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bls644-my.sharepoint.com/personal/azland_mbls644_onmicrosoft_com/Documents/SGTU 2025 Azland/EJOB/Q2 2026/"/>
    </mc:Choice>
  </mc:AlternateContent>
  <xr:revisionPtr revIDLastSave="5" documentId="8_{AA62CDAB-D1E3-4DCC-8A1E-68E5D28C5AEC}" xr6:coauthVersionLast="47" xr6:coauthVersionMax="47" xr10:uidLastSave="{8B0EA4F8-EAEC-4C59-91D8-AF22807A4337}"/>
  <bookViews>
    <workbookView xWindow="28680" yWindow="-120" windowWidth="29040" windowHeight="15720" xr2:uid="{35A170E5-9D34-4808-ADF6-0A8E78E8D317}"/>
  </bookViews>
  <sheets>
    <sheet name="SGT_METADATA" sheetId="1" r:id="rId1"/>
    <sheet name="SGT_SUKU TAHUNAN" sheetId="2" r:id="rId2"/>
    <sheet name="SGT_TAHUNAN " sheetId="3" r:id="rId3"/>
    <sheet name="QES_QUARTER" sheetId="4" r:id="rId4"/>
    <sheet name="QES_ANNUAL" sheetId="5" r:id="rId5"/>
    <sheet name="JADUAL_TABLE" sheetId="6" r:id="rId6"/>
  </sheets>
  <externalReferences>
    <externalReference r:id="rId7"/>
  </externalReferences>
  <definedNames>
    <definedName name="_xlnm._FilterDatabase" localSheetId="4" hidden="1">QES_ANNUAL!$A$1:$K$385</definedName>
    <definedName name="_xlnm._FilterDatabase" localSheetId="3" hidden="1">QES_QUARTER!$A$1:$L$1633</definedName>
    <definedName name="_xlnm._FilterDatabase" localSheetId="0" hidden="1">SGT_METADATA!$A$2:$H$2</definedName>
    <definedName name="_xlnm._FilterDatabase" localSheetId="1" hidden="1">'SGT_SUKU TAHUNAN'!$A$1:$I$1633</definedName>
    <definedName name="_xlnm._FilterDatabase" localSheetId="2" hidden="1">'SGT_TAHUNAN '!$A$1:$H$385</definedName>
    <definedName name="_xlnm.Print_Area" localSheetId="5">JADUAL_TABLE!$A$2:$AI$30</definedName>
    <definedName name="_xlnm.Print_Titles" localSheetId="5">JADUAL_TABLE!$2:$2</definedName>
    <definedName name="Z_C6E68E6F_FFE3_4B38_8DC5_14FCDEE2A5AF_.wvu.Rows" localSheetId="5" hidden="1">JADUAL_TABLE!#REF!,JADUAL_TABLE!#REF!,JADUAL_TABLE!#REF!,JADUAL_TABLE!#REF!,JADUAL_TABLE!#REF!,JADUAL_TABLE!#REF!,JADUAL_TABLE!#REF!,JADUAL_TABLE!#REF!,JADUAL_TABLE!#REF!,JADUAL_TABLE!#REF!,JADUAL_TABLE!#REF!,JADUAL_TABLE!#REF!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AT105" i="6" l="1"/>
  <c r="AS105" i="6"/>
  <c r="AT104" i="6"/>
  <c r="AS104" i="6"/>
  <c r="AT103" i="6"/>
  <c r="AS103" i="6"/>
  <c r="AT102" i="6"/>
  <c r="AS102" i="6"/>
  <c r="AT101" i="6"/>
  <c r="AS101" i="6"/>
  <c r="AT100" i="6"/>
  <c r="AS100" i="6"/>
  <c r="AT99" i="6"/>
  <c r="AS99" i="6"/>
  <c r="AT98" i="6"/>
  <c r="AS98" i="6"/>
  <c r="AT97" i="6"/>
  <c r="AS97" i="6"/>
  <c r="AT96" i="6"/>
  <c r="AS96" i="6"/>
  <c r="AT95" i="6"/>
  <c r="AS95" i="6"/>
  <c r="AT94" i="6"/>
  <c r="AS94" i="6"/>
  <c r="AT93" i="6"/>
  <c r="AS93" i="6"/>
  <c r="AT92" i="6"/>
  <c r="AS92" i="6"/>
  <c r="AT91" i="6"/>
  <c r="AS91" i="6"/>
  <c r="AT90" i="6"/>
  <c r="AS90" i="6"/>
  <c r="AT89" i="6"/>
  <c r="AS89" i="6"/>
  <c r="AT88" i="6"/>
  <c r="AS88" i="6"/>
  <c r="AT86" i="6"/>
  <c r="AS86" i="6"/>
  <c r="AT85" i="6"/>
  <c r="AS85" i="6"/>
  <c r="AT84" i="6"/>
  <c r="AT83" i="6" s="1"/>
  <c r="AS84" i="6"/>
  <c r="AS83" i="6" s="1"/>
  <c r="AT80" i="6"/>
  <c r="AS80" i="6"/>
  <c r="AT79" i="6"/>
  <c r="AS79" i="6"/>
  <c r="AT78" i="6"/>
  <c r="AS78" i="6"/>
  <c r="AT77" i="6"/>
  <c r="AS77" i="6"/>
  <c r="AT76" i="6"/>
  <c r="AS76" i="6"/>
  <c r="AT75" i="6"/>
  <c r="AS75" i="6"/>
  <c r="AT74" i="6"/>
  <c r="AS74" i="6"/>
  <c r="AT73" i="6"/>
  <c r="AS73" i="6"/>
  <c r="AT72" i="6"/>
  <c r="AS72" i="6"/>
  <c r="AT71" i="6"/>
  <c r="AS71" i="6"/>
  <c r="AT70" i="6"/>
  <c r="AS70" i="6"/>
  <c r="AT69" i="6"/>
  <c r="AS69" i="6"/>
  <c r="AT68" i="6"/>
  <c r="AS68" i="6"/>
  <c r="AT67" i="6"/>
  <c r="AS67" i="6"/>
  <c r="AT66" i="6"/>
  <c r="AS66" i="6"/>
  <c r="AT65" i="6"/>
  <c r="AS65" i="6"/>
  <c r="AT64" i="6"/>
  <c r="AS64" i="6"/>
  <c r="AT63" i="6"/>
  <c r="AS63" i="6"/>
  <c r="AT61" i="6"/>
  <c r="AS61" i="6"/>
  <c r="AT60" i="6"/>
  <c r="AS60" i="6"/>
  <c r="AT59" i="6"/>
  <c r="AS59" i="6"/>
  <c r="AS58" i="6" s="1"/>
  <c r="AT55" i="6"/>
  <c r="AS55" i="6"/>
  <c r="AT54" i="6"/>
  <c r="AS54" i="6"/>
  <c r="AT53" i="6"/>
  <c r="AS53" i="6"/>
  <c r="AT52" i="6"/>
  <c r="AS52" i="6"/>
  <c r="AT51" i="6"/>
  <c r="AS51" i="6"/>
  <c r="AT50" i="6"/>
  <c r="AS50" i="6"/>
  <c r="AT49" i="6"/>
  <c r="AS49" i="6"/>
  <c r="AT48" i="6"/>
  <c r="AS48" i="6"/>
  <c r="AT47" i="6"/>
  <c r="AS47" i="6"/>
  <c r="AT46" i="6"/>
  <c r="AS46" i="6"/>
  <c r="AT45" i="6"/>
  <c r="AS45" i="6"/>
  <c r="AT44" i="6"/>
  <c r="AS44" i="6"/>
  <c r="AT43" i="6"/>
  <c r="AS43" i="6"/>
  <c r="AT42" i="6"/>
  <c r="AS42" i="6"/>
  <c r="AT41" i="6"/>
  <c r="AS41" i="6"/>
  <c r="AT40" i="6"/>
  <c r="AS40" i="6"/>
  <c r="AT39" i="6"/>
  <c r="AS39" i="6"/>
  <c r="AT38" i="6"/>
  <c r="AS38" i="6"/>
  <c r="AT36" i="6"/>
  <c r="AS36" i="6"/>
  <c r="AT35" i="6"/>
  <c r="AS35" i="6"/>
  <c r="AT34" i="6"/>
  <c r="AT33" i="6" s="1"/>
  <c r="AS34" i="6"/>
  <c r="AS33" i="6" s="1"/>
  <c r="AT30" i="6"/>
  <c r="AS30" i="6"/>
  <c r="AT29" i="6"/>
  <c r="AS29" i="6"/>
  <c r="AT28" i="6"/>
  <c r="AS28" i="6"/>
  <c r="AT27" i="6"/>
  <c r="AS27" i="6"/>
  <c r="AT26" i="6"/>
  <c r="AS26" i="6"/>
  <c r="AT25" i="6"/>
  <c r="AS25" i="6"/>
  <c r="AT24" i="6"/>
  <c r="AS24" i="6"/>
  <c r="AT23" i="6"/>
  <c r="AS23" i="6"/>
  <c r="AT22" i="6"/>
  <c r="AS22" i="6"/>
  <c r="AT21" i="6"/>
  <c r="AS21" i="6"/>
  <c r="AT20" i="6"/>
  <c r="AS20" i="6"/>
  <c r="AT19" i="6"/>
  <c r="AS19" i="6"/>
  <c r="AT18" i="6"/>
  <c r="AS18" i="6"/>
  <c r="AT17" i="6"/>
  <c r="AS17" i="6"/>
  <c r="AT16" i="6"/>
  <c r="AS16" i="6"/>
  <c r="AT15" i="6"/>
  <c r="AS15" i="6"/>
  <c r="AT14" i="6"/>
  <c r="AS14" i="6"/>
  <c r="AT13" i="6"/>
  <c r="AS13" i="6"/>
  <c r="AS12" i="6" s="1"/>
  <c r="AT12" i="6"/>
  <c r="AT11" i="6"/>
  <c r="AS11" i="6"/>
  <c r="AT10" i="6"/>
  <c r="AT8" i="6" s="1"/>
  <c r="AS10" i="6"/>
  <c r="AT9" i="6"/>
  <c r="AS9" i="6"/>
  <c r="AT6" i="6"/>
  <c r="AS6" i="6"/>
  <c r="AR6" i="6"/>
  <c r="AQ6" i="6"/>
  <c r="AP6" i="6"/>
  <c r="AO6" i="6"/>
  <c r="AN6"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5" i="6"/>
  <c r="I5" i="6"/>
  <c r="H5" i="6"/>
  <c r="G5" i="6"/>
  <c r="F5" i="6"/>
  <c r="E5" i="6"/>
  <c r="D5" i="6"/>
  <c r="C5" i="6"/>
  <c r="B3" i="6"/>
  <c r="B2" i="6"/>
  <c r="L1633" i="4"/>
  <c r="K1633" i="4"/>
  <c r="J1633" i="4"/>
  <c r="I1633" i="4"/>
  <c r="H1633" i="4"/>
  <c r="G1633" i="4"/>
  <c r="F1633" i="4"/>
  <c r="L1632" i="4"/>
  <c r="K1632" i="4"/>
  <c r="J1632" i="4"/>
  <c r="I1632" i="4"/>
  <c r="H1632" i="4"/>
  <c r="G1632" i="4"/>
  <c r="F1632" i="4"/>
  <c r="L1631" i="4"/>
  <c r="K1631" i="4"/>
  <c r="J1631" i="4"/>
  <c r="I1631" i="4"/>
  <c r="H1631" i="4"/>
  <c r="G1631" i="4"/>
  <c r="F1631" i="4"/>
  <c r="L1630" i="4"/>
  <c r="K1630" i="4"/>
  <c r="J1630" i="4"/>
  <c r="I1630" i="4"/>
  <c r="H1630" i="4"/>
  <c r="G1630" i="4"/>
  <c r="F1630" i="4"/>
  <c r="L1629" i="4"/>
  <c r="K1629" i="4"/>
  <c r="J1629" i="4"/>
  <c r="I1629" i="4"/>
  <c r="H1629" i="4"/>
  <c r="G1629" i="4"/>
  <c r="F1629" i="4"/>
  <c r="L1628" i="4"/>
  <c r="K1628" i="4"/>
  <c r="J1628" i="4"/>
  <c r="I1628" i="4"/>
  <c r="H1628" i="4"/>
  <c r="G1628" i="4"/>
  <c r="F1628" i="4"/>
  <c r="L1627" i="4"/>
  <c r="K1627" i="4"/>
  <c r="J1627" i="4"/>
  <c r="I1627" i="4"/>
  <c r="H1627" i="4"/>
  <c r="G1627" i="4"/>
  <c r="F1627" i="4"/>
  <c r="L1626" i="4"/>
  <c r="K1626" i="4"/>
  <c r="J1626" i="4"/>
  <c r="I1626" i="4"/>
  <c r="H1626" i="4"/>
  <c r="G1626" i="4"/>
  <c r="F1626" i="4"/>
  <c r="L1625" i="4"/>
  <c r="K1625" i="4"/>
  <c r="J1625" i="4"/>
  <c r="I1625" i="4"/>
  <c r="H1625" i="4"/>
  <c r="G1625" i="4"/>
  <c r="F1625" i="4"/>
  <c r="L1624" i="4"/>
  <c r="K1624" i="4"/>
  <c r="J1624" i="4"/>
  <c r="I1624" i="4"/>
  <c r="H1624" i="4"/>
  <c r="G1624" i="4"/>
  <c r="F1624" i="4"/>
  <c r="L1623" i="4"/>
  <c r="K1623" i="4"/>
  <c r="J1623" i="4"/>
  <c r="I1623" i="4"/>
  <c r="H1623" i="4"/>
  <c r="G1623" i="4"/>
  <c r="F1623" i="4"/>
  <c r="L1622" i="4"/>
  <c r="K1622" i="4"/>
  <c r="J1622" i="4"/>
  <c r="I1622" i="4"/>
  <c r="H1622" i="4"/>
  <c r="G1622" i="4"/>
  <c r="F1622" i="4"/>
  <c r="L1621" i="4"/>
  <c r="K1621" i="4"/>
  <c r="J1621" i="4"/>
  <c r="I1621" i="4"/>
  <c r="H1621" i="4"/>
  <c r="G1621" i="4"/>
  <c r="F1621" i="4"/>
  <c r="L1620" i="4"/>
  <c r="K1620" i="4"/>
  <c r="J1620" i="4"/>
  <c r="I1620" i="4"/>
  <c r="H1620" i="4"/>
  <c r="G1620" i="4"/>
  <c r="F1620" i="4"/>
  <c r="L1619" i="4"/>
  <c r="K1619" i="4"/>
  <c r="J1619" i="4"/>
  <c r="I1619" i="4"/>
  <c r="H1619" i="4"/>
  <c r="G1619" i="4"/>
  <c r="F1619" i="4"/>
  <c r="L1618" i="4"/>
  <c r="K1618" i="4"/>
  <c r="J1618" i="4"/>
  <c r="I1618" i="4"/>
  <c r="H1618" i="4"/>
  <c r="G1618" i="4"/>
  <c r="F1618" i="4"/>
  <c r="L1617" i="4"/>
  <c r="K1617" i="4"/>
  <c r="J1617" i="4"/>
  <c r="I1617" i="4"/>
  <c r="H1617" i="4"/>
  <c r="G1617" i="4"/>
  <c r="F1617" i="4"/>
  <c r="L1616" i="4"/>
  <c r="K1616" i="4"/>
  <c r="J1616" i="4"/>
  <c r="I1616" i="4"/>
  <c r="H1616" i="4"/>
  <c r="G1616" i="4"/>
  <c r="F1616" i="4"/>
  <c r="L1615" i="4"/>
  <c r="K1615" i="4"/>
  <c r="J1615" i="4"/>
  <c r="I1615" i="4"/>
  <c r="H1615" i="4"/>
  <c r="G1615" i="4"/>
  <c r="F1615" i="4"/>
  <c r="L1614" i="4"/>
  <c r="K1614" i="4"/>
  <c r="J1614" i="4"/>
  <c r="I1614" i="4"/>
  <c r="H1614" i="4"/>
  <c r="G1614" i="4"/>
  <c r="F1614" i="4"/>
  <c r="L1613" i="4"/>
  <c r="K1613" i="4"/>
  <c r="J1613" i="4"/>
  <c r="I1613" i="4"/>
  <c r="H1613" i="4"/>
  <c r="G1613" i="4"/>
  <c r="F1613" i="4"/>
  <c r="L1612" i="4"/>
  <c r="K1612" i="4"/>
  <c r="J1612" i="4"/>
  <c r="I1612" i="4"/>
  <c r="H1612" i="4"/>
  <c r="G1612" i="4"/>
  <c r="F1612" i="4"/>
  <c r="L1611" i="4"/>
  <c r="K1611" i="4"/>
  <c r="J1611" i="4"/>
  <c r="I1611" i="4"/>
  <c r="H1611" i="4"/>
  <c r="G1611" i="4"/>
  <c r="F1611" i="4"/>
  <c r="L1610" i="4"/>
  <c r="K1610" i="4"/>
  <c r="J1610" i="4"/>
  <c r="I1610" i="4"/>
  <c r="H1610" i="4"/>
  <c r="G1610" i="4"/>
  <c r="F1610" i="4"/>
  <c r="L1609" i="4"/>
  <c r="K1609" i="4"/>
  <c r="J1609" i="4"/>
  <c r="I1609" i="4"/>
  <c r="H1609" i="4"/>
  <c r="G1609" i="4"/>
  <c r="F1609" i="4"/>
  <c r="L1608" i="4"/>
  <c r="K1608" i="4"/>
  <c r="J1608" i="4"/>
  <c r="I1608" i="4"/>
  <c r="H1608" i="4"/>
  <c r="G1608" i="4"/>
  <c r="F1608" i="4"/>
  <c r="L1607" i="4"/>
  <c r="K1607" i="4"/>
  <c r="J1607" i="4"/>
  <c r="I1607" i="4"/>
  <c r="H1607" i="4"/>
  <c r="G1607" i="4"/>
  <c r="F1607" i="4"/>
  <c r="L1606" i="4"/>
  <c r="K1606" i="4"/>
  <c r="J1606" i="4"/>
  <c r="I1606" i="4"/>
  <c r="H1606" i="4"/>
  <c r="G1606" i="4"/>
  <c r="F1606" i="4"/>
  <c r="L1605" i="4"/>
  <c r="K1605" i="4"/>
  <c r="J1605" i="4"/>
  <c r="I1605" i="4"/>
  <c r="H1605" i="4"/>
  <c r="G1605" i="4"/>
  <c r="F1605" i="4"/>
  <c r="L1604" i="4"/>
  <c r="K1604" i="4"/>
  <c r="J1604" i="4"/>
  <c r="I1604" i="4"/>
  <c r="H1604" i="4"/>
  <c r="G1604" i="4"/>
  <c r="F1604" i="4"/>
  <c r="L1603" i="4"/>
  <c r="K1603" i="4"/>
  <c r="J1603" i="4"/>
  <c r="I1603" i="4"/>
  <c r="H1603" i="4"/>
  <c r="G1603" i="4"/>
  <c r="F1603" i="4"/>
  <c r="L1602" i="4"/>
  <c r="K1602" i="4"/>
  <c r="J1602" i="4"/>
  <c r="I1602" i="4"/>
  <c r="H1602" i="4"/>
  <c r="G1602" i="4"/>
  <c r="F1602" i="4"/>
  <c r="L1601" i="4"/>
  <c r="K1601" i="4"/>
  <c r="J1601" i="4"/>
  <c r="I1601" i="4"/>
  <c r="H1601" i="4"/>
  <c r="G1601" i="4"/>
  <c r="F1601" i="4"/>
  <c r="L1600" i="4"/>
  <c r="K1600" i="4"/>
  <c r="J1600" i="4"/>
  <c r="I1600" i="4"/>
  <c r="H1600" i="4"/>
  <c r="G1600" i="4"/>
  <c r="F1600" i="4"/>
  <c r="L1599" i="4"/>
  <c r="K1599" i="4"/>
  <c r="J1599" i="4"/>
  <c r="I1599" i="4"/>
  <c r="H1599" i="4"/>
  <c r="G1599" i="4"/>
  <c r="F1599" i="4"/>
  <c r="L1598" i="4"/>
  <c r="K1598" i="4"/>
  <c r="J1598" i="4"/>
  <c r="I1598" i="4"/>
  <c r="H1598" i="4"/>
  <c r="G1598" i="4"/>
  <c r="F1598" i="4"/>
  <c r="L1597" i="4"/>
  <c r="K1597" i="4"/>
  <c r="J1597" i="4"/>
  <c r="I1597" i="4"/>
  <c r="H1597" i="4"/>
  <c r="G1597" i="4"/>
  <c r="F1597" i="4"/>
  <c r="L1596" i="4"/>
  <c r="K1596" i="4"/>
  <c r="J1596" i="4"/>
  <c r="I1596" i="4"/>
  <c r="H1596" i="4"/>
  <c r="G1596" i="4"/>
  <c r="F1596" i="4"/>
  <c r="L1595" i="4"/>
  <c r="K1595" i="4"/>
  <c r="J1595" i="4"/>
  <c r="I1595" i="4"/>
  <c r="H1595" i="4"/>
  <c r="G1595" i="4"/>
  <c r="F1595" i="4"/>
  <c r="L1594" i="4"/>
  <c r="K1594" i="4"/>
  <c r="J1594" i="4"/>
  <c r="I1594" i="4"/>
  <c r="H1594" i="4"/>
  <c r="G1594" i="4"/>
  <c r="F1594" i="4"/>
  <c r="L1593" i="4"/>
  <c r="K1593" i="4"/>
  <c r="J1593" i="4"/>
  <c r="I1593" i="4"/>
  <c r="H1593" i="4"/>
  <c r="G1593" i="4"/>
  <c r="F1593" i="4"/>
  <c r="L1592" i="4"/>
  <c r="K1592" i="4"/>
  <c r="J1592" i="4"/>
  <c r="I1592" i="4"/>
  <c r="H1592" i="4"/>
  <c r="G1592" i="4"/>
  <c r="F1592" i="4"/>
  <c r="L1591" i="4"/>
  <c r="K1591" i="4"/>
  <c r="J1591" i="4"/>
  <c r="I1591" i="4"/>
  <c r="H1591" i="4"/>
  <c r="G1591" i="4"/>
  <c r="F1591" i="4"/>
  <c r="L1590" i="4"/>
  <c r="K1590" i="4"/>
  <c r="J1590" i="4"/>
  <c r="I1590" i="4"/>
  <c r="H1590" i="4"/>
  <c r="G1590" i="4"/>
  <c r="F1590" i="4"/>
  <c r="L1589" i="4"/>
  <c r="K1589" i="4"/>
  <c r="J1589" i="4"/>
  <c r="I1589" i="4"/>
  <c r="H1589" i="4"/>
  <c r="G1589" i="4"/>
  <c r="F1589" i="4"/>
  <c r="L1588" i="4"/>
  <c r="K1588" i="4"/>
  <c r="J1588" i="4"/>
  <c r="I1588" i="4"/>
  <c r="H1588" i="4"/>
  <c r="G1588" i="4"/>
  <c r="F1588" i="4"/>
  <c r="L1587" i="4"/>
  <c r="K1587" i="4"/>
  <c r="J1587" i="4"/>
  <c r="I1587" i="4"/>
  <c r="H1587" i="4"/>
  <c r="G1587" i="4"/>
  <c r="F1587" i="4"/>
  <c r="L1586" i="4"/>
  <c r="K1586" i="4"/>
  <c r="J1586" i="4"/>
  <c r="I1586" i="4"/>
  <c r="H1586" i="4"/>
  <c r="G1586" i="4"/>
  <c r="F1586" i="4"/>
  <c r="L1585" i="4"/>
  <c r="K1585" i="4"/>
  <c r="J1585" i="4"/>
  <c r="I1585" i="4"/>
  <c r="H1585" i="4"/>
  <c r="G1585" i="4"/>
  <c r="F1585" i="4"/>
  <c r="L1584" i="4"/>
  <c r="K1584" i="4"/>
  <c r="J1584" i="4"/>
  <c r="I1584" i="4"/>
  <c r="H1584" i="4"/>
  <c r="G1584" i="4"/>
  <c r="F1584" i="4"/>
  <c r="L1583" i="4"/>
  <c r="K1583" i="4"/>
  <c r="J1583" i="4"/>
  <c r="I1583" i="4"/>
  <c r="H1583" i="4"/>
  <c r="G1583" i="4"/>
  <c r="F1583" i="4"/>
  <c r="L1582" i="4"/>
  <c r="K1582" i="4"/>
  <c r="J1582" i="4"/>
  <c r="I1582" i="4"/>
  <c r="H1582" i="4"/>
  <c r="G1582" i="4"/>
  <c r="F1582" i="4"/>
  <c r="L1581" i="4"/>
  <c r="K1581" i="4"/>
  <c r="J1581" i="4"/>
  <c r="I1581" i="4"/>
  <c r="H1581" i="4"/>
  <c r="G1581" i="4"/>
  <c r="F1581" i="4"/>
  <c r="L1580" i="4"/>
  <c r="K1580" i="4"/>
  <c r="J1580" i="4"/>
  <c r="I1580" i="4"/>
  <c r="H1580" i="4"/>
  <c r="G1580" i="4"/>
  <c r="F1580" i="4"/>
  <c r="L1579" i="4"/>
  <c r="K1579" i="4"/>
  <c r="J1579" i="4"/>
  <c r="I1579" i="4"/>
  <c r="H1579" i="4"/>
  <c r="G1579" i="4"/>
  <c r="F1579" i="4"/>
  <c r="L1578" i="4"/>
  <c r="K1578" i="4"/>
  <c r="J1578" i="4"/>
  <c r="I1578" i="4"/>
  <c r="H1578" i="4"/>
  <c r="G1578" i="4"/>
  <c r="F1578" i="4"/>
  <c r="L1577" i="4"/>
  <c r="K1577" i="4"/>
  <c r="J1577" i="4"/>
  <c r="I1577" i="4"/>
  <c r="H1577" i="4"/>
  <c r="G1577" i="4"/>
  <c r="F1577" i="4"/>
  <c r="L1576" i="4"/>
  <c r="K1576" i="4"/>
  <c r="J1576" i="4"/>
  <c r="I1576" i="4"/>
  <c r="H1576" i="4"/>
  <c r="G1576" i="4"/>
  <c r="F1576" i="4"/>
  <c r="L1575" i="4"/>
  <c r="K1575" i="4"/>
  <c r="J1575" i="4"/>
  <c r="I1575" i="4"/>
  <c r="H1575" i="4"/>
  <c r="G1575" i="4"/>
  <c r="F1575" i="4"/>
  <c r="L1574" i="4"/>
  <c r="K1574" i="4"/>
  <c r="J1574" i="4"/>
  <c r="I1574" i="4"/>
  <c r="H1574" i="4"/>
  <c r="G1574" i="4"/>
  <c r="F1574" i="4"/>
  <c r="L1573" i="4"/>
  <c r="K1573" i="4"/>
  <c r="J1573" i="4"/>
  <c r="I1573" i="4"/>
  <c r="H1573" i="4"/>
  <c r="G1573" i="4"/>
  <c r="F1573" i="4"/>
  <c r="L1572" i="4"/>
  <c r="K1572" i="4"/>
  <c r="J1572" i="4"/>
  <c r="I1572" i="4"/>
  <c r="H1572" i="4"/>
  <c r="G1572" i="4"/>
  <c r="F1572" i="4"/>
  <c r="L1571" i="4"/>
  <c r="K1571" i="4"/>
  <c r="J1571" i="4"/>
  <c r="I1571" i="4"/>
  <c r="H1571" i="4"/>
  <c r="G1571" i="4"/>
  <c r="F1571" i="4"/>
  <c r="L1570" i="4"/>
  <c r="K1570" i="4"/>
  <c r="J1570" i="4"/>
  <c r="I1570" i="4"/>
  <c r="H1570" i="4"/>
  <c r="G1570" i="4"/>
  <c r="F1570" i="4"/>
  <c r="L1569" i="4"/>
  <c r="K1569" i="4"/>
  <c r="J1569" i="4"/>
  <c r="I1569" i="4"/>
  <c r="H1569" i="4"/>
  <c r="G1569" i="4"/>
  <c r="F1569" i="4"/>
  <c r="L1568" i="4"/>
  <c r="K1568" i="4"/>
  <c r="J1568" i="4"/>
  <c r="I1568" i="4"/>
  <c r="H1568" i="4"/>
  <c r="G1568" i="4"/>
  <c r="F1568" i="4"/>
  <c r="L1567" i="4"/>
  <c r="K1567" i="4"/>
  <c r="J1567" i="4"/>
  <c r="I1567" i="4"/>
  <c r="H1567" i="4"/>
  <c r="G1567" i="4"/>
  <c r="F1567" i="4"/>
  <c r="L1566" i="4"/>
  <c r="K1566" i="4"/>
  <c r="J1566" i="4"/>
  <c r="I1566" i="4"/>
  <c r="H1566" i="4"/>
  <c r="G1566" i="4"/>
  <c r="F1566" i="4"/>
  <c r="L1565" i="4"/>
  <c r="K1565" i="4"/>
  <c r="J1565" i="4"/>
  <c r="I1565" i="4"/>
  <c r="H1565" i="4"/>
  <c r="G1565" i="4"/>
  <c r="F1565" i="4"/>
  <c r="L1564" i="4"/>
  <c r="K1564" i="4"/>
  <c r="J1564" i="4"/>
  <c r="I1564" i="4"/>
  <c r="H1564" i="4"/>
  <c r="G1564" i="4"/>
  <c r="F1564" i="4"/>
  <c r="L1563" i="4"/>
  <c r="K1563" i="4"/>
  <c r="J1563" i="4"/>
  <c r="I1563" i="4"/>
  <c r="H1563" i="4"/>
  <c r="G1563" i="4"/>
  <c r="F1563" i="4"/>
  <c r="L1562" i="4"/>
  <c r="K1562" i="4"/>
  <c r="J1562" i="4"/>
  <c r="I1562" i="4"/>
  <c r="H1562" i="4"/>
  <c r="G1562" i="4"/>
  <c r="F1562" i="4"/>
  <c r="L1561" i="4"/>
  <c r="K1561" i="4"/>
  <c r="J1561" i="4"/>
  <c r="I1561" i="4"/>
  <c r="H1561" i="4"/>
  <c r="G1561" i="4"/>
  <c r="F1561" i="4"/>
  <c r="L1560" i="4"/>
  <c r="K1560" i="4"/>
  <c r="J1560" i="4"/>
  <c r="I1560" i="4"/>
  <c r="H1560" i="4"/>
  <c r="G1560" i="4"/>
  <c r="F1560" i="4"/>
  <c r="L1559" i="4"/>
  <c r="K1559" i="4"/>
  <c r="J1559" i="4"/>
  <c r="I1559" i="4"/>
  <c r="H1559" i="4"/>
  <c r="G1559" i="4"/>
  <c r="F1559" i="4"/>
  <c r="L1558" i="4"/>
  <c r="K1558" i="4"/>
  <c r="J1558" i="4"/>
  <c r="I1558" i="4"/>
  <c r="H1558" i="4"/>
  <c r="G1558" i="4"/>
  <c r="F1558" i="4"/>
  <c r="L1557" i="4"/>
  <c r="K1557" i="4"/>
  <c r="J1557" i="4"/>
  <c r="I1557" i="4"/>
  <c r="H1557" i="4"/>
  <c r="G1557" i="4"/>
  <c r="F1557" i="4"/>
  <c r="L1556" i="4"/>
  <c r="K1556" i="4"/>
  <c r="J1556" i="4"/>
  <c r="I1556" i="4"/>
  <c r="H1556" i="4"/>
  <c r="G1556" i="4"/>
  <c r="F1556" i="4"/>
  <c r="L1555" i="4"/>
  <c r="K1555" i="4"/>
  <c r="J1555" i="4"/>
  <c r="I1555" i="4"/>
  <c r="H1555" i="4"/>
  <c r="G1555" i="4"/>
  <c r="F1555" i="4"/>
  <c r="L1554" i="4"/>
  <c r="K1554" i="4"/>
  <c r="J1554" i="4"/>
  <c r="I1554" i="4"/>
  <c r="H1554" i="4"/>
  <c r="G1554" i="4"/>
  <c r="F1554" i="4"/>
  <c r="L1553" i="4"/>
  <c r="K1553" i="4"/>
  <c r="J1553" i="4"/>
  <c r="I1553" i="4"/>
  <c r="H1553" i="4"/>
  <c r="G1553" i="4"/>
  <c r="F1553" i="4"/>
  <c r="L1552" i="4"/>
  <c r="K1552" i="4"/>
  <c r="J1552" i="4"/>
  <c r="I1552" i="4"/>
  <c r="H1552" i="4"/>
  <c r="G1552" i="4"/>
  <c r="F1552" i="4"/>
  <c r="L1551" i="4"/>
  <c r="K1551" i="4"/>
  <c r="J1551" i="4"/>
  <c r="I1551" i="4"/>
  <c r="H1551" i="4"/>
  <c r="G1551" i="4"/>
  <c r="F1551" i="4"/>
  <c r="L1550" i="4"/>
  <c r="K1550" i="4"/>
  <c r="J1550" i="4"/>
  <c r="I1550" i="4"/>
  <c r="H1550" i="4"/>
  <c r="G1550" i="4"/>
  <c r="F1550" i="4"/>
  <c r="L1549" i="4"/>
  <c r="K1549" i="4"/>
  <c r="J1549" i="4"/>
  <c r="I1549" i="4"/>
  <c r="H1549" i="4"/>
  <c r="G1549" i="4"/>
  <c r="F1549" i="4"/>
  <c r="L1548" i="4"/>
  <c r="K1548" i="4"/>
  <c r="J1548" i="4"/>
  <c r="I1548" i="4"/>
  <c r="H1548" i="4"/>
  <c r="G1548" i="4"/>
  <c r="F1548" i="4"/>
  <c r="L1547" i="4"/>
  <c r="K1547" i="4"/>
  <c r="J1547" i="4"/>
  <c r="I1547" i="4"/>
  <c r="H1547" i="4"/>
  <c r="G1547" i="4"/>
  <c r="F1547" i="4"/>
  <c r="L1546" i="4"/>
  <c r="K1546" i="4"/>
  <c r="J1546" i="4"/>
  <c r="I1546" i="4"/>
  <c r="H1546" i="4"/>
  <c r="G1546" i="4"/>
  <c r="F1546" i="4"/>
  <c r="L1545" i="4"/>
  <c r="K1545" i="4"/>
  <c r="J1545" i="4"/>
  <c r="I1545" i="4"/>
  <c r="H1545" i="4"/>
  <c r="G1545" i="4"/>
  <c r="F1545" i="4"/>
  <c r="L1544" i="4"/>
  <c r="K1544" i="4"/>
  <c r="J1544" i="4"/>
  <c r="I1544" i="4"/>
  <c r="H1544" i="4"/>
  <c r="G1544" i="4"/>
  <c r="F1544" i="4"/>
  <c r="L1543" i="4"/>
  <c r="K1543" i="4"/>
  <c r="J1543" i="4"/>
  <c r="I1543" i="4"/>
  <c r="H1543" i="4"/>
  <c r="G1543" i="4"/>
  <c r="F1543" i="4"/>
  <c r="L1542" i="4"/>
  <c r="K1542" i="4"/>
  <c r="J1542" i="4"/>
  <c r="I1542" i="4"/>
  <c r="H1542" i="4"/>
  <c r="G1542" i="4"/>
  <c r="F1542" i="4"/>
  <c r="L1541" i="4"/>
  <c r="K1541" i="4"/>
  <c r="J1541" i="4"/>
  <c r="I1541" i="4"/>
  <c r="H1541" i="4"/>
  <c r="G1541" i="4"/>
  <c r="F1541" i="4"/>
  <c r="L1540" i="4"/>
  <c r="K1540" i="4"/>
  <c r="J1540" i="4"/>
  <c r="I1540" i="4"/>
  <c r="H1540" i="4"/>
  <c r="G1540" i="4"/>
  <c r="F1540" i="4"/>
  <c r="L1539" i="4"/>
  <c r="K1539" i="4"/>
  <c r="J1539" i="4"/>
  <c r="I1539" i="4"/>
  <c r="H1539" i="4"/>
  <c r="G1539" i="4"/>
  <c r="F1539" i="4"/>
  <c r="L1538" i="4"/>
  <c r="K1538" i="4"/>
  <c r="J1538" i="4"/>
  <c r="I1538" i="4"/>
  <c r="H1538" i="4"/>
  <c r="G1538" i="4"/>
  <c r="F1538" i="4"/>
  <c r="L1537" i="4"/>
  <c r="K1537" i="4"/>
  <c r="J1537" i="4"/>
  <c r="I1537" i="4"/>
  <c r="H1537" i="4"/>
  <c r="G1537" i="4"/>
  <c r="F1537" i="4"/>
  <c r="L1536" i="4"/>
  <c r="K1536" i="4"/>
  <c r="J1536" i="4"/>
  <c r="I1536" i="4"/>
  <c r="H1536" i="4"/>
  <c r="G1536" i="4"/>
  <c r="F1536" i="4"/>
  <c r="L1535" i="4"/>
  <c r="K1535" i="4"/>
  <c r="J1535" i="4"/>
  <c r="I1535" i="4"/>
  <c r="H1535" i="4"/>
  <c r="G1535" i="4"/>
  <c r="F1535" i="4"/>
  <c r="L1534" i="4"/>
  <c r="K1534" i="4"/>
  <c r="J1534" i="4"/>
  <c r="I1534" i="4"/>
  <c r="H1534" i="4"/>
  <c r="G1534" i="4"/>
  <c r="F1534" i="4"/>
  <c r="L1533" i="4"/>
  <c r="K1533" i="4"/>
  <c r="J1533" i="4"/>
  <c r="I1533" i="4"/>
  <c r="H1533" i="4"/>
  <c r="G1533" i="4"/>
  <c r="F1533" i="4"/>
  <c r="L1532" i="4"/>
  <c r="K1532" i="4"/>
  <c r="J1532" i="4"/>
  <c r="I1532" i="4"/>
  <c r="H1532" i="4"/>
  <c r="G1532" i="4"/>
  <c r="F1532" i="4"/>
  <c r="L1531" i="4"/>
  <c r="K1531" i="4"/>
  <c r="J1531" i="4"/>
  <c r="I1531" i="4"/>
  <c r="H1531" i="4"/>
  <c r="G1531" i="4"/>
  <c r="F1531" i="4"/>
  <c r="L1530" i="4"/>
  <c r="K1530" i="4"/>
  <c r="J1530" i="4"/>
  <c r="I1530" i="4"/>
  <c r="H1530" i="4"/>
  <c r="G1530" i="4"/>
  <c r="F1530" i="4"/>
  <c r="L1529" i="4"/>
  <c r="K1529" i="4"/>
  <c r="J1529" i="4"/>
  <c r="I1529" i="4"/>
  <c r="H1529" i="4"/>
  <c r="G1529" i="4"/>
  <c r="F1529" i="4"/>
  <c r="L1528" i="4"/>
  <c r="K1528" i="4"/>
  <c r="J1528" i="4"/>
  <c r="I1528" i="4"/>
  <c r="H1528" i="4"/>
  <c r="G1528" i="4"/>
  <c r="F1528" i="4"/>
  <c r="L1527" i="4"/>
  <c r="K1527" i="4"/>
  <c r="J1527" i="4"/>
  <c r="I1527" i="4"/>
  <c r="H1527" i="4"/>
  <c r="G1527" i="4"/>
  <c r="F1527" i="4"/>
  <c r="L1526" i="4"/>
  <c r="K1526" i="4"/>
  <c r="J1526" i="4"/>
  <c r="I1526" i="4"/>
  <c r="H1526" i="4"/>
  <c r="G1526" i="4"/>
  <c r="F1526" i="4"/>
  <c r="L1525" i="4"/>
  <c r="K1525" i="4"/>
  <c r="J1525" i="4"/>
  <c r="I1525" i="4"/>
  <c r="H1525" i="4"/>
  <c r="G1525" i="4"/>
  <c r="F1525" i="4"/>
  <c r="L1524" i="4"/>
  <c r="K1524" i="4"/>
  <c r="J1524" i="4"/>
  <c r="I1524" i="4"/>
  <c r="H1524" i="4"/>
  <c r="G1524" i="4"/>
  <c r="F1524" i="4"/>
  <c r="L1523" i="4"/>
  <c r="K1523" i="4"/>
  <c r="J1523" i="4"/>
  <c r="I1523" i="4"/>
  <c r="H1523" i="4"/>
  <c r="G1523" i="4"/>
  <c r="F1523" i="4"/>
  <c r="L1522" i="4"/>
  <c r="K1522" i="4"/>
  <c r="J1522" i="4"/>
  <c r="I1522" i="4"/>
  <c r="H1522" i="4"/>
  <c r="G1522" i="4"/>
  <c r="F1522" i="4"/>
  <c r="L1521" i="4"/>
  <c r="K1521" i="4"/>
  <c r="J1521" i="4"/>
  <c r="I1521" i="4"/>
  <c r="H1521" i="4"/>
  <c r="G1521" i="4"/>
  <c r="F1521" i="4"/>
  <c r="L1520" i="4"/>
  <c r="K1520" i="4"/>
  <c r="J1520" i="4"/>
  <c r="I1520" i="4"/>
  <c r="H1520" i="4"/>
  <c r="G1520" i="4"/>
  <c r="F1520" i="4"/>
  <c r="L1519" i="4"/>
  <c r="K1519" i="4"/>
  <c r="J1519" i="4"/>
  <c r="I1519" i="4"/>
  <c r="H1519" i="4"/>
  <c r="G1519" i="4"/>
  <c r="F1519" i="4"/>
  <c r="L1518" i="4"/>
  <c r="K1518" i="4"/>
  <c r="J1518" i="4"/>
  <c r="I1518" i="4"/>
  <c r="H1518" i="4"/>
  <c r="G1518" i="4"/>
  <c r="F1518" i="4"/>
  <c r="L1517" i="4"/>
  <c r="K1517" i="4"/>
  <c r="J1517" i="4"/>
  <c r="I1517" i="4"/>
  <c r="H1517" i="4"/>
  <c r="G1517" i="4"/>
  <c r="F1517" i="4"/>
  <c r="L1516" i="4"/>
  <c r="K1516" i="4"/>
  <c r="J1516" i="4"/>
  <c r="I1516" i="4"/>
  <c r="H1516" i="4"/>
  <c r="G1516" i="4"/>
  <c r="F1516" i="4"/>
  <c r="L1515" i="4"/>
  <c r="K1515" i="4"/>
  <c r="J1515" i="4"/>
  <c r="I1515" i="4"/>
  <c r="H1515" i="4"/>
  <c r="G1515" i="4"/>
  <c r="F1515" i="4"/>
  <c r="L1514" i="4"/>
  <c r="K1514" i="4"/>
  <c r="J1514" i="4"/>
  <c r="I1514" i="4"/>
  <c r="H1514" i="4"/>
  <c r="G1514" i="4"/>
  <c r="F1514" i="4"/>
  <c r="L1513" i="4"/>
  <c r="K1513" i="4"/>
  <c r="J1513" i="4"/>
  <c r="I1513" i="4"/>
  <c r="H1513" i="4"/>
  <c r="G1513" i="4"/>
  <c r="F1513" i="4"/>
  <c r="L1512" i="4"/>
  <c r="K1512" i="4"/>
  <c r="J1512" i="4"/>
  <c r="I1512" i="4"/>
  <c r="H1512" i="4"/>
  <c r="G1512" i="4"/>
  <c r="F1512" i="4"/>
  <c r="L1511" i="4"/>
  <c r="K1511" i="4"/>
  <c r="J1511" i="4"/>
  <c r="I1511" i="4"/>
  <c r="H1511" i="4"/>
  <c r="G1511" i="4"/>
  <c r="F1511" i="4"/>
  <c r="L1510" i="4"/>
  <c r="K1510" i="4"/>
  <c r="J1510" i="4"/>
  <c r="I1510" i="4"/>
  <c r="H1510" i="4"/>
  <c r="G1510" i="4"/>
  <c r="F1510" i="4"/>
  <c r="L1509" i="4"/>
  <c r="K1509" i="4"/>
  <c r="J1509" i="4"/>
  <c r="I1509" i="4"/>
  <c r="H1509" i="4"/>
  <c r="G1509" i="4"/>
  <c r="F1509" i="4"/>
  <c r="L1508" i="4"/>
  <c r="K1508" i="4"/>
  <c r="J1508" i="4"/>
  <c r="I1508" i="4"/>
  <c r="H1508" i="4"/>
  <c r="G1508" i="4"/>
  <c r="F1508" i="4"/>
  <c r="L1507" i="4"/>
  <c r="K1507" i="4"/>
  <c r="J1507" i="4"/>
  <c r="I1507" i="4"/>
  <c r="H1507" i="4"/>
  <c r="G1507" i="4"/>
  <c r="F1507" i="4"/>
  <c r="L1506" i="4"/>
  <c r="K1506" i="4"/>
  <c r="J1506" i="4"/>
  <c r="I1506" i="4"/>
  <c r="H1506" i="4"/>
  <c r="G1506" i="4"/>
  <c r="F1506" i="4"/>
  <c r="L1505" i="4"/>
  <c r="K1505" i="4"/>
  <c r="J1505" i="4"/>
  <c r="I1505" i="4"/>
  <c r="H1505" i="4"/>
  <c r="G1505" i="4"/>
  <c r="F1505" i="4"/>
  <c r="L1504" i="4"/>
  <c r="K1504" i="4"/>
  <c r="J1504" i="4"/>
  <c r="I1504" i="4"/>
  <c r="H1504" i="4"/>
  <c r="G1504" i="4"/>
  <c r="F1504" i="4"/>
  <c r="L1503" i="4"/>
  <c r="K1503" i="4"/>
  <c r="J1503" i="4"/>
  <c r="I1503" i="4"/>
  <c r="H1503" i="4"/>
  <c r="G1503" i="4"/>
  <c r="F1503" i="4"/>
  <c r="L1502" i="4"/>
  <c r="K1502" i="4"/>
  <c r="J1502" i="4"/>
  <c r="I1502" i="4"/>
  <c r="H1502" i="4"/>
  <c r="G1502" i="4"/>
  <c r="F1502" i="4"/>
  <c r="L1501" i="4"/>
  <c r="K1501" i="4"/>
  <c r="J1501" i="4"/>
  <c r="I1501" i="4"/>
  <c r="H1501" i="4"/>
  <c r="G1501" i="4"/>
  <c r="F1501" i="4"/>
  <c r="L1500" i="4"/>
  <c r="K1500" i="4"/>
  <c r="J1500" i="4"/>
  <c r="I1500" i="4"/>
  <c r="H1500" i="4"/>
  <c r="G1500" i="4"/>
  <c r="F1500" i="4"/>
  <c r="L1499" i="4"/>
  <c r="K1499" i="4"/>
  <c r="J1499" i="4"/>
  <c r="I1499" i="4"/>
  <c r="H1499" i="4"/>
  <c r="G1499" i="4"/>
  <c r="F1499" i="4"/>
  <c r="L1498" i="4"/>
  <c r="K1498" i="4"/>
  <c r="J1498" i="4"/>
  <c r="I1498" i="4"/>
  <c r="H1498" i="4"/>
  <c r="G1498" i="4"/>
  <c r="F1498" i="4"/>
  <c r="L1497" i="4"/>
  <c r="K1497" i="4"/>
  <c r="J1497" i="4"/>
  <c r="I1497" i="4"/>
  <c r="H1497" i="4"/>
  <c r="G1497" i="4"/>
  <c r="F1497" i="4"/>
  <c r="L1496" i="4"/>
  <c r="K1496" i="4"/>
  <c r="J1496" i="4"/>
  <c r="I1496" i="4"/>
  <c r="H1496" i="4"/>
  <c r="G1496" i="4"/>
  <c r="F1496" i="4"/>
  <c r="L1495" i="4"/>
  <c r="K1495" i="4"/>
  <c r="J1495" i="4"/>
  <c r="I1495" i="4"/>
  <c r="H1495" i="4"/>
  <c r="G1495" i="4"/>
  <c r="F1495" i="4"/>
  <c r="L1494" i="4"/>
  <c r="K1494" i="4"/>
  <c r="J1494" i="4"/>
  <c r="I1494" i="4"/>
  <c r="H1494" i="4"/>
  <c r="G1494" i="4"/>
  <c r="F1494" i="4"/>
  <c r="L1493" i="4"/>
  <c r="K1493" i="4"/>
  <c r="J1493" i="4"/>
  <c r="I1493" i="4"/>
  <c r="H1493" i="4"/>
  <c r="G1493" i="4"/>
  <c r="F1493" i="4"/>
  <c r="L1492" i="4"/>
  <c r="K1492" i="4"/>
  <c r="J1492" i="4"/>
  <c r="I1492" i="4"/>
  <c r="H1492" i="4"/>
  <c r="G1492" i="4"/>
  <c r="F1492" i="4"/>
  <c r="L1491" i="4"/>
  <c r="K1491" i="4"/>
  <c r="J1491" i="4"/>
  <c r="I1491" i="4"/>
  <c r="H1491" i="4"/>
  <c r="G1491" i="4"/>
  <c r="F1491" i="4"/>
  <c r="L1490" i="4"/>
  <c r="K1490" i="4"/>
  <c r="J1490" i="4"/>
  <c r="I1490" i="4"/>
  <c r="H1490" i="4"/>
  <c r="G1490" i="4"/>
  <c r="F1490" i="4"/>
  <c r="L1489" i="4"/>
  <c r="K1489" i="4"/>
  <c r="J1489" i="4"/>
  <c r="I1489" i="4"/>
  <c r="H1489" i="4"/>
  <c r="G1489" i="4"/>
  <c r="F1489" i="4"/>
  <c r="L1488" i="4"/>
  <c r="K1488" i="4"/>
  <c r="J1488" i="4"/>
  <c r="I1488" i="4"/>
  <c r="H1488" i="4"/>
  <c r="G1488" i="4"/>
  <c r="F1488" i="4"/>
  <c r="L1487" i="4"/>
  <c r="K1487" i="4"/>
  <c r="J1487" i="4"/>
  <c r="I1487" i="4"/>
  <c r="H1487" i="4"/>
  <c r="G1487" i="4"/>
  <c r="F1487" i="4"/>
  <c r="L1486" i="4"/>
  <c r="K1486" i="4"/>
  <c r="J1486" i="4"/>
  <c r="I1486" i="4"/>
  <c r="H1486" i="4"/>
  <c r="G1486" i="4"/>
  <c r="F1486" i="4"/>
  <c r="L1485" i="4"/>
  <c r="K1485" i="4"/>
  <c r="J1485" i="4"/>
  <c r="I1485" i="4"/>
  <c r="H1485" i="4"/>
  <c r="G1485" i="4"/>
  <c r="F1485" i="4"/>
  <c r="L1484" i="4"/>
  <c r="K1484" i="4"/>
  <c r="J1484" i="4"/>
  <c r="I1484" i="4"/>
  <c r="H1484" i="4"/>
  <c r="G1484" i="4"/>
  <c r="F1484" i="4"/>
  <c r="L1483" i="4"/>
  <c r="K1483" i="4"/>
  <c r="J1483" i="4"/>
  <c r="I1483" i="4"/>
  <c r="H1483" i="4"/>
  <c r="G1483" i="4"/>
  <c r="F1483" i="4"/>
  <c r="L1482" i="4"/>
  <c r="K1482" i="4"/>
  <c r="J1482" i="4"/>
  <c r="I1482" i="4"/>
  <c r="H1482" i="4"/>
  <c r="G1482" i="4"/>
  <c r="F1482" i="4"/>
  <c r="L1481" i="4"/>
  <c r="K1481" i="4"/>
  <c r="J1481" i="4"/>
  <c r="I1481" i="4"/>
  <c r="H1481" i="4"/>
  <c r="G1481" i="4"/>
  <c r="F1481" i="4"/>
  <c r="L1480" i="4"/>
  <c r="K1480" i="4"/>
  <c r="J1480" i="4"/>
  <c r="I1480" i="4"/>
  <c r="H1480" i="4"/>
  <c r="G1480" i="4"/>
  <c r="F1480" i="4"/>
  <c r="L1479" i="4"/>
  <c r="K1479" i="4"/>
  <c r="J1479" i="4"/>
  <c r="I1479" i="4"/>
  <c r="H1479" i="4"/>
  <c r="G1479" i="4"/>
  <c r="F1479" i="4"/>
  <c r="L1478" i="4"/>
  <c r="K1478" i="4"/>
  <c r="J1478" i="4"/>
  <c r="I1478" i="4"/>
  <c r="H1478" i="4"/>
  <c r="G1478" i="4"/>
  <c r="F1478" i="4"/>
  <c r="L1477" i="4"/>
  <c r="K1477" i="4"/>
  <c r="J1477" i="4"/>
  <c r="I1477" i="4"/>
  <c r="H1477" i="4"/>
  <c r="G1477" i="4"/>
  <c r="F1477" i="4"/>
  <c r="L1476" i="4"/>
  <c r="K1476" i="4"/>
  <c r="J1476" i="4"/>
  <c r="I1476" i="4"/>
  <c r="H1476" i="4"/>
  <c r="G1476" i="4"/>
  <c r="F1476" i="4"/>
  <c r="L1475" i="4"/>
  <c r="K1475" i="4"/>
  <c r="J1475" i="4"/>
  <c r="I1475" i="4"/>
  <c r="H1475" i="4"/>
  <c r="G1475" i="4"/>
  <c r="F1475" i="4"/>
  <c r="L1474" i="4"/>
  <c r="K1474" i="4"/>
  <c r="J1474" i="4"/>
  <c r="I1474" i="4"/>
  <c r="H1474" i="4"/>
  <c r="G1474" i="4"/>
  <c r="F1474" i="4"/>
  <c r="L1473" i="4"/>
  <c r="K1473" i="4"/>
  <c r="J1473" i="4"/>
  <c r="I1473" i="4"/>
  <c r="H1473" i="4"/>
  <c r="G1473" i="4"/>
  <c r="F1473" i="4"/>
  <c r="L1472" i="4"/>
  <c r="K1472" i="4"/>
  <c r="J1472" i="4"/>
  <c r="I1472" i="4"/>
  <c r="H1472" i="4"/>
  <c r="G1472" i="4"/>
  <c r="F1472" i="4"/>
  <c r="L1471" i="4"/>
  <c r="K1471" i="4"/>
  <c r="J1471" i="4"/>
  <c r="I1471" i="4"/>
  <c r="H1471" i="4"/>
  <c r="G1471" i="4"/>
  <c r="F1471" i="4"/>
  <c r="L1470" i="4"/>
  <c r="K1470" i="4"/>
  <c r="J1470" i="4"/>
  <c r="I1470" i="4"/>
  <c r="H1470" i="4"/>
  <c r="G1470" i="4"/>
  <c r="F1470" i="4"/>
  <c r="L1469" i="4"/>
  <c r="K1469" i="4"/>
  <c r="J1469" i="4"/>
  <c r="I1469" i="4"/>
  <c r="H1469" i="4"/>
  <c r="G1469" i="4"/>
  <c r="F1469" i="4"/>
  <c r="L1468" i="4"/>
  <c r="K1468" i="4"/>
  <c r="J1468" i="4"/>
  <c r="I1468" i="4"/>
  <c r="H1468" i="4"/>
  <c r="G1468" i="4"/>
  <c r="F1468" i="4"/>
  <c r="L1467" i="4"/>
  <c r="K1467" i="4"/>
  <c r="J1467" i="4"/>
  <c r="I1467" i="4"/>
  <c r="H1467" i="4"/>
  <c r="G1467" i="4"/>
  <c r="F1467" i="4"/>
  <c r="L1466" i="4"/>
  <c r="K1466" i="4"/>
  <c r="J1466" i="4"/>
  <c r="I1466" i="4"/>
  <c r="H1466" i="4"/>
  <c r="G1466" i="4"/>
  <c r="F1466" i="4"/>
  <c r="L1465" i="4"/>
  <c r="K1465" i="4"/>
  <c r="J1465" i="4"/>
  <c r="I1465" i="4"/>
  <c r="H1465" i="4"/>
  <c r="G1465" i="4"/>
  <c r="F1465" i="4"/>
  <c r="L1464" i="4"/>
  <c r="K1464" i="4"/>
  <c r="J1464" i="4"/>
  <c r="I1464" i="4"/>
  <c r="H1464" i="4"/>
  <c r="G1464" i="4"/>
  <c r="F1464" i="4"/>
  <c r="L1463" i="4"/>
  <c r="K1463" i="4"/>
  <c r="J1463" i="4"/>
  <c r="I1463" i="4"/>
  <c r="H1463" i="4"/>
  <c r="G1463" i="4"/>
  <c r="F1463" i="4"/>
  <c r="L1462" i="4"/>
  <c r="K1462" i="4"/>
  <c r="J1462" i="4"/>
  <c r="I1462" i="4"/>
  <c r="H1462" i="4"/>
  <c r="G1462" i="4"/>
  <c r="F1462" i="4"/>
  <c r="L1461" i="4"/>
  <c r="K1461" i="4"/>
  <c r="J1461" i="4"/>
  <c r="I1461" i="4"/>
  <c r="H1461" i="4"/>
  <c r="G1461" i="4"/>
  <c r="F1461" i="4"/>
  <c r="L1460" i="4"/>
  <c r="K1460" i="4"/>
  <c r="J1460" i="4"/>
  <c r="I1460" i="4"/>
  <c r="H1460" i="4"/>
  <c r="G1460" i="4"/>
  <c r="F1460" i="4"/>
  <c r="L1459" i="4"/>
  <c r="K1459" i="4"/>
  <c r="J1459" i="4"/>
  <c r="I1459" i="4"/>
  <c r="H1459" i="4"/>
  <c r="G1459" i="4"/>
  <c r="F1459" i="4"/>
  <c r="L1458" i="4"/>
  <c r="K1458" i="4"/>
  <c r="J1458" i="4"/>
  <c r="I1458" i="4"/>
  <c r="H1458" i="4"/>
  <c r="G1458" i="4"/>
  <c r="F1458" i="4"/>
  <c r="L1457" i="4"/>
  <c r="K1457" i="4"/>
  <c r="J1457" i="4"/>
  <c r="I1457" i="4"/>
  <c r="H1457" i="4"/>
  <c r="G1457" i="4"/>
  <c r="F1457" i="4"/>
  <c r="L1456" i="4"/>
  <c r="K1456" i="4"/>
  <c r="J1456" i="4"/>
  <c r="I1456" i="4"/>
  <c r="H1456" i="4"/>
  <c r="G1456" i="4"/>
  <c r="F1456" i="4"/>
  <c r="L1455" i="4"/>
  <c r="K1455" i="4"/>
  <c r="J1455" i="4"/>
  <c r="I1455" i="4"/>
  <c r="H1455" i="4"/>
  <c r="G1455" i="4"/>
  <c r="F1455" i="4"/>
  <c r="L1454" i="4"/>
  <c r="K1454" i="4"/>
  <c r="J1454" i="4"/>
  <c r="I1454" i="4"/>
  <c r="H1454" i="4"/>
  <c r="G1454" i="4"/>
  <c r="F1454" i="4"/>
  <c r="L1453" i="4"/>
  <c r="K1453" i="4"/>
  <c r="J1453" i="4"/>
  <c r="I1453" i="4"/>
  <c r="H1453" i="4"/>
  <c r="G1453" i="4"/>
  <c r="F1453" i="4"/>
  <c r="L1452" i="4"/>
  <c r="K1452" i="4"/>
  <c r="J1452" i="4"/>
  <c r="I1452" i="4"/>
  <c r="H1452" i="4"/>
  <c r="G1452" i="4"/>
  <c r="F1452" i="4"/>
  <c r="L1451" i="4"/>
  <c r="K1451" i="4"/>
  <c r="J1451" i="4"/>
  <c r="I1451" i="4"/>
  <c r="H1451" i="4"/>
  <c r="G1451" i="4"/>
  <c r="F1451" i="4"/>
  <c r="L1450" i="4"/>
  <c r="K1450" i="4"/>
  <c r="J1450" i="4"/>
  <c r="I1450" i="4"/>
  <c r="H1450" i="4"/>
  <c r="G1450" i="4"/>
  <c r="F1450" i="4"/>
  <c r="L1449" i="4"/>
  <c r="K1449" i="4"/>
  <c r="J1449" i="4"/>
  <c r="I1449" i="4"/>
  <c r="H1449" i="4"/>
  <c r="G1449" i="4"/>
  <c r="F1449" i="4"/>
  <c r="L1448" i="4"/>
  <c r="K1448" i="4"/>
  <c r="J1448" i="4"/>
  <c r="I1448" i="4"/>
  <c r="H1448" i="4"/>
  <c r="G1448" i="4"/>
  <c r="F1448" i="4"/>
  <c r="L1447" i="4"/>
  <c r="K1447" i="4"/>
  <c r="J1447" i="4"/>
  <c r="I1447" i="4"/>
  <c r="H1447" i="4"/>
  <c r="G1447" i="4"/>
  <c r="F1447" i="4"/>
  <c r="L1446" i="4"/>
  <c r="K1446" i="4"/>
  <c r="J1446" i="4"/>
  <c r="I1446" i="4"/>
  <c r="H1446" i="4"/>
  <c r="G1446" i="4"/>
  <c r="F1446" i="4"/>
  <c r="L1445" i="4"/>
  <c r="K1445" i="4"/>
  <c r="J1445" i="4"/>
  <c r="I1445" i="4"/>
  <c r="H1445" i="4"/>
  <c r="G1445" i="4"/>
  <c r="F1445" i="4"/>
  <c r="L1444" i="4"/>
  <c r="K1444" i="4"/>
  <c r="J1444" i="4"/>
  <c r="I1444" i="4"/>
  <c r="H1444" i="4"/>
  <c r="G1444" i="4"/>
  <c r="F1444" i="4"/>
  <c r="L1443" i="4"/>
  <c r="K1443" i="4"/>
  <c r="J1443" i="4"/>
  <c r="I1443" i="4"/>
  <c r="H1443" i="4"/>
  <c r="G1443" i="4"/>
  <c r="F1443" i="4"/>
  <c r="L1442" i="4"/>
  <c r="K1442" i="4"/>
  <c r="J1442" i="4"/>
  <c r="I1442" i="4"/>
  <c r="H1442" i="4"/>
  <c r="G1442" i="4"/>
  <c r="F1442" i="4"/>
  <c r="L1441" i="4"/>
  <c r="K1441" i="4"/>
  <c r="J1441" i="4"/>
  <c r="I1441" i="4"/>
  <c r="H1441" i="4"/>
  <c r="G1441" i="4"/>
  <c r="F1441" i="4"/>
  <c r="L1440" i="4"/>
  <c r="K1440" i="4"/>
  <c r="J1440" i="4"/>
  <c r="I1440" i="4"/>
  <c r="H1440" i="4"/>
  <c r="G1440" i="4"/>
  <c r="F1440" i="4"/>
  <c r="L1439" i="4"/>
  <c r="K1439" i="4"/>
  <c r="J1439" i="4"/>
  <c r="I1439" i="4"/>
  <c r="H1439" i="4"/>
  <c r="G1439" i="4"/>
  <c r="F1439" i="4"/>
  <c r="L1438" i="4"/>
  <c r="K1438" i="4"/>
  <c r="J1438" i="4"/>
  <c r="I1438" i="4"/>
  <c r="H1438" i="4"/>
  <c r="G1438" i="4"/>
  <c r="F1438" i="4"/>
  <c r="L1437" i="4"/>
  <c r="K1437" i="4"/>
  <c r="J1437" i="4"/>
  <c r="I1437" i="4"/>
  <c r="H1437" i="4"/>
  <c r="G1437" i="4"/>
  <c r="F1437" i="4"/>
  <c r="L1436" i="4"/>
  <c r="K1436" i="4"/>
  <c r="J1436" i="4"/>
  <c r="I1436" i="4"/>
  <c r="H1436" i="4"/>
  <c r="G1436" i="4"/>
  <c r="F1436" i="4"/>
  <c r="L1435" i="4"/>
  <c r="K1435" i="4"/>
  <c r="J1435" i="4"/>
  <c r="I1435" i="4"/>
  <c r="H1435" i="4"/>
  <c r="G1435" i="4"/>
  <c r="F1435" i="4"/>
  <c r="L1434" i="4"/>
  <c r="K1434" i="4"/>
  <c r="J1434" i="4"/>
  <c r="I1434" i="4"/>
  <c r="H1434" i="4"/>
  <c r="G1434" i="4"/>
  <c r="F1434" i="4"/>
  <c r="L1433" i="4"/>
  <c r="K1433" i="4"/>
  <c r="J1433" i="4"/>
  <c r="I1433" i="4"/>
  <c r="H1433" i="4"/>
  <c r="G1433" i="4"/>
  <c r="F1433" i="4"/>
  <c r="L1432" i="4"/>
  <c r="K1432" i="4"/>
  <c r="J1432" i="4"/>
  <c r="I1432" i="4"/>
  <c r="H1432" i="4"/>
  <c r="G1432" i="4"/>
  <c r="F1432" i="4"/>
  <c r="L1431" i="4"/>
  <c r="K1431" i="4"/>
  <c r="J1431" i="4"/>
  <c r="I1431" i="4"/>
  <c r="H1431" i="4"/>
  <c r="G1431" i="4"/>
  <c r="F1431" i="4"/>
  <c r="L1430" i="4"/>
  <c r="K1430" i="4"/>
  <c r="J1430" i="4"/>
  <c r="I1430" i="4"/>
  <c r="H1430" i="4"/>
  <c r="G1430" i="4"/>
  <c r="F1430" i="4"/>
  <c r="L1429" i="4"/>
  <c r="K1429" i="4"/>
  <c r="J1429" i="4"/>
  <c r="I1429" i="4"/>
  <c r="H1429" i="4"/>
  <c r="G1429" i="4"/>
  <c r="F1429" i="4"/>
  <c r="L1428" i="4"/>
  <c r="K1428" i="4"/>
  <c r="J1428" i="4"/>
  <c r="I1428" i="4"/>
  <c r="H1428" i="4"/>
  <c r="G1428" i="4"/>
  <c r="F1428" i="4"/>
  <c r="L1427" i="4"/>
  <c r="K1427" i="4"/>
  <c r="J1427" i="4"/>
  <c r="I1427" i="4"/>
  <c r="H1427" i="4"/>
  <c r="G1427" i="4"/>
  <c r="F1427" i="4"/>
  <c r="L1426" i="4"/>
  <c r="K1426" i="4"/>
  <c r="J1426" i="4"/>
  <c r="I1426" i="4"/>
  <c r="H1426" i="4"/>
  <c r="G1426" i="4"/>
  <c r="F1426" i="4"/>
  <c r="L1425" i="4"/>
  <c r="K1425" i="4"/>
  <c r="J1425" i="4"/>
  <c r="I1425" i="4"/>
  <c r="H1425" i="4"/>
  <c r="G1425" i="4"/>
  <c r="F1425" i="4"/>
  <c r="L1424" i="4"/>
  <c r="K1424" i="4"/>
  <c r="J1424" i="4"/>
  <c r="I1424" i="4"/>
  <c r="H1424" i="4"/>
  <c r="G1424" i="4"/>
  <c r="F1424" i="4"/>
  <c r="L1423" i="4"/>
  <c r="K1423" i="4"/>
  <c r="J1423" i="4"/>
  <c r="I1423" i="4"/>
  <c r="H1423" i="4"/>
  <c r="G1423" i="4"/>
  <c r="F1423" i="4"/>
  <c r="L1422" i="4"/>
  <c r="K1422" i="4"/>
  <c r="J1422" i="4"/>
  <c r="I1422" i="4"/>
  <c r="H1422" i="4"/>
  <c r="G1422" i="4"/>
  <c r="F1422" i="4"/>
  <c r="L1421" i="4"/>
  <c r="K1421" i="4"/>
  <c r="J1421" i="4"/>
  <c r="I1421" i="4"/>
  <c r="H1421" i="4"/>
  <c r="G1421" i="4"/>
  <c r="F1421" i="4"/>
  <c r="L1420" i="4"/>
  <c r="K1420" i="4"/>
  <c r="J1420" i="4"/>
  <c r="I1420" i="4"/>
  <c r="H1420" i="4"/>
  <c r="G1420" i="4"/>
  <c r="F1420" i="4"/>
  <c r="L1419" i="4"/>
  <c r="K1419" i="4"/>
  <c r="J1419" i="4"/>
  <c r="I1419" i="4"/>
  <c r="H1419" i="4"/>
  <c r="G1419" i="4"/>
  <c r="F1419" i="4"/>
  <c r="L1418" i="4"/>
  <c r="K1418" i="4"/>
  <c r="J1418" i="4"/>
  <c r="I1418" i="4"/>
  <c r="H1418" i="4"/>
  <c r="G1418" i="4"/>
  <c r="F1418" i="4"/>
  <c r="L1417" i="4"/>
  <c r="K1417" i="4"/>
  <c r="J1417" i="4"/>
  <c r="I1417" i="4"/>
  <c r="H1417" i="4"/>
  <c r="G1417" i="4"/>
  <c r="F1417" i="4"/>
  <c r="L1416" i="4"/>
  <c r="K1416" i="4"/>
  <c r="J1416" i="4"/>
  <c r="I1416" i="4"/>
  <c r="H1416" i="4"/>
  <c r="G1416" i="4"/>
  <c r="F1416" i="4"/>
  <c r="L1415" i="4"/>
  <c r="K1415" i="4"/>
  <c r="J1415" i="4"/>
  <c r="I1415" i="4"/>
  <c r="H1415" i="4"/>
  <c r="G1415" i="4"/>
  <c r="F1415" i="4"/>
  <c r="L1414" i="4"/>
  <c r="K1414" i="4"/>
  <c r="J1414" i="4"/>
  <c r="I1414" i="4"/>
  <c r="H1414" i="4"/>
  <c r="G1414" i="4"/>
  <c r="F1414" i="4"/>
  <c r="L1413" i="4"/>
  <c r="K1413" i="4"/>
  <c r="J1413" i="4"/>
  <c r="I1413" i="4"/>
  <c r="H1413" i="4"/>
  <c r="G1413" i="4"/>
  <c r="F1413" i="4"/>
  <c r="L1412" i="4"/>
  <c r="K1412" i="4"/>
  <c r="J1412" i="4"/>
  <c r="I1412" i="4"/>
  <c r="H1412" i="4"/>
  <c r="G1412" i="4"/>
  <c r="F1412" i="4"/>
  <c r="L1411" i="4"/>
  <c r="K1411" i="4"/>
  <c r="J1411" i="4"/>
  <c r="I1411" i="4"/>
  <c r="H1411" i="4"/>
  <c r="G1411" i="4"/>
  <c r="F1411" i="4"/>
  <c r="L1410" i="4"/>
  <c r="K1410" i="4"/>
  <c r="J1410" i="4"/>
  <c r="I1410" i="4"/>
  <c r="H1410" i="4"/>
  <c r="G1410" i="4"/>
  <c r="F1410" i="4"/>
  <c r="L1409" i="4"/>
  <c r="K1409" i="4"/>
  <c r="J1409" i="4"/>
  <c r="I1409" i="4"/>
  <c r="H1409" i="4"/>
  <c r="G1409" i="4"/>
  <c r="F1409" i="4"/>
  <c r="L1408" i="4"/>
  <c r="K1408" i="4"/>
  <c r="J1408" i="4"/>
  <c r="I1408" i="4"/>
  <c r="H1408" i="4"/>
  <c r="G1408" i="4"/>
  <c r="F1408" i="4"/>
  <c r="L1407" i="4"/>
  <c r="K1407" i="4"/>
  <c r="J1407" i="4"/>
  <c r="I1407" i="4"/>
  <c r="H1407" i="4"/>
  <c r="G1407" i="4"/>
  <c r="F1407" i="4"/>
  <c r="L1406" i="4"/>
  <c r="K1406" i="4"/>
  <c r="J1406" i="4"/>
  <c r="I1406" i="4"/>
  <c r="H1406" i="4"/>
  <c r="G1406" i="4"/>
  <c r="F1406" i="4"/>
  <c r="L1405" i="4"/>
  <c r="K1405" i="4"/>
  <c r="J1405" i="4"/>
  <c r="I1405" i="4"/>
  <c r="H1405" i="4"/>
  <c r="G1405" i="4"/>
  <c r="F1405" i="4"/>
  <c r="L1404" i="4"/>
  <c r="K1404" i="4"/>
  <c r="J1404" i="4"/>
  <c r="I1404" i="4"/>
  <c r="H1404" i="4"/>
  <c r="G1404" i="4"/>
  <c r="F1404" i="4"/>
  <c r="L1403" i="4"/>
  <c r="K1403" i="4"/>
  <c r="J1403" i="4"/>
  <c r="I1403" i="4"/>
  <c r="H1403" i="4"/>
  <c r="G1403" i="4"/>
  <c r="F1403" i="4"/>
  <c r="L1402" i="4"/>
  <c r="K1402" i="4"/>
  <c r="J1402" i="4"/>
  <c r="I1402" i="4"/>
  <c r="H1402" i="4"/>
  <c r="G1402" i="4"/>
  <c r="F1402" i="4"/>
  <c r="L1401" i="4"/>
  <c r="K1401" i="4"/>
  <c r="J1401" i="4"/>
  <c r="I1401" i="4"/>
  <c r="H1401" i="4"/>
  <c r="G1401" i="4"/>
  <c r="F1401" i="4"/>
  <c r="L1400" i="4"/>
  <c r="K1400" i="4"/>
  <c r="J1400" i="4"/>
  <c r="I1400" i="4"/>
  <c r="H1400" i="4"/>
  <c r="G1400" i="4"/>
  <c r="F1400" i="4"/>
  <c r="L1399" i="4"/>
  <c r="K1399" i="4"/>
  <c r="J1399" i="4"/>
  <c r="I1399" i="4"/>
  <c r="H1399" i="4"/>
  <c r="G1399" i="4"/>
  <c r="F1399" i="4"/>
  <c r="L1398" i="4"/>
  <c r="K1398" i="4"/>
  <c r="J1398" i="4"/>
  <c r="I1398" i="4"/>
  <c r="H1398" i="4"/>
  <c r="G1398" i="4"/>
  <c r="F1398" i="4"/>
  <c r="L1397" i="4"/>
  <c r="K1397" i="4"/>
  <c r="J1397" i="4"/>
  <c r="I1397" i="4"/>
  <c r="H1397" i="4"/>
  <c r="G1397" i="4"/>
  <c r="F1397" i="4"/>
  <c r="L1396" i="4"/>
  <c r="K1396" i="4"/>
  <c r="J1396" i="4"/>
  <c r="I1396" i="4"/>
  <c r="H1396" i="4"/>
  <c r="G1396" i="4"/>
  <c r="F1396" i="4"/>
  <c r="L1395" i="4"/>
  <c r="K1395" i="4"/>
  <c r="J1395" i="4"/>
  <c r="I1395" i="4"/>
  <c r="H1395" i="4"/>
  <c r="G1395" i="4"/>
  <c r="F1395" i="4"/>
  <c r="L1394" i="4"/>
  <c r="K1394" i="4"/>
  <c r="J1394" i="4"/>
  <c r="I1394" i="4"/>
  <c r="H1394" i="4"/>
  <c r="G1394" i="4"/>
  <c r="F1394" i="4"/>
  <c r="L1393" i="4"/>
  <c r="K1393" i="4"/>
  <c r="J1393" i="4"/>
  <c r="I1393" i="4"/>
  <c r="H1393" i="4"/>
  <c r="G1393" i="4"/>
  <c r="F1393" i="4"/>
  <c r="L1392" i="4"/>
  <c r="K1392" i="4"/>
  <c r="J1392" i="4"/>
  <c r="I1392" i="4"/>
  <c r="H1392" i="4"/>
  <c r="G1392" i="4"/>
  <c r="F1392" i="4"/>
  <c r="L1391" i="4"/>
  <c r="K1391" i="4"/>
  <c r="J1391" i="4"/>
  <c r="I1391" i="4"/>
  <c r="H1391" i="4"/>
  <c r="G1391" i="4"/>
  <c r="F1391" i="4"/>
  <c r="L1390" i="4"/>
  <c r="K1390" i="4"/>
  <c r="J1390" i="4"/>
  <c r="I1390" i="4"/>
  <c r="H1390" i="4"/>
  <c r="G1390" i="4"/>
  <c r="F1390" i="4"/>
  <c r="L1389" i="4"/>
  <c r="K1389" i="4"/>
  <c r="J1389" i="4"/>
  <c r="I1389" i="4"/>
  <c r="H1389" i="4"/>
  <c r="G1389" i="4"/>
  <c r="F1389" i="4"/>
  <c r="L1388" i="4"/>
  <c r="K1388" i="4"/>
  <c r="J1388" i="4"/>
  <c r="I1388" i="4"/>
  <c r="H1388" i="4"/>
  <c r="G1388" i="4"/>
  <c r="F1388" i="4"/>
  <c r="L1387" i="4"/>
  <c r="K1387" i="4"/>
  <c r="J1387" i="4"/>
  <c r="I1387" i="4"/>
  <c r="H1387" i="4"/>
  <c r="G1387" i="4"/>
  <c r="F1387" i="4"/>
  <c r="L1386" i="4"/>
  <c r="K1386" i="4"/>
  <c r="J1386" i="4"/>
  <c r="I1386" i="4"/>
  <c r="H1386" i="4"/>
  <c r="G1386" i="4"/>
  <c r="F1386" i="4"/>
  <c r="L1385" i="4"/>
  <c r="K1385" i="4"/>
  <c r="J1385" i="4"/>
  <c r="I1385" i="4"/>
  <c r="H1385" i="4"/>
  <c r="G1385" i="4"/>
  <c r="F1385" i="4"/>
  <c r="L1384" i="4"/>
  <c r="K1384" i="4"/>
  <c r="J1384" i="4"/>
  <c r="I1384" i="4"/>
  <c r="H1384" i="4"/>
  <c r="G1384" i="4"/>
  <c r="F1384" i="4"/>
  <c r="L1383" i="4"/>
  <c r="K1383" i="4"/>
  <c r="J1383" i="4"/>
  <c r="I1383" i="4"/>
  <c r="H1383" i="4"/>
  <c r="G1383" i="4"/>
  <c r="F1383" i="4"/>
  <c r="L1382" i="4"/>
  <c r="K1382" i="4"/>
  <c r="J1382" i="4"/>
  <c r="I1382" i="4"/>
  <c r="H1382" i="4"/>
  <c r="G1382" i="4"/>
  <c r="F1382" i="4"/>
  <c r="L1381" i="4"/>
  <c r="K1381" i="4"/>
  <c r="J1381" i="4"/>
  <c r="I1381" i="4"/>
  <c r="H1381" i="4"/>
  <c r="G1381" i="4"/>
  <c r="F1381" i="4"/>
  <c r="L1380" i="4"/>
  <c r="K1380" i="4"/>
  <c r="J1380" i="4"/>
  <c r="I1380" i="4"/>
  <c r="H1380" i="4"/>
  <c r="G1380" i="4"/>
  <c r="F1380" i="4"/>
  <c r="L1379" i="4"/>
  <c r="K1379" i="4"/>
  <c r="J1379" i="4"/>
  <c r="I1379" i="4"/>
  <c r="H1379" i="4"/>
  <c r="G1379" i="4"/>
  <c r="F1379" i="4"/>
  <c r="L1378" i="4"/>
  <c r="K1378" i="4"/>
  <c r="J1378" i="4"/>
  <c r="I1378" i="4"/>
  <c r="H1378" i="4"/>
  <c r="G1378" i="4"/>
  <c r="F1378" i="4"/>
  <c r="L1377" i="4"/>
  <c r="K1377" i="4"/>
  <c r="J1377" i="4"/>
  <c r="I1377" i="4"/>
  <c r="H1377" i="4"/>
  <c r="G1377" i="4"/>
  <c r="F1377" i="4"/>
  <c r="L1376" i="4"/>
  <c r="K1376" i="4"/>
  <c r="J1376" i="4"/>
  <c r="I1376" i="4"/>
  <c r="H1376" i="4"/>
  <c r="G1376" i="4"/>
  <c r="F1376" i="4"/>
  <c r="L1375" i="4"/>
  <c r="K1375" i="4"/>
  <c r="J1375" i="4"/>
  <c r="I1375" i="4"/>
  <c r="H1375" i="4"/>
  <c r="G1375" i="4"/>
  <c r="F1375" i="4"/>
  <c r="L1374" i="4"/>
  <c r="K1374" i="4"/>
  <c r="J1374" i="4"/>
  <c r="I1374" i="4"/>
  <c r="H1374" i="4"/>
  <c r="G1374" i="4"/>
  <c r="F1374" i="4"/>
  <c r="L1373" i="4"/>
  <c r="K1373" i="4"/>
  <c r="J1373" i="4"/>
  <c r="I1373" i="4"/>
  <c r="H1373" i="4"/>
  <c r="G1373" i="4"/>
  <c r="F1373" i="4"/>
  <c r="L1372" i="4"/>
  <c r="K1372" i="4"/>
  <c r="J1372" i="4"/>
  <c r="I1372" i="4"/>
  <c r="H1372" i="4"/>
  <c r="G1372" i="4"/>
  <c r="F1372" i="4"/>
  <c r="L1371" i="4"/>
  <c r="K1371" i="4"/>
  <c r="J1371" i="4"/>
  <c r="I1371" i="4"/>
  <c r="H1371" i="4"/>
  <c r="G1371" i="4"/>
  <c r="F1371" i="4"/>
  <c r="L1370" i="4"/>
  <c r="K1370" i="4"/>
  <c r="J1370" i="4"/>
  <c r="I1370" i="4"/>
  <c r="H1370" i="4"/>
  <c r="G1370" i="4"/>
  <c r="F1370" i="4"/>
  <c r="L1369" i="4"/>
  <c r="K1369" i="4"/>
  <c r="J1369" i="4"/>
  <c r="I1369" i="4"/>
  <c r="H1369" i="4"/>
  <c r="G1369" i="4"/>
  <c r="F1369" i="4"/>
  <c r="L1368" i="4"/>
  <c r="K1368" i="4"/>
  <c r="J1368" i="4"/>
  <c r="I1368" i="4"/>
  <c r="H1368" i="4"/>
  <c r="G1368" i="4"/>
  <c r="F1368" i="4"/>
  <c r="L1367" i="4"/>
  <c r="K1367" i="4"/>
  <c r="J1367" i="4"/>
  <c r="I1367" i="4"/>
  <c r="H1367" i="4"/>
  <c r="G1367" i="4"/>
  <c r="F1367" i="4"/>
  <c r="L1366" i="4"/>
  <c r="K1366" i="4"/>
  <c r="J1366" i="4"/>
  <c r="I1366" i="4"/>
  <c r="H1366" i="4"/>
  <c r="G1366" i="4"/>
  <c r="F1366" i="4"/>
  <c r="L1365" i="4"/>
  <c r="K1365" i="4"/>
  <c r="J1365" i="4"/>
  <c r="I1365" i="4"/>
  <c r="H1365" i="4"/>
  <c r="G1365" i="4"/>
  <c r="F1365" i="4"/>
  <c r="L1364" i="4"/>
  <c r="K1364" i="4"/>
  <c r="J1364" i="4"/>
  <c r="I1364" i="4"/>
  <c r="H1364" i="4"/>
  <c r="G1364" i="4"/>
  <c r="F1364" i="4"/>
  <c r="L1363" i="4"/>
  <c r="K1363" i="4"/>
  <c r="J1363" i="4"/>
  <c r="I1363" i="4"/>
  <c r="H1363" i="4"/>
  <c r="G1363" i="4"/>
  <c r="F1363" i="4"/>
  <c r="L1362" i="4"/>
  <c r="K1362" i="4"/>
  <c r="J1362" i="4"/>
  <c r="I1362" i="4"/>
  <c r="H1362" i="4"/>
  <c r="G1362" i="4"/>
  <c r="F1362" i="4"/>
  <c r="L1361" i="4"/>
  <c r="K1361" i="4"/>
  <c r="J1361" i="4"/>
  <c r="I1361" i="4"/>
  <c r="H1361" i="4"/>
  <c r="G1361" i="4"/>
  <c r="F1361" i="4"/>
  <c r="L1360" i="4"/>
  <c r="K1360" i="4"/>
  <c r="J1360" i="4"/>
  <c r="I1360" i="4"/>
  <c r="H1360" i="4"/>
  <c r="G1360" i="4"/>
  <c r="F1360" i="4"/>
  <c r="L1359" i="4"/>
  <c r="K1359" i="4"/>
  <c r="J1359" i="4"/>
  <c r="I1359" i="4"/>
  <c r="H1359" i="4"/>
  <c r="G1359" i="4"/>
  <c r="F1359" i="4"/>
  <c r="L1358" i="4"/>
  <c r="K1358" i="4"/>
  <c r="J1358" i="4"/>
  <c r="I1358" i="4"/>
  <c r="H1358" i="4"/>
  <c r="G1358" i="4"/>
  <c r="F1358" i="4"/>
  <c r="L1357" i="4"/>
  <c r="K1357" i="4"/>
  <c r="J1357" i="4"/>
  <c r="I1357" i="4"/>
  <c r="H1357" i="4"/>
  <c r="G1357" i="4"/>
  <c r="F1357" i="4"/>
  <c r="L1356" i="4"/>
  <c r="K1356" i="4"/>
  <c r="J1356" i="4"/>
  <c r="I1356" i="4"/>
  <c r="H1356" i="4"/>
  <c r="G1356" i="4"/>
  <c r="F1356" i="4"/>
  <c r="L1355" i="4"/>
  <c r="K1355" i="4"/>
  <c r="J1355" i="4"/>
  <c r="I1355" i="4"/>
  <c r="H1355" i="4"/>
  <c r="G1355" i="4"/>
  <c r="F1355" i="4"/>
  <c r="L1354" i="4"/>
  <c r="K1354" i="4"/>
  <c r="J1354" i="4"/>
  <c r="I1354" i="4"/>
  <c r="H1354" i="4"/>
  <c r="G1354" i="4"/>
  <c r="F1354" i="4"/>
  <c r="L1353" i="4"/>
  <c r="K1353" i="4"/>
  <c r="J1353" i="4"/>
  <c r="I1353" i="4"/>
  <c r="H1353" i="4"/>
  <c r="G1353" i="4"/>
  <c r="F1353" i="4"/>
  <c r="L1352" i="4"/>
  <c r="K1352" i="4"/>
  <c r="J1352" i="4"/>
  <c r="I1352" i="4"/>
  <c r="H1352" i="4"/>
  <c r="G1352" i="4"/>
  <c r="F1352" i="4"/>
  <c r="L1351" i="4"/>
  <c r="K1351" i="4"/>
  <c r="J1351" i="4"/>
  <c r="I1351" i="4"/>
  <c r="H1351" i="4"/>
  <c r="G1351" i="4"/>
  <c r="F1351" i="4"/>
  <c r="L1350" i="4"/>
  <c r="K1350" i="4"/>
  <c r="J1350" i="4"/>
  <c r="I1350" i="4"/>
  <c r="H1350" i="4"/>
  <c r="G1350" i="4"/>
  <c r="F1350" i="4"/>
  <c r="L1349" i="4"/>
  <c r="K1349" i="4"/>
  <c r="J1349" i="4"/>
  <c r="I1349" i="4"/>
  <c r="H1349" i="4"/>
  <c r="G1349" i="4"/>
  <c r="F1349" i="4"/>
  <c r="L1348" i="4"/>
  <c r="K1348" i="4"/>
  <c r="J1348" i="4"/>
  <c r="I1348" i="4"/>
  <c r="H1348" i="4"/>
  <c r="G1348" i="4"/>
  <c r="F1348" i="4"/>
  <c r="L1347" i="4"/>
  <c r="K1347" i="4"/>
  <c r="J1347" i="4"/>
  <c r="I1347" i="4"/>
  <c r="H1347" i="4"/>
  <c r="G1347" i="4"/>
  <c r="F1347" i="4"/>
  <c r="L1346" i="4"/>
  <c r="K1346" i="4"/>
  <c r="J1346" i="4"/>
  <c r="I1346" i="4"/>
  <c r="H1346" i="4"/>
  <c r="G1346" i="4"/>
  <c r="F1346" i="4"/>
  <c r="L1345" i="4"/>
  <c r="K1345" i="4"/>
  <c r="J1345" i="4"/>
  <c r="I1345" i="4"/>
  <c r="H1345" i="4"/>
  <c r="G1345" i="4"/>
  <c r="F1345" i="4"/>
  <c r="L1344" i="4"/>
  <c r="K1344" i="4"/>
  <c r="J1344" i="4"/>
  <c r="I1344" i="4"/>
  <c r="H1344" i="4"/>
  <c r="G1344" i="4"/>
  <c r="F1344" i="4"/>
  <c r="L1343" i="4"/>
  <c r="K1343" i="4"/>
  <c r="J1343" i="4"/>
  <c r="I1343" i="4"/>
  <c r="H1343" i="4"/>
  <c r="G1343" i="4"/>
  <c r="F1343" i="4"/>
  <c r="L1342" i="4"/>
  <c r="K1342" i="4"/>
  <c r="J1342" i="4"/>
  <c r="I1342" i="4"/>
  <c r="H1342" i="4"/>
  <c r="G1342" i="4"/>
  <c r="F1342" i="4"/>
  <c r="L1341" i="4"/>
  <c r="K1341" i="4"/>
  <c r="J1341" i="4"/>
  <c r="I1341" i="4"/>
  <c r="H1341" i="4"/>
  <c r="G1341" i="4"/>
  <c r="F1341" i="4"/>
  <c r="L1340" i="4"/>
  <c r="K1340" i="4"/>
  <c r="J1340" i="4"/>
  <c r="I1340" i="4"/>
  <c r="H1340" i="4"/>
  <c r="G1340" i="4"/>
  <c r="F1340" i="4"/>
  <c r="L1339" i="4"/>
  <c r="K1339" i="4"/>
  <c r="J1339" i="4"/>
  <c r="I1339" i="4"/>
  <c r="H1339" i="4"/>
  <c r="G1339" i="4"/>
  <c r="F1339" i="4"/>
  <c r="L1338" i="4"/>
  <c r="K1338" i="4"/>
  <c r="J1338" i="4"/>
  <c r="I1338" i="4"/>
  <c r="H1338" i="4"/>
  <c r="G1338" i="4"/>
  <c r="F1338" i="4"/>
  <c r="L1337" i="4"/>
  <c r="K1337" i="4"/>
  <c r="J1337" i="4"/>
  <c r="I1337" i="4"/>
  <c r="H1337" i="4"/>
  <c r="G1337" i="4"/>
  <c r="F1337" i="4"/>
  <c r="L1336" i="4"/>
  <c r="K1336" i="4"/>
  <c r="J1336" i="4"/>
  <c r="I1336" i="4"/>
  <c r="H1336" i="4"/>
  <c r="G1336" i="4"/>
  <c r="F1336" i="4"/>
  <c r="L1335" i="4"/>
  <c r="K1335" i="4"/>
  <c r="J1335" i="4"/>
  <c r="I1335" i="4"/>
  <c r="H1335" i="4"/>
  <c r="G1335" i="4"/>
  <c r="F1335" i="4"/>
  <c r="L1334" i="4"/>
  <c r="K1334" i="4"/>
  <c r="J1334" i="4"/>
  <c r="I1334" i="4"/>
  <c r="H1334" i="4"/>
  <c r="G1334" i="4"/>
  <c r="F1334" i="4"/>
  <c r="L1333" i="4"/>
  <c r="K1333" i="4"/>
  <c r="J1333" i="4"/>
  <c r="I1333" i="4"/>
  <c r="H1333" i="4"/>
  <c r="G1333" i="4"/>
  <c r="F1333" i="4"/>
  <c r="L1332" i="4"/>
  <c r="K1332" i="4"/>
  <c r="J1332" i="4"/>
  <c r="I1332" i="4"/>
  <c r="H1332" i="4"/>
  <c r="G1332" i="4"/>
  <c r="F1332" i="4"/>
  <c r="L1331" i="4"/>
  <c r="K1331" i="4"/>
  <c r="J1331" i="4"/>
  <c r="I1331" i="4"/>
  <c r="H1331" i="4"/>
  <c r="G1331" i="4"/>
  <c r="F1331" i="4"/>
  <c r="L1330" i="4"/>
  <c r="K1330" i="4"/>
  <c r="J1330" i="4"/>
  <c r="I1330" i="4"/>
  <c r="H1330" i="4"/>
  <c r="G1330" i="4"/>
  <c r="F1330" i="4"/>
  <c r="L1329" i="4"/>
  <c r="K1329" i="4"/>
  <c r="J1329" i="4"/>
  <c r="I1329" i="4"/>
  <c r="H1329" i="4"/>
  <c r="G1329" i="4"/>
  <c r="F1329" i="4"/>
  <c r="L1328" i="4"/>
  <c r="K1328" i="4"/>
  <c r="J1328" i="4"/>
  <c r="I1328" i="4"/>
  <c r="H1328" i="4"/>
  <c r="G1328" i="4"/>
  <c r="F1328" i="4"/>
  <c r="L1327" i="4"/>
  <c r="K1327" i="4"/>
  <c r="J1327" i="4"/>
  <c r="I1327" i="4"/>
  <c r="H1327" i="4"/>
  <c r="G1327" i="4"/>
  <c r="F1327" i="4"/>
  <c r="L1326" i="4"/>
  <c r="K1326" i="4"/>
  <c r="J1326" i="4"/>
  <c r="I1326" i="4"/>
  <c r="H1326" i="4"/>
  <c r="G1326" i="4"/>
  <c r="F1326" i="4"/>
  <c r="L1325" i="4"/>
  <c r="K1325" i="4"/>
  <c r="J1325" i="4"/>
  <c r="I1325" i="4"/>
  <c r="H1325" i="4"/>
  <c r="G1325" i="4"/>
  <c r="F1325" i="4"/>
  <c r="L1324" i="4"/>
  <c r="K1324" i="4"/>
  <c r="J1324" i="4"/>
  <c r="I1324" i="4"/>
  <c r="H1324" i="4"/>
  <c r="G1324" i="4"/>
  <c r="F1324" i="4"/>
  <c r="L1323" i="4"/>
  <c r="K1323" i="4"/>
  <c r="J1323" i="4"/>
  <c r="I1323" i="4"/>
  <c r="H1323" i="4"/>
  <c r="G1323" i="4"/>
  <c r="F1323" i="4"/>
  <c r="L1322" i="4"/>
  <c r="K1322" i="4"/>
  <c r="J1322" i="4"/>
  <c r="I1322" i="4"/>
  <c r="H1322" i="4"/>
  <c r="G1322" i="4"/>
  <c r="F1322" i="4"/>
  <c r="L1321" i="4"/>
  <c r="K1321" i="4"/>
  <c r="J1321" i="4"/>
  <c r="I1321" i="4"/>
  <c r="H1321" i="4"/>
  <c r="G1321" i="4"/>
  <c r="F1321" i="4"/>
  <c r="L1320" i="4"/>
  <c r="K1320" i="4"/>
  <c r="J1320" i="4"/>
  <c r="I1320" i="4"/>
  <c r="H1320" i="4"/>
  <c r="G1320" i="4"/>
  <c r="F1320" i="4"/>
  <c r="L1319" i="4"/>
  <c r="K1319" i="4"/>
  <c r="J1319" i="4"/>
  <c r="I1319" i="4"/>
  <c r="H1319" i="4"/>
  <c r="G1319" i="4"/>
  <c r="F1319" i="4"/>
  <c r="L1318" i="4"/>
  <c r="K1318" i="4"/>
  <c r="J1318" i="4"/>
  <c r="I1318" i="4"/>
  <c r="H1318" i="4"/>
  <c r="G1318" i="4"/>
  <c r="F1318" i="4"/>
  <c r="L1317" i="4"/>
  <c r="K1317" i="4"/>
  <c r="J1317" i="4"/>
  <c r="I1317" i="4"/>
  <c r="H1317" i="4"/>
  <c r="G1317" i="4"/>
  <c r="F1317" i="4"/>
  <c r="L1316" i="4"/>
  <c r="K1316" i="4"/>
  <c r="J1316" i="4"/>
  <c r="I1316" i="4"/>
  <c r="H1316" i="4"/>
  <c r="G1316" i="4"/>
  <c r="F1316" i="4"/>
  <c r="L1315" i="4"/>
  <c r="K1315" i="4"/>
  <c r="J1315" i="4"/>
  <c r="I1315" i="4"/>
  <c r="H1315" i="4"/>
  <c r="G1315" i="4"/>
  <c r="F1315" i="4"/>
  <c r="L1314" i="4"/>
  <c r="K1314" i="4"/>
  <c r="J1314" i="4"/>
  <c r="I1314" i="4"/>
  <c r="H1314" i="4"/>
  <c r="G1314" i="4"/>
  <c r="F1314" i="4"/>
  <c r="L1313" i="4"/>
  <c r="K1313" i="4"/>
  <c r="J1313" i="4"/>
  <c r="I1313" i="4"/>
  <c r="H1313" i="4"/>
  <c r="G1313" i="4"/>
  <c r="F1313" i="4"/>
  <c r="L1312" i="4"/>
  <c r="K1312" i="4"/>
  <c r="J1312" i="4"/>
  <c r="I1312" i="4"/>
  <c r="H1312" i="4"/>
  <c r="G1312" i="4"/>
  <c r="F1312" i="4"/>
  <c r="L1311" i="4"/>
  <c r="K1311" i="4"/>
  <c r="J1311" i="4"/>
  <c r="I1311" i="4"/>
  <c r="H1311" i="4"/>
  <c r="G1311" i="4"/>
  <c r="F1311" i="4"/>
  <c r="L1310" i="4"/>
  <c r="K1310" i="4"/>
  <c r="J1310" i="4"/>
  <c r="I1310" i="4"/>
  <c r="H1310" i="4"/>
  <c r="G1310" i="4"/>
  <c r="F1310" i="4"/>
  <c r="L1309" i="4"/>
  <c r="K1309" i="4"/>
  <c r="J1309" i="4"/>
  <c r="I1309" i="4"/>
  <c r="H1309" i="4"/>
  <c r="G1309" i="4"/>
  <c r="F1309" i="4"/>
  <c r="L1308" i="4"/>
  <c r="K1308" i="4"/>
  <c r="J1308" i="4"/>
  <c r="I1308" i="4"/>
  <c r="H1308" i="4"/>
  <c r="G1308" i="4"/>
  <c r="F1308" i="4"/>
  <c r="L1307" i="4"/>
  <c r="K1307" i="4"/>
  <c r="J1307" i="4"/>
  <c r="I1307" i="4"/>
  <c r="H1307" i="4"/>
  <c r="G1307" i="4"/>
  <c r="F1307" i="4"/>
  <c r="L1306" i="4"/>
  <c r="K1306" i="4"/>
  <c r="J1306" i="4"/>
  <c r="I1306" i="4"/>
  <c r="H1306" i="4"/>
  <c r="G1306" i="4"/>
  <c r="F1306" i="4"/>
  <c r="L1305" i="4"/>
  <c r="K1305" i="4"/>
  <c r="J1305" i="4"/>
  <c r="I1305" i="4"/>
  <c r="H1305" i="4"/>
  <c r="G1305" i="4"/>
  <c r="F1305" i="4"/>
  <c r="L1304" i="4"/>
  <c r="K1304" i="4"/>
  <c r="J1304" i="4"/>
  <c r="I1304" i="4"/>
  <c r="H1304" i="4"/>
  <c r="G1304" i="4"/>
  <c r="F1304" i="4"/>
  <c r="L1303" i="4"/>
  <c r="K1303" i="4"/>
  <c r="J1303" i="4"/>
  <c r="I1303" i="4"/>
  <c r="H1303" i="4"/>
  <c r="G1303" i="4"/>
  <c r="F1303" i="4"/>
  <c r="L1302" i="4"/>
  <c r="K1302" i="4"/>
  <c r="J1302" i="4"/>
  <c r="I1302" i="4"/>
  <c r="H1302" i="4"/>
  <c r="G1302" i="4"/>
  <c r="F1302" i="4"/>
  <c r="L1301" i="4"/>
  <c r="K1301" i="4"/>
  <c r="J1301" i="4"/>
  <c r="I1301" i="4"/>
  <c r="H1301" i="4"/>
  <c r="G1301" i="4"/>
  <c r="F1301" i="4"/>
  <c r="L1300" i="4"/>
  <c r="K1300" i="4"/>
  <c r="J1300" i="4"/>
  <c r="I1300" i="4"/>
  <c r="H1300" i="4"/>
  <c r="G1300" i="4"/>
  <c r="F1300" i="4"/>
  <c r="L1299" i="4"/>
  <c r="K1299" i="4"/>
  <c r="J1299" i="4"/>
  <c r="I1299" i="4"/>
  <c r="H1299" i="4"/>
  <c r="G1299" i="4"/>
  <c r="F1299" i="4"/>
  <c r="L1298" i="4"/>
  <c r="K1298" i="4"/>
  <c r="J1298" i="4"/>
  <c r="I1298" i="4"/>
  <c r="H1298" i="4"/>
  <c r="G1298" i="4"/>
  <c r="F1298" i="4"/>
  <c r="L1297" i="4"/>
  <c r="K1297" i="4"/>
  <c r="J1297" i="4"/>
  <c r="I1297" i="4"/>
  <c r="H1297" i="4"/>
  <c r="G1297" i="4"/>
  <c r="F1297" i="4"/>
  <c r="L1296" i="4"/>
  <c r="K1296" i="4"/>
  <c r="J1296" i="4"/>
  <c r="I1296" i="4"/>
  <c r="H1296" i="4"/>
  <c r="G1296" i="4"/>
  <c r="F1296" i="4"/>
  <c r="L1295" i="4"/>
  <c r="K1295" i="4"/>
  <c r="J1295" i="4"/>
  <c r="I1295" i="4"/>
  <c r="H1295" i="4"/>
  <c r="G1295" i="4"/>
  <c r="F1295" i="4"/>
  <c r="L1294" i="4"/>
  <c r="K1294" i="4"/>
  <c r="J1294" i="4"/>
  <c r="I1294" i="4"/>
  <c r="H1294" i="4"/>
  <c r="G1294" i="4"/>
  <c r="F1294" i="4"/>
  <c r="L1293" i="4"/>
  <c r="K1293" i="4"/>
  <c r="J1293" i="4"/>
  <c r="I1293" i="4"/>
  <c r="H1293" i="4"/>
  <c r="G1293" i="4"/>
  <c r="F1293" i="4"/>
  <c r="L1292" i="4"/>
  <c r="K1292" i="4"/>
  <c r="J1292" i="4"/>
  <c r="I1292" i="4"/>
  <c r="H1292" i="4"/>
  <c r="G1292" i="4"/>
  <c r="F1292" i="4"/>
  <c r="L1291" i="4"/>
  <c r="K1291" i="4"/>
  <c r="J1291" i="4"/>
  <c r="I1291" i="4"/>
  <c r="H1291" i="4"/>
  <c r="G1291" i="4"/>
  <c r="F1291" i="4"/>
  <c r="L1290" i="4"/>
  <c r="K1290" i="4"/>
  <c r="J1290" i="4"/>
  <c r="I1290" i="4"/>
  <c r="H1290" i="4"/>
  <c r="G1290" i="4"/>
  <c r="F1290" i="4"/>
  <c r="L1289" i="4"/>
  <c r="K1289" i="4"/>
  <c r="J1289" i="4"/>
  <c r="I1289" i="4"/>
  <c r="H1289" i="4"/>
  <c r="G1289" i="4"/>
  <c r="F1289" i="4"/>
  <c r="L1288" i="4"/>
  <c r="K1288" i="4"/>
  <c r="J1288" i="4"/>
  <c r="I1288" i="4"/>
  <c r="H1288" i="4"/>
  <c r="G1288" i="4"/>
  <c r="F1288" i="4"/>
  <c r="L1287" i="4"/>
  <c r="K1287" i="4"/>
  <c r="J1287" i="4"/>
  <c r="I1287" i="4"/>
  <c r="H1287" i="4"/>
  <c r="G1287" i="4"/>
  <c r="F1287" i="4"/>
  <c r="L1286" i="4"/>
  <c r="K1286" i="4"/>
  <c r="J1286" i="4"/>
  <c r="I1286" i="4"/>
  <c r="H1286" i="4"/>
  <c r="G1286" i="4"/>
  <c r="F1286" i="4"/>
  <c r="L1285" i="4"/>
  <c r="K1285" i="4"/>
  <c r="J1285" i="4"/>
  <c r="I1285" i="4"/>
  <c r="H1285" i="4"/>
  <c r="G1285" i="4"/>
  <c r="F1285" i="4"/>
  <c r="L1284" i="4"/>
  <c r="K1284" i="4"/>
  <c r="J1284" i="4"/>
  <c r="I1284" i="4"/>
  <c r="H1284" i="4"/>
  <c r="G1284" i="4"/>
  <c r="F1284" i="4"/>
  <c r="L1283" i="4"/>
  <c r="K1283" i="4"/>
  <c r="J1283" i="4"/>
  <c r="I1283" i="4"/>
  <c r="H1283" i="4"/>
  <c r="G1283" i="4"/>
  <c r="F1283" i="4"/>
  <c r="L1282" i="4"/>
  <c r="K1282" i="4"/>
  <c r="J1282" i="4"/>
  <c r="I1282" i="4"/>
  <c r="H1282" i="4"/>
  <c r="G1282" i="4"/>
  <c r="F1282" i="4"/>
  <c r="L1281" i="4"/>
  <c r="K1281" i="4"/>
  <c r="J1281" i="4"/>
  <c r="I1281" i="4"/>
  <c r="H1281" i="4"/>
  <c r="G1281" i="4"/>
  <c r="F1281" i="4"/>
  <c r="L1280" i="4"/>
  <c r="K1280" i="4"/>
  <c r="J1280" i="4"/>
  <c r="I1280" i="4"/>
  <c r="H1280" i="4"/>
  <c r="G1280" i="4"/>
  <c r="F1280" i="4"/>
  <c r="L1279" i="4"/>
  <c r="K1279" i="4"/>
  <c r="J1279" i="4"/>
  <c r="I1279" i="4"/>
  <c r="H1279" i="4"/>
  <c r="G1279" i="4"/>
  <c r="F1279" i="4"/>
  <c r="L1278" i="4"/>
  <c r="K1278" i="4"/>
  <c r="J1278" i="4"/>
  <c r="I1278" i="4"/>
  <c r="H1278" i="4"/>
  <c r="G1278" i="4"/>
  <c r="F1278" i="4"/>
  <c r="L1277" i="4"/>
  <c r="K1277" i="4"/>
  <c r="J1277" i="4"/>
  <c r="I1277" i="4"/>
  <c r="H1277" i="4"/>
  <c r="G1277" i="4"/>
  <c r="F1277" i="4"/>
  <c r="L1276" i="4"/>
  <c r="K1276" i="4"/>
  <c r="J1276" i="4"/>
  <c r="I1276" i="4"/>
  <c r="H1276" i="4"/>
  <c r="G1276" i="4"/>
  <c r="F1276" i="4"/>
  <c r="L1275" i="4"/>
  <c r="K1275" i="4"/>
  <c r="J1275" i="4"/>
  <c r="I1275" i="4"/>
  <c r="H1275" i="4"/>
  <c r="G1275" i="4"/>
  <c r="F1275" i="4"/>
  <c r="L1274" i="4"/>
  <c r="K1274" i="4"/>
  <c r="J1274" i="4"/>
  <c r="I1274" i="4"/>
  <c r="H1274" i="4"/>
  <c r="G1274" i="4"/>
  <c r="F1274" i="4"/>
  <c r="L1273" i="4"/>
  <c r="K1273" i="4"/>
  <c r="J1273" i="4"/>
  <c r="I1273" i="4"/>
  <c r="H1273" i="4"/>
  <c r="G1273" i="4"/>
  <c r="F1273" i="4"/>
  <c r="L1272" i="4"/>
  <c r="K1272" i="4"/>
  <c r="J1272" i="4"/>
  <c r="I1272" i="4"/>
  <c r="H1272" i="4"/>
  <c r="G1272" i="4"/>
  <c r="F1272" i="4"/>
  <c r="L1271" i="4"/>
  <c r="K1271" i="4"/>
  <c r="J1271" i="4"/>
  <c r="I1271" i="4"/>
  <c r="H1271" i="4"/>
  <c r="G1271" i="4"/>
  <c r="F1271" i="4"/>
  <c r="L1270" i="4"/>
  <c r="K1270" i="4"/>
  <c r="J1270" i="4"/>
  <c r="I1270" i="4"/>
  <c r="H1270" i="4"/>
  <c r="G1270" i="4"/>
  <c r="F1270" i="4"/>
  <c r="L1269" i="4"/>
  <c r="K1269" i="4"/>
  <c r="J1269" i="4"/>
  <c r="I1269" i="4"/>
  <c r="H1269" i="4"/>
  <c r="G1269" i="4"/>
  <c r="F1269" i="4"/>
  <c r="L1268" i="4"/>
  <c r="K1268" i="4"/>
  <c r="J1268" i="4"/>
  <c r="I1268" i="4"/>
  <c r="H1268" i="4"/>
  <c r="G1268" i="4"/>
  <c r="F1268" i="4"/>
  <c r="L1267" i="4"/>
  <c r="K1267" i="4"/>
  <c r="J1267" i="4"/>
  <c r="I1267" i="4"/>
  <c r="H1267" i="4"/>
  <c r="G1267" i="4"/>
  <c r="F1267" i="4"/>
  <c r="L1266" i="4"/>
  <c r="K1266" i="4"/>
  <c r="J1266" i="4"/>
  <c r="I1266" i="4"/>
  <c r="H1266" i="4"/>
  <c r="G1266" i="4"/>
  <c r="F1266" i="4"/>
  <c r="L1265" i="4"/>
  <c r="K1265" i="4"/>
  <c r="J1265" i="4"/>
  <c r="I1265" i="4"/>
  <c r="H1265" i="4"/>
  <c r="G1265" i="4"/>
  <c r="F1265" i="4"/>
  <c r="L1264" i="4"/>
  <c r="K1264" i="4"/>
  <c r="J1264" i="4"/>
  <c r="I1264" i="4"/>
  <c r="H1264" i="4"/>
  <c r="G1264" i="4"/>
  <c r="F1264" i="4"/>
  <c r="L1263" i="4"/>
  <c r="K1263" i="4"/>
  <c r="J1263" i="4"/>
  <c r="I1263" i="4"/>
  <c r="H1263" i="4"/>
  <c r="G1263" i="4"/>
  <c r="F1263" i="4"/>
  <c r="L1262" i="4"/>
  <c r="K1262" i="4"/>
  <c r="J1262" i="4"/>
  <c r="I1262" i="4"/>
  <c r="H1262" i="4"/>
  <c r="G1262" i="4"/>
  <c r="F1262" i="4"/>
  <c r="L1261" i="4"/>
  <c r="K1261" i="4"/>
  <c r="J1261" i="4"/>
  <c r="I1261" i="4"/>
  <c r="H1261" i="4"/>
  <c r="G1261" i="4"/>
  <c r="F1261" i="4"/>
  <c r="L1260" i="4"/>
  <c r="K1260" i="4"/>
  <c r="J1260" i="4"/>
  <c r="I1260" i="4"/>
  <c r="H1260" i="4"/>
  <c r="G1260" i="4"/>
  <c r="F1260" i="4"/>
  <c r="L1259" i="4"/>
  <c r="K1259" i="4"/>
  <c r="J1259" i="4"/>
  <c r="I1259" i="4"/>
  <c r="H1259" i="4"/>
  <c r="G1259" i="4"/>
  <c r="F1259" i="4"/>
  <c r="L1258" i="4"/>
  <c r="K1258" i="4"/>
  <c r="J1258" i="4"/>
  <c r="I1258" i="4"/>
  <c r="H1258" i="4"/>
  <c r="G1258" i="4"/>
  <c r="F1258" i="4"/>
  <c r="L1257" i="4"/>
  <c r="K1257" i="4"/>
  <c r="J1257" i="4"/>
  <c r="I1257" i="4"/>
  <c r="H1257" i="4"/>
  <c r="G1257" i="4"/>
  <c r="F1257" i="4"/>
  <c r="L1256" i="4"/>
  <c r="K1256" i="4"/>
  <c r="J1256" i="4"/>
  <c r="I1256" i="4"/>
  <c r="H1256" i="4"/>
  <c r="G1256" i="4"/>
  <c r="F1256" i="4"/>
  <c r="L1255" i="4"/>
  <c r="K1255" i="4"/>
  <c r="J1255" i="4"/>
  <c r="I1255" i="4"/>
  <c r="H1255" i="4"/>
  <c r="G1255" i="4"/>
  <c r="F1255" i="4"/>
  <c r="L1254" i="4"/>
  <c r="K1254" i="4"/>
  <c r="J1254" i="4"/>
  <c r="I1254" i="4"/>
  <c r="H1254" i="4"/>
  <c r="G1254" i="4"/>
  <c r="F1254" i="4"/>
  <c r="L1253" i="4"/>
  <c r="K1253" i="4"/>
  <c r="J1253" i="4"/>
  <c r="I1253" i="4"/>
  <c r="H1253" i="4"/>
  <c r="G1253" i="4"/>
  <c r="F1253" i="4"/>
  <c r="L1252" i="4"/>
  <c r="K1252" i="4"/>
  <c r="J1252" i="4"/>
  <c r="I1252" i="4"/>
  <c r="H1252" i="4"/>
  <c r="G1252" i="4"/>
  <c r="F1252" i="4"/>
  <c r="L1251" i="4"/>
  <c r="K1251" i="4"/>
  <c r="J1251" i="4"/>
  <c r="I1251" i="4"/>
  <c r="H1251" i="4"/>
  <c r="G1251" i="4"/>
  <c r="F1251" i="4"/>
  <c r="L1250" i="4"/>
  <c r="K1250" i="4"/>
  <c r="J1250" i="4"/>
  <c r="I1250" i="4"/>
  <c r="H1250" i="4"/>
  <c r="G1250" i="4"/>
  <c r="F1250" i="4"/>
  <c r="L1249" i="4"/>
  <c r="K1249" i="4"/>
  <c r="J1249" i="4"/>
  <c r="I1249" i="4"/>
  <c r="H1249" i="4"/>
  <c r="G1249" i="4"/>
  <c r="F1249" i="4"/>
  <c r="L1248" i="4"/>
  <c r="K1248" i="4"/>
  <c r="J1248" i="4"/>
  <c r="I1248" i="4"/>
  <c r="H1248" i="4"/>
  <c r="G1248" i="4"/>
  <c r="F1248" i="4"/>
  <c r="L1247" i="4"/>
  <c r="K1247" i="4"/>
  <c r="J1247" i="4"/>
  <c r="I1247" i="4"/>
  <c r="H1247" i="4"/>
  <c r="G1247" i="4"/>
  <c r="F1247" i="4"/>
  <c r="L1246" i="4"/>
  <c r="K1246" i="4"/>
  <c r="J1246" i="4"/>
  <c r="I1246" i="4"/>
  <c r="H1246" i="4"/>
  <c r="G1246" i="4"/>
  <c r="F1246" i="4"/>
  <c r="L1245" i="4"/>
  <c r="K1245" i="4"/>
  <c r="J1245" i="4"/>
  <c r="I1245" i="4"/>
  <c r="H1245" i="4"/>
  <c r="G1245" i="4"/>
  <c r="F1245" i="4"/>
  <c r="L1244" i="4"/>
  <c r="K1244" i="4"/>
  <c r="J1244" i="4"/>
  <c r="I1244" i="4"/>
  <c r="H1244" i="4"/>
  <c r="G1244" i="4"/>
  <c r="F1244" i="4"/>
  <c r="L1243" i="4"/>
  <c r="K1243" i="4"/>
  <c r="J1243" i="4"/>
  <c r="I1243" i="4"/>
  <c r="H1243" i="4"/>
  <c r="G1243" i="4"/>
  <c r="F1243" i="4"/>
  <c r="L1242" i="4"/>
  <c r="K1242" i="4"/>
  <c r="J1242" i="4"/>
  <c r="I1242" i="4"/>
  <c r="H1242" i="4"/>
  <c r="G1242" i="4"/>
  <c r="F1242" i="4"/>
  <c r="L1241" i="4"/>
  <c r="K1241" i="4"/>
  <c r="J1241" i="4"/>
  <c r="I1241" i="4"/>
  <c r="H1241" i="4"/>
  <c r="G1241" i="4"/>
  <c r="F1241" i="4"/>
  <c r="L1240" i="4"/>
  <c r="K1240" i="4"/>
  <c r="J1240" i="4"/>
  <c r="I1240" i="4"/>
  <c r="H1240" i="4"/>
  <c r="G1240" i="4"/>
  <c r="F1240" i="4"/>
  <c r="L1239" i="4"/>
  <c r="K1239" i="4"/>
  <c r="J1239" i="4"/>
  <c r="I1239" i="4"/>
  <c r="H1239" i="4"/>
  <c r="G1239" i="4"/>
  <c r="F1239" i="4"/>
  <c r="L1238" i="4"/>
  <c r="K1238" i="4"/>
  <c r="J1238" i="4"/>
  <c r="I1238" i="4"/>
  <c r="H1238" i="4"/>
  <c r="G1238" i="4"/>
  <c r="F1238" i="4"/>
  <c r="L1237" i="4"/>
  <c r="K1237" i="4"/>
  <c r="J1237" i="4"/>
  <c r="I1237" i="4"/>
  <c r="H1237" i="4"/>
  <c r="G1237" i="4"/>
  <c r="F1237" i="4"/>
  <c r="L1236" i="4"/>
  <c r="K1236" i="4"/>
  <c r="J1236" i="4"/>
  <c r="I1236" i="4"/>
  <c r="H1236" i="4"/>
  <c r="G1236" i="4"/>
  <c r="F1236" i="4"/>
  <c r="L1235" i="4"/>
  <c r="K1235" i="4"/>
  <c r="J1235" i="4"/>
  <c r="I1235" i="4"/>
  <c r="H1235" i="4"/>
  <c r="G1235" i="4"/>
  <c r="F1235" i="4"/>
  <c r="L1234" i="4"/>
  <c r="K1234" i="4"/>
  <c r="J1234" i="4"/>
  <c r="I1234" i="4"/>
  <c r="H1234" i="4"/>
  <c r="G1234" i="4"/>
  <c r="F1234" i="4"/>
  <c r="L1233" i="4"/>
  <c r="K1233" i="4"/>
  <c r="J1233" i="4"/>
  <c r="I1233" i="4"/>
  <c r="H1233" i="4"/>
  <c r="G1233" i="4"/>
  <c r="F1233" i="4"/>
  <c r="L1232" i="4"/>
  <c r="K1232" i="4"/>
  <c r="J1232" i="4"/>
  <c r="I1232" i="4"/>
  <c r="H1232" i="4"/>
  <c r="G1232" i="4"/>
  <c r="F1232" i="4"/>
  <c r="L1231" i="4"/>
  <c r="K1231" i="4"/>
  <c r="J1231" i="4"/>
  <c r="I1231" i="4"/>
  <c r="H1231" i="4"/>
  <c r="G1231" i="4"/>
  <c r="F1231" i="4"/>
  <c r="L1230" i="4"/>
  <c r="K1230" i="4"/>
  <c r="J1230" i="4"/>
  <c r="I1230" i="4"/>
  <c r="H1230" i="4"/>
  <c r="G1230" i="4"/>
  <c r="F1230" i="4"/>
  <c r="L1229" i="4"/>
  <c r="K1229" i="4"/>
  <c r="J1229" i="4"/>
  <c r="I1229" i="4"/>
  <c r="H1229" i="4"/>
  <c r="G1229" i="4"/>
  <c r="F1229" i="4"/>
  <c r="L1228" i="4"/>
  <c r="K1228" i="4"/>
  <c r="J1228" i="4"/>
  <c r="I1228" i="4"/>
  <c r="H1228" i="4"/>
  <c r="G1228" i="4"/>
  <c r="F1228" i="4"/>
  <c r="L1227" i="4"/>
  <c r="K1227" i="4"/>
  <c r="J1227" i="4"/>
  <c r="I1227" i="4"/>
  <c r="H1227" i="4"/>
  <c r="G1227" i="4"/>
  <c r="F1227" i="4"/>
  <c r="L1226" i="4"/>
  <c r="K1226" i="4"/>
  <c r="J1226" i="4"/>
  <c r="I1226" i="4"/>
  <c r="H1226" i="4"/>
  <c r="G1226" i="4"/>
  <c r="F1226" i="4"/>
  <c r="L1225" i="4"/>
  <c r="K1225" i="4"/>
  <c r="J1225" i="4"/>
  <c r="I1225" i="4"/>
  <c r="H1225" i="4"/>
  <c r="G1225" i="4"/>
  <c r="F1225" i="4"/>
  <c r="L1224" i="4"/>
  <c r="K1224" i="4"/>
  <c r="J1224" i="4"/>
  <c r="I1224" i="4"/>
  <c r="H1224" i="4"/>
  <c r="G1224" i="4"/>
  <c r="F1224" i="4"/>
  <c r="L1223" i="4"/>
  <c r="K1223" i="4"/>
  <c r="J1223" i="4"/>
  <c r="I1223" i="4"/>
  <c r="H1223" i="4"/>
  <c r="G1223" i="4"/>
  <c r="F1223" i="4"/>
  <c r="L1222" i="4"/>
  <c r="K1222" i="4"/>
  <c r="J1222" i="4"/>
  <c r="I1222" i="4"/>
  <c r="H1222" i="4"/>
  <c r="G1222" i="4"/>
  <c r="F1222" i="4"/>
  <c r="L1221" i="4"/>
  <c r="K1221" i="4"/>
  <c r="J1221" i="4"/>
  <c r="I1221" i="4"/>
  <c r="H1221" i="4"/>
  <c r="G1221" i="4"/>
  <c r="F1221" i="4"/>
  <c r="L1220" i="4"/>
  <c r="K1220" i="4"/>
  <c r="J1220" i="4"/>
  <c r="I1220" i="4"/>
  <c r="H1220" i="4"/>
  <c r="G1220" i="4"/>
  <c r="F1220" i="4"/>
  <c r="L1219" i="4"/>
  <c r="K1219" i="4"/>
  <c r="J1219" i="4"/>
  <c r="I1219" i="4"/>
  <c r="H1219" i="4"/>
  <c r="G1219" i="4"/>
  <c r="F1219" i="4"/>
  <c r="L1218" i="4"/>
  <c r="K1218" i="4"/>
  <c r="J1218" i="4"/>
  <c r="I1218" i="4"/>
  <c r="H1218" i="4"/>
  <c r="G1218" i="4"/>
  <c r="F1218" i="4"/>
  <c r="L1217" i="4"/>
  <c r="K1217" i="4"/>
  <c r="J1217" i="4"/>
  <c r="I1217" i="4"/>
  <c r="H1217" i="4"/>
  <c r="G1217" i="4"/>
  <c r="F1217" i="4"/>
  <c r="L1216" i="4"/>
  <c r="K1216" i="4"/>
  <c r="J1216" i="4"/>
  <c r="I1216" i="4"/>
  <c r="H1216" i="4"/>
  <c r="G1216" i="4"/>
  <c r="F1216" i="4"/>
  <c r="L1215" i="4"/>
  <c r="K1215" i="4"/>
  <c r="J1215" i="4"/>
  <c r="I1215" i="4"/>
  <c r="H1215" i="4"/>
  <c r="G1215" i="4"/>
  <c r="F1215" i="4"/>
  <c r="L1214" i="4"/>
  <c r="K1214" i="4"/>
  <c r="J1214" i="4"/>
  <c r="I1214" i="4"/>
  <c r="H1214" i="4"/>
  <c r="G1214" i="4"/>
  <c r="F1214" i="4"/>
  <c r="L1213" i="4"/>
  <c r="K1213" i="4"/>
  <c r="J1213" i="4"/>
  <c r="I1213" i="4"/>
  <c r="H1213" i="4"/>
  <c r="G1213" i="4"/>
  <c r="F1213" i="4"/>
  <c r="L1212" i="4"/>
  <c r="K1212" i="4"/>
  <c r="J1212" i="4"/>
  <c r="I1212" i="4"/>
  <c r="H1212" i="4"/>
  <c r="G1212" i="4"/>
  <c r="F1212" i="4"/>
  <c r="L1211" i="4"/>
  <c r="K1211" i="4"/>
  <c r="J1211" i="4"/>
  <c r="I1211" i="4"/>
  <c r="H1211" i="4"/>
  <c r="G1211" i="4"/>
  <c r="F1211" i="4"/>
  <c r="L1210" i="4"/>
  <c r="K1210" i="4"/>
  <c r="J1210" i="4"/>
  <c r="I1210" i="4"/>
  <c r="H1210" i="4"/>
  <c r="G1210" i="4"/>
  <c r="F1210" i="4"/>
  <c r="L1209" i="4"/>
  <c r="K1209" i="4"/>
  <c r="J1209" i="4"/>
  <c r="I1209" i="4"/>
  <c r="H1209" i="4"/>
  <c r="G1209" i="4"/>
  <c r="F1209" i="4"/>
  <c r="L1208" i="4"/>
  <c r="K1208" i="4"/>
  <c r="J1208" i="4"/>
  <c r="I1208" i="4"/>
  <c r="H1208" i="4"/>
  <c r="G1208" i="4"/>
  <c r="F1208" i="4"/>
  <c r="L1207" i="4"/>
  <c r="K1207" i="4"/>
  <c r="J1207" i="4"/>
  <c r="I1207" i="4"/>
  <c r="H1207" i="4"/>
  <c r="G1207" i="4"/>
  <c r="F1207" i="4"/>
  <c r="L1206" i="4"/>
  <c r="K1206" i="4"/>
  <c r="J1206" i="4"/>
  <c r="I1206" i="4"/>
  <c r="H1206" i="4"/>
  <c r="G1206" i="4"/>
  <c r="F1206" i="4"/>
  <c r="L1205" i="4"/>
  <c r="K1205" i="4"/>
  <c r="J1205" i="4"/>
  <c r="I1205" i="4"/>
  <c r="H1205" i="4"/>
  <c r="G1205" i="4"/>
  <c r="F1205" i="4"/>
  <c r="L1204" i="4"/>
  <c r="K1204" i="4"/>
  <c r="J1204" i="4"/>
  <c r="I1204" i="4"/>
  <c r="H1204" i="4"/>
  <c r="G1204" i="4"/>
  <c r="F1204" i="4"/>
  <c r="L1203" i="4"/>
  <c r="K1203" i="4"/>
  <c r="J1203" i="4"/>
  <c r="I1203" i="4"/>
  <c r="H1203" i="4"/>
  <c r="G1203" i="4"/>
  <c r="F1203" i="4"/>
  <c r="L1202" i="4"/>
  <c r="K1202" i="4"/>
  <c r="J1202" i="4"/>
  <c r="I1202" i="4"/>
  <c r="H1202" i="4"/>
  <c r="G1202" i="4"/>
  <c r="F1202" i="4"/>
  <c r="L1201" i="4"/>
  <c r="K1201" i="4"/>
  <c r="J1201" i="4"/>
  <c r="I1201" i="4"/>
  <c r="H1201" i="4"/>
  <c r="G1201" i="4"/>
  <c r="F1201" i="4"/>
  <c r="L1200" i="4"/>
  <c r="K1200" i="4"/>
  <c r="J1200" i="4"/>
  <c r="I1200" i="4"/>
  <c r="H1200" i="4"/>
  <c r="G1200" i="4"/>
  <c r="F1200" i="4"/>
  <c r="L1199" i="4"/>
  <c r="K1199" i="4"/>
  <c r="J1199" i="4"/>
  <c r="I1199" i="4"/>
  <c r="H1199" i="4"/>
  <c r="G1199" i="4"/>
  <c r="F1199" i="4"/>
  <c r="L1198" i="4"/>
  <c r="K1198" i="4"/>
  <c r="J1198" i="4"/>
  <c r="I1198" i="4"/>
  <c r="H1198" i="4"/>
  <c r="G1198" i="4"/>
  <c r="F1198" i="4"/>
  <c r="L1197" i="4"/>
  <c r="K1197" i="4"/>
  <c r="J1197" i="4"/>
  <c r="I1197" i="4"/>
  <c r="H1197" i="4"/>
  <c r="G1197" i="4"/>
  <c r="F1197" i="4"/>
  <c r="L1196" i="4"/>
  <c r="K1196" i="4"/>
  <c r="J1196" i="4"/>
  <c r="I1196" i="4"/>
  <c r="H1196" i="4"/>
  <c r="G1196" i="4"/>
  <c r="F1196" i="4"/>
  <c r="L1195" i="4"/>
  <c r="K1195" i="4"/>
  <c r="J1195" i="4"/>
  <c r="I1195" i="4"/>
  <c r="H1195" i="4"/>
  <c r="G1195" i="4"/>
  <c r="F1195" i="4"/>
  <c r="L1194" i="4"/>
  <c r="K1194" i="4"/>
  <c r="J1194" i="4"/>
  <c r="I1194" i="4"/>
  <c r="H1194" i="4"/>
  <c r="G1194" i="4"/>
  <c r="F1194" i="4"/>
  <c r="L1193" i="4"/>
  <c r="K1193" i="4"/>
  <c r="J1193" i="4"/>
  <c r="I1193" i="4"/>
  <c r="H1193" i="4"/>
  <c r="G1193" i="4"/>
  <c r="F1193" i="4"/>
  <c r="L1192" i="4"/>
  <c r="K1192" i="4"/>
  <c r="J1192" i="4"/>
  <c r="I1192" i="4"/>
  <c r="H1192" i="4"/>
  <c r="G1192" i="4"/>
  <c r="F1192" i="4"/>
  <c r="L1191" i="4"/>
  <c r="K1191" i="4"/>
  <c r="J1191" i="4"/>
  <c r="I1191" i="4"/>
  <c r="H1191" i="4"/>
  <c r="G1191" i="4"/>
  <c r="F1191" i="4"/>
  <c r="L1190" i="4"/>
  <c r="K1190" i="4"/>
  <c r="J1190" i="4"/>
  <c r="I1190" i="4"/>
  <c r="H1190" i="4"/>
  <c r="G1190" i="4"/>
  <c r="F1190" i="4"/>
  <c r="L1189" i="4"/>
  <c r="K1189" i="4"/>
  <c r="J1189" i="4"/>
  <c r="I1189" i="4"/>
  <c r="H1189" i="4"/>
  <c r="G1189" i="4"/>
  <c r="F1189" i="4"/>
  <c r="L1188" i="4"/>
  <c r="K1188" i="4"/>
  <c r="J1188" i="4"/>
  <c r="I1188" i="4"/>
  <c r="H1188" i="4"/>
  <c r="G1188" i="4"/>
  <c r="F1188" i="4"/>
  <c r="L1187" i="4"/>
  <c r="K1187" i="4"/>
  <c r="J1187" i="4"/>
  <c r="I1187" i="4"/>
  <c r="H1187" i="4"/>
  <c r="G1187" i="4"/>
  <c r="F1187" i="4"/>
  <c r="L1186" i="4"/>
  <c r="K1186" i="4"/>
  <c r="J1186" i="4"/>
  <c r="I1186" i="4"/>
  <c r="H1186" i="4"/>
  <c r="G1186" i="4"/>
  <c r="F1186" i="4"/>
  <c r="L1185" i="4"/>
  <c r="K1185" i="4"/>
  <c r="J1185" i="4"/>
  <c r="I1185" i="4"/>
  <c r="H1185" i="4"/>
  <c r="G1185" i="4"/>
  <c r="F1185" i="4"/>
  <c r="L1184" i="4"/>
  <c r="K1184" i="4"/>
  <c r="J1184" i="4"/>
  <c r="I1184" i="4"/>
  <c r="H1184" i="4"/>
  <c r="G1184" i="4"/>
  <c r="F1184" i="4"/>
  <c r="L1183" i="4"/>
  <c r="K1183" i="4"/>
  <c r="J1183" i="4"/>
  <c r="I1183" i="4"/>
  <c r="H1183" i="4"/>
  <c r="G1183" i="4"/>
  <c r="F1183" i="4"/>
  <c r="L1182" i="4"/>
  <c r="K1182" i="4"/>
  <c r="J1182" i="4"/>
  <c r="I1182" i="4"/>
  <c r="H1182" i="4"/>
  <c r="G1182" i="4"/>
  <c r="F1182" i="4"/>
  <c r="L1181" i="4"/>
  <c r="K1181" i="4"/>
  <c r="J1181" i="4"/>
  <c r="I1181" i="4"/>
  <c r="H1181" i="4"/>
  <c r="G1181" i="4"/>
  <c r="F1181" i="4"/>
  <c r="L1180" i="4"/>
  <c r="K1180" i="4"/>
  <c r="J1180" i="4"/>
  <c r="I1180" i="4"/>
  <c r="H1180" i="4"/>
  <c r="G1180" i="4"/>
  <c r="F1180" i="4"/>
  <c r="L1179" i="4"/>
  <c r="K1179" i="4"/>
  <c r="J1179" i="4"/>
  <c r="I1179" i="4"/>
  <c r="H1179" i="4"/>
  <c r="G1179" i="4"/>
  <c r="F1179" i="4"/>
  <c r="L1178" i="4"/>
  <c r="K1178" i="4"/>
  <c r="J1178" i="4"/>
  <c r="I1178" i="4"/>
  <c r="H1178" i="4"/>
  <c r="G1178" i="4"/>
  <c r="F1178" i="4"/>
  <c r="L1177" i="4"/>
  <c r="K1177" i="4"/>
  <c r="J1177" i="4"/>
  <c r="I1177" i="4"/>
  <c r="H1177" i="4"/>
  <c r="G1177" i="4"/>
  <c r="F1177" i="4"/>
  <c r="L1176" i="4"/>
  <c r="K1176" i="4"/>
  <c r="J1176" i="4"/>
  <c r="I1176" i="4"/>
  <c r="H1176" i="4"/>
  <c r="G1176" i="4"/>
  <c r="F1176" i="4"/>
  <c r="L1175" i="4"/>
  <c r="K1175" i="4"/>
  <c r="J1175" i="4"/>
  <c r="I1175" i="4"/>
  <c r="H1175" i="4"/>
  <c r="G1175" i="4"/>
  <c r="F1175" i="4"/>
  <c r="L1174" i="4"/>
  <c r="K1174" i="4"/>
  <c r="J1174" i="4"/>
  <c r="I1174" i="4"/>
  <c r="H1174" i="4"/>
  <c r="G1174" i="4"/>
  <c r="F1174" i="4"/>
  <c r="L1173" i="4"/>
  <c r="K1173" i="4"/>
  <c r="J1173" i="4"/>
  <c r="I1173" i="4"/>
  <c r="H1173" i="4"/>
  <c r="G1173" i="4"/>
  <c r="F1173" i="4"/>
  <c r="L1172" i="4"/>
  <c r="K1172" i="4"/>
  <c r="J1172" i="4"/>
  <c r="I1172" i="4"/>
  <c r="H1172" i="4"/>
  <c r="G1172" i="4"/>
  <c r="F1172" i="4"/>
  <c r="L1171" i="4"/>
  <c r="K1171" i="4"/>
  <c r="J1171" i="4"/>
  <c r="I1171" i="4"/>
  <c r="H1171" i="4"/>
  <c r="G1171" i="4"/>
  <c r="F1171" i="4"/>
  <c r="L1170" i="4"/>
  <c r="K1170" i="4"/>
  <c r="J1170" i="4"/>
  <c r="I1170" i="4"/>
  <c r="H1170" i="4"/>
  <c r="G1170" i="4"/>
  <c r="F1170" i="4"/>
  <c r="L1169" i="4"/>
  <c r="K1169" i="4"/>
  <c r="J1169" i="4"/>
  <c r="I1169" i="4"/>
  <c r="H1169" i="4"/>
  <c r="G1169" i="4"/>
  <c r="F1169" i="4"/>
  <c r="L1168" i="4"/>
  <c r="K1168" i="4"/>
  <c r="J1168" i="4"/>
  <c r="I1168" i="4"/>
  <c r="H1168" i="4"/>
  <c r="G1168" i="4"/>
  <c r="F1168" i="4"/>
  <c r="L1167" i="4"/>
  <c r="K1167" i="4"/>
  <c r="J1167" i="4"/>
  <c r="I1167" i="4"/>
  <c r="H1167" i="4"/>
  <c r="G1167" i="4"/>
  <c r="F1167" i="4"/>
  <c r="L1166" i="4"/>
  <c r="K1166" i="4"/>
  <c r="J1166" i="4"/>
  <c r="I1166" i="4"/>
  <c r="H1166" i="4"/>
  <c r="G1166" i="4"/>
  <c r="F1166" i="4"/>
  <c r="L1165" i="4"/>
  <c r="K1165" i="4"/>
  <c r="J1165" i="4"/>
  <c r="I1165" i="4"/>
  <c r="H1165" i="4"/>
  <c r="G1165" i="4"/>
  <c r="F1165" i="4"/>
  <c r="L1164" i="4"/>
  <c r="K1164" i="4"/>
  <c r="J1164" i="4"/>
  <c r="I1164" i="4"/>
  <c r="H1164" i="4"/>
  <c r="G1164" i="4"/>
  <c r="F1164" i="4"/>
  <c r="L1163" i="4"/>
  <c r="K1163" i="4"/>
  <c r="J1163" i="4"/>
  <c r="I1163" i="4"/>
  <c r="H1163" i="4"/>
  <c r="G1163" i="4"/>
  <c r="F1163" i="4"/>
  <c r="L1162" i="4"/>
  <c r="K1162" i="4"/>
  <c r="J1162" i="4"/>
  <c r="I1162" i="4"/>
  <c r="H1162" i="4"/>
  <c r="G1162" i="4"/>
  <c r="F1162" i="4"/>
  <c r="L1161" i="4"/>
  <c r="K1161" i="4"/>
  <c r="J1161" i="4"/>
  <c r="I1161" i="4"/>
  <c r="H1161" i="4"/>
  <c r="G1161" i="4"/>
  <c r="F1161" i="4"/>
  <c r="L1160" i="4"/>
  <c r="K1160" i="4"/>
  <c r="J1160" i="4"/>
  <c r="I1160" i="4"/>
  <c r="H1160" i="4"/>
  <c r="G1160" i="4"/>
  <c r="F1160" i="4"/>
  <c r="L1159" i="4"/>
  <c r="K1159" i="4"/>
  <c r="J1159" i="4"/>
  <c r="I1159" i="4"/>
  <c r="H1159" i="4"/>
  <c r="G1159" i="4"/>
  <c r="F1159" i="4"/>
  <c r="L1158" i="4"/>
  <c r="K1158" i="4"/>
  <c r="J1158" i="4"/>
  <c r="I1158" i="4"/>
  <c r="H1158" i="4"/>
  <c r="G1158" i="4"/>
  <c r="F1158" i="4"/>
  <c r="L1157" i="4"/>
  <c r="K1157" i="4"/>
  <c r="J1157" i="4"/>
  <c r="I1157" i="4"/>
  <c r="H1157" i="4"/>
  <c r="G1157" i="4"/>
  <c r="F1157" i="4"/>
  <c r="L1156" i="4"/>
  <c r="K1156" i="4"/>
  <c r="J1156" i="4"/>
  <c r="I1156" i="4"/>
  <c r="H1156" i="4"/>
  <c r="G1156" i="4"/>
  <c r="F1156" i="4"/>
  <c r="L1155" i="4"/>
  <c r="K1155" i="4"/>
  <c r="J1155" i="4"/>
  <c r="I1155" i="4"/>
  <c r="H1155" i="4"/>
  <c r="G1155" i="4"/>
  <c r="F1155" i="4"/>
  <c r="L1154" i="4"/>
  <c r="K1154" i="4"/>
  <c r="J1154" i="4"/>
  <c r="I1154" i="4"/>
  <c r="H1154" i="4"/>
  <c r="G1154" i="4"/>
  <c r="F1154" i="4"/>
  <c r="L1153" i="4"/>
  <c r="K1153" i="4"/>
  <c r="J1153" i="4"/>
  <c r="I1153" i="4"/>
  <c r="H1153" i="4"/>
  <c r="G1153" i="4"/>
  <c r="F1153" i="4"/>
  <c r="L1152" i="4"/>
  <c r="K1152" i="4"/>
  <c r="J1152" i="4"/>
  <c r="I1152" i="4"/>
  <c r="H1152" i="4"/>
  <c r="G1152" i="4"/>
  <c r="F1152" i="4"/>
  <c r="L1151" i="4"/>
  <c r="K1151" i="4"/>
  <c r="J1151" i="4"/>
  <c r="I1151" i="4"/>
  <c r="H1151" i="4"/>
  <c r="G1151" i="4"/>
  <c r="F1151" i="4"/>
  <c r="L1150" i="4"/>
  <c r="K1150" i="4"/>
  <c r="J1150" i="4"/>
  <c r="I1150" i="4"/>
  <c r="H1150" i="4"/>
  <c r="G1150" i="4"/>
  <c r="F1150" i="4"/>
  <c r="L1149" i="4"/>
  <c r="K1149" i="4"/>
  <c r="J1149" i="4"/>
  <c r="I1149" i="4"/>
  <c r="H1149" i="4"/>
  <c r="G1149" i="4"/>
  <c r="F1149" i="4"/>
  <c r="L1148" i="4"/>
  <c r="K1148" i="4"/>
  <c r="J1148" i="4"/>
  <c r="I1148" i="4"/>
  <c r="H1148" i="4"/>
  <c r="G1148" i="4"/>
  <c r="F1148" i="4"/>
  <c r="L1147" i="4"/>
  <c r="K1147" i="4"/>
  <c r="J1147" i="4"/>
  <c r="I1147" i="4"/>
  <c r="H1147" i="4"/>
  <c r="G1147" i="4"/>
  <c r="F1147" i="4"/>
  <c r="L1146" i="4"/>
  <c r="K1146" i="4"/>
  <c r="J1146" i="4"/>
  <c r="I1146" i="4"/>
  <c r="H1146" i="4"/>
  <c r="G1146" i="4"/>
  <c r="F1146" i="4"/>
  <c r="L1145" i="4"/>
  <c r="K1145" i="4"/>
  <c r="J1145" i="4"/>
  <c r="I1145" i="4"/>
  <c r="H1145" i="4"/>
  <c r="G1145" i="4"/>
  <c r="F1145" i="4"/>
  <c r="L1144" i="4"/>
  <c r="K1144" i="4"/>
  <c r="J1144" i="4"/>
  <c r="I1144" i="4"/>
  <c r="H1144" i="4"/>
  <c r="G1144" i="4"/>
  <c r="F1144" i="4"/>
  <c r="L1143" i="4"/>
  <c r="K1143" i="4"/>
  <c r="J1143" i="4"/>
  <c r="I1143" i="4"/>
  <c r="H1143" i="4"/>
  <c r="G1143" i="4"/>
  <c r="F1143" i="4"/>
  <c r="L1142" i="4"/>
  <c r="K1142" i="4"/>
  <c r="J1142" i="4"/>
  <c r="I1142" i="4"/>
  <c r="H1142" i="4"/>
  <c r="G1142" i="4"/>
  <c r="F1142" i="4"/>
  <c r="L1141" i="4"/>
  <c r="K1141" i="4"/>
  <c r="J1141" i="4"/>
  <c r="I1141" i="4"/>
  <c r="H1141" i="4"/>
  <c r="G1141" i="4"/>
  <c r="F1141" i="4"/>
  <c r="L1140" i="4"/>
  <c r="K1140" i="4"/>
  <c r="J1140" i="4"/>
  <c r="I1140" i="4"/>
  <c r="H1140" i="4"/>
  <c r="G1140" i="4"/>
  <c r="F1140" i="4"/>
  <c r="L1139" i="4"/>
  <c r="K1139" i="4"/>
  <c r="J1139" i="4"/>
  <c r="I1139" i="4"/>
  <c r="H1139" i="4"/>
  <c r="G1139" i="4"/>
  <c r="F1139" i="4"/>
  <c r="L1138" i="4"/>
  <c r="K1138" i="4"/>
  <c r="J1138" i="4"/>
  <c r="I1138" i="4"/>
  <c r="H1138" i="4"/>
  <c r="G1138" i="4"/>
  <c r="F1138" i="4"/>
  <c r="L1137" i="4"/>
  <c r="K1137" i="4"/>
  <c r="J1137" i="4"/>
  <c r="I1137" i="4"/>
  <c r="H1137" i="4"/>
  <c r="G1137" i="4"/>
  <c r="F1137" i="4"/>
  <c r="L1136" i="4"/>
  <c r="K1136" i="4"/>
  <c r="J1136" i="4"/>
  <c r="I1136" i="4"/>
  <c r="H1136" i="4"/>
  <c r="G1136" i="4"/>
  <c r="F1136" i="4"/>
  <c r="L1135" i="4"/>
  <c r="K1135" i="4"/>
  <c r="J1135" i="4"/>
  <c r="I1135" i="4"/>
  <c r="H1135" i="4"/>
  <c r="G1135" i="4"/>
  <c r="F1135" i="4"/>
  <c r="L1134" i="4"/>
  <c r="K1134" i="4"/>
  <c r="J1134" i="4"/>
  <c r="I1134" i="4"/>
  <c r="H1134" i="4"/>
  <c r="G1134" i="4"/>
  <c r="F1134" i="4"/>
  <c r="L1133" i="4"/>
  <c r="K1133" i="4"/>
  <c r="J1133" i="4"/>
  <c r="I1133" i="4"/>
  <c r="H1133" i="4"/>
  <c r="G1133" i="4"/>
  <c r="F1133" i="4"/>
  <c r="L1132" i="4"/>
  <c r="K1132" i="4"/>
  <c r="J1132" i="4"/>
  <c r="I1132" i="4"/>
  <c r="H1132" i="4"/>
  <c r="G1132" i="4"/>
  <c r="F1132" i="4"/>
  <c r="L1131" i="4"/>
  <c r="K1131" i="4"/>
  <c r="J1131" i="4"/>
  <c r="I1131" i="4"/>
  <c r="H1131" i="4"/>
  <c r="G1131" i="4"/>
  <c r="F1131" i="4"/>
  <c r="L1130" i="4"/>
  <c r="K1130" i="4"/>
  <c r="J1130" i="4"/>
  <c r="I1130" i="4"/>
  <c r="H1130" i="4"/>
  <c r="G1130" i="4"/>
  <c r="F1130" i="4"/>
  <c r="L1129" i="4"/>
  <c r="K1129" i="4"/>
  <c r="J1129" i="4"/>
  <c r="I1129" i="4"/>
  <c r="H1129" i="4"/>
  <c r="G1129" i="4"/>
  <c r="F1129" i="4"/>
  <c r="L1128" i="4"/>
  <c r="K1128" i="4"/>
  <c r="J1128" i="4"/>
  <c r="I1128" i="4"/>
  <c r="H1128" i="4"/>
  <c r="G1128" i="4"/>
  <c r="F1128" i="4"/>
  <c r="L1127" i="4"/>
  <c r="K1127" i="4"/>
  <c r="J1127" i="4"/>
  <c r="I1127" i="4"/>
  <c r="H1127" i="4"/>
  <c r="G1127" i="4"/>
  <c r="F1127" i="4"/>
  <c r="L1126" i="4"/>
  <c r="K1126" i="4"/>
  <c r="J1126" i="4"/>
  <c r="I1126" i="4"/>
  <c r="H1126" i="4"/>
  <c r="G1126" i="4"/>
  <c r="F1126" i="4"/>
  <c r="L1125" i="4"/>
  <c r="K1125" i="4"/>
  <c r="J1125" i="4"/>
  <c r="I1125" i="4"/>
  <c r="H1125" i="4"/>
  <c r="G1125" i="4"/>
  <c r="F1125" i="4"/>
  <c r="L1124" i="4"/>
  <c r="K1124" i="4"/>
  <c r="J1124" i="4"/>
  <c r="I1124" i="4"/>
  <c r="H1124" i="4"/>
  <c r="G1124" i="4"/>
  <c r="F1124" i="4"/>
  <c r="L1123" i="4"/>
  <c r="K1123" i="4"/>
  <c r="J1123" i="4"/>
  <c r="I1123" i="4"/>
  <c r="H1123" i="4"/>
  <c r="G1123" i="4"/>
  <c r="F1123" i="4"/>
  <c r="L1122" i="4"/>
  <c r="K1122" i="4"/>
  <c r="J1122" i="4"/>
  <c r="I1122" i="4"/>
  <c r="H1122" i="4"/>
  <c r="G1122" i="4"/>
  <c r="F1122" i="4"/>
  <c r="L1121" i="4"/>
  <c r="K1121" i="4"/>
  <c r="J1121" i="4"/>
  <c r="I1121" i="4"/>
  <c r="H1121" i="4"/>
  <c r="G1121" i="4"/>
  <c r="F1121" i="4"/>
  <c r="L1120" i="4"/>
  <c r="K1120" i="4"/>
  <c r="J1120" i="4"/>
  <c r="I1120" i="4"/>
  <c r="H1120" i="4"/>
  <c r="G1120" i="4"/>
  <c r="F1120" i="4"/>
  <c r="L1119" i="4"/>
  <c r="K1119" i="4"/>
  <c r="J1119" i="4"/>
  <c r="I1119" i="4"/>
  <c r="H1119" i="4"/>
  <c r="G1119" i="4"/>
  <c r="F1119" i="4"/>
  <c r="L1118" i="4"/>
  <c r="K1118" i="4"/>
  <c r="J1118" i="4"/>
  <c r="I1118" i="4"/>
  <c r="H1118" i="4"/>
  <c r="G1118" i="4"/>
  <c r="F1118" i="4"/>
  <c r="L1117" i="4"/>
  <c r="K1117" i="4"/>
  <c r="J1117" i="4"/>
  <c r="I1117" i="4"/>
  <c r="H1117" i="4"/>
  <c r="G1117" i="4"/>
  <c r="F1117" i="4"/>
  <c r="L1116" i="4"/>
  <c r="K1116" i="4"/>
  <c r="J1116" i="4"/>
  <c r="I1116" i="4"/>
  <c r="H1116" i="4"/>
  <c r="G1116" i="4"/>
  <c r="F1116" i="4"/>
  <c r="L1115" i="4"/>
  <c r="K1115" i="4"/>
  <c r="J1115" i="4"/>
  <c r="I1115" i="4"/>
  <c r="H1115" i="4"/>
  <c r="G1115" i="4"/>
  <c r="F1115" i="4"/>
  <c r="L1114" i="4"/>
  <c r="K1114" i="4"/>
  <c r="J1114" i="4"/>
  <c r="I1114" i="4"/>
  <c r="H1114" i="4"/>
  <c r="G1114" i="4"/>
  <c r="F1114" i="4"/>
  <c r="L1113" i="4"/>
  <c r="K1113" i="4"/>
  <c r="J1113" i="4"/>
  <c r="I1113" i="4"/>
  <c r="H1113" i="4"/>
  <c r="G1113" i="4"/>
  <c r="F1113" i="4"/>
  <c r="L1112" i="4"/>
  <c r="K1112" i="4"/>
  <c r="J1112" i="4"/>
  <c r="I1112" i="4"/>
  <c r="H1112" i="4"/>
  <c r="G1112" i="4"/>
  <c r="F1112" i="4"/>
  <c r="L1111" i="4"/>
  <c r="K1111" i="4"/>
  <c r="J1111" i="4"/>
  <c r="I1111" i="4"/>
  <c r="H1111" i="4"/>
  <c r="G1111" i="4"/>
  <c r="F1111" i="4"/>
  <c r="L1110" i="4"/>
  <c r="K1110" i="4"/>
  <c r="J1110" i="4"/>
  <c r="I1110" i="4"/>
  <c r="H1110" i="4"/>
  <c r="G1110" i="4"/>
  <c r="F1110" i="4"/>
  <c r="L1109" i="4"/>
  <c r="K1109" i="4"/>
  <c r="J1109" i="4"/>
  <c r="I1109" i="4"/>
  <c r="H1109" i="4"/>
  <c r="G1109" i="4"/>
  <c r="F1109" i="4"/>
  <c r="L1108" i="4"/>
  <c r="K1108" i="4"/>
  <c r="J1108" i="4"/>
  <c r="I1108" i="4"/>
  <c r="H1108" i="4"/>
  <c r="G1108" i="4"/>
  <c r="F1108" i="4"/>
  <c r="L1107" i="4"/>
  <c r="K1107" i="4"/>
  <c r="J1107" i="4"/>
  <c r="I1107" i="4"/>
  <c r="H1107" i="4"/>
  <c r="G1107" i="4"/>
  <c r="F1107" i="4"/>
  <c r="L1106" i="4"/>
  <c r="K1106" i="4"/>
  <c r="J1106" i="4"/>
  <c r="I1106" i="4"/>
  <c r="H1106" i="4"/>
  <c r="G1106" i="4"/>
  <c r="F1106" i="4"/>
  <c r="L1105" i="4"/>
  <c r="K1105" i="4"/>
  <c r="J1105" i="4"/>
  <c r="I1105" i="4"/>
  <c r="H1105" i="4"/>
  <c r="G1105" i="4"/>
  <c r="F1105" i="4"/>
  <c r="L1104" i="4"/>
  <c r="K1104" i="4"/>
  <c r="J1104" i="4"/>
  <c r="I1104" i="4"/>
  <c r="H1104" i="4"/>
  <c r="G1104" i="4"/>
  <c r="F1104" i="4"/>
  <c r="L1103" i="4"/>
  <c r="K1103" i="4"/>
  <c r="J1103" i="4"/>
  <c r="I1103" i="4"/>
  <c r="H1103" i="4"/>
  <c r="G1103" i="4"/>
  <c r="F1103" i="4"/>
  <c r="L1102" i="4"/>
  <c r="K1102" i="4"/>
  <c r="J1102" i="4"/>
  <c r="I1102" i="4"/>
  <c r="H1102" i="4"/>
  <c r="G1102" i="4"/>
  <c r="F1102" i="4"/>
  <c r="L1101" i="4"/>
  <c r="K1101" i="4"/>
  <c r="J1101" i="4"/>
  <c r="I1101" i="4"/>
  <c r="H1101" i="4"/>
  <c r="G1101" i="4"/>
  <c r="F1101" i="4"/>
  <c r="L1100" i="4"/>
  <c r="K1100" i="4"/>
  <c r="J1100" i="4"/>
  <c r="I1100" i="4"/>
  <c r="H1100" i="4"/>
  <c r="G1100" i="4"/>
  <c r="F1100" i="4"/>
  <c r="L1099" i="4"/>
  <c r="K1099" i="4"/>
  <c r="J1099" i="4"/>
  <c r="I1099" i="4"/>
  <c r="H1099" i="4"/>
  <c r="G1099" i="4"/>
  <c r="F1099" i="4"/>
  <c r="L1098" i="4"/>
  <c r="K1098" i="4"/>
  <c r="J1098" i="4"/>
  <c r="I1098" i="4"/>
  <c r="H1098" i="4"/>
  <c r="G1098" i="4"/>
  <c r="F1098" i="4"/>
  <c r="L1097" i="4"/>
  <c r="K1097" i="4"/>
  <c r="J1097" i="4"/>
  <c r="I1097" i="4"/>
  <c r="H1097" i="4"/>
  <c r="G1097" i="4"/>
  <c r="F1097" i="4"/>
  <c r="L1096" i="4"/>
  <c r="K1096" i="4"/>
  <c r="J1096" i="4"/>
  <c r="I1096" i="4"/>
  <c r="H1096" i="4"/>
  <c r="G1096" i="4"/>
  <c r="F1096" i="4"/>
  <c r="L1095" i="4"/>
  <c r="K1095" i="4"/>
  <c r="J1095" i="4"/>
  <c r="I1095" i="4"/>
  <c r="H1095" i="4"/>
  <c r="G1095" i="4"/>
  <c r="F1095" i="4"/>
  <c r="L1094" i="4"/>
  <c r="K1094" i="4"/>
  <c r="J1094" i="4"/>
  <c r="I1094" i="4"/>
  <c r="H1094" i="4"/>
  <c r="G1094" i="4"/>
  <c r="F1094" i="4"/>
  <c r="L1093" i="4"/>
  <c r="K1093" i="4"/>
  <c r="J1093" i="4"/>
  <c r="I1093" i="4"/>
  <c r="H1093" i="4"/>
  <c r="G1093" i="4"/>
  <c r="F1093" i="4"/>
  <c r="L1092" i="4"/>
  <c r="K1092" i="4"/>
  <c r="J1092" i="4"/>
  <c r="I1092" i="4"/>
  <c r="H1092" i="4"/>
  <c r="G1092" i="4"/>
  <c r="F1092" i="4"/>
  <c r="L1091" i="4"/>
  <c r="K1091" i="4"/>
  <c r="J1091" i="4"/>
  <c r="I1091" i="4"/>
  <c r="H1091" i="4"/>
  <c r="G1091" i="4"/>
  <c r="F1091" i="4"/>
  <c r="L1090" i="4"/>
  <c r="K1090" i="4"/>
  <c r="J1090" i="4"/>
  <c r="I1090" i="4"/>
  <c r="H1090" i="4"/>
  <c r="G1090" i="4"/>
  <c r="F1090" i="4"/>
  <c r="L1089" i="4"/>
  <c r="K1089" i="4"/>
  <c r="J1089" i="4"/>
  <c r="I1089" i="4"/>
  <c r="H1089" i="4"/>
  <c r="G1089" i="4"/>
  <c r="F1089" i="4"/>
  <c r="L1088" i="4"/>
  <c r="K1088" i="4"/>
  <c r="J1088" i="4"/>
  <c r="I1088" i="4"/>
  <c r="H1088" i="4"/>
  <c r="G1088" i="4"/>
  <c r="F1088" i="4"/>
  <c r="L1087" i="4"/>
  <c r="K1087" i="4"/>
  <c r="J1087" i="4"/>
  <c r="I1087" i="4"/>
  <c r="H1087" i="4"/>
  <c r="G1087" i="4"/>
  <c r="F1087" i="4"/>
  <c r="L1086" i="4"/>
  <c r="K1086" i="4"/>
  <c r="J1086" i="4"/>
  <c r="I1086" i="4"/>
  <c r="H1086" i="4"/>
  <c r="G1086" i="4"/>
  <c r="F1086" i="4"/>
  <c r="L1085" i="4"/>
  <c r="K1085" i="4"/>
  <c r="J1085" i="4"/>
  <c r="I1085" i="4"/>
  <c r="H1085" i="4"/>
  <c r="G1085" i="4"/>
  <c r="F1085" i="4"/>
  <c r="L1084" i="4"/>
  <c r="K1084" i="4"/>
  <c r="J1084" i="4"/>
  <c r="I1084" i="4"/>
  <c r="H1084" i="4"/>
  <c r="G1084" i="4"/>
  <c r="F1084" i="4"/>
  <c r="L1083" i="4"/>
  <c r="K1083" i="4"/>
  <c r="J1083" i="4"/>
  <c r="I1083" i="4"/>
  <c r="H1083" i="4"/>
  <c r="G1083" i="4"/>
  <c r="F1083" i="4"/>
  <c r="L1082" i="4"/>
  <c r="K1082" i="4"/>
  <c r="J1082" i="4"/>
  <c r="I1082" i="4"/>
  <c r="H1082" i="4"/>
  <c r="G1082" i="4"/>
  <c r="F1082" i="4"/>
  <c r="L1081" i="4"/>
  <c r="K1081" i="4"/>
  <c r="J1081" i="4"/>
  <c r="I1081" i="4"/>
  <c r="H1081" i="4"/>
  <c r="G1081" i="4"/>
  <c r="F1081" i="4"/>
  <c r="L1080" i="4"/>
  <c r="K1080" i="4"/>
  <c r="J1080" i="4"/>
  <c r="I1080" i="4"/>
  <c r="H1080" i="4"/>
  <c r="G1080" i="4"/>
  <c r="F1080" i="4"/>
  <c r="L1079" i="4"/>
  <c r="K1079" i="4"/>
  <c r="J1079" i="4"/>
  <c r="I1079" i="4"/>
  <c r="H1079" i="4"/>
  <c r="G1079" i="4"/>
  <c r="F1079" i="4"/>
  <c r="L1078" i="4"/>
  <c r="K1078" i="4"/>
  <c r="J1078" i="4"/>
  <c r="I1078" i="4"/>
  <c r="H1078" i="4"/>
  <c r="G1078" i="4"/>
  <c r="F1078" i="4"/>
  <c r="L1077" i="4"/>
  <c r="K1077" i="4"/>
  <c r="J1077" i="4"/>
  <c r="I1077" i="4"/>
  <c r="H1077" i="4"/>
  <c r="G1077" i="4"/>
  <c r="F1077" i="4"/>
  <c r="L1076" i="4"/>
  <c r="K1076" i="4"/>
  <c r="J1076" i="4"/>
  <c r="I1076" i="4"/>
  <c r="H1076" i="4"/>
  <c r="G1076" i="4"/>
  <c r="F1076" i="4"/>
  <c r="L1075" i="4"/>
  <c r="K1075" i="4"/>
  <c r="J1075" i="4"/>
  <c r="I1075" i="4"/>
  <c r="H1075" i="4"/>
  <c r="G1075" i="4"/>
  <c r="F1075" i="4"/>
  <c r="L1074" i="4"/>
  <c r="K1074" i="4"/>
  <c r="J1074" i="4"/>
  <c r="I1074" i="4"/>
  <c r="H1074" i="4"/>
  <c r="G1074" i="4"/>
  <c r="F1074" i="4"/>
  <c r="L1073" i="4"/>
  <c r="K1073" i="4"/>
  <c r="J1073" i="4"/>
  <c r="I1073" i="4"/>
  <c r="H1073" i="4"/>
  <c r="G1073" i="4"/>
  <c r="F1073" i="4"/>
  <c r="L1072" i="4"/>
  <c r="K1072" i="4"/>
  <c r="J1072" i="4"/>
  <c r="I1072" i="4"/>
  <c r="H1072" i="4"/>
  <c r="G1072" i="4"/>
  <c r="F1072" i="4"/>
  <c r="L1071" i="4"/>
  <c r="K1071" i="4"/>
  <c r="J1071" i="4"/>
  <c r="I1071" i="4"/>
  <c r="H1071" i="4"/>
  <c r="G1071" i="4"/>
  <c r="F1071" i="4"/>
  <c r="L1070" i="4"/>
  <c r="K1070" i="4"/>
  <c r="J1070" i="4"/>
  <c r="I1070" i="4"/>
  <c r="H1070" i="4"/>
  <c r="G1070" i="4"/>
  <c r="F1070" i="4"/>
  <c r="L1069" i="4"/>
  <c r="K1069" i="4"/>
  <c r="J1069" i="4"/>
  <c r="I1069" i="4"/>
  <c r="H1069" i="4"/>
  <c r="G1069" i="4"/>
  <c r="F1069" i="4"/>
  <c r="L1068" i="4"/>
  <c r="K1068" i="4"/>
  <c r="J1068" i="4"/>
  <c r="I1068" i="4"/>
  <c r="H1068" i="4"/>
  <c r="G1068" i="4"/>
  <c r="F1068" i="4"/>
  <c r="L1067" i="4"/>
  <c r="K1067" i="4"/>
  <c r="J1067" i="4"/>
  <c r="I1067" i="4"/>
  <c r="H1067" i="4"/>
  <c r="G1067" i="4"/>
  <c r="F1067" i="4"/>
  <c r="L1066" i="4"/>
  <c r="K1066" i="4"/>
  <c r="J1066" i="4"/>
  <c r="I1066" i="4"/>
  <c r="H1066" i="4"/>
  <c r="G1066" i="4"/>
  <c r="F1066" i="4"/>
  <c r="L1065" i="4"/>
  <c r="K1065" i="4"/>
  <c r="J1065" i="4"/>
  <c r="I1065" i="4"/>
  <c r="H1065" i="4"/>
  <c r="G1065" i="4"/>
  <c r="F1065" i="4"/>
  <c r="L1064" i="4"/>
  <c r="K1064" i="4"/>
  <c r="J1064" i="4"/>
  <c r="I1064" i="4"/>
  <c r="H1064" i="4"/>
  <c r="G1064" i="4"/>
  <c r="F1064" i="4"/>
  <c r="L1063" i="4"/>
  <c r="K1063" i="4"/>
  <c r="J1063" i="4"/>
  <c r="I1063" i="4"/>
  <c r="H1063" i="4"/>
  <c r="G1063" i="4"/>
  <c r="F1063" i="4"/>
  <c r="L1062" i="4"/>
  <c r="K1062" i="4"/>
  <c r="J1062" i="4"/>
  <c r="I1062" i="4"/>
  <c r="H1062" i="4"/>
  <c r="G1062" i="4"/>
  <c r="F1062" i="4"/>
  <c r="L1061" i="4"/>
  <c r="K1061" i="4"/>
  <c r="J1061" i="4"/>
  <c r="I1061" i="4"/>
  <c r="H1061" i="4"/>
  <c r="G1061" i="4"/>
  <c r="F1061" i="4"/>
  <c r="L1060" i="4"/>
  <c r="K1060" i="4"/>
  <c r="J1060" i="4"/>
  <c r="I1060" i="4"/>
  <c r="H1060" i="4"/>
  <c r="G1060" i="4"/>
  <c r="F1060" i="4"/>
  <c r="L1059" i="4"/>
  <c r="K1059" i="4"/>
  <c r="J1059" i="4"/>
  <c r="I1059" i="4"/>
  <c r="H1059" i="4"/>
  <c r="G1059" i="4"/>
  <c r="F1059" i="4"/>
  <c r="L1058" i="4"/>
  <c r="K1058" i="4"/>
  <c r="J1058" i="4"/>
  <c r="I1058" i="4"/>
  <c r="H1058" i="4"/>
  <c r="G1058" i="4"/>
  <c r="F1058" i="4"/>
  <c r="L1057" i="4"/>
  <c r="K1057" i="4"/>
  <c r="J1057" i="4"/>
  <c r="I1057" i="4"/>
  <c r="H1057" i="4"/>
  <c r="G1057" i="4"/>
  <c r="F1057" i="4"/>
  <c r="L1056" i="4"/>
  <c r="K1056" i="4"/>
  <c r="J1056" i="4"/>
  <c r="I1056" i="4"/>
  <c r="H1056" i="4"/>
  <c r="G1056" i="4"/>
  <c r="F1056" i="4"/>
  <c r="L1055" i="4"/>
  <c r="K1055" i="4"/>
  <c r="J1055" i="4"/>
  <c r="I1055" i="4"/>
  <c r="H1055" i="4"/>
  <c r="G1055" i="4"/>
  <c r="F1055" i="4"/>
  <c r="L1054" i="4"/>
  <c r="K1054" i="4"/>
  <c r="J1054" i="4"/>
  <c r="I1054" i="4"/>
  <c r="H1054" i="4"/>
  <c r="G1054" i="4"/>
  <c r="F1054" i="4"/>
  <c r="L1053" i="4"/>
  <c r="K1053" i="4"/>
  <c r="J1053" i="4"/>
  <c r="I1053" i="4"/>
  <c r="H1053" i="4"/>
  <c r="G1053" i="4"/>
  <c r="F1053" i="4"/>
  <c r="L1052" i="4"/>
  <c r="K1052" i="4"/>
  <c r="J1052" i="4"/>
  <c r="I1052" i="4"/>
  <c r="H1052" i="4"/>
  <c r="G1052" i="4"/>
  <c r="F1052" i="4"/>
  <c r="L1051" i="4"/>
  <c r="K1051" i="4"/>
  <c r="J1051" i="4"/>
  <c r="I1051" i="4"/>
  <c r="H1051" i="4"/>
  <c r="G1051" i="4"/>
  <c r="F1051" i="4"/>
  <c r="L1050" i="4"/>
  <c r="K1050" i="4"/>
  <c r="J1050" i="4"/>
  <c r="I1050" i="4"/>
  <c r="H1050" i="4"/>
  <c r="G1050" i="4"/>
  <c r="F1050" i="4"/>
  <c r="L1049" i="4"/>
  <c r="K1049" i="4"/>
  <c r="J1049" i="4"/>
  <c r="I1049" i="4"/>
  <c r="H1049" i="4"/>
  <c r="G1049" i="4"/>
  <c r="F1049" i="4"/>
  <c r="L1048" i="4"/>
  <c r="K1048" i="4"/>
  <c r="J1048" i="4"/>
  <c r="I1048" i="4"/>
  <c r="H1048" i="4"/>
  <c r="G1048" i="4"/>
  <c r="F1048" i="4"/>
  <c r="L1047" i="4"/>
  <c r="K1047" i="4"/>
  <c r="J1047" i="4"/>
  <c r="I1047" i="4"/>
  <c r="H1047" i="4"/>
  <c r="G1047" i="4"/>
  <c r="F1047" i="4"/>
  <c r="L1046" i="4"/>
  <c r="K1046" i="4"/>
  <c r="J1046" i="4"/>
  <c r="I1046" i="4"/>
  <c r="H1046" i="4"/>
  <c r="G1046" i="4"/>
  <c r="F1046" i="4"/>
  <c r="L1045" i="4"/>
  <c r="K1045" i="4"/>
  <c r="J1045" i="4"/>
  <c r="I1045" i="4"/>
  <c r="H1045" i="4"/>
  <c r="G1045" i="4"/>
  <c r="F1045" i="4"/>
  <c r="L1044" i="4"/>
  <c r="K1044" i="4"/>
  <c r="J1044" i="4"/>
  <c r="I1044" i="4"/>
  <c r="H1044" i="4"/>
  <c r="G1044" i="4"/>
  <c r="F1044" i="4"/>
  <c r="L1043" i="4"/>
  <c r="K1043" i="4"/>
  <c r="J1043" i="4"/>
  <c r="I1043" i="4"/>
  <c r="H1043" i="4"/>
  <c r="G1043" i="4"/>
  <c r="F1043" i="4"/>
  <c r="L1042" i="4"/>
  <c r="K1042" i="4"/>
  <c r="J1042" i="4"/>
  <c r="I1042" i="4"/>
  <c r="H1042" i="4"/>
  <c r="G1042" i="4"/>
  <c r="F1042" i="4"/>
  <c r="L1041" i="4"/>
  <c r="K1041" i="4"/>
  <c r="J1041" i="4"/>
  <c r="I1041" i="4"/>
  <c r="H1041" i="4"/>
  <c r="G1041" i="4"/>
  <c r="F1041" i="4"/>
  <c r="L1040" i="4"/>
  <c r="K1040" i="4"/>
  <c r="J1040" i="4"/>
  <c r="I1040" i="4"/>
  <c r="H1040" i="4"/>
  <c r="G1040" i="4"/>
  <c r="F1040" i="4"/>
  <c r="L1039" i="4"/>
  <c r="K1039" i="4"/>
  <c r="J1039" i="4"/>
  <c r="I1039" i="4"/>
  <c r="H1039" i="4"/>
  <c r="G1039" i="4"/>
  <c r="F1039" i="4"/>
  <c r="L1038" i="4"/>
  <c r="K1038" i="4"/>
  <c r="J1038" i="4"/>
  <c r="I1038" i="4"/>
  <c r="H1038" i="4"/>
  <c r="G1038" i="4"/>
  <c r="F1038" i="4"/>
  <c r="L1037" i="4"/>
  <c r="K1037" i="4"/>
  <c r="J1037" i="4"/>
  <c r="I1037" i="4"/>
  <c r="H1037" i="4"/>
  <c r="G1037" i="4"/>
  <c r="F1037" i="4"/>
  <c r="L1036" i="4"/>
  <c r="K1036" i="4"/>
  <c r="J1036" i="4"/>
  <c r="I1036" i="4"/>
  <c r="H1036" i="4"/>
  <c r="G1036" i="4"/>
  <c r="F1036" i="4"/>
  <c r="L1035" i="4"/>
  <c r="K1035" i="4"/>
  <c r="J1035" i="4"/>
  <c r="I1035" i="4"/>
  <c r="H1035" i="4"/>
  <c r="G1035" i="4"/>
  <c r="F1035" i="4"/>
  <c r="L1034" i="4"/>
  <c r="K1034" i="4"/>
  <c r="J1034" i="4"/>
  <c r="I1034" i="4"/>
  <c r="H1034" i="4"/>
  <c r="G1034" i="4"/>
  <c r="F1034" i="4"/>
  <c r="L1033" i="4"/>
  <c r="K1033" i="4"/>
  <c r="J1033" i="4"/>
  <c r="I1033" i="4"/>
  <c r="H1033" i="4"/>
  <c r="G1033" i="4"/>
  <c r="F1033" i="4"/>
  <c r="L1032" i="4"/>
  <c r="K1032" i="4"/>
  <c r="J1032" i="4"/>
  <c r="I1032" i="4"/>
  <c r="H1032" i="4"/>
  <c r="G1032" i="4"/>
  <c r="F1032" i="4"/>
  <c r="L1031" i="4"/>
  <c r="K1031" i="4"/>
  <c r="J1031" i="4"/>
  <c r="I1031" i="4"/>
  <c r="H1031" i="4"/>
  <c r="G1031" i="4"/>
  <c r="F1031" i="4"/>
  <c r="L1030" i="4"/>
  <c r="K1030" i="4"/>
  <c r="J1030" i="4"/>
  <c r="I1030" i="4"/>
  <c r="H1030" i="4"/>
  <c r="G1030" i="4"/>
  <c r="F1030" i="4"/>
  <c r="L1029" i="4"/>
  <c r="K1029" i="4"/>
  <c r="J1029" i="4"/>
  <c r="I1029" i="4"/>
  <c r="H1029" i="4"/>
  <c r="G1029" i="4"/>
  <c r="F1029" i="4"/>
  <c r="L1028" i="4"/>
  <c r="K1028" i="4"/>
  <c r="J1028" i="4"/>
  <c r="I1028" i="4"/>
  <c r="H1028" i="4"/>
  <c r="G1028" i="4"/>
  <c r="F1028" i="4"/>
  <c r="L1027" i="4"/>
  <c r="K1027" i="4"/>
  <c r="J1027" i="4"/>
  <c r="I1027" i="4"/>
  <c r="H1027" i="4"/>
  <c r="G1027" i="4"/>
  <c r="F1027" i="4"/>
  <c r="L1026" i="4"/>
  <c r="K1026" i="4"/>
  <c r="J1026" i="4"/>
  <c r="I1026" i="4"/>
  <c r="H1026" i="4"/>
  <c r="G1026" i="4"/>
  <c r="F1026" i="4"/>
  <c r="L1025" i="4"/>
  <c r="K1025" i="4"/>
  <c r="J1025" i="4"/>
  <c r="I1025" i="4"/>
  <c r="H1025" i="4"/>
  <c r="G1025" i="4"/>
  <c r="F1025" i="4"/>
  <c r="L1024" i="4"/>
  <c r="K1024" i="4"/>
  <c r="J1024" i="4"/>
  <c r="I1024" i="4"/>
  <c r="H1024" i="4"/>
  <c r="G1024" i="4"/>
  <c r="F1024" i="4"/>
  <c r="L1023" i="4"/>
  <c r="K1023" i="4"/>
  <c r="J1023" i="4"/>
  <c r="I1023" i="4"/>
  <c r="H1023" i="4"/>
  <c r="G1023" i="4"/>
  <c r="F1023" i="4"/>
  <c r="L1022" i="4"/>
  <c r="K1022" i="4"/>
  <c r="J1022" i="4"/>
  <c r="I1022" i="4"/>
  <c r="H1022" i="4"/>
  <c r="G1022" i="4"/>
  <c r="F1022" i="4"/>
  <c r="L1021" i="4"/>
  <c r="K1021" i="4"/>
  <c r="J1021" i="4"/>
  <c r="I1021" i="4"/>
  <c r="H1021" i="4"/>
  <c r="G1021" i="4"/>
  <c r="F1021" i="4"/>
  <c r="L1020" i="4"/>
  <c r="K1020" i="4"/>
  <c r="J1020" i="4"/>
  <c r="I1020" i="4"/>
  <c r="H1020" i="4"/>
  <c r="G1020" i="4"/>
  <c r="F1020" i="4"/>
  <c r="L1019" i="4"/>
  <c r="K1019" i="4"/>
  <c r="J1019" i="4"/>
  <c r="I1019" i="4"/>
  <c r="H1019" i="4"/>
  <c r="G1019" i="4"/>
  <c r="F1019" i="4"/>
  <c r="L1018" i="4"/>
  <c r="K1018" i="4"/>
  <c r="J1018" i="4"/>
  <c r="I1018" i="4"/>
  <c r="H1018" i="4"/>
  <c r="G1018" i="4"/>
  <c r="F1018" i="4"/>
  <c r="L1017" i="4"/>
  <c r="K1017" i="4"/>
  <c r="J1017" i="4"/>
  <c r="I1017" i="4"/>
  <c r="H1017" i="4"/>
  <c r="G1017" i="4"/>
  <c r="F1017" i="4"/>
  <c r="L1016" i="4"/>
  <c r="K1016" i="4"/>
  <c r="J1016" i="4"/>
  <c r="I1016" i="4"/>
  <c r="H1016" i="4"/>
  <c r="G1016" i="4"/>
  <c r="F1016" i="4"/>
  <c r="L1015" i="4"/>
  <c r="K1015" i="4"/>
  <c r="J1015" i="4"/>
  <c r="I1015" i="4"/>
  <c r="H1015" i="4"/>
  <c r="G1015" i="4"/>
  <c r="F1015" i="4"/>
  <c r="L1014" i="4"/>
  <c r="K1014" i="4"/>
  <c r="J1014" i="4"/>
  <c r="I1014" i="4"/>
  <c r="H1014" i="4"/>
  <c r="G1014" i="4"/>
  <c r="F1014" i="4"/>
  <c r="L1013" i="4"/>
  <c r="K1013" i="4"/>
  <c r="J1013" i="4"/>
  <c r="I1013" i="4"/>
  <c r="H1013" i="4"/>
  <c r="G1013" i="4"/>
  <c r="F1013" i="4"/>
  <c r="L1012" i="4"/>
  <c r="K1012" i="4"/>
  <c r="J1012" i="4"/>
  <c r="I1012" i="4"/>
  <c r="H1012" i="4"/>
  <c r="G1012" i="4"/>
  <c r="F1012" i="4"/>
  <c r="L1011" i="4"/>
  <c r="K1011" i="4"/>
  <c r="J1011" i="4"/>
  <c r="I1011" i="4"/>
  <c r="H1011" i="4"/>
  <c r="G1011" i="4"/>
  <c r="F1011" i="4"/>
  <c r="L1010" i="4"/>
  <c r="K1010" i="4"/>
  <c r="J1010" i="4"/>
  <c r="I1010" i="4"/>
  <c r="H1010" i="4"/>
  <c r="G1010" i="4"/>
  <c r="F1010" i="4"/>
  <c r="L1009" i="4"/>
  <c r="K1009" i="4"/>
  <c r="J1009" i="4"/>
  <c r="I1009" i="4"/>
  <c r="H1009" i="4"/>
  <c r="G1009" i="4"/>
  <c r="F1009" i="4"/>
  <c r="L1008" i="4"/>
  <c r="K1008" i="4"/>
  <c r="J1008" i="4"/>
  <c r="I1008" i="4"/>
  <c r="H1008" i="4"/>
  <c r="G1008" i="4"/>
  <c r="F1008" i="4"/>
  <c r="L1007" i="4"/>
  <c r="K1007" i="4"/>
  <c r="J1007" i="4"/>
  <c r="I1007" i="4"/>
  <c r="H1007" i="4"/>
  <c r="G1007" i="4"/>
  <c r="F1007" i="4"/>
  <c r="L1006" i="4"/>
  <c r="K1006" i="4"/>
  <c r="J1006" i="4"/>
  <c r="I1006" i="4"/>
  <c r="H1006" i="4"/>
  <c r="G1006" i="4"/>
  <c r="F1006" i="4"/>
  <c r="L1005" i="4"/>
  <c r="K1005" i="4"/>
  <c r="J1005" i="4"/>
  <c r="I1005" i="4"/>
  <c r="H1005" i="4"/>
  <c r="G1005" i="4"/>
  <c r="F1005" i="4"/>
  <c r="L1004" i="4"/>
  <c r="K1004" i="4"/>
  <c r="J1004" i="4"/>
  <c r="I1004" i="4"/>
  <c r="H1004" i="4"/>
  <c r="G1004" i="4"/>
  <c r="F1004" i="4"/>
  <c r="L1003" i="4"/>
  <c r="K1003" i="4"/>
  <c r="J1003" i="4"/>
  <c r="I1003" i="4"/>
  <c r="H1003" i="4"/>
  <c r="G1003" i="4"/>
  <c r="F1003" i="4"/>
  <c r="L1002" i="4"/>
  <c r="K1002" i="4"/>
  <c r="J1002" i="4"/>
  <c r="I1002" i="4"/>
  <c r="H1002" i="4"/>
  <c r="G1002" i="4"/>
  <c r="F1002" i="4"/>
  <c r="L1001" i="4"/>
  <c r="K1001" i="4"/>
  <c r="J1001" i="4"/>
  <c r="I1001" i="4"/>
  <c r="H1001" i="4"/>
  <c r="G1001" i="4"/>
  <c r="F1001" i="4"/>
  <c r="L1000" i="4"/>
  <c r="K1000" i="4"/>
  <c r="J1000" i="4"/>
  <c r="I1000" i="4"/>
  <c r="H1000" i="4"/>
  <c r="G1000" i="4"/>
  <c r="F1000" i="4"/>
  <c r="L999" i="4"/>
  <c r="K999" i="4"/>
  <c r="J999" i="4"/>
  <c r="I999" i="4"/>
  <c r="H999" i="4"/>
  <c r="G999" i="4"/>
  <c r="F999" i="4"/>
  <c r="L998" i="4"/>
  <c r="K998" i="4"/>
  <c r="J998" i="4"/>
  <c r="I998" i="4"/>
  <c r="H998" i="4"/>
  <c r="G998" i="4"/>
  <c r="F998" i="4"/>
  <c r="L997" i="4"/>
  <c r="K997" i="4"/>
  <c r="J997" i="4"/>
  <c r="I997" i="4"/>
  <c r="H997" i="4"/>
  <c r="G997" i="4"/>
  <c r="F997" i="4"/>
  <c r="L996" i="4"/>
  <c r="K996" i="4"/>
  <c r="J996" i="4"/>
  <c r="I996" i="4"/>
  <c r="H996" i="4"/>
  <c r="G996" i="4"/>
  <c r="F996" i="4"/>
  <c r="L995" i="4"/>
  <c r="K995" i="4"/>
  <c r="J995" i="4"/>
  <c r="I995" i="4"/>
  <c r="H995" i="4"/>
  <c r="G995" i="4"/>
  <c r="F995" i="4"/>
  <c r="L994" i="4"/>
  <c r="K994" i="4"/>
  <c r="J994" i="4"/>
  <c r="I994" i="4"/>
  <c r="H994" i="4"/>
  <c r="G994" i="4"/>
  <c r="F994" i="4"/>
  <c r="L993" i="4"/>
  <c r="K993" i="4"/>
  <c r="J993" i="4"/>
  <c r="I993" i="4"/>
  <c r="H993" i="4"/>
  <c r="G993" i="4"/>
  <c r="F993" i="4"/>
  <c r="L992" i="4"/>
  <c r="K992" i="4"/>
  <c r="J992" i="4"/>
  <c r="I992" i="4"/>
  <c r="H992" i="4"/>
  <c r="G992" i="4"/>
  <c r="F992" i="4"/>
  <c r="L991" i="4"/>
  <c r="K991" i="4"/>
  <c r="J991" i="4"/>
  <c r="I991" i="4"/>
  <c r="H991" i="4"/>
  <c r="G991" i="4"/>
  <c r="F991" i="4"/>
  <c r="L990" i="4"/>
  <c r="K990" i="4"/>
  <c r="J990" i="4"/>
  <c r="I990" i="4"/>
  <c r="H990" i="4"/>
  <c r="G990" i="4"/>
  <c r="F990" i="4"/>
  <c r="L989" i="4"/>
  <c r="K989" i="4"/>
  <c r="J989" i="4"/>
  <c r="I989" i="4"/>
  <c r="H989" i="4"/>
  <c r="G989" i="4"/>
  <c r="F989" i="4"/>
  <c r="L988" i="4"/>
  <c r="K988" i="4"/>
  <c r="J988" i="4"/>
  <c r="I988" i="4"/>
  <c r="H988" i="4"/>
  <c r="G988" i="4"/>
  <c r="F988" i="4"/>
  <c r="L987" i="4"/>
  <c r="K987" i="4"/>
  <c r="J987" i="4"/>
  <c r="I987" i="4"/>
  <c r="H987" i="4"/>
  <c r="G987" i="4"/>
  <c r="F987" i="4"/>
  <c r="L986" i="4"/>
  <c r="K986" i="4"/>
  <c r="J986" i="4"/>
  <c r="I986" i="4"/>
  <c r="H986" i="4"/>
  <c r="G986" i="4"/>
  <c r="F986" i="4"/>
  <c r="L985" i="4"/>
  <c r="K985" i="4"/>
  <c r="J985" i="4"/>
  <c r="I985" i="4"/>
  <c r="H985" i="4"/>
  <c r="G985" i="4"/>
  <c r="F985" i="4"/>
  <c r="L984" i="4"/>
  <c r="K984" i="4"/>
  <c r="J984" i="4"/>
  <c r="I984" i="4"/>
  <c r="H984" i="4"/>
  <c r="G984" i="4"/>
  <c r="F984" i="4"/>
  <c r="L983" i="4"/>
  <c r="K983" i="4"/>
  <c r="J983" i="4"/>
  <c r="I983" i="4"/>
  <c r="H983" i="4"/>
  <c r="G983" i="4"/>
  <c r="F983" i="4"/>
  <c r="L982" i="4"/>
  <c r="K982" i="4"/>
  <c r="J982" i="4"/>
  <c r="I982" i="4"/>
  <c r="H982" i="4"/>
  <c r="G982" i="4"/>
  <c r="F982" i="4"/>
  <c r="L981" i="4"/>
  <c r="K981" i="4"/>
  <c r="J981" i="4"/>
  <c r="I981" i="4"/>
  <c r="H981" i="4"/>
  <c r="G981" i="4"/>
  <c r="F981" i="4"/>
  <c r="L980" i="4"/>
  <c r="K980" i="4"/>
  <c r="J980" i="4"/>
  <c r="I980" i="4"/>
  <c r="H980" i="4"/>
  <c r="G980" i="4"/>
  <c r="F980" i="4"/>
  <c r="L979" i="4"/>
  <c r="K979" i="4"/>
  <c r="J979" i="4"/>
  <c r="I979" i="4"/>
  <c r="H979" i="4"/>
  <c r="G979" i="4"/>
  <c r="F979" i="4"/>
  <c r="L978" i="4"/>
  <c r="K978" i="4"/>
  <c r="J978" i="4"/>
  <c r="I978" i="4"/>
  <c r="H978" i="4"/>
  <c r="G978" i="4"/>
  <c r="F978" i="4"/>
  <c r="L977" i="4"/>
  <c r="K977" i="4"/>
  <c r="J977" i="4"/>
  <c r="I977" i="4"/>
  <c r="H977" i="4"/>
  <c r="G977" i="4"/>
  <c r="F977" i="4"/>
  <c r="L976" i="4"/>
  <c r="K976" i="4"/>
  <c r="J976" i="4"/>
  <c r="I976" i="4"/>
  <c r="H976" i="4"/>
  <c r="G976" i="4"/>
  <c r="F976" i="4"/>
  <c r="L975" i="4"/>
  <c r="K975" i="4"/>
  <c r="J975" i="4"/>
  <c r="I975" i="4"/>
  <c r="H975" i="4"/>
  <c r="G975" i="4"/>
  <c r="F975" i="4"/>
  <c r="L974" i="4"/>
  <c r="K974" i="4"/>
  <c r="J974" i="4"/>
  <c r="I974" i="4"/>
  <c r="H974" i="4"/>
  <c r="G974" i="4"/>
  <c r="F974" i="4"/>
  <c r="L973" i="4"/>
  <c r="K973" i="4"/>
  <c r="J973" i="4"/>
  <c r="I973" i="4"/>
  <c r="H973" i="4"/>
  <c r="G973" i="4"/>
  <c r="F973" i="4"/>
  <c r="L972" i="4"/>
  <c r="K972" i="4"/>
  <c r="J972" i="4"/>
  <c r="I972" i="4"/>
  <c r="H972" i="4"/>
  <c r="G972" i="4"/>
  <c r="F972" i="4"/>
  <c r="L971" i="4"/>
  <c r="K971" i="4"/>
  <c r="J971" i="4"/>
  <c r="I971" i="4"/>
  <c r="H971" i="4"/>
  <c r="G971" i="4"/>
  <c r="F971" i="4"/>
  <c r="L970" i="4"/>
  <c r="K970" i="4"/>
  <c r="J970" i="4"/>
  <c r="I970" i="4"/>
  <c r="H970" i="4"/>
  <c r="G970" i="4"/>
  <c r="F970" i="4"/>
  <c r="L969" i="4"/>
  <c r="K969" i="4"/>
  <c r="J969" i="4"/>
  <c r="I969" i="4"/>
  <c r="H969" i="4"/>
  <c r="G969" i="4"/>
  <c r="F969" i="4"/>
  <c r="L968" i="4"/>
  <c r="K968" i="4"/>
  <c r="J968" i="4"/>
  <c r="I968" i="4"/>
  <c r="H968" i="4"/>
  <c r="G968" i="4"/>
  <c r="F968" i="4"/>
  <c r="L967" i="4"/>
  <c r="K967" i="4"/>
  <c r="J967" i="4"/>
  <c r="I967" i="4"/>
  <c r="H967" i="4"/>
  <c r="G967" i="4"/>
  <c r="F967" i="4"/>
  <c r="L966" i="4"/>
  <c r="K966" i="4"/>
  <c r="J966" i="4"/>
  <c r="I966" i="4"/>
  <c r="H966" i="4"/>
  <c r="G966" i="4"/>
  <c r="F966" i="4"/>
  <c r="L965" i="4"/>
  <c r="K965" i="4"/>
  <c r="J965" i="4"/>
  <c r="I965" i="4"/>
  <c r="H965" i="4"/>
  <c r="G965" i="4"/>
  <c r="F965" i="4"/>
  <c r="L964" i="4"/>
  <c r="K964" i="4"/>
  <c r="J964" i="4"/>
  <c r="I964" i="4"/>
  <c r="H964" i="4"/>
  <c r="G964" i="4"/>
  <c r="F964" i="4"/>
  <c r="L963" i="4"/>
  <c r="K963" i="4"/>
  <c r="J963" i="4"/>
  <c r="I963" i="4"/>
  <c r="H963" i="4"/>
  <c r="G963" i="4"/>
  <c r="F963" i="4"/>
  <c r="L962" i="4"/>
  <c r="K962" i="4"/>
  <c r="J962" i="4"/>
  <c r="I962" i="4"/>
  <c r="H962" i="4"/>
  <c r="G962" i="4"/>
  <c r="F962" i="4"/>
  <c r="L961" i="4"/>
  <c r="K961" i="4"/>
  <c r="J961" i="4"/>
  <c r="I961" i="4"/>
  <c r="H961" i="4"/>
  <c r="G961" i="4"/>
  <c r="F961" i="4"/>
  <c r="L960" i="4"/>
  <c r="K960" i="4"/>
  <c r="J960" i="4"/>
  <c r="I960" i="4"/>
  <c r="H960" i="4"/>
  <c r="G960" i="4"/>
  <c r="F960" i="4"/>
  <c r="L959" i="4"/>
  <c r="K959" i="4"/>
  <c r="J959" i="4"/>
  <c r="I959" i="4"/>
  <c r="H959" i="4"/>
  <c r="G959" i="4"/>
  <c r="F959" i="4"/>
  <c r="L958" i="4"/>
  <c r="K958" i="4"/>
  <c r="J958" i="4"/>
  <c r="I958" i="4"/>
  <c r="H958" i="4"/>
  <c r="G958" i="4"/>
  <c r="F958" i="4"/>
  <c r="L957" i="4"/>
  <c r="K957" i="4"/>
  <c r="J957" i="4"/>
  <c r="I957" i="4"/>
  <c r="H957" i="4"/>
  <c r="G957" i="4"/>
  <c r="F957" i="4"/>
  <c r="L956" i="4"/>
  <c r="K956" i="4"/>
  <c r="J956" i="4"/>
  <c r="I956" i="4"/>
  <c r="H956" i="4"/>
  <c r="G956" i="4"/>
  <c r="F956" i="4"/>
  <c r="L955" i="4"/>
  <c r="K955" i="4"/>
  <c r="J955" i="4"/>
  <c r="I955" i="4"/>
  <c r="H955" i="4"/>
  <c r="G955" i="4"/>
  <c r="F955" i="4"/>
  <c r="L954" i="4"/>
  <c r="K954" i="4"/>
  <c r="J954" i="4"/>
  <c r="I954" i="4"/>
  <c r="H954" i="4"/>
  <c r="G954" i="4"/>
  <c r="F954" i="4"/>
  <c r="L953" i="4"/>
  <c r="K953" i="4"/>
  <c r="J953" i="4"/>
  <c r="I953" i="4"/>
  <c r="H953" i="4"/>
  <c r="G953" i="4"/>
  <c r="F953" i="4"/>
  <c r="L952" i="4"/>
  <c r="K952" i="4"/>
  <c r="J952" i="4"/>
  <c r="I952" i="4"/>
  <c r="H952" i="4"/>
  <c r="G952" i="4"/>
  <c r="F952" i="4"/>
  <c r="L951" i="4"/>
  <c r="K951" i="4"/>
  <c r="J951" i="4"/>
  <c r="I951" i="4"/>
  <c r="H951" i="4"/>
  <c r="G951" i="4"/>
  <c r="F951" i="4"/>
  <c r="L950" i="4"/>
  <c r="K950" i="4"/>
  <c r="J950" i="4"/>
  <c r="I950" i="4"/>
  <c r="H950" i="4"/>
  <c r="G950" i="4"/>
  <c r="F950" i="4"/>
  <c r="L949" i="4"/>
  <c r="K949" i="4"/>
  <c r="J949" i="4"/>
  <c r="I949" i="4"/>
  <c r="H949" i="4"/>
  <c r="G949" i="4"/>
  <c r="F949" i="4"/>
  <c r="L948" i="4"/>
  <c r="K948" i="4"/>
  <c r="J948" i="4"/>
  <c r="I948" i="4"/>
  <c r="H948" i="4"/>
  <c r="G948" i="4"/>
  <c r="F948" i="4"/>
  <c r="L947" i="4"/>
  <c r="K947" i="4"/>
  <c r="J947" i="4"/>
  <c r="I947" i="4"/>
  <c r="H947" i="4"/>
  <c r="G947" i="4"/>
  <c r="F947" i="4"/>
  <c r="L946" i="4"/>
  <c r="K946" i="4"/>
  <c r="J946" i="4"/>
  <c r="I946" i="4"/>
  <c r="H946" i="4"/>
  <c r="G946" i="4"/>
  <c r="F946" i="4"/>
  <c r="L945" i="4"/>
  <c r="K945" i="4"/>
  <c r="J945" i="4"/>
  <c r="I945" i="4"/>
  <c r="H945" i="4"/>
  <c r="G945" i="4"/>
  <c r="F945" i="4"/>
  <c r="L944" i="4"/>
  <c r="K944" i="4"/>
  <c r="J944" i="4"/>
  <c r="I944" i="4"/>
  <c r="H944" i="4"/>
  <c r="G944" i="4"/>
  <c r="F944" i="4"/>
  <c r="L943" i="4"/>
  <c r="K943" i="4"/>
  <c r="J943" i="4"/>
  <c r="I943" i="4"/>
  <c r="H943" i="4"/>
  <c r="G943" i="4"/>
  <c r="F943" i="4"/>
  <c r="L942" i="4"/>
  <c r="K942" i="4"/>
  <c r="J942" i="4"/>
  <c r="I942" i="4"/>
  <c r="H942" i="4"/>
  <c r="G942" i="4"/>
  <c r="F942" i="4"/>
  <c r="L941" i="4"/>
  <c r="K941" i="4"/>
  <c r="J941" i="4"/>
  <c r="I941" i="4"/>
  <c r="H941" i="4"/>
  <c r="G941" i="4"/>
  <c r="F941" i="4"/>
  <c r="L940" i="4"/>
  <c r="K940" i="4"/>
  <c r="J940" i="4"/>
  <c r="I940" i="4"/>
  <c r="H940" i="4"/>
  <c r="G940" i="4"/>
  <c r="F940" i="4"/>
  <c r="L939" i="4"/>
  <c r="K939" i="4"/>
  <c r="J939" i="4"/>
  <c r="I939" i="4"/>
  <c r="H939" i="4"/>
  <c r="G939" i="4"/>
  <c r="F939" i="4"/>
  <c r="L938" i="4"/>
  <c r="K938" i="4"/>
  <c r="J938" i="4"/>
  <c r="I938" i="4"/>
  <c r="H938" i="4"/>
  <c r="G938" i="4"/>
  <c r="F938" i="4"/>
  <c r="L937" i="4"/>
  <c r="K937" i="4"/>
  <c r="J937" i="4"/>
  <c r="I937" i="4"/>
  <c r="H937" i="4"/>
  <c r="G937" i="4"/>
  <c r="F937" i="4"/>
  <c r="L936" i="4"/>
  <c r="K936" i="4"/>
  <c r="J936" i="4"/>
  <c r="I936" i="4"/>
  <c r="H936" i="4"/>
  <c r="G936" i="4"/>
  <c r="F936" i="4"/>
  <c r="L935" i="4"/>
  <c r="K935" i="4"/>
  <c r="J935" i="4"/>
  <c r="I935" i="4"/>
  <c r="H935" i="4"/>
  <c r="G935" i="4"/>
  <c r="F935" i="4"/>
  <c r="L934" i="4"/>
  <c r="K934" i="4"/>
  <c r="J934" i="4"/>
  <c r="I934" i="4"/>
  <c r="H934" i="4"/>
  <c r="G934" i="4"/>
  <c r="F934" i="4"/>
  <c r="L933" i="4"/>
  <c r="K933" i="4"/>
  <c r="J933" i="4"/>
  <c r="I933" i="4"/>
  <c r="H933" i="4"/>
  <c r="G933" i="4"/>
  <c r="F933" i="4"/>
  <c r="L932" i="4"/>
  <c r="K932" i="4"/>
  <c r="J932" i="4"/>
  <c r="I932" i="4"/>
  <c r="H932" i="4"/>
  <c r="G932" i="4"/>
  <c r="F932" i="4"/>
  <c r="L931" i="4"/>
  <c r="K931" i="4"/>
  <c r="J931" i="4"/>
  <c r="I931" i="4"/>
  <c r="H931" i="4"/>
  <c r="G931" i="4"/>
  <c r="F931" i="4"/>
  <c r="L930" i="4"/>
  <c r="K930" i="4"/>
  <c r="J930" i="4"/>
  <c r="I930" i="4"/>
  <c r="H930" i="4"/>
  <c r="G930" i="4"/>
  <c r="F930" i="4"/>
  <c r="L929" i="4"/>
  <c r="K929" i="4"/>
  <c r="J929" i="4"/>
  <c r="I929" i="4"/>
  <c r="H929" i="4"/>
  <c r="G929" i="4"/>
  <c r="F929" i="4"/>
  <c r="L928" i="4"/>
  <c r="K928" i="4"/>
  <c r="J928" i="4"/>
  <c r="I928" i="4"/>
  <c r="H928" i="4"/>
  <c r="G928" i="4"/>
  <c r="F928" i="4"/>
  <c r="L927" i="4"/>
  <c r="K927" i="4"/>
  <c r="J927" i="4"/>
  <c r="I927" i="4"/>
  <c r="H927" i="4"/>
  <c r="G927" i="4"/>
  <c r="F927" i="4"/>
  <c r="L926" i="4"/>
  <c r="K926" i="4"/>
  <c r="J926" i="4"/>
  <c r="I926" i="4"/>
  <c r="H926" i="4"/>
  <c r="G926" i="4"/>
  <c r="F926" i="4"/>
  <c r="L925" i="4"/>
  <c r="K925" i="4"/>
  <c r="J925" i="4"/>
  <c r="I925" i="4"/>
  <c r="H925" i="4"/>
  <c r="G925" i="4"/>
  <c r="F925" i="4"/>
  <c r="L924" i="4"/>
  <c r="K924" i="4"/>
  <c r="J924" i="4"/>
  <c r="I924" i="4"/>
  <c r="H924" i="4"/>
  <c r="G924" i="4"/>
  <c r="F924" i="4"/>
  <c r="L923" i="4"/>
  <c r="K923" i="4"/>
  <c r="J923" i="4"/>
  <c r="I923" i="4"/>
  <c r="H923" i="4"/>
  <c r="G923" i="4"/>
  <c r="F923" i="4"/>
  <c r="L922" i="4"/>
  <c r="K922" i="4"/>
  <c r="J922" i="4"/>
  <c r="I922" i="4"/>
  <c r="H922" i="4"/>
  <c r="G922" i="4"/>
  <c r="F922" i="4"/>
  <c r="L921" i="4"/>
  <c r="K921" i="4"/>
  <c r="J921" i="4"/>
  <c r="I921" i="4"/>
  <c r="H921" i="4"/>
  <c r="G921" i="4"/>
  <c r="F921" i="4"/>
  <c r="L920" i="4"/>
  <c r="K920" i="4"/>
  <c r="J920" i="4"/>
  <c r="I920" i="4"/>
  <c r="H920" i="4"/>
  <c r="G920" i="4"/>
  <c r="F920" i="4"/>
  <c r="L919" i="4"/>
  <c r="K919" i="4"/>
  <c r="J919" i="4"/>
  <c r="I919" i="4"/>
  <c r="H919" i="4"/>
  <c r="G919" i="4"/>
  <c r="F919" i="4"/>
  <c r="L918" i="4"/>
  <c r="K918" i="4"/>
  <c r="J918" i="4"/>
  <c r="I918" i="4"/>
  <c r="H918" i="4"/>
  <c r="G918" i="4"/>
  <c r="F918" i="4"/>
  <c r="L917" i="4"/>
  <c r="K917" i="4"/>
  <c r="J917" i="4"/>
  <c r="I917" i="4"/>
  <c r="H917" i="4"/>
  <c r="G917" i="4"/>
  <c r="F917" i="4"/>
  <c r="L916" i="4"/>
  <c r="K916" i="4"/>
  <c r="J916" i="4"/>
  <c r="I916" i="4"/>
  <c r="H916" i="4"/>
  <c r="G916" i="4"/>
  <c r="F916" i="4"/>
  <c r="L915" i="4"/>
  <c r="K915" i="4"/>
  <c r="J915" i="4"/>
  <c r="I915" i="4"/>
  <c r="H915" i="4"/>
  <c r="G915" i="4"/>
  <c r="F915" i="4"/>
  <c r="L914" i="4"/>
  <c r="K914" i="4"/>
  <c r="J914" i="4"/>
  <c r="I914" i="4"/>
  <c r="H914" i="4"/>
  <c r="G914" i="4"/>
  <c r="F914" i="4"/>
  <c r="L913" i="4"/>
  <c r="K913" i="4"/>
  <c r="J913" i="4"/>
  <c r="I913" i="4"/>
  <c r="H913" i="4"/>
  <c r="G913" i="4"/>
  <c r="F913" i="4"/>
  <c r="L912" i="4"/>
  <c r="K912" i="4"/>
  <c r="J912" i="4"/>
  <c r="I912" i="4"/>
  <c r="H912" i="4"/>
  <c r="G912" i="4"/>
  <c r="F912" i="4"/>
  <c r="L911" i="4"/>
  <c r="K911" i="4"/>
  <c r="J911" i="4"/>
  <c r="I911" i="4"/>
  <c r="H911" i="4"/>
  <c r="G911" i="4"/>
  <c r="F911" i="4"/>
  <c r="L910" i="4"/>
  <c r="K910" i="4"/>
  <c r="J910" i="4"/>
  <c r="I910" i="4"/>
  <c r="H910" i="4"/>
  <c r="G910" i="4"/>
  <c r="F910" i="4"/>
  <c r="L909" i="4"/>
  <c r="K909" i="4"/>
  <c r="J909" i="4"/>
  <c r="I909" i="4"/>
  <c r="H909" i="4"/>
  <c r="G909" i="4"/>
  <c r="F909" i="4"/>
  <c r="L908" i="4"/>
  <c r="K908" i="4"/>
  <c r="J908" i="4"/>
  <c r="I908" i="4"/>
  <c r="H908" i="4"/>
  <c r="G908" i="4"/>
  <c r="F908" i="4"/>
  <c r="L907" i="4"/>
  <c r="K907" i="4"/>
  <c r="J907" i="4"/>
  <c r="I907" i="4"/>
  <c r="H907" i="4"/>
  <c r="G907" i="4"/>
  <c r="F907" i="4"/>
  <c r="L906" i="4"/>
  <c r="K906" i="4"/>
  <c r="J906" i="4"/>
  <c r="I906" i="4"/>
  <c r="H906" i="4"/>
  <c r="G906" i="4"/>
  <c r="F906" i="4"/>
  <c r="L905" i="4"/>
  <c r="K905" i="4"/>
  <c r="J905" i="4"/>
  <c r="I905" i="4"/>
  <c r="H905" i="4"/>
  <c r="G905" i="4"/>
  <c r="F905" i="4"/>
  <c r="L904" i="4"/>
  <c r="K904" i="4"/>
  <c r="J904" i="4"/>
  <c r="I904" i="4"/>
  <c r="H904" i="4"/>
  <c r="G904" i="4"/>
  <c r="F904" i="4"/>
  <c r="L903" i="4"/>
  <c r="K903" i="4"/>
  <c r="J903" i="4"/>
  <c r="I903" i="4"/>
  <c r="H903" i="4"/>
  <c r="G903" i="4"/>
  <c r="F903" i="4"/>
  <c r="L902" i="4"/>
  <c r="K902" i="4"/>
  <c r="J902" i="4"/>
  <c r="I902" i="4"/>
  <c r="H902" i="4"/>
  <c r="G902" i="4"/>
  <c r="F902" i="4"/>
  <c r="L901" i="4"/>
  <c r="K901" i="4"/>
  <c r="J901" i="4"/>
  <c r="I901" i="4"/>
  <c r="H901" i="4"/>
  <c r="G901" i="4"/>
  <c r="F901" i="4"/>
  <c r="L900" i="4"/>
  <c r="K900" i="4"/>
  <c r="J900" i="4"/>
  <c r="I900" i="4"/>
  <c r="H900" i="4"/>
  <c r="G900" i="4"/>
  <c r="F900" i="4"/>
  <c r="L899" i="4"/>
  <c r="K899" i="4"/>
  <c r="J899" i="4"/>
  <c r="I899" i="4"/>
  <c r="H899" i="4"/>
  <c r="G899" i="4"/>
  <c r="F899" i="4"/>
  <c r="L898" i="4"/>
  <c r="K898" i="4"/>
  <c r="J898" i="4"/>
  <c r="I898" i="4"/>
  <c r="H898" i="4"/>
  <c r="G898" i="4"/>
  <c r="F898" i="4"/>
  <c r="L897" i="4"/>
  <c r="K897" i="4"/>
  <c r="J897" i="4"/>
  <c r="I897" i="4"/>
  <c r="H897" i="4"/>
  <c r="G897" i="4"/>
  <c r="F897" i="4"/>
  <c r="L896" i="4"/>
  <c r="K896" i="4"/>
  <c r="J896" i="4"/>
  <c r="I896" i="4"/>
  <c r="H896" i="4"/>
  <c r="G896" i="4"/>
  <c r="F896" i="4"/>
  <c r="L895" i="4"/>
  <c r="K895" i="4"/>
  <c r="J895" i="4"/>
  <c r="I895" i="4"/>
  <c r="H895" i="4"/>
  <c r="G895" i="4"/>
  <c r="F895" i="4"/>
  <c r="L894" i="4"/>
  <c r="K894" i="4"/>
  <c r="J894" i="4"/>
  <c r="I894" i="4"/>
  <c r="H894" i="4"/>
  <c r="G894" i="4"/>
  <c r="F894" i="4"/>
  <c r="L893" i="4"/>
  <c r="K893" i="4"/>
  <c r="J893" i="4"/>
  <c r="I893" i="4"/>
  <c r="H893" i="4"/>
  <c r="G893" i="4"/>
  <c r="F893" i="4"/>
  <c r="L892" i="4"/>
  <c r="K892" i="4"/>
  <c r="J892" i="4"/>
  <c r="I892" i="4"/>
  <c r="H892" i="4"/>
  <c r="G892" i="4"/>
  <c r="F892" i="4"/>
  <c r="L891" i="4"/>
  <c r="K891" i="4"/>
  <c r="J891" i="4"/>
  <c r="I891" i="4"/>
  <c r="H891" i="4"/>
  <c r="G891" i="4"/>
  <c r="F891" i="4"/>
  <c r="L890" i="4"/>
  <c r="K890" i="4"/>
  <c r="J890" i="4"/>
  <c r="I890" i="4"/>
  <c r="H890" i="4"/>
  <c r="G890" i="4"/>
  <c r="F890" i="4"/>
  <c r="L889" i="4"/>
  <c r="K889" i="4"/>
  <c r="J889" i="4"/>
  <c r="I889" i="4"/>
  <c r="H889" i="4"/>
  <c r="G889" i="4"/>
  <c r="F889" i="4"/>
  <c r="L888" i="4"/>
  <c r="K888" i="4"/>
  <c r="J888" i="4"/>
  <c r="I888" i="4"/>
  <c r="H888" i="4"/>
  <c r="G888" i="4"/>
  <c r="F888" i="4"/>
  <c r="L887" i="4"/>
  <c r="K887" i="4"/>
  <c r="J887" i="4"/>
  <c r="I887" i="4"/>
  <c r="H887" i="4"/>
  <c r="G887" i="4"/>
  <c r="F887" i="4"/>
  <c r="L886" i="4"/>
  <c r="K886" i="4"/>
  <c r="J886" i="4"/>
  <c r="I886" i="4"/>
  <c r="H886" i="4"/>
  <c r="G886" i="4"/>
  <c r="F886" i="4"/>
  <c r="L885" i="4"/>
  <c r="K885" i="4"/>
  <c r="J885" i="4"/>
  <c r="I885" i="4"/>
  <c r="H885" i="4"/>
  <c r="G885" i="4"/>
  <c r="F885" i="4"/>
  <c r="L884" i="4"/>
  <c r="K884" i="4"/>
  <c r="J884" i="4"/>
  <c r="I884" i="4"/>
  <c r="H884" i="4"/>
  <c r="G884" i="4"/>
  <c r="F884" i="4"/>
  <c r="L883" i="4"/>
  <c r="K883" i="4"/>
  <c r="J883" i="4"/>
  <c r="I883" i="4"/>
  <c r="H883" i="4"/>
  <c r="G883" i="4"/>
  <c r="F883" i="4"/>
  <c r="L882" i="4"/>
  <c r="K882" i="4"/>
  <c r="J882" i="4"/>
  <c r="I882" i="4"/>
  <c r="H882" i="4"/>
  <c r="G882" i="4"/>
  <c r="F882" i="4"/>
  <c r="L881" i="4"/>
  <c r="K881" i="4"/>
  <c r="J881" i="4"/>
  <c r="I881" i="4"/>
  <c r="H881" i="4"/>
  <c r="G881" i="4"/>
  <c r="F881" i="4"/>
  <c r="L880" i="4"/>
  <c r="K880" i="4"/>
  <c r="J880" i="4"/>
  <c r="I880" i="4"/>
  <c r="H880" i="4"/>
  <c r="G880" i="4"/>
  <c r="F880" i="4"/>
  <c r="L879" i="4"/>
  <c r="K879" i="4"/>
  <c r="J879" i="4"/>
  <c r="I879" i="4"/>
  <c r="H879" i="4"/>
  <c r="G879" i="4"/>
  <c r="F879" i="4"/>
  <c r="L878" i="4"/>
  <c r="K878" i="4"/>
  <c r="J878" i="4"/>
  <c r="I878" i="4"/>
  <c r="H878" i="4"/>
  <c r="G878" i="4"/>
  <c r="F878" i="4"/>
  <c r="L877" i="4"/>
  <c r="K877" i="4"/>
  <c r="J877" i="4"/>
  <c r="I877" i="4"/>
  <c r="H877" i="4"/>
  <c r="G877" i="4"/>
  <c r="F877" i="4"/>
  <c r="L876" i="4"/>
  <c r="K876" i="4"/>
  <c r="J876" i="4"/>
  <c r="I876" i="4"/>
  <c r="H876" i="4"/>
  <c r="G876" i="4"/>
  <c r="F876" i="4"/>
  <c r="L875" i="4"/>
  <c r="K875" i="4"/>
  <c r="J875" i="4"/>
  <c r="I875" i="4"/>
  <c r="H875" i="4"/>
  <c r="G875" i="4"/>
  <c r="F875" i="4"/>
  <c r="L874" i="4"/>
  <c r="K874" i="4"/>
  <c r="J874" i="4"/>
  <c r="I874" i="4"/>
  <c r="H874" i="4"/>
  <c r="G874" i="4"/>
  <c r="F874" i="4"/>
  <c r="L873" i="4"/>
  <c r="K873" i="4"/>
  <c r="J873" i="4"/>
  <c r="I873" i="4"/>
  <c r="H873" i="4"/>
  <c r="G873" i="4"/>
  <c r="F873" i="4"/>
  <c r="L872" i="4"/>
  <c r="K872" i="4"/>
  <c r="J872" i="4"/>
  <c r="I872" i="4"/>
  <c r="H872" i="4"/>
  <c r="G872" i="4"/>
  <c r="F872" i="4"/>
  <c r="L871" i="4"/>
  <c r="K871" i="4"/>
  <c r="J871" i="4"/>
  <c r="I871" i="4"/>
  <c r="H871" i="4"/>
  <c r="G871" i="4"/>
  <c r="F871" i="4"/>
  <c r="L870" i="4"/>
  <c r="K870" i="4"/>
  <c r="J870" i="4"/>
  <c r="I870" i="4"/>
  <c r="H870" i="4"/>
  <c r="G870" i="4"/>
  <c r="F870" i="4"/>
  <c r="L869" i="4"/>
  <c r="K869" i="4"/>
  <c r="J869" i="4"/>
  <c r="I869" i="4"/>
  <c r="H869" i="4"/>
  <c r="G869" i="4"/>
  <c r="F869" i="4"/>
  <c r="L868" i="4"/>
  <c r="K868" i="4"/>
  <c r="J868" i="4"/>
  <c r="I868" i="4"/>
  <c r="H868" i="4"/>
  <c r="G868" i="4"/>
  <c r="F868" i="4"/>
  <c r="L867" i="4"/>
  <c r="K867" i="4"/>
  <c r="J867" i="4"/>
  <c r="I867" i="4"/>
  <c r="H867" i="4"/>
  <c r="G867" i="4"/>
  <c r="F867" i="4"/>
  <c r="L866" i="4"/>
  <c r="K866" i="4"/>
  <c r="J866" i="4"/>
  <c r="I866" i="4"/>
  <c r="H866" i="4"/>
  <c r="G866" i="4"/>
  <c r="F866" i="4"/>
  <c r="L865" i="4"/>
  <c r="K865" i="4"/>
  <c r="J865" i="4"/>
  <c r="I865" i="4"/>
  <c r="H865" i="4"/>
  <c r="G865" i="4"/>
  <c r="F865" i="4"/>
  <c r="L864" i="4"/>
  <c r="K864" i="4"/>
  <c r="J864" i="4"/>
  <c r="I864" i="4"/>
  <c r="H864" i="4"/>
  <c r="G864" i="4"/>
  <c r="F864" i="4"/>
  <c r="L863" i="4"/>
  <c r="K863" i="4"/>
  <c r="J863" i="4"/>
  <c r="I863" i="4"/>
  <c r="H863" i="4"/>
  <c r="G863" i="4"/>
  <c r="F863" i="4"/>
  <c r="L862" i="4"/>
  <c r="K862" i="4"/>
  <c r="J862" i="4"/>
  <c r="I862" i="4"/>
  <c r="H862" i="4"/>
  <c r="G862" i="4"/>
  <c r="F862" i="4"/>
  <c r="L861" i="4"/>
  <c r="K861" i="4"/>
  <c r="J861" i="4"/>
  <c r="I861" i="4"/>
  <c r="H861" i="4"/>
  <c r="G861" i="4"/>
  <c r="F861" i="4"/>
  <c r="L860" i="4"/>
  <c r="K860" i="4"/>
  <c r="J860" i="4"/>
  <c r="I860" i="4"/>
  <c r="H860" i="4"/>
  <c r="G860" i="4"/>
  <c r="F860" i="4"/>
  <c r="L859" i="4"/>
  <c r="K859" i="4"/>
  <c r="J859" i="4"/>
  <c r="I859" i="4"/>
  <c r="H859" i="4"/>
  <c r="G859" i="4"/>
  <c r="F859" i="4"/>
  <c r="L858" i="4"/>
  <c r="K858" i="4"/>
  <c r="J858" i="4"/>
  <c r="I858" i="4"/>
  <c r="H858" i="4"/>
  <c r="G858" i="4"/>
  <c r="F858" i="4"/>
  <c r="L857" i="4"/>
  <c r="K857" i="4"/>
  <c r="J857" i="4"/>
  <c r="I857" i="4"/>
  <c r="H857" i="4"/>
  <c r="G857" i="4"/>
  <c r="F857" i="4"/>
  <c r="L856" i="4"/>
  <c r="K856" i="4"/>
  <c r="J856" i="4"/>
  <c r="I856" i="4"/>
  <c r="H856" i="4"/>
  <c r="G856" i="4"/>
  <c r="F856" i="4"/>
  <c r="L855" i="4"/>
  <c r="K855" i="4"/>
  <c r="J855" i="4"/>
  <c r="I855" i="4"/>
  <c r="H855" i="4"/>
  <c r="G855" i="4"/>
  <c r="F855" i="4"/>
  <c r="L854" i="4"/>
  <c r="K854" i="4"/>
  <c r="J854" i="4"/>
  <c r="I854" i="4"/>
  <c r="H854" i="4"/>
  <c r="G854" i="4"/>
  <c r="F854" i="4"/>
  <c r="L853" i="4"/>
  <c r="K853" i="4"/>
  <c r="J853" i="4"/>
  <c r="I853" i="4"/>
  <c r="H853" i="4"/>
  <c r="G853" i="4"/>
  <c r="F853" i="4"/>
  <c r="L852" i="4"/>
  <c r="K852" i="4"/>
  <c r="J852" i="4"/>
  <c r="I852" i="4"/>
  <c r="H852" i="4"/>
  <c r="G852" i="4"/>
  <c r="F852" i="4"/>
  <c r="L851" i="4"/>
  <c r="K851" i="4"/>
  <c r="J851" i="4"/>
  <c r="I851" i="4"/>
  <c r="H851" i="4"/>
  <c r="G851" i="4"/>
  <c r="F851" i="4"/>
  <c r="L850" i="4"/>
  <c r="K850" i="4"/>
  <c r="J850" i="4"/>
  <c r="I850" i="4"/>
  <c r="H850" i="4"/>
  <c r="G850" i="4"/>
  <c r="F850" i="4"/>
  <c r="L849" i="4"/>
  <c r="K849" i="4"/>
  <c r="J849" i="4"/>
  <c r="I849" i="4"/>
  <c r="H849" i="4"/>
  <c r="G849" i="4"/>
  <c r="F849" i="4"/>
  <c r="L848" i="4"/>
  <c r="K848" i="4"/>
  <c r="J848" i="4"/>
  <c r="I848" i="4"/>
  <c r="H848" i="4"/>
  <c r="G848" i="4"/>
  <c r="F848" i="4"/>
  <c r="L847" i="4"/>
  <c r="K847" i="4"/>
  <c r="J847" i="4"/>
  <c r="I847" i="4"/>
  <c r="H847" i="4"/>
  <c r="G847" i="4"/>
  <c r="F847" i="4"/>
  <c r="L846" i="4"/>
  <c r="K846" i="4"/>
  <c r="J846" i="4"/>
  <c r="I846" i="4"/>
  <c r="H846" i="4"/>
  <c r="G846" i="4"/>
  <c r="F846" i="4"/>
  <c r="L845" i="4"/>
  <c r="K845" i="4"/>
  <c r="J845" i="4"/>
  <c r="I845" i="4"/>
  <c r="H845" i="4"/>
  <c r="G845" i="4"/>
  <c r="F845" i="4"/>
  <c r="L844" i="4"/>
  <c r="K844" i="4"/>
  <c r="J844" i="4"/>
  <c r="I844" i="4"/>
  <c r="H844" i="4"/>
  <c r="G844" i="4"/>
  <c r="F844" i="4"/>
  <c r="L843" i="4"/>
  <c r="K843" i="4"/>
  <c r="J843" i="4"/>
  <c r="I843" i="4"/>
  <c r="H843" i="4"/>
  <c r="G843" i="4"/>
  <c r="F843" i="4"/>
  <c r="L842" i="4"/>
  <c r="K842" i="4"/>
  <c r="J842" i="4"/>
  <c r="I842" i="4"/>
  <c r="H842" i="4"/>
  <c r="G842" i="4"/>
  <c r="F842" i="4"/>
  <c r="L841" i="4"/>
  <c r="K841" i="4"/>
  <c r="J841" i="4"/>
  <c r="I841" i="4"/>
  <c r="H841" i="4"/>
  <c r="G841" i="4"/>
  <c r="F841" i="4"/>
  <c r="L840" i="4"/>
  <c r="K840" i="4"/>
  <c r="J840" i="4"/>
  <c r="I840" i="4"/>
  <c r="H840" i="4"/>
  <c r="G840" i="4"/>
  <c r="F840" i="4"/>
  <c r="L839" i="4"/>
  <c r="K839" i="4"/>
  <c r="J839" i="4"/>
  <c r="I839" i="4"/>
  <c r="H839" i="4"/>
  <c r="G839" i="4"/>
  <c r="F839" i="4"/>
  <c r="L838" i="4"/>
  <c r="K838" i="4"/>
  <c r="J838" i="4"/>
  <c r="I838" i="4"/>
  <c r="H838" i="4"/>
  <c r="G838" i="4"/>
  <c r="F838" i="4"/>
  <c r="L837" i="4"/>
  <c r="K837" i="4"/>
  <c r="J837" i="4"/>
  <c r="I837" i="4"/>
  <c r="H837" i="4"/>
  <c r="G837" i="4"/>
  <c r="F837" i="4"/>
  <c r="L836" i="4"/>
  <c r="K836" i="4"/>
  <c r="J836" i="4"/>
  <c r="I836" i="4"/>
  <c r="H836" i="4"/>
  <c r="G836" i="4"/>
  <c r="F836" i="4"/>
  <c r="L835" i="4"/>
  <c r="K835" i="4"/>
  <c r="J835" i="4"/>
  <c r="I835" i="4"/>
  <c r="H835" i="4"/>
  <c r="G835" i="4"/>
  <c r="F835" i="4"/>
  <c r="L834" i="4"/>
  <c r="K834" i="4"/>
  <c r="J834" i="4"/>
  <c r="I834" i="4"/>
  <c r="H834" i="4"/>
  <c r="G834" i="4"/>
  <c r="F834" i="4"/>
  <c r="L833" i="4"/>
  <c r="K833" i="4"/>
  <c r="J833" i="4"/>
  <c r="I833" i="4"/>
  <c r="H833" i="4"/>
  <c r="G833" i="4"/>
  <c r="F833" i="4"/>
  <c r="L832" i="4"/>
  <c r="K832" i="4"/>
  <c r="J832" i="4"/>
  <c r="I832" i="4"/>
  <c r="H832" i="4"/>
  <c r="G832" i="4"/>
  <c r="F832" i="4"/>
  <c r="L831" i="4"/>
  <c r="K831" i="4"/>
  <c r="J831" i="4"/>
  <c r="I831" i="4"/>
  <c r="H831" i="4"/>
  <c r="G831" i="4"/>
  <c r="F831" i="4"/>
  <c r="L830" i="4"/>
  <c r="K830" i="4"/>
  <c r="J830" i="4"/>
  <c r="I830" i="4"/>
  <c r="H830" i="4"/>
  <c r="G830" i="4"/>
  <c r="F830" i="4"/>
  <c r="L829" i="4"/>
  <c r="K829" i="4"/>
  <c r="J829" i="4"/>
  <c r="I829" i="4"/>
  <c r="H829" i="4"/>
  <c r="G829" i="4"/>
  <c r="F829" i="4"/>
  <c r="L828" i="4"/>
  <c r="K828" i="4"/>
  <c r="J828" i="4"/>
  <c r="I828" i="4"/>
  <c r="H828" i="4"/>
  <c r="G828" i="4"/>
  <c r="F828" i="4"/>
  <c r="L827" i="4"/>
  <c r="K827" i="4"/>
  <c r="J827" i="4"/>
  <c r="I827" i="4"/>
  <c r="H827" i="4"/>
  <c r="G827" i="4"/>
  <c r="F827" i="4"/>
  <c r="L826" i="4"/>
  <c r="K826" i="4"/>
  <c r="J826" i="4"/>
  <c r="I826" i="4"/>
  <c r="H826" i="4"/>
  <c r="G826" i="4"/>
  <c r="F826" i="4"/>
  <c r="L825" i="4"/>
  <c r="K825" i="4"/>
  <c r="J825" i="4"/>
  <c r="I825" i="4"/>
  <c r="H825" i="4"/>
  <c r="G825" i="4"/>
  <c r="F825" i="4"/>
  <c r="L824" i="4"/>
  <c r="K824" i="4"/>
  <c r="J824" i="4"/>
  <c r="I824" i="4"/>
  <c r="H824" i="4"/>
  <c r="G824" i="4"/>
  <c r="F824" i="4"/>
  <c r="L823" i="4"/>
  <c r="K823" i="4"/>
  <c r="J823" i="4"/>
  <c r="I823" i="4"/>
  <c r="H823" i="4"/>
  <c r="G823" i="4"/>
  <c r="F823" i="4"/>
  <c r="L822" i="4"/>
  <c r="K822" i="4"/>
  <c r="J822" i="4"/>
  <c r="I822" i="4"/>
  <c r="H822" i="4"/>
  <c r="G822" i="4"/>
  <c r="F822" i="4"/>
  <c r="L821" i="4"/>
  <c r="K821" i="4"/>
  <c r="J821" i="4"/>
  <c r="I821" i="4"/>
  <c r="H821" i="4"/>
  <c r="G821" i="4"/>
  <c r="F821" i="4"/>
  <c r="L820" i="4"/>
  <c r="K820" i="4"/>
  <c r="J820" i="4"/>
  <c r="I820" i="4"/>
  <c r="H820" i="4"/>
  <c r="G820" i="4"/>
  <c r="F820" i="4"/>
  <c r="L819" i="4"/>
  <c r="K819" i="4"/>
  <c r="J819" i="4"/>
  <c r="I819" i="4"/>
  <c r="H819" i="4"/>
  <c r="G819" i="4"/>
  <c r="F819" i="4"/>
  <c r="L818" i="4"/>
  <c r="K818" i="4"/>
  <c r="J818" i="4"/>
  <c r="I818" i="4"/>
  <c r="H818" i="4"/>
  <c r="G818" i="4"/>
  <c r="F818" i="4"/>
  <c r="L817" i="4"/>
  <c r="K817" i="4"/>
  <c r="J817" i="4"/>
  <c r="I817" i="4"/>
  <c r="H817" i="4"/>
  <c r="G817" i="4"/>
  <c r="F817" i="4"/>
  <c r="L816" i="4"/>
  <c r="K816" i="4"/>
  <c r="J816" i="4"/>
  <c r="I816" i="4"/>
  <c r="H816" i="4"/>
  <c r="G816" i="4"/>
  <c r="F816" i="4"/>
  <c r="L815" i="4"/>
  <c r="K815" i="4"/>
  <c r="J815" i="4"/>
  <c r="I815" i="4"/>
  <c r="H815" i="4"/>
  <c r="G815" i="4"/>
  <c r="F815" i="4"/>
  <c r="L814" i="4"/>
  <c r="K814" i="4"/>
  <c r="J814" i="4"/>
  <c r="I814" i="4"/>
  <c r="H814" i="4"/>
  <c r="G814" i="4"/>
  <c r="F814" i="4"/>
  <c r="L813" i="4"/>
  <c r="K813" i="4"/>
  <c r="J813" i="4"/>
  <c r="I813" i="4"/>
  <c r="H813" i="4"/>
  <c r="G813" i="4"/>
  <c r="F813" i="4"/>
  <c r="L812" i="4"/>
  <c r="K812" i="4"/>
  <c r="J812" i="4"/>
  <c r="I812" i="4"/>
  <c r="H812" i="4"/>
  <c r="G812" i="4"/>
  <c r="F812" i="4"/>
  <c r="L811" i="4"/>
  <c r="K811" i="4"/>
  <c r="J811" i="4"/>
  <c r="I811" i="4"/>
  <c r="H811" i="4"/>
  <c r="G811" i="4"/>
  <c r="F811" i="4"/>
  <c r="L810" i="4"/>
  <c r="K810" i="4"/>
  <c r="J810" i="4"/>
  <c r="I810" i="4"/>
  <c r="H810" i="4"/>
  <c r="G810" i="4"/>
  <c r="F810" i="4"/>
  <c r="L809" i="4"/>
  <c r="K809" i="4"/>
  <c r="J809" i="4"/>
  <c r="I809" i="4"/>
  <c r="H809" i="4"/>
  <c r="G809" i="4"/>
  <c r="F809" i="4"/>
  <c r="L808" i="4"/>
  <c r="K808" i="4"/>
  <c r="J808" i="4"/>
  <c r="I808" i="4"/>
  <c r="H808" i="4"/>
  <c r="G808" i="4"/>
  <c r="F808" i="4"/>
  <c r="L807" i="4"/>
  <c r="K807" i="4"/>
  <c r="J807" i="4"/>
  <c r="I807" i="4"/>
  <c r="H807" i="4"/>
  <c r="G807" i="4"/>
  <c r="F807" i="4"/>
  <c r="L806" i="4"/>
  <c r="K806" i="4"/>
  <c r="J806" i="4"/>
  <c r="I806" i="4"/>
  <c r="H806" i="4"/>
  <c r="G806" i="4"/>
  <c r="F806" i="4"/>
  <c r="L805" i="4"/>
  <c r="K805" i="4"/>
  <c r="J805" i="4"/>
  <c r="I805" i="4"/>
  <c r="H805" i="4"/>
  <c r="G805" i="4"/>
  <c r="F805" i="4"/>
  <c r="L804" i="4"/>
  <c r="K804" i="4"/>
  <c r="J804" i="4"/>
  <c r="I804" i="4"/>
  <c r="H804" i="4"/>
  <c r="G804" i="4"/>
  <c r="F804" i="4"/>
  <c r="L803" i="4"/>
  <c r="K803" i="4"/>
  <c r="J803" i="4"/>
  <c r="I803" i="4"/>
  <c r="H803" i="4"/>
  <c r="G803" i="4"/>
  <c r="F803" i="4"/>
  <c r="L802" i="4"/>
  <c r="K802" i="4"/>
  <c r="J802" i="4"/>
  <c r="I802" i="4"/>
  <c r="H802" i="4"/>
  <c r="G802" i="4"/>
  <c r="F802" i="4"/>
  <c r="L801" i="4"/>
  <c r="K801" i="4"/>
  <c r="J801" i="4"/>
  <c r="I801" i="4"/>
  <c r="H801" i="4"/>
  <c r="G801" i="4"/>
  <c r="F801" i="4"/>
  <c r="L800" i="4"/>
  <c r="K800" i="4"/>
  <c r="J800" i="4"/>
  <c r="I800" i="4"/>
  <c r="H800" i="4"/>
  <c r="G800" i="4"/>
  <c r="F800" i="4"/>
  <c r="L799" i="4"/>
  <c r="K799" i="4"/>
  <c r="J799" i="4"/>
  <c r="I799" i="4"/>
  <c r="H799" i="4"/>
  <c r="G799" i="4"/>
  <c r="F799" i="4"/>
  <c r="L798" i="4"/>
  <c r="K798" i="4"/>
  <c r="J798" i="4"/>
  <c r="I798" i="4"/>
  <c r="H798" i="4"/>
  <c r="G798" i="4"/>
  <c r="F798" i="4"/>
  <c r="L797" i="4"/>
  <c r="K797" i="4"/>
  <c r="J797" i="4"/>
  <c r="I797" i="4"/>
  <c r="H797" i="4"/>
  <c r="G797" i="4"/>
  <c r="F797" i="4"/>
  <c r="L796" i="4"/>
  <c r="K796" i="4"/>
  <c r="J796" i="4"/>
  <c r="I796" i="4"/>
  <c r="H796" i="4"/>
  <c r="G796" i="4"/>
  <c r="F796" i="4"/>
  <c r="L795" i="4"/>
  <c r="K795" i="4"/>
  <c r="J795" i="4"/>
  <c r="I795" i="4"/>
  <c r="H795" i="4"/>
  <c r="G795" i="4"/>
  <c r="F795" i="4"/>
  <c r="L794" i="4"/>
  <c r="K794" i="4"/>
  <c r="J794" i="4"/>
  <c r="I794" i="4"/>
  <c r="H794" i="4"/>
  <c r="G794" i="4"/>
  <c r="F794" i="4"/>
  <c r="L793" i="4"/>
  <c r="K793" i="4"/>
  <c r="J793" i="4"/>
  <c r="I793" i="4"/>
  <c r="H793" i="4"/>
  <c r="G793" i="4"/>
  <c r="F793" i="4"/>
  <c r="L792" i="4"/>
  <c r="K792" i="4"/>
  <c r="J792" i="4"/>
  <c r="I792" i="4"/>
  <c r="H792" i="4"/>
  <c r="G792" i="4"/>
  <c r="F792" i="4"/>
  <c r="L791" i="4"/>
  <c r="K791" i="4"/>
  <c r="J791" i="4"/>
  <c r="I791" i="4"/>
  <c r="H791" i="4"/>
  <c r="G791" i="4"/>
  <c r="F791" i="4"/>
  <c r="L790" i="4"/>
  <c r="K790" i="4"/>
  <c r="J790" i="4"/>
  <c r="I790" i="4"/>
  <c r="H790" i="4"/>
  <c r="G790" i="4"/>
  <c r="F790" i="4"/>
  <c r="L789" i="4"/>
  <c r="K789" i="4"/>
  <c r="J789" i="4"/>
  <c r="I789" i="4"/>
  <c r="H789" i="4"/>
  <c r="G789" i="4"/>
  <c r="F789" i="4"/>
  <c r="L788" i="4"/>
  <c r="K788" i="4"/>
  <c r="J788" i="4"/>
  <c r="I788" i="4"/>
  <c r="H788" i="4"/>
  <c r="G788" i="4"/>
  <c r="F788" i="4"/>
  <c r="L787" i="4"/>
  <c r="K787" i="4"/>
  <c r="J787" i="4"/>
  <c r="I787" i="4"/>
  <c r="H787" i="4"/>
  <c r="G787" i="4"/>
  <c r="F787" i="4"/>
  <c r="L786" i="4"/>
  <c r="K786" i="4"/>
  <c r="J786" i="4"/>
  <c r="I786" i="4"/>
  <c r="H786" i="4"/>
  <c r="G786" i="4"/>
  <c r="F786" i="4"/>
  <c r="L785" i="4"/>
  <c r="K785" i="4"/>
  <c r="J785" i="4"/>
  <c r="I785" i="4"/>
  <c r="H785" i="4"/>
  <c r="G785" i="4"/>
  <c r="F785" i="4"/>
  <c r="L784" i="4"/>
  <c r="K784" i="4"/>
  <c r="J784" i="4"/>
  <c r="I784" i="4"/>
  <c r="H784" i="4"/>
  <c r="G784" i="4"/>
  <c r="F784" i="4"/>
  <c r="L783" i="4"/>
  <c r="K783" i="4"/>
  <c r="J783" i="4"/>
  <c r="I783" i="4"/>
  <c r="H783" i="4"/>
  <c r="G783" i="4"/>
  <c r="F783" i="4"/>
  <c r="L782" i="4"/>
  <c r="K782" i="4"/>
  <c r="J782" i="4"/>
  <c r="I782" i="4"/>
  <c r="H782" i="4"/>
  <c r="G782" i="4"/>
  <c r="F782" i="4"/>
  <c r="L781" i="4"/>
  <c r="K781" i="4"/>
  <c r="J781" i="4"/>
  <c r="I781" i="4"/>
  <c r="H781" i="4"/>
  <c r="G781" i="4"/>
  <c r="F781" i="4"/>
  <c r="L780" i="4"/>
  <c r="K780" i="4"/>
  <c r="J780" i="4"/>
  <c r="I780" i="4"/>
  <c r="H780" i="4"/>
  <c r="G780" i="4"/>
  <c r="F780" i="4"/>
  <c r="L779" i="4"/>
  <c r="K779" i="4"/>
  <c r="J779" i="4"/>
  <c r="I779" i="4"/>
  <c r="H779" i="4"/>
  <c r="G779" i="4"/>
  <c r="F779" i="4"/>
  <c r="L778" i="4"/>
  <c r="K778" i="4"/>
  <c r="J778" i="4"/>
  <c r="I778" i="4"/>
  <c r="H778" i="4"/>
  <c r="G778" i="4"/>
  <c r="F778" i="4"/>
  <c r="L777" i="4"/>
  <c r="K777" i="4"/>
  <c r="J777" i="4"/>
  <c r="I777" i="4"/>
  <c r="H777" i="4"/>
  <c r="G777" i="4"/>
  <c r="F777" i="4"/>
  <c r="L776" i="4"/>
  <c r="K776" i="4"/>
  <c r="J776" i="4"/>
  <c r="I776" i="4"/>
  <c r="H776" i="4"/>
  <c r="G776" i="4"/>
  <c r="F776" i="4"/>
  <c r="L775" i="4"/>
  <c r="K775" i="4"/>
  <c r="J775" i="4"/>
  <c r="I775" i="4"/>
  <c r="H775" i="4"/>
  <c r="G775" i="4"/>
  <c r="F775" i="4"/>
  <c r="L774" i="4"/>
  <c r="K774" i="4"/>
  <c r="J774" i="4"/>
  <c r="I774" i="4"/>
  <c r="H774" i="4"/>
  <c r="G774" i="4"/>
  <c r="F774" i="4"/>
  <c r="L773" i="4"/>
  <c r="K773" i="4"/>
  <c r="J773" i="4"/>
  <c r="I773" i="4"/>
  <c r="H773" i="4"/>
  <c r="G773" i="4"/>
  <c r="F773" i="4"/>
  <c r="L772" i="4"/>
  <c r="K772" i="4"/>
  <c r="J772" i="4"/>
  <c r="I772" i="4"/>
  <c r="H772" i="4"/>
  <c r="G772" i="4"/>
  <c r="F772" i="4"/>
  <c r="L771" i="4"/>
  <c r="K771" i="4"/>
  <c r="J771" i="4"/>
  <c r="I771" i="4"/>
  <c r="H771" i="4"/>
  <c r="G771" i="4"/>
  <c r="F771" i="4"/>
  <c r="L770" i="4"/>
  <c r="K770" i="4"/>
  <c r="J770" i="4"/>
  <c r="I770" i="4"/>
  <c r="H770" i="4"/>
  <c r="G770" i="4"/>
  <c r="F770" i="4"/>
  <c r="L769" i="4"/>
  <c r="K769" i="4"/>
  <c r="J769" i="4"/>
  <c r="I769" i="4"/>
  <c r="H769" i="4"/>
  <c r="G769" i="4"/>
  <c r="F769" i="4"/>
  <c r="L768" i="4"/>
  <c r="K768" i="4"/>
  <c r="J768" i="4"/>
  <c r="I768" i="4"/>
  <c r="H768" i="4"/>
  <c r="G768" i="4"/>
  <c r="F768" i="4"/>
  <c r="L767" i="4"/>
  <c r="K767" i="4"/>
  <c r="J767" i="4"/>
  <c r="I767" i="4"/>
  <c r="H767" i="4"/>
  <c r="G767" i="4"/>
  <c r="F767" i="4"/>
  <c r="L766" i="4"/>
  <c r="K766" i="4"/>
  <c r="J766" i="4"/>
  <c r="I766" i="4"/>
  <c r="H766" i="4"/>
  <c r="G766" i="4"/>
  <c r="F766" i="4"/>
  <c r="L765" i="4"/>
  <c r="K765" i="4"/>
  <c r="J765" i="4"/>
  <c r="I765" i="4"/>
  <c r="H765" i="4"/>
  <c r="G765" i="4"/>
  <c r="F765" i="4"/>
  <c r="L764" i="4"/>
  <c r="K764" i="4"/>
  <c r="J764" i="4"/>
  <c r="I764" i="4"/>
  <c r="H764" i="4"/>
  <c r="G764" i="4"/>
  <c r="F764" i="4"/>
  <c r="L763" i="4"/>
  <c r="K763" i="4"/>
  <c r="J763" i="4"/>
  <c r="I763" i="4"/>
  <c r="H763" i="4"/>
  <c r="G763" i="4"/>
  <c r="F763" i="4"/>
  <c r="L762" i="4"/>
  <c r="K762" i="4"/>
  <c r="J762" i="4"/>
  <c r="I762" i="4"/>
  <c r="H762" i="4"/>
  <c r="G762" i="4"/>
  <c r="F762" i="4"/>
  <c r="L761" i="4"/>
  <c r="K761" i="4"/>
  <c r="J761" i="4"/>
  <c r="I761" i="4"/>
  <c r="H761" i="4"/>
  <c r="G761" i="4"/>
  <c r="F761" i="4"/>
  <c r="L760" i="4"/>
  <c r="K760" i="4"/>
  <c r="J760" i="4"/>
  <c r="I760" i="4"/>
  <c r="H760" i="4"/>
  <c r="G760" i="4"/>
  <c r="F760" i="4"/>
  <c r="L759" i="4"/>
  <c r="K759" i="4"/>
  <c r="J759" i="4"/>
  <c r="I759" i="4"/>
  <c r="H759" i="4"/>
  <c r="G759" i="4"/>
  <c r="F759" i="4"/>
  <c r="L758" i="4"/>
  <c r="K758" i="4"/>
  <c r="J758" i="4"/>
  <c r="I758" i="4"/>
  <c r="H758" i="4"/>
  <c r="G758" i="4"/>
  <c r="F758" i="4"/>
  <c r="L757" i="4"/>
  <c r="K757" i="4"/>
  <c r="J757" i="4"/>
  <c r="I757" i="4"/>
  <c r="H757" i="4"/>
  <c r="G757" i="4"/>
  <c r="F757" i="4"/>
  <c r="L756" i="4"/>
  <c r="K756" i="4"/>
  <c r="J756" i="4"/>
  <c r="I756" i="4"/>
  <c r="H756" i="4"/>
  <c r="G756" i="4"/>
  <c r="F756" i="4"/>
  <c r="L755" i="4"/>
  <c r="K755" i="4"/>
  <c r="J755" i="4"/>
  <c r="I755" i="4"/>
  <c r="H755" i="4"/>
  <c r="G755" i="4"/>
  <c r="F755" i="4"/>
  <c r="L754" i="4"/>
  <c r="K754" i="4"/>
  <c r="J754" i="4"/>
  <c r="I754" i="4"/>
  <c r="H754" i="4"/>
  <c r="G754" i="4"/>
  <c r="F754" i="4"/>
  <c r="L753" i="4"/>
  <c r="K753" i="4"/>
  <c r="J753" i="4"/>
  <c r="I753" i="4"/>
  <c r="H753" i="4"/>
  <c r="G753" i="4"/>
  <c r="F753" i="4"/>
  <c r="L752" i="4"/>
  <c r="K752" i="4"/>
  <c r="J752" i="4"/>
  <c r="I752" i="4"/>
  <c r="H752" i="4"/>
  <c r="G752" i="4"/>
  <c r="F752" i="4"/>
  <c r="L751" i="4"/>
  <c r="K751" i="4"/>
  <c r="J751" i="4"/>
  <c r="I751" i="4"/>
  <c r="H751" i="4"/>
  <c r="G751" i="4"/>
  <c r="F751" i="4"/>
  <c r="L750" i="4"/>
  <c r="K750" i="4"/>
  <c r="J750" i="4"/>
  <c r="I750" i="4"/>
  <c r="H750" i="4"/>
  <c r="G750" i="4"/>
  <c r="F750" i="4"/>
  <c r="L749" i="4"/>
  <c r="K749" i="4"/>
  <c r="J749" i="4"/>
  <c r="I749" i="4"/>
  <c r="H749" i="4"/>
  <c r="G749" i="4"/>
  <c r="F749" i="4"/>
  <c r="L748" i="4"/>
  <c r="K748" i="4"/>
  <c r="J748" i="4"/>
  <c r="I748" i="4"/>
  <c r="H748" i="4"/>
  <c r="G748" i="4"/>
  <c r="F748" i="4"/>
  <c r="L747" i="4"/>
  <c r="K747" i="4"/>
  <c r="J747" i="4"/>
  <c r="I747" i="4"/>
  <c r="H747" i="4"/>
  <c r="G747" i="4"/>
  <c r="F747" i="4"/>
  <c r="L746" i="4"/>
  <c r="K746" i="4"/>
  <c r="J746" i="4"/>
  <c r="I746" i="4"/>
  <c r="H746" i="4"/>
  <c r="G746" i="4"/>
  <c r="F746" i="4"/>
  <c r="L745" i="4"/>
  <c r="K745" i="4"/>
  <c r="J745" i="4"/>
  <c r="I745" i="4"/>
  <c r="H745" i="4"/>
  <c r="G745" i="4"/>
  <c r="F745" i="4"/>
  <c r="L744" i="4"/>
  <c r="K744" i="4"/>
  <c r="J744" i="4"/>
  <c r="I744" i="4"/>
  <c r="H744" i="4"/>
  <c r="G744" i="4"/>
  <c r="F744" i="4"/>
  <c r="L743" i="4"/>
  <c r="K743" i="4"/>
  <c r="J743" i="4"/>
  <c r="I743" i="4"/>
  <c r="H743" i="4"/>
  <c r="G743" i="4"/>
  <c r="F743" i="4"/>
  <c r="L742" i="4"/>
  <c r="K742" i="4"/>
  <c r="J742" i="4"/>
  <c r="I742" i="4"/>
  <c r="H742" i="4"/>
  <c r="G742" i="4"/>
  <c r="F742" i="4"/>
  <c r="L741" i="4"/>
  <c r="K741" i="4"/>
  <c r="J741" i="4"/>
  <c r="I741" i="4"/>
  <c r="H741" i="4"/>
  <c r="G741" i="4"/>
  <c r="F741" i="4"/>
  <c r="L740" i="4"/>
  <c r="K740" i="4"/>
  <c r="J740" i="4"/>
  <c r="I740" i="4"/>
  <c r="H740" i="4"/>
  <c r="G740" i="4"/>
  <c r="F740" i="4"/>
  <c r="L739" i="4"/>
  <c r="K739" i="4"/>
  <c r="J739" i="4"/>
  <c r="I739" i="4"/>
  <c r="H739" i="4"/>
  <c r="G739" i="4"/>
  <c r="F739" i="4"/>
  <c r="L738" i="4"/>
  <c r="K738" i="4"/>
  <c r="J738" i="4"/>
  <c r="I738" i="4"/>
  <c r="H738" i="4"/>
  <c r="G738" i="4"/>
  <c r="F738" i="4"/>
  <c r="L737" i="4"/>
  <c r="K737" i="4"/>
  <c r="J737" i="4"/>
  <c r="I737" i="4"/>
  <c r="H737" i="4"/>
  <c r="G737" i="4"/>
  <c r="F737" i="4"/>
  <c r="L736" i="4"/>
  <c r="K736" i="4"/>
  <c r="J736" i="4"/>
  <c r="I736" i="4"/>
  <c r="H736" i="4"/>
  <c r="G736" i="4"/>
  <c r="F736" i="4"/>
  <c r="L735" i="4"/>
  <c r="K735" i="4"/>
  <c r="J735" i="4"/>
  <c r="I735" i="4"/>
  <c r="H735" i="4"/>
  <c r="G735" i="4"/>
  <c r="F735" i="4"/>
  <c r="L734" i="4"/>
  <c r="K734" i="4"/>
  <c r="J734" i="4"/>
  <c r="I734" i="4"/>
  <c r="H734" i="4"/>
  <c r="G734" i="4"/>
  <c r="F734" i="4"/>
  <c r="L733" i="4"/>
  <c r="K733" i="4"/>
  <c r="J733" i="4"/>
  <c r="I733" i="4"/>
  <c r="H733" i="4"/>
  <c r="G733" i="4"/>
  <c r="F733" i="4"/>
  <c r="L732" i="4"/>
  <c r="K732" i="4"/>
  <c r="J732" i="4"/>
  <c r="I732" i="4"/>
  <c r="H732" i="4"/>
  <c r="G732" i="4"/>
  <c r="F732" i="4"/>
  <c r="L731" i="4"/>
  <c r="K731" i="4"/>
  <c r="J731" i="4"/>
  <c r="I731" i="4"/>
  <c r="H731" i="4"/>
  <c r="G731" i="4"/>
  <c r="F731" i="4"/>
  <c r="L730" i="4"/>
  <c r="K730" i="4"/>
  <c r="J730" i="4"/>
  <c r="I730" i="4"/>
  <c r="H730" i="4"/>
  <c r="G730" i="4"/>
  <c r="F730" i="4"/>
  <c r="L729" i="4"/>
  <c r="K729" i="4"/>
  <c r="J729" i="4"/>
  <c r="I729" i="4"/>
  <c r="H729" i="4"/>
  <c r="G729" i="4"/>
  <c r="F729" i="4"/>
  <c r="L728" i="4"/>
  <c r="K728" i="4"/>
  <c r="J728" i="4"/>
  <c r="I728" i="4"/>
  <c r="H728" i="4"/>
  <c r="G728" i="4"/>
  <c r="F728" i="4"/>
  <c r="L727" i="4"/>
  <c r="K727" i="4"/>
  <c r="J727" i="4"/>
  <c r="I727" i="4"/>
  <c r="H727" i="4"/>
  <c r="G727" i="4"/>
  <c r="F727" i="4"/>
  <c r="L726" i="4"/>
  <c r="K726" i="4"/>
  <c r="J726" i="4"/>
  <c r="I726" i="4"/>
  <c r="H726" i="4"/>
  <c r="G726" i="4"/>
  <c r="F726" i="4"/>
  <c r="L725" i="4"/>
  <c r="K725" i="4"/>
  <c r="J725" i="4"/>
  <c r="I725" i="4"/>
  <c r="H725" i="4"/>
  <c r="G725" i="4"/>
  <c r="F725" i="4"/>
  <c r="L724" i="4"/>
  <c r="K724" i="4"/>
  <c r="J724" i="4"/>
  <c r="I724" i="4"/>
  <c r="H724" i="4"/>
  <c r="G724" i="4"/>
  <c r="F724" i="4"/>
  <c r="L723" i="4"/>
  <c r="K723" i="4"/>
  <c r="J723" i="4"/>
  <c r="I723" i="4"/>
  <c r="H723" i="4"/>
  <c r="G723" i="4"/>
  <c r="F723" i="4"/>
  <c r="L722" i="4"/>
  <c r="K722" i="4"/>
  <c r="J722" i="4"/>
  <c r="I722" i="4"/>
  <c r="H722" i="4"/>
  <c r="G722" i="4"/>
  <c r="F722" i="4"/>
  <c r="L721" i="4"/>
  <c r="K721" i="4"/>
  <c r="J721" i="4"/>
  <c r="I721" i="4"/>
  <c r="H721" i="4"/>
  <c r="G721" i="4"/>
  <c r="F721" i="4"/>
  <c r="L720" i="4"/>
  <c r="K720" i="4"/>
  <c r="J720" i="4"/>
  <c r="I720" i="4"/>
  <c r="H720" i="4"/>
  <c r="G720" i="4"/>
  <c r="F720" i="4"/>
  <c r="L719" i="4"/>
  <c r="K719" i="4"/>
  <c r="J719" i="4"/>
  <c r="I719" i="4"/>
  <c r="H719" i="4"/>
  <c r="G719" i="4"/>
  <c r="F719" i="4"/>
  <c r="L718" i="4"/>
  <c r="K718" i="4"/>
  <c r="J718" i="4"/>
  <c r="I718" i="4"/>
  <c r="H718" i="4"/>
  <c r="G718" i="4"/>
  <c r="F718" i="4"/>
  <c r="L717" i="4"/>
  <c r="K717" i="4"/>
  <c r="J717" i="4"/>
  <c r="I717" i="4"/>
  <c r="H717" i="4"/>
  <c r="G717" i="4"/>
  <c r="F717" i="4"/>
  <c r="L716" i="4"/>
  <c r="K716" i="4"/>
  <c r="J716" i="4"/>
  <c r="I716" i="4"/>
  <c r="H716" i="4"/>
  <c r="G716" i="4"/>
  <c r="F716" i="4"/>
  <c r="L715" i="4"/>
  <c r="K715" i="4"/>
  <c r="J715" i="4"/>
  <c r="I715" i="4"/>
  <c r="H715" i="4"/>
  <c r="G715" i="4"/>
  <c r="F715" i="4"/>
  <c r="L714" i="4"/>
  <c r="K714" i="4"/>
  <c r="J714" i="4"/>
  <c r="I714" i="4"/>
  <c r="H714" i="4"/>
  <c r="G714" i="4"/>
  <c r="F714" i="4"/>
  <c r="L713" i="4"/>
  <c r="K713" i="4"/>
  <c r="J713" i="4"/>
  <c r="I713" i="4"/>
  <c r="H713" i="4"/>
  <c r="G713" i="4"/>
  <c r="F713" i="4"/>
  <c r="L712" i="4"/>
  <c r="K712" i="4"/>
  <c r="J712" i="4"/>
  <c r="I712" i="4"/>
  <c r="H712" i="4"/>
  <c r="G712" i="4"/>
  <c r="F712" i="4"/>
  <c r="L711" i="4"/>
  <c r="K711" i="4"/>
  <c r="J711" i="4"/>
  <c r="I711" i="4"/>
  <c r="H711" i="4"/>
  <c r="G711" i="4"/>
  <c r="F711" i="4"/>
  <c r="L710" i="4"/>
  <c r="K710" i="4"/>
  <c r="J710" i="4"/>
  <c r="I710" i="4"/>
  <c r="H710" i="4"/>
  <c r="G710" i="4"/>
  <c r="F710" i="4"/>
  <c r="L709" i="4"/>
  <c r="K709" i="4"/>
  <c r="J709" i="4"/>
  <c r="I709" i="4"/>
  <c r="H709" i="4"/>
  <c r="G709" i="4"/>
  <c r="F709" i="4"/>
  <c r="L708" i="4"/>
  <c r="K708" i="4"/>
  <c r="J708" i="4"/>
  <c r="I708" i="4"/>
  <c r="H708" i="4"/>
  <c r="G708" i="4"/>
  <c r="F708" i="4"/>
  <c r="L707" i="4"/>
  <c r="K707" i="4"/>
  <c r="J707" i="4"/>
  <c r="I707" i="4"/>
  <c r="H707" i="4"/>
  <c r="G707" i="4"/>
  <c r="F707" i="4"/>
  <c r="L706" i="4"/>
  <c r="K706" i="4"/>
  <c r="J706" i="4"/>
  <c r="I706" i="4"/>
  <c r="H706" i="4"/>
  <c r="G706" i="4"/>
  <c r="F706" i="4"/>
  <c r="L705" i="4"/>
  <c r="K705" i="4"/>
  <c r="J705" i="4"/>
  <c r="I705" i="4"/>
  <c r="H705" i="4"/>
  <c r="G705" i="4"/>
  <c r="F705" i="4"/>
  <c r="L704" i="4"/>
  <c r="K704" i="4"/>
  <c r="J704" i="4"/>
  <c r="I704" i="4"/>
  <c r="H704" i="4"/>
  <c r="G704" i="4"/>
  <c r="F704" i="4"/>
  <c r="L703" i="4"/>
  <c r="K703" i="4"/>
  <c r="J703" i="4"/>
  <c r="I703" i="4"/>
  <c r="H703" i="4"/>
  <c r="G703" i="4"/>
  <c r="F703" i="4"/>
  <c r="L702" i="4"/>
  <c r="K702" i="4"/>
  <c r="J702" i="4"/>
  <c r="I702" i="4"/>
  <c r="H702" i="4"/>
  <c r="G702" i="4"/>
  <c r="F702" i="4"/>
  <c r="L701" i="4"/>
  <c r="K701" i="4"/>
  <c r="J701" i="4"/>
  <c r="I701" i="4"/>
  <c r="H701" i="4"/>
  <c r="G701" i="4"/>
  <c r="F701" i="4"/>
  <c r="L700" i="4"/>
  <c r="K700" i="4"/>
  <c r="J700" i="4"/>
  <c r="I700" i="4"/>
  <c r="H700" i="4"/>
  <c r="G700" i="4"/>
  <c r="F700" i="4"/>
  <c r="L699" i="4"/>
  <c r="K699" i="4"/>
  <c r="J699" i="4"/>
  <c r="I699" i="4"/>
  <c r="H699" i="4"/>
  <c r="G699" i="4"/>
  <c r="F699" i="4"/>
  <c r="L698" i="4"/>
  <c r="K698" i="4"/>
  <c r="J698" i="4"/>
  <c r="I698" i="4"/>
  <c r="H698" i="4"/>
  <c r="G698" i="4"/>
  <c r="F698" i="4"/>
  <c r="L697" i="4"/>
  <c r="K697" i="4"/>
  <c r="J697" i="4"/>
  <c r="I697" i="4"/>
  <c r="H697" i="4"/>
  <c r="G697" i="4"/>
  <c r="F697" i="4"/>
  <c r="L696" i="4"/>
  <c r="K696" i="4"/>
  <c r="J696" i="4"/>
  <c r="I696" i="4"/>
  <c r="H696" i="4"/>
  <c r="G696" i="4"/>
  <c r="F696" i="4"/>
  <c r="L695" i="4"/>
  <c r="K695" i="4"/>
  <c r="J695" i="4"/>
  <c r="I695" i="4"/>
  <c r="H695" i="4"/>
  <c r="G695" i="4"/>
  <c r="F695" i="4"/>
  <c r="L694" i="4"/>
  <c r="K694" i="4"/>
  <c r="J694" i="4"/>
  <c r="I694" i="4"/>
  <c r="H694" i="4"/>
  <c r="G694" i="4"/>
  <c r="F694" i="4"/>
  <c r="L693" i="4"/>
  <c r="K693" i="4"/>
  <c r="J693" i="4"/>
  <c r="I693" i="4"/>
  <c r="H693" i="4"/>
  <c r="G693" i="4"/>
  <c r="F693" i="4"/>
  <c r="L692" i="4"/>
  <c r="K692" i="4"/>
  <c r="J692" i="4"/>
  <c r="I692" i="4"/>
  <c r="H692" i="4"/>
  <c r="G692" i="4"/>
  <c r="F692" i="4"/>
  <c r="L691" i="4"/>
  <c r="K691" i="4"/>
  <c r="J691" i="4"/>
  <c r="I691" i="4"/>
  <c r="H691" i="4"/>
  <c r="G691" i="4"/>
  <c r="F691" i="4"/>
  <c r="L690" i="4"/>
  <c r="K690" i="4"/>
  <c r="J690" i="4"/>
  <c r="I690" i="4"/>
  <c r="H690" i="4"/>
  <c r="G690" i="4"/>
  <c r="F690" i="4"/>
  <c r="L689" i="4"/>
  <c r="K689" i="4"/>
  <c r="J689" i="4"/>
  <c r="I689" i="4"/>
  <c r="H689" i="4"/>
  <c r="G689" i="4"/>
  <c r="F689" i="4"/>
  <c r="L688" i="4"/>
  <c r="K688" i="4"/>
  <c r="J688" i="4"/>
  <c r="I688" i="4"/>
  <c r="H688" i="4"/>
  <c r="G688" i="4"/>
  <c r="F688" i="4"/>
  <c r="L687" i="4"/>
  <c r="K687" i="4"/>
  <c r="J687" i="4"/>
  <c r="I687" i="4"/>
  <c r="H687" i="4"/>
  <c r="G687" i="4"/>
  <c r="F687" i="4"/>
  <c r="L686" i="4"/>
  <c r="K686" i="4"/>
  <c r="J686" i="4"/>
  <c r="I686" i="4"/>
  <c r="H686" i="4"/>
  <c r="G686" i="4"/>
  <c r="F686" i="4"/>
  <c r="L685" i="4"/>
  <c r="K685" i="4"/>
  <c r="J685" i="4"/>
  <c r="I685" i="4"/>
  <c r="H685" i="4"/>
  <c r="G685" i="4"/>
  <c r="F685" i="4"/>
  <c r="L684" i="4"/>
  <c r="K684" i="4"/>
  <c r="J684" i="4"/>
  <c r="I684" i="4"/>
  <c r="H684" i="4"/>
  <c r="G684" i="4"/>
  <c r="F684" i="4"/>
  <c r="L683" i="4"/>
  <c r="K683" i="4"/>
  <c r="J683" i="4"/>
  <c r="I683" i="4"/>
  <c r="H683" i="4"/>
  <c r="G683" i="4"/>
  <c r="F683" i="4"/>
  <c r="L682" i="4"/>
  <c r="K682" i="4"/>
  <c r="J682" i="4"/>
  <c r="I682" i="4"/>
  <c r="H682" i="4"/>
  <c r="G682" i="4"/>
  <c r="F682" i="4"/>
  <c r="L681" i="4"/>
  <c r="K681" i="4"/>
  <c r="J681" i="4"/>
  <c r="I681" i="4"/>
  <c r="H681" i="4"/>
  <c r="G681" i="4"/>
  <c r="F681" i="4"/>
  <c r="L680" i="4"/>
  <c r="K680" i="4"/>
  <c r="J680" i="4"/>
  <c r="I680" i="4"/>
  <c r="H680" i="4"/>
  <c r="G680" i="4"/>
  <c r="F680" i="4"/>
  <c r="L679" i="4"/>
  <c r="K679" i="4"/>
  <c r="J679" i="4"/>
  <c r="I679" i="4"/>
  <c r="H679" i="4"/>
  <c r="G679" i="4"/>
  <c r="F679" i="4"/>
  <c r="L678" i="4"/>
  <c r="K678" i="4"/>
  <c r="J678" i="4"/>
  <c r="I678" i="4"/>
  <c r="H678" i="4"/>
  <c r="G678" i="4"/>
  <c r="F678" i="4"/>
  <c r="L677" i="4"/>
  <c r="K677" i="4"/>
  <c r="J677" i="4"/>
  <c r="I677" i="4"/>
  <c r="H677" i="4"/>
  <c r="G677" i="4"/>
  <c r="F677" i="4"/>
  <c r="L676" i="4"/>
  <c r="K676" i="4"/>
  <c r="J676" i="4"/>
  <c r="I676" i="4"/>
  <c r="H676" i="4"/>
  <c r="G676" i="4"/>
  <c r="F676" i="4"/>
  <c r="L675" i="4"/>
  <c r="K675" i="4"/>
  <c r="J675" i="4"/>
  <c r="I675" i="4"/>
  <c r="H675" i="4"/>
  <c r="G675" i="4"/>
  <c r="F675" i="4"/>
  <c r="L674" i="4"/>
  <c r="K674" i="4"/>
  <c r="J674" i="4"/>
  <c r="I674" i="4"/>
  <c r="H674" i="4"/>
  <c r="G674" i="4"/>
  <c r="F674" i="4"/>
  <c r="L673" i="4"/>
  <c r="K673" i="4"/>
  <c r="J673" i="4"/>
  <c r="I673" i="4"/>
  <c r="H673" i="4"/>
  <c r="G673" i="4"/>
  <c r="F673" i="4"/>
  <c r="L672" i="4"/>
  <c r="K672" i="4"/>
  <c r="J672" i="4"/>
  <c r="I672" i="4"/>
  <c r="H672" i="4"/>
  <c r="G672" i="4"/>
  <c r="F672" i="4"/>
  <c r="L671" i="4"/>
  <c r="K671" i="4"/>
  <c r="J671" i="4"/>
  <c r="I671" i="4"/>
  <c r="H671" i="4"/>
  <c r="G671" i="4"/>
  <c r="F671" i="4"/>
  <c r="L670" i="4"/>
  <c r="K670" i="4"/>
  <c r="J670" i="4"/>
  <c r="I670" i="4"/>
  <c r="H670" i="4"/>
  <c r="G670" i="4"/>
  <c r="F670" i="4"/>
  <c r="L669" i="4"/>
  <c r="K669" i="4"/>
  <c r="J669" i="4"/>
  <c r="I669" i="4"/>
  <c r="H669" i="4"/>
  <c r="G669" i="4"/>
  <c r="F669" i="4"/>
  <c r="L668" i="4"/>
  <c r="K668" i="4"/>
  <c r="J668" i="4"/>
  <c r="I668" i="4"/>
  <c r="H668" i="4"/>
  <c r="G668" i="4"/>
  <c r="F668" i="4"/>
  <c r="L667" i="4"/>
  <c r="K667" i="4"/>
  <c r="J667" i="4"/>
  <c r="I667" i="4"/>
  <c r="H667" i="4"/>
  <c r="G667" i="4"/>
  <c r="F667" i="4"/>
  <c r="L666" i="4"/>
  <c r="K666" i="4"/>
  <c r="J666" i="4"/>
  <c r="I666" i="4"/>
  <c r="H666" i="4"/>
  <c r="G666" i="4"/>
  <c r="F666" i="4"/>
  <c r="L665" i="4"/>
  <c r="K665" i="4"/>
  <c r="J665" i="4"/>
  <c r="I665" i="4"/>
  <c r="H665" i="4"/>
  <c r="G665" i="4"/>
  <c r="F665" i="4"/>
  <c r="L664" i="4"/>
  <c r="K664" i="4"/>
  <c r="J664" i="4"/>
  <c r="I664" i="4"/>
  <c r="H664" i="4"/>
  <c r="G664" i="4"/>
  <c r="F664" i="4"/>
  <c r="L663" i="4"/>
  <c r="K663" i="4"/>
  <c r="J663" i="4"/>
  <c r="I663" i="4"/>
  <c r="H663" i="4"/>
  <c r="G663" i="4"/>
  <c r="F663" i="4"/>
  <c r="L662" i="4"/>
  <c r="K662" i="4"/>
  <c r="J662" i="4"/>
  <c r="I662" i="4"/>
  <c r="H662" i="4"/>
  <c r="G662" i="4"/>
  <c r="F662" i="4"/>
  <c r="L661" i="4"/>
  <c r="K661" i="4"/>
  <c r="J661" i="4"/>
  <c r="I661" i="4"/>
  <c r="H661" i="4"/>
  <c r="G661" i="4"/>
  <c r="F661" i="4"/>
  <c r="L660" i="4"/>
  <c r="K660" i="4"/>
  <c r="J660" i="4"/>
  <c r="I660" i="4"/>
  <c r="H660" i="4"/>
  <c r="G660" i="4"/>
  <c r="F660" i="4"/>
  <c r="L659" i="4"/>
  <c r="K659" i="4"/>
  <c r="J659" i="4"/>
  <c r="I659" i="4"/>
  <c r="H659" i="4"/>
  <c r="G659" i="4"/>
  <c r="F659" i="4"/>
  <c r="L658" i="4"/>
  <c r="K658" i="4"/>
  <c r="J658" i="4"/>
  <c r="I658" i="4"/>
  <c r="H658" i="4"/>
  <c r="G658" i="4"/>
  <c r="F658" i="4"/>
  <c r="L657" i="4"/>
  <c r="K657" i="4"/>
  <c r="J657" i="4"/>
  <c r="I657" i="4"/>
  <c r="H657" i="4"/>
  <c r="G657" i="4"/>
  <c r="F657" i="4"/>
  <c r="L656" i="4"/>
  <c r="K656" i="4"/>
  <c r="J656" i="4"/>
  <c r="I656" i="4"/>
  <c r="H656" i="4"/>
  <c r="G656" i="4"/>
  <c r="F656" i="4"/>
  <c r="L655" i="4"/>
  <c r="K655" i="4"/>
  <c r="J655" i="4"/>
  <c r="I655" i="4"/>
  <c r="H655" i="4"/>
  <c r="G655" i="4"/>
  <c r="F655" i="4"/>
  <c r="L654" i="4"/>
  <c r="K654" i="4"/>
  <c r="J654" i="4"/>
  <c r="I654" i="4"/>
  <c r="H654" i="4"/>
  <c r="G654" i="4"/>
  <c r="F654" i="4"/>
  <c r="L653" i="4"/>
  <c r="K653" i="4"/>
  <c r="J653" i="4"/>
  <c r="I653" i="4"/>
  <c r="H653" i="4"/>
  <c r="G653" i="4"/>
  <c r="F653" i="4"/>
  <c r="L652" i="4"/>
  <c r="K652" i="4"/>
  <c r="J652" i="4"/>
  <c r="I652" i="4"/>
  <c r="H652" i="4"/>
  <c r="G652" i="4"/>
  <c r="F652" i="4"/>
  <c r="L651" i="4"/>
  <c r="K651" i="4"/>
  <c r="J651" i="4"/>
  <c r="I651" i="4"/>
  <c r="H651" i="4"/>
  <c r="G651" i="4"/>
  <c r="F651" i="4"/>
  <c r="L650" i="4"/>
  <c r="K650" i="4"/>
  <c r="J650" i="4"/>
  <c r="I650" i="4"/>
  <c r="H650" i="4"/>
  <c r="G650" i="4"/>
  <c r="F650" i="4"/>
  <c r="L649" i="4"/>
  <c r="K649" i="4"/>
  <c r="J649" i="4"/>
  <c r="I649" i="4"/>
  <c r="H649" i="4"/>
  <c r="G649" i="4"/>
  <c r="F649" i="4"/>
  <c r="L648" i="4"/>
  <c r="K648" i="4"/>
  <c r="J648" i="4"/>
  <c r="I648" i="4"/>
  <c r="H648" i="4"/>
  <c r="G648" i="4"/>
  <c r="F648" i="4"/>
  <c r="L647" i="4"/>
  <c r="K647" i="4"/>
  <c r="J647" i="4"/>
  <c r="I647" i="4"/>
  <c r="H647" i="4"/>
  <c r="G647" i="4"/>
  <c r="F647" i="4"/>
  <c r="L646" i="4"/>
  <c r="K646" i="4"/>
  <c r="J646" i="4"/>
  <c r="I646" i="4"/>
  <c r="H646" i="4"/>
  <c r="G646" i="4"/>
  <c r="F646" i="4"/>
  <c r="L645" i="4"/>
  <c r="K645" i="4"/>
  <c r="J645" i="4"/>
  <c r="I645" i="4"/>
  <c r="H645" i="4"/>
  <c r="G645" i="4"/>
  <c r="F645" i="4"/>
  <c r="L644" i="4"/>
  <c r="K644" i="4"/>
  <c r="J644" i="4"/>
  <c r="I644" i="4"/>
  <c r="H644" i="4"/>
  <c r="G644" i="4"/>
  <c r="F644" i="4"/>
  <c r="L643" i="4"/>
  <c r="K643" i="4"/>
  <c r="J643" i="4"/>
  <c r="I643" i="4"/>
  <c r="H643" i="4"/>
  <c r="G643" i="4"/>
  <c r="F643" i="4"/>
  <c r="L642" i="4"/>
  <c r="K642" i="4"/>
  <c r="J642" i="4"/>
  <c r="I642" i="4"/>
  <c r="H642" i="4"/>
  <c r="G642" i="4"/>
  <c r="F642" i="4"/>
  <c r="L641" i="4"/>
  <c r="K641" i="4"/>
  <c r="J641" i="4"/>
  <c r="I641" i="4"/>
  <c r="H641" i="4"/>
  <c r="G641" i="4"/>
  <c r="F641" i="4"/>
  <c r="L640" i="4"/>
  <c r="K640" i="4"/>
  <c r="J640" i="4"/>
  <c r="I640" i="4"/>
  <c r="H640" i="4"/>
  <c r="G640" i="4"/>
  <c r="F640" i="4"/>
  <c r="L639" i="4"/>
  <c r="K639" i="4"/>
  <c r="J639" i="4"/>
  <c r="I639" i="4"/>
  <c r="H639" i="4"/>
  <c r="G639" i="4"/>
  <c r="F639" i="4"/>
  <c r="L638" i="4"/>
  <c r="K638" i="4"/>
  <c r="J638" i="4"/>
  <c r="I638" i="4"/>
  <c r="H638" i="4"/>
  <c r="G638" i="4"/>
  <c r="F638" i="4"/>
  <c r="L637" i="4"/>
  <c r="K637" i="4"/>
  <c r="J637" i="4"/>
  <c r="I637" i="4"/>
  <c r="H637" i="4"/>
  <c r="G637" i="4"/>
  <c r="F637" i="4"/>
  <c r="L636" i="4"/>
  <c r="K636" i="4"/>
  <c r="J636" i="4"/>
  <c r="I636" i="4"/>
  <c r="H636" i="4"/>
  <c r="G636" i="4"/>
  <c r="F636" i="4"/>
  <c r="L635" i="4"/>
  <c r="K635" i="4"/>
  <c r="J635" i="4"/>
  <c r="I635" i="4"/>
  <c r="H635" i="4"/>
  <c r="G635" i="4"/>
  <c r="F635" i="4"/>
  <c r="L634" i="4"/>
  <c r="K634" i="4"/>
  <c r="J634" i="4"/>
  <c r="I634" i="4"/>
  <c r="H634" i="4"/>
  <c r="G634" i="4"/>
  <c r="F634" i="4"/>
  <c r="L633" i="4"/>
  <c r="K633" i="4"/>
  <c r="J633" i="4"/>
  <c r="I633" i="4"/>
  <c r="H633" i="4"/>
  <c r="G633" i="4"/>
  <c r="F633" i="4"/>
  <c r="L632" i="4"/>
  <c r="K632" i="4"/>
  <c r="J632" i="4"/>
  <c r="I632" i="4"/>
  <c r="H632" i="4"/>
  <c r="G632" i="4"/>
  <c r="F632" i="4"/>
  <c r="L631" i="4"/>
  <c r="K631" i="4"/>
  <c r="J631" i="4"/>
  <c r="I631" i="4"/>
  <c r="H631" i="4"/>
  <c r="G631" i="4"/>
  <c r="F631" i="4"/>
  <c r="L630" i="4"/>
  <c r="K630" i="4"/>
  <c r="J630" i="4"/>
  <c r="I630" i="4"/>
  <c r="H630" i="4"/>
  <c r="G630" i="4"/>
  <c r="F630" i="4"/>
  <c r="L629" i="4"/>
  <c r="K629" i="4"/>
  <c r="J629" i="4"/>
  <c r="I629" i="4"/>
  <c r="H629" i="4"/>
  <c r="G629" i="4"/>
  <c r="F629" i="4"/>
  <c r="L628" i="4"/>
  <c r="K628" i="4"/>
  <c r="J628" i="4"/>
  <c r="I628" i="4"/>
  <c r="H628" i="4"/>
  <c r="G628" i="4"/>
  <c r="F628" i="4"/>
  <c r="L627" i="4"/>
  <c r="K627" i="4"/>
  <c r="J627" i="4"/>
  <c r="I627" i="4"/>
  <c r="H627" i="4"/>
  <c r="G627" i="4"/>
  <c r="F627" i="4"/>
  <c r="L626" i="4"/>
  <c r="K626" i="4"/>
  <c r="J626" i="4"/>
  <c r="I626" i="4"/>
  <c r="H626" i="4"/>
  <c r="G626" i="4"/>
  <c r="F626" i="4"/>
  <c r="L625" i="4"/>
  <c r="K625" i="4"/>
  <c r="J625" i="4"/>
  <c r="I625" i="4"/>
  <c r="H625" i="4"/>
  <c r="G625" i="4"/>
  <c r="F625" i="4"/>
  <c r="L624" i="4"/>
  <c r="K624" i="4"/>
  <c r="J624" i="4"/>
  <c r="I624" i="4"/>
  <c r="H624" i="4"/>
  <c r="G624" i="4"/>
  <c r="F624" i="4"/>
  <c r="L623" i="4"/>
  <c r="K623" i="4"/>
  <c r="J623" i="4"/>
  <c r="I623" i="4"/>
  <c r="H623" i="4"/>
  <c r="G623" i="4"/>
  <c r="F623" i="4"/>
  <c r="L622" i="4"/>
  <c r="K622" i="4"/>
  <c r="J622" i="4"/>
  <c r="I622" i="4"/>
  <c r="H622" i="4"/>
  <c r="G622" i="4"/>
  <c r="F622" i="4"/>
  <c r="L621" i="4"/>
  <c r="K621" i="4"/>
  <c r="J621" i="4"/>
  <c r="I621" i="4"/>
  <c r="H621" i="4"/>
  <c r="G621" i="4"/>
  <c r="F621" i="4"/>
  <c r="L620" i="4"/>
  <c r="K620" i="4"/>
  <c r="J620" i="4"/>
  <c r="I620" i="4"/>
  <c r="H620" i="4"/>
  <c r="G620" i="4"/>
  <c r="F620" i="4"/>
  <c r="L619" i="4"/>
  <c r="K619" i="4"/>
  <c r="J619" i="4"/>
  <c r="I619" i="4"/>
  <c r="H619" i="4"/>
  <c r="G619" i="4"/>
  <c r="F619" i="4"/>
  <c r="L618" i="4"/>
  <c r="K618" i="4"/>
  <c r="J618" i="4"/>
  <c r="I618" i="4"/>
  <c r="H618" i="4"/>
  <c r="G618" i="4"/>
  <c r="F618" i="4"/>
  <c r="L617" i="4"/>
  <c r="K617" i="4"/>
  <c r="J617" i="4"/>
  <c r="I617" i="4"/>
  <c r="H617" i="4"/>
  <c r="G617" i="4"/>
  <c r="F617" i="4"/>
  <c r="L616" i="4"/>
  <c r="K616" i="4"/>
  <c r="J616" i="4"/>
  <c r="I616" i="4"/>
  <c r="H616" i="4"/>
  <c r="G616" i="4"/>
  <c r="F616" i="4"/>
  <c r="L615" i="4"/>
  <c r="K615" i="4"/>
  <c r="J615" i="4"/>
  <c r="I615" i="4"/>
  <c r="H615" i="4"/>
  <c r="G615" i="4"/>
  <c r="F615" i="4"/>
  <c r="L614" i="4"/>
  <c r="K614" i="4"/>
  <c r="J614" i="4"/>
  <c r="I614" i="4"/>
  <c r="H614" i="4"/>
  <c r="G614" i="4"/>
  <c r="F614" i="4"/>
  <c r="L613" i="4"/>
  <c r="K613" i="4"/>
  <c r="J613" i="4"/>
  <c r="I613" i="4"/>
  <c r="H613" i="4"/>
  <c r="G613" i="4"/>
  <c r="F613" i="4"/>
  <c r="L612" i="4"/>
  <c r="K612" i="4"/>
  <c r="J612" i="4"/>
  <c r="I612" i="4"/>
  <c r="H612" i="4"/>
  <c r="G612" i="4"/>
  <c r="F612" i="4"/>
  <c r="L611" i="4"/>
  <c r="K611" i="4"/>
  <c r="J611" i="4"/>
  <c r="I611" i="4"/>
  <c r="H611" i="4"/>
  <c r="G611" i="4"/>
  <c r="F611" i="4"/>
  <c r="L610" i="4"/>
  <c r="K610" i="4"/>
  <c r="J610" i="4"/>
  <c r="I610" i="4"/>
  <c r="H610" i="4"/>
  <c r="G610" i="4"/>
  <c r="F610" i="4"/>
  <c r="L609" i="4"/>
  <c r="K609" i="4"/>
  <c r="J609" i="4"/>
  <c r="I609" i="4"/>
  <c r="H609" i="4"/>
  <c r="G609" i="4"/>
  <c r="F609" i="4"/>
  <c r="L608" i="4"/>
  <c r="K608" i="4"/>
  <c r="J608" i="4"/>
  <c r="I608" i="4"/>
  <c r="H608" i="4"/>
  <c r="G608" i="4"/>
  <c r="F608" i="4"/>
  <c r="L607" i="4"/>
  <c r="K607" i="4"/>
  <c r="J607" i="4"/>
  <c r="I607" i="4"/>
  <c r="H607" i="4"/>
  <c r="G607" i="4"/>
  <c r="F607" i="4"/>
  <c r="L606" i="4"/>
  <c r="K606" i="4"/>
  <c r="J606" i="4"/>
  <c r="I606" i="4"/>
  <c r="H606" i="4"/>
  <c r="G606" i="4"/>
  <c r="F606" i="4"/>
  <c r="L605" i="4"/>
  <c r="K605" i="4"/>
  <c r="J605" i="4"/>
  <c r="I605" i="4"/>
  <c r="H605" i="4"/>
  <c r="G605" i="4"/>
  <c r="F605" i="4"/>
  <c r="L604" i="4"/>
  <c r="K604" i="4"/>
  <c r="J604" i="4"/>
  <c r="I604" i="4"/>
  <c r="H604" i="4"/>
  <c r="G604" i="4"/>
  <c r="F604" i="4"/>
  <c r="L603" i="4"/>
  <c r="K603" i="4"/>
  <c r="J603" i="4"/>
  <c r="I603" i="4"/>
  <c r="H603" i="4"/>
  <c r="G603" i="4"/>
  <c r="F603" i="4"/>
  <c r="L602" i="4"/>
  <c r="K602" i="4"/>
  <c r="J602" i="4"/>
  <c r="I602" i="4"/>
  <c r="H602" i="4"/>
  <c r="G602" i="4"/>
  <c r="F602" i="4"/>
  <c r="L601" i="4"/>
  <c r="K601" i="4"/>
  <c r="J601" i="4"/>
  <c r="I601" i="4"/>
  <c r="H601" i="4"/>
  <c r="G601" i="4"/>
  <c r="F601" i="4"/>
  <c r="L600" i="4"/>
  <c r="K600" i="4"/>
  <c r="J600" i="4"/>
  <c r="I600" i="4"/>
  <c r="H600" i="4"/>
  <c r="G600" i="4"/>
  <c r="F600" i="4"/>
  <c r="L599" i="4"/>
  <c r="K599" i="4"/>
  <c r="J599" i="4"/>
  <c r="I599" i="4"/>
  <c r="H599" i="4"/>
  <c r="G599" i="4"/>
  <c r="F599" i="4"/>
  <c r="L598" i="4"/>
  <c r="K598" i="4"/>
  <c r="J598" i="4"/>
  <c r="I598" i="4"/>
  <c r="H598" i="4"/>
  <c r="G598" i="4"/>
  <c r="F598" i="4"/>
  <c r="L597" i="4"/>
  <c r="K597" i="4"/>
  <c r="J597" i="4"/>
  <c r="I597" i="4"/>
  <c r="H597" i="4"/>
  <c r="G597" i="4"/>
  <c r="F597" i="4"/>
  <c r="L596" i="4"/>
  <c r="K596" i="4"/>
  <c r="J596" i="4"/>
  <c r="I596" i="4"/>
  <c r="H596" i="4"/>
  <c r="G596" i="4"/>
  <c r="F596" i="4"/>
  <c r="L595" i="4"/>
  <c r="K595" i="4"/>
  <c r="J595" i="4"/>
  <c r="I595" i="4"/>
  <c r="H595" i="4"/>
  <c r="G595" i="4"/>
  <c r="F595" i="4"/>
  <c r="L594" i="4"/>
  <c r="K594" i="4"/>
  <c r="J594" i="4"/>
  <c r="I594" i="4"/>
  <c r="H594" i="4"/>
  <c r="G594" i="4"/>
  <c r="F594" i="4"/>
  <c r="L593" i="4"/>
  <c r="K593" i="4"/>
  <c r="J593" i="4"/>
  <c r="I593" i="4"/>
  <c r="H593" i="4"/>
  <c r="G593" i="4"/>
  <c r="F593" i="4"/>
  <c r="L592" i="4"/>
  <c r="K592" i="4"/>
  <c r="J592" i="4"/>
  <c r="I592" i="4"/>
  <c r="H592" i="4"/>
  <c r="G592" i="4"/>
  <c r="F592" i="4"/>
  <c r="L591" i="4"/>
  <c r="K591" i="4"/>
  <c r="J591" i="4"/>
  <c r="I591" i="4"/>
  <c r="H591" i="4"/>
  <c r="G591" i="4"/>
  <c r="F591" i="4"/>
  <c r="L590" i="4"/>
  <c r="K590" i="4"/>
  <c r="J590" i="4"/>
  <c r="I590" i="4"/>
  <c r="H590" i="4"/>
  <c r="G590" i="4"/>
  <c r="F590" i="4"/>
  <c r="L589" i="4"/>
  <c r="K589" i="4"/>
  <c r="J589" i="4"/>
  <c r="I589" i="4"/>
  <c r="H589" i="4"/>
  <c r="G589" i="4"/>
  <c r="F589" i="4"/>
  <c r="L588" i="4"/>
  <c r="K588" i="4"/>
  <c r="J588" i="4"/>
  <c r="I588" i="4"/>
  <c r="H588" i="4"/>
  <c r="G588" i="4"/>
  <c r="F588" i="4"/>
  <c r="L587" i="4"/>
  <c r="K587" i="4"/>
  <c r="J587" i="4"/>
  <c r="I587" i="4"/>
  <c r="H587" i="4"/>
  <c r="G587" i="4"/>
  <c r="F587" i="4"/>
  <c r="L586" i="4"/>
  <c r="K586" i="4"/>
  <c r="J586" i="4"/>
  <c r="I586" i="4"/>
  <c r="H586" i="4"/>
  <c r="G586" i="4"/>
  <c r="F586" i="4"/>
  <c r="L585" i="4"/>
  <c r="K585" i="4"/>
  <c r="J585" i="4"/>
  <c r="I585" i="4"/>
  <c r="H585" i="4"/>
  <c r="G585" i="4"/>
  <c r="F585" i="4"/>
  <c r="L584" i="4"/>
  <c r="K584" i="4"/>
  <c r="J584" i="4"/>
  <c r="I584" i="4"/>
  <c r="H584" i="4"/>
  <c r="G584" i="4"/>
  <c r="F584" i="4"/>
  <c r="L583" i="4"/>
  <c r="K583" i="4"/>
  <c r="J583" i="4"/>
  <c r="I583" i="4"/>
  <c r="H583" i="4"/>
  <c r="G583" i="4"/>
  <c r="F583" i="4"/>
  <c r="L582" i="4"/>
  <c r="K582" i="4"/>
  <c r="J582" i="4"/>
  <c r="I582" i="4"/>
  <c r="H582" i="4"/>
  <c r="G582" i="4"/>
  <c r="F582" i="4"/>
  <c r="L581" i="4"/>
  <c r="K581" i="4"/>
  <c r="J581" i="4"/>
  <c r="I581" i="4"/>
  <c r="H581" i="4"/>
  <c r="G581" i="4"/>
  <c r="F581" i="4"/>
  <c r="L580" i="4"/>
  <c r="K580" i="4"/>
  <c r="J580" i="4"/>
  <c r="I580" i="4"/>
  <c r="H580" i="4"/>
  <c r="G580" i="4"/>
  <c r="F580" i="4"/>
  <c r="L579" i="4"/>
  <c r="K579" i="4"/>
  <c r="J579" i="4"/>
  <c r="I579" i="4"/>
  <c r="H579" i="4"/>
  <c r="G579" i="4"/>
  <c r="F579" i="4"/>
  <c r="L578" i="4"/>
  <c r="K578" i="4"/>
  <c r="J578" i="4"/>
  <c r="I578" i="4"/>
  <c r="H578" i="4"/>
  <c r="G578" i="4"/>
  <c r="F578" i="4"/>
  <c r="L577" i="4"/>
  <c r="K577" i="4"/>
  <c r="J577" i="4"/>
  <c r="I577" i="4"/>
  <c r="H577" i="4"/>
  <c r="G577" i="4"/>
  <c r="F577" i="4"/>
  <c r="L576" i="4"/>
  <c r="K576" i="4"/>
  <c r="J576" i="4"/>
  <c r="I576" i="4"/>
  <c r="H576" i="4"/>
  <c r="G576" i="4"/>
  <c r="F576" i="4"/>
  <c r="L575" i="4"/>
  <c r="K575" i="4"/>
  <c r="J575" i="4"/>
  <c r="I575" i="4"/>
  <c r="H575" i="4"/>
  <c r="G575" i="4"/>
  <c r="F575" i="4"/>
  <c r="L574" i="4"/>
  <c r="K574" i="4"/>
  <c r="J574" i="4"/>
  <c r="I574" i="4"/>
  <c r="H574" i="4"/>
  <c r="G574" i="4"/>
  <c r="F574" i="4"/>
  <c r="L573" i="4"/>
  <c r="K573" i="4"/>
  <c r="J573" i="4"/>
  <c r="I573" i="4"/>
  <c r="H573" i="4"/>
  <c r="G573" i="4"/>
  <c r="F573" i="4"/>
  <c r="L572" i="4"/>
  <c r="K572" i="4"/>
  <c r="J572" i="4"/>
  <c r="I572" i="4"/>
  <c r="H572" i="4"/>
  <c r="G572" i="4"/>
  <c r="F572" i="4"/>
  <c r="L571" i="4"/>
  <c r="K571" i="4"/>
  <c r="J571" i="4"/>
  <c r="I571" i="4"/>
  <c r="H571" i="4"/>
  <c r="G571" i="4"/>
  <c r="F571" i="4"/>
  <c r="L570" i="4"/>
  <c r="K570" i="4"/>
  <c r="J570" i="4"/>
  <c r="I570" i="4"/>
  <c r="H570" i="4"/>
  <c r="G570" i="4"/>
  <c r="F570" i="4"/>
  <c r="L569" i="4"/>
  <c r="K569" i="4"/>
  <c r="J569" i="4"/>
  <c r="I569" i="4"/>
  <c r="H569" i="4"/>
  <c r="G569" i="4"/>
  <c r="F569" i="4"/>
  <c r="L568" i="4"/>
  <c r="K568" i="4"/>
  <c r="J568" i="4"/>
  <c r="I568" i="4"/>
  <c r="H568" i="4"/>
  <c r="G568" i="4"/>
  <c r="F568" i="4"/>
  <c r="L567" i="4"/>
  <c r="K567" i="4"/>
  <c r="J567" i="4"/>
  <c r="I567" i="4"/>
  <c r="H567" i="4"/>
  <c r="G567" i="4"/>
  <c r="F567" i="4"/>
  <c r="L566" i="4"/>
  <c r="K566" i="4"/>
  <c r="J566" i="4"/>
  <c r="I566" i="4"/>
  <c r="H566" i="4"/>
  <c r="G566" i="4"/>
  <c r="F566" i="4"/>
  <c r="L565" i="4"/>
  <c r="K565" i="4"/>
  <c r="J565" i="4"/>
  <c r="I565" i="4"/>
  <c r="H565" i="4"/>
  <c r="G565" i="4"/>
  <c r="F565" i="4"/>
  <c r="L564" i="4"/>
  <c r="K564" i="4"/>
  <c r="J564" i="4"/>
  <c r="I564" i="4"/>
  <c r="H564" i="4"/>
  <c r="G564" i="4"/>
  <c r="F564" i="4"/>
  <c r="L563" i="4"/>
  <c r="K563" i="4"/>
  <c r="J563" i="4"/>
  <c r="I563" i="4"/>
  <c r="H563" i="4"/>
  <c r="G563" i="4"/>
  <c r="F563" i="4"/>
  <c r="L562" i="4"/>
  <c r="K562" i="4"/>
  <c r="J562" i="4"/>
  <c r="I562" i="4"/>
  <c r="H562" i="4"/>
  <c r="G562" i="4"/>
  <c r="F562" i="4"/>
  <c r="L561" i="4"/>
  <c r="K561" i="4"/>
  <c r="J561" i="4"/>
  <c r="I561" i="4"/>
  <c r="H561" i="4"/>
  <c r="G561" i="4"/>
  <c r="F561" i="4"/>
  <c r="L560" i="4"/>
  <c r="K560" i="4"/>
  <c r="J560" i="4"/>
  <c r="I560" i="4"/>
  <c r="H560" i="4"/>
  <c r="G560" i="4"/>
  <c r="F560" i="4"/>
  <c r="L559" i="4"/>
  <c r="K559" i="4"/>
  <c r="J559" i="4"/>
  <c r="I559" i="4"/>
  <c r="H559" i="4"/>
  <c r="G559" i="4"/>
  <c r="F559" i="4"/>
  <c r="L558" i="4"/>
  <c r="K558" i="4"/>
  <c r="J558" i="4"/>
  <c r="I558" i="4"/>
  <c r="H558" i="4"/>
  <c r="G558" i="4"/>
  <c r="F558" i="4"/>
  <c r="L557" i="4"/>
  <c r="K557" i="4"/>
  <c r="J557" i="4"/>
  <c r="I557" i="4"/>
  <c r="H557" i="4"/>
  <c r="G557" i="4"/>
  <c r="F557" i="4"/>
  <c r="L556" i="4"/>
  <c r="K556" i="4"/>
  <c r="J556" i="4"/>
  <c r="I556" i="4"/>
  <c r="H556" i="4"/>
  <c r="G556" i="4"/>
  <c r="F556" i="4"/>
  <c r="L555" i="4"/>
  <c r="K555" i="4"/>
  <c r="J555" i="4"/>
  <c r="I555" i="4"/>
  <c r="H555" i="4"/>
  <c r="G555" i="4"/>
  <c r="F555" i="4"/>
  <c r="L554" i="4"/>
  <c r="K554" i="4"/>
  <c r="J554" i="4"/>
  <c r="I554" i="4"/>
  <c r="H554" i="4"/>
  <c r="G554" i="4"/>
  <c r="F554" i="4"/>
  <c r="L553" i="4"/>
  <c r="K553" i="4"/>
  <c r="J553" i="4"/>
  <c r="I553" i="4"/>
  <c r="H553" i="4"/>
  <c r="G553" i="4"/>
  <c r="F553" i="4"/>
  <c r="L552" i="4"/>
  <c r="K552" i="4"/>
  <c r="J552" i="4"/>
  <c r="I552" i="4"/>
  <c r="H552" i="4"/>
  <c r="G552" i="4"/>
  <c r="F552" i="4"/>
  <c r="L551" i="4"/>
  <c r="K551" i="4"/>
  <c r="J551" i="4"/>
  <c r="I551" i="4"/>
  <c r="H551" i="4"/>
  <c r="G551" i="4"/>
  <c r="F551" i="4"/>
  <c r="L550" i="4"/>
  <c r="K550" i="4"/>
  <c r="J550" i="4"/>
  <c r="I550" i="4"/>
  <c r="H550" i="4"/>
  <c r="G550" i="4"/>
  <c r="F550" i="4"/>
  <c r="L549" i="4"/>
  <c r="K549" i="4"/>
  <c r="J549" i="4"/>
  <c r="I549" i="4"/>
  <c r="H549" i="4"/>
  <c r="G549" i="4"/>
  <c r="F549" i="4"/>
  <c r="L548" i="4"/>
  <c r="K548" i="4"/>
  <c r="J548" i="4"/>
  <c r="I548" i="4"/>
  <c r="H548" i="4"/>
  <c r="G548" i="4"/>
  <c r="F548" i="4"/>
  <c r="L547" i="4"/>
  <c r="K547" i="4"/>
  <c r="J547" i="4"/>
  <c r="I547" i="4"/>
  <c r="H547" i="4"/>
  <c r="G547" i="4"/>
  <c r="F547" i="4"/>
  <c r="L546" i="4"/>
  <c r="K546" i="4"/>
  <c r="J546" i="4"/>
  <c r="I546" i="4"/>
  <c r="H546" i="4"/>
  <c r="G546" i="4"/>
  <c r="F546" i="4"/>
  <c r="L545" i="4"/>
  <c r="K545" i="4"/>
  <c r="J545" i="4"/>
  <c r="I545" i="4"/>
  <c r="H545" i="4"/>
  <c r="G545" i="4"/>
  <c r="F545" i="4"/>
  <c r="L544" i="4"/>
  <c r="K544" i="4"/>
  <c r="J544" i="4"/>
  <c r="I544" i="4"/>
  <c r="H544" i="4"/>
  <c r="G544" i="4"/>
  <c r="F544" i="4"/>
  <c r="L543" i="4"/>
  <c r="K543" i="4"/>
  <c r="J543" i="4"/>
  <c r="I543" i="4"/>
  <c r="H543" i="4"/>
  <c r="G543" i="4"/>
  <c r="F543" i="4"/>
  <c r="L542" i="4"/>
  <c r="K542" i="4"/>
  <c r="J542" i="4"/>
  <c r="I542" i="4"/>
  <c r="H542" i="4"/>
  <c r="G542" i="4"/>
  <c r="F542" i="4"/>
  <c r="L541" i="4"/>
  <c r="K541" i="4"/>
  <c r="J541" i="4"/>
  <c r="I541" i="4"/>
  <c r="H541" i="4"/>
  <c r="G541" i="4"/>
  <c r="F541" i="4"/>
  <c r="L540" i="4"/>
  <c r="K540" i="4"/>
  <c r="J540" i="4"/>
  <c r="I540" i="4"/>
  <c r="H540" i="4"/>
  <c r="G540" i="4"/>
  <c r="F540" i="4"/>
  <c r="L539" i="4"/>
  <c r="K539" i="4"/>
  <c r="J539" i="4"/>
  <c r="I539" i="4"/>
  <c r="H539" i="4"/>
  <c r="G539" i="4"/>
  <c r="F539" i="4"/>
  <c r="L538" i="4"/>
  <c r="K538" i="4"/>
  <c r="J538" i="4"/>
  <c r="I538" i="4"/>
  <c r="H538" i="4"/>
  <c r="G538" i="4"/>
  <c r="F538" i="4"/>
  <c r="L537" i="4"/>
  <c r="K537" i="4"/>
  <c r="J537" i="4"/>
  <c r="I537" i="4"/>
  <c r="H537" i="4"/>
  <c r="G537" i="4"/>
  <c r="F537" i="4"/>
  <c r="L536" i="4"/>
  <c r="K536" i="4"/>
  <c r="J536" i="4"/>
  <c r="I536" i="4"/>
  <c r="H536" i="4"/>
  <c r="G536" i="4"/>
  <c r="F536" i="4"/>
  <c r="L535" i="4"/>
  <c r="K535" i="4"/>
  <c r="J535" i="4"/>
  <c r="I535" i="4"/>
  <c r="H535" i="4"/>
  <c r="G535" i="4"/>
  <c r="F535" i="4"/>
  <c r="L534" i="4"/>
  <c r="K534" i="4"/>
  <c r="J534" i="4"/>
  <c r="I534" i="4"/>
  <c r="H534" i="4"/>
  <c r="G534" i="4"/>
  <c r="F534" i="4"/>
  <c r="L533" i="4"/>
  <c r="K533" i="4"/>
  <c r="J533" i="4"/>
  <c r="I533" i="4"/>
  <c r="H533" i="4"/>
  <c r="G533" i="4"/>
  <c r="F533" i="4"/>
  <c r="L532" i="4"/>
  <c r="K532" i="4"/>
  <c r="J532" i="4"/>
  <c r="I532" i="4"/>
  <c r="H532" i="4"/>
  <c r="G532" i="4"/>
  <c r="F532" i="4"/>
  <c r="L531" i="4"/>
  <c r="K531" i="4"/>
  <c r="J531" i="4"/>
  <c r="I531" i="4"/>
  <c r="H531" i="4"/>
  <c r="G531" i="4"/>
  <c r="F531" i="4"/>
  <c r="L530" i="4"/>
  <c r="K530" i="4"/>
  <c r="J530" i="4"/>
  <c r="I530" i="4"/>
  <c r="H530" i="4"/>
  <c r="G530" i="4"/>
  <c r="F530" i="4"/>
  <c r="L529" i="4"/>
  <c r="K529" i="4"/>
  <c r="J529" i="4"/>
  <c r="I529" i="4"/>
  <c r="H529" i="4"/>
  <c r="G529" i="4"/>
  <c r="F529" i="4"/>
  <c r="L528" i="4"/>
  <c r="K528" i="4"/>
  <c r="J528" i="4"/>
  <c r="I528" i="4"/>
  <c r="H528" i="4"/>
  <c r="G528" i="4"/>
  <c r="F528" i="4"/>
  <c r="L527" i="4"/>
  <c r="K527" i="4"/>
  <c r="J527" i="4"/>
  <c r="I527" i="4"/>
  <c r="H527" i="4"/>
  <c r="G527" i="4"/>
  <c r="F527" i="4"/>
  <c r="L526" i="4"/>
  <c r="K526" i="4"/>
  <c r="J526" i="4"/>
  <c r="I526" i="4"/>
  <c r="H526" i="4"/>
  <c r="G526" i="4"/>
  <c r="F526" i="4"/>
  <c r="L525" i="4"/>
  <c r="K525" i="4"/>
  <c r="J525" i="4"/>
  <c r="I525" i="4"/>
  <c r="H525" i="4"/>
  <c r="G525" i="4"/>
  <c r="F525" i="4"/>
  <c r="L524" i="4"/>
  <c r="K524" i="4"/>
  <c r="J524" i="4"/>
  <c r="I524" i="4"/>
  <c r="H524" i="4"/>
  <c r="G524" i="4"/>
  <c r="F524" i="4"/>
  <c r="L523" i="4"/>
  <c r="K523" i="4"/>
  <c r="J523" i="4"/>
  <c r="I523" i="4"/>
  <c r="H523" i="4"/>
  <c r="G523" i="4"/>
  <c r="F523" i="4"/>
  <c r="L522" i="4"/>
  <c r="K522" i="4"/>
  <c r="J522" i="4"/>
  <c r="I522" i="4"/>
  <c r="H522" i="4"/>
  <c r="G522" i="4"/>
  <c r="F522" i="4"/>
  <c r="L521" i="4"/>
  <c r="K521" i="4"/>
  <c r="J521" i="4"/>
  <c r="I521" i="4"/>
  <c r="H521" i="4"/>
  <c r="G521" i="4"/>
  <c r="F521" i="4"/>
  <c r="L520" i="4"/>
  <c r="K520" i="4"/>
  <c r="J520" i="4"/>
  <c r="I520" i="4"/>
  <c r="H520" i="4"/>
  <c r="G520" i="4"/>
  <c r="F520" i="4"/>
  <c r="L519" i="4"/>
  <c r="K519" i="4"/>
  <c r="J519" i="4"/>
  <c r="I519" i="4"/>
  <c r="H519" i="4"/>
  <c r="G519" i="4"/>
  <c r="F519" i="4"/>
  <c r="L518" i="4"/>
  <c r="K518" i="4"/>
  <c r="J518" i="4"/>
  <c r="I518" i="4"/>
  <c r="H518" i="4"/>
  <c r="G518" i="4"/>
  <c r="F518" i="4"/>
  <c r="L517" i="4"/>
  <c r="K517" i="4"/>
  <c r="J517" i="4"/>
  <c r="I517" i="4"/>
  <c r="H517" i="4"/>
  <c r="G517" i="4"/>
  <c r="F517" i="4"/>
  <c r="L516" i="4"/>
  <c r="K516" i="4"/>
  <c r="J516" i="4"/>
  <c r="I516" i="4"/>
  <c r="H516" i="4"/>
  <c r="G516" i="4"/>
  <c r="F516" i="4"/>
  <c r="L515" i="4"/>
  <c r="K515" i="4"/>
  <c r="J515" i="4"/>
  <c r="I515" i="4"/>
  <c r="H515" i="4"/>
  <c r="G515" i="4"/>
  <c r="F515" i="4"/>
  <c r="L514" i="4"/>
  <c r="K514" i="4"/>
  <c r="J514" i="4"/>
  <c r="I514" i="4"/>
  <c r="H514" i="4"/>
  <c r="G514" i="4"/>
  <c r="F514" i="4"/>
  <c r="L513" i="4"/>
  <c r="K513" i="4"/>
  <c r="J513" i="4"/>
  <c r="I513" i="4"/>
  <c r="H513" i="4"/>
  <c r="G513" i="4"/>
  <c r="F513" i="4"/>
  <c r="L512" i="4"/>
  <c r="K512" i="4"/>
  <c r="J512" i="4"/>
  <c r="I512" i="4"/>
  <c r="H512" i="4"/>
  <c r="G512" i="4"/>
  <c r="F512" i="4"/>
  <c r="L511" i="4"/>
  <c r="K511" i="4"/>
  <c r="J511" i="4"/>
  <c r="I511" i="4"/>
  <c r="H511" i="4"/>
  <c r="G511" i="4"/>
  <c r="F511" i="4"/>
  <c r="L510" i="4"/>
  <c r="K510" i="4"/>
  <c r="J510" i="4"/>
  <c r="I510" i="4"/>
  <c r="H510" i="4"/>
  <c r="G510" i="4"/>
  <c r="F510" i="4"/>
  <c r="L509" i="4"/>
  <c r="K509" i="4"/>
  <c r="J509" i="4"/>
  <c r="I509" i="4"/>
  <c r="H509" i="4"/>
  <c r="G509" i="4"/>
  <c r="F509" i="4"/>
  <c r="L508" i="4"/>
  <c r="K508" i="4"/>
  <c r="J508" i="4"/>
  <c r="I508" i="4"/>
  <c r="H508" i="4"/>
  <c r="G508" i="4"/>
  <c r="F508" i="4"/>
  <c r="L507" i="4"/>
  <c r="K507" i="4"/>
  <c r="J507" i="4"/>
  <c r="I507" i="4"/>
  <c r="H507" i="4"/>
  <c r="G507" i="4"/>
  <c r="F507" i="4"/>
  <c r="L506" i="4"/>
  <c r="K506" i="4"/>
  <c r="J506" i="4"/>
  <c r="I506" i="4"/>
  <c r="H506" i="4"/>
  <c r="G506" i="4"/>
  <c r="F506" i="4"/>
  <c r="L505" i="4"/>
  <c r="K505" i="4"/>
  <c r="J505" i="4"/>
  <c r="I505" i="4"/>
  <c r="H505" i="4"/>
  <c r="G505" i="4"/>
  <c r="F505" i="4"/>
  <c r="L504" i="4"/>
  <c r="K504" i="4"/>
  <c r="J504" i="4"/>
  <c r="I504" i="4"/>
  <c r="H504" i="4"/>
  <c r="G504" i="4"/>
  <c r="F504" i="4"/>
  <c r="L503" i="4"/>
  <c r="K503" i="4"/>
  <c r="J503" i="4"/>
  <c r="I503" i="4"/>
  <c r="H503" i="4"/>
  <c r="G503" i="4"/>
  <c r="F503" i="4"/>
  <c r="L502" i="4"/>
  <c r="K502" i="4"/>
  <c r="J502" i="4"/>
  <c r="I502" i="4"/>
  <c r="H502" i="4"/>
  <c r="G502" i="4"/>
  <c r="F502" i="4"/>
  <c r="L501" i="4"/>
  <c r="K501" i="4"/>
  <c r="J501" i="4"/>
  <c r="I501" i="4"/>
  <c r="H501" i="4"/>
  <c r="G501" i="4"/>
  <c r="F501" i="4"/>
  <c r="L500" i="4"/>
  <c r="K500" i="4"/>
  <c r="J500" i="4"/>
  <c r="I500" i="4"/>
  <c r="H500" i="4"/>
  <c r="G500" i="4"/>
  <c r="F500" i="4"/>
  <c r="L499" i="4"/>
  <c r="K499" i="4"/>
  <c r="J499" i="4"/>
  <c r="I499" i="4"/>
  <c r="H499" i="4"/>
  <c r="G499" i="4"/>
  <c r="F499" i="4"/>
  <c r="L498" i="4"/>
  <c r="K498" i="4"/>
  <c r="J498" i="4"/>
  <c r="I498" i="4"/>
  <c r="H498" i="4"/>
  <c r="G498" i="4"/>
  <c r="F498" i="4"/>
  <c r="L497" i="4"/>
  <c r="K497" i="4"/>
  <c r="J497" i="4"/>
  <c r="I497" i="4"/>
  <c r="H497" i="4"/>
  <c r="G497" i="4"/>
  <c r="F497" i="4"/>
  <c r="L496" i="4"/>
  <c r="K496" i="4"/>
  <c r="J496" i="4"/>
  <c r="I496" i="4"/>
  <c r="H496" i="4"/>
  <c r="G496" i="4"/>
  <c r="F496" i="4"/>
  <c r="L495" i="4"/>
  <c r="K495" i="4"/>
  <c r="J495" i="4"/>
  <c r="I495" i="4"/>
  <c r="H495" i="4"/>
  <c r="G495" i="4"/>
  <c r="F495" i="4"/>
  <c r="L494" i="4"/>
  <c r="K494" i="4"/>
  <c r="J494" i="4"/>
  <c r="I494" i="4"/>
  <c r="H494" i="4"/>
  <c r="G494" i="4"/>
  <c r="F494" i="4"/>
  <c r="L493" i="4"/>
  <c r="K493" i="4"/>
  <c r="J493" i="4"/>
  <c r="I493" i="4"/>
  <c r="H493" i="4"/>
  <c r="G493" i="4"/>
  <c r="F493" i="4"/>
  <c r="L492" i="4"/>
  <c r="K492" i="4"/>
  <c r="J492" i="4"/>
  <c r="I492" i="4"/>
  <c r="H492" i="4"/>
  <c r="G492" i="4"/>
  <c r="F492" i="4"/>
  <c r="L491" i="4"/>
  <c r="K491" i="4"/>
  <c r="J491" i="4"/>
  <c r="I491" i="4"/>
  <c r="H491" i="4"/>
  <c r="G491" i="4"/>
  <c r="F491" i="4"/>
  <c r="L490" i="4"/>
  <c r="K490" i="4"/>
  <c r="J490" i="4"/>
  <c r="I490" i="4"/>
  <c r="H490" i="4"/>
  <c r="G490" i="4"/>
  <c r="F490" i="4"/>
  <c r="L489" i="4"/>
  <c r="K489" i="4"/>
  <c r="J489" i="4"/>
  <c r="I489" i="4"/>
  <c r="H489" i="4"/>
  <c r="G489" i="4"/>
  <c r="F489" i="4"/>
  <c r="L488" i="4"/>
  <c r="K488" i="4"/>
  <c r="J488" i="4"/>
  <c r="I488" i="4"/>
  <c r="H488" i="4"/>
  <c r="G488" i="4"/>
  <c r="F488" i="4"/>
  <c r="L487" i="4"/>
  <c r="K487" i="4"/>
  <c r="J487" i="4"/>
  <c r="I487" i="4"/>
  <c r="H487" i="4"/>
  <c r="G487" i="4"/>
  <c r="F487" i="4"/>
  <c r="L486" i="4"/>
  <c r="K486" i="4"/>
  <c r="J486" i="4"/>
  <c r="I486" i="4"/>
  <c r="H486" i="4"/>
  <c r="G486" i="4"/>
  <c r="F486" i="4"/>
  <c r="L485" i="4"/>
  <c r="K485" i="4"/>
  <c r="J485" i="4"/>
  <c r="I485" i="4"/>
  <c r="H485" i="4"/>
  <c r="G485" i="4"/>
  <c r="F485" i="4"/>
  <c r="L484" i="4"/>
  <c r="K484" i="4"/>
  <c r="J484" i="4"/>
  <c r="I484" i="4"/>
  <c r="H484" i="4"/>
  <c r="G484" i="4"/>
  <c r="F484" i="4"/>
  <c r="L483" i="4"/>
  <c r="K483" i="4"/>
  <c r="J483" i="4"/>
  <c r="I483" i="4"/>
  <c r="H483" i="4"/>
  <c r="G483" i="4"/>
  <c r="F483" i="4"/>
  <c r="L482" i="4"/>
  <c r="K482" i="4"/>
  <c r="J482" i="4"/>
  <c r="I482" i="4"/>
  <c r="H482" i="4"/>
  <c r="G482" i="4"/>
  <c r="F482" i="4"/>
  <c r="L481" i="4"/>
  <c r="K481" i="4"/>
  <c r="J481" i="4"/>
  <c r="I481" i="4"/>
  <c r="H481" i="4"/>
  <c r="G481" i="4"/>
  <c r="F481" i="4"/>
  <c r="L480" i="4"/>
  <c r="K480" i="4"/>
  <c r="J480" i="4"/>
  <c r="I480" i="4"/>
  <c r="H480" i="4"/>
  <c r="G480" i="4"/>
  <c r="F480" i="4"/>
  <c r="L479" i="4"/>
  <c r="K479" i="4"/>
  <c r="J479" i="4"/>
  <c r="I479" i="4"/>
  <c r="H479" i="4"/>
  <c r="G479" i="4"/>
  <c r="F479" i="4"/>
  <c r="L478" i="4"/>
  <c r="K478" i="4"/>
  <c r="J478" i="4"/>
  <c r="I478" i="4"/>
  <c r="H478" i="4"/>
  <c r="G478" i="4"/>
  <c r="F478" i="4"/>
  <c r="L477" i="4"/>
  <c r="K477" i="4"/>
  <c r="J477" i="4"/>
  <c r="I477" i="4"/>
  <c r="H477" i="4"/>
  <c r="G477" i="4"/>
  <c r="F477" i="4"/>
  <c r="L476" i="4"/>
  <c r="K476" i="4"/>
  <c r="J476" i="4"/>
  <c r="I476" i="4"/>
  <c r="H476" i="4"/>
  <c r="G476" i="4"/>
  <c r="F476" i="4"/>
  <c r="L475" i="4"/>
  <c r="K475" i="4"/>
  <c r="J475" i="4"/>
  <c r="I475" i="4"/>
  <c r="H475" i="4"/>
  <c r="G475" i="4"/>
  <c r="F475" i="4"/>
  <c r="L474" i="4"/>
  <c r="K474" i="4"/>
  <c r="J474" i="4"/>
  <c r="I474" i="4"/>
  <c r="H474" i="4"/>
  <c r="G474" i="4"/>
  <c r="F474" i="4"/>
  <c r="L473" i="4"/>
  <c r="K473" i="4"/>
  <c r="J473" i="4"/>
  <c r="I473" i="4"/>
  <c r="H473" i="4"/>
  <c r="G473" i="4"/>
  <c r="F473" i="4"/>
  <c r="L472" i="4"/>
  <c r="K472" i="4"/>
  <c r="J472" i="4"/>
  <c r="I472" i="4"/>
  <c r="H472" i="4"/>
  <c r="G472" i="4"/>
  <c r="F472" i="4"/>
  <c r="L471" i="4"/>
  <c r="K471" i="4"/>
  <c r="J471" i="4"/>
  <c r="I471" i="4"/>
  <c r="H471" i="4"/>
  <c r="G471" i="4"/>
  <c r="F471" i="4"/>
  <c r="L470" i="4"/>
  <c r="K470" i="4"/>
  <c r="J470" i="4"/>
  <c r="I470" i="4"/>
  <c r="H470" i="4"/>
  <c r="G470" i="4"/>
  <c r="F470" i="4"/>
  <c r="L469" i="4"/>
  <c r="K469" i="4"/>
  <c r="J469" i="4"/>
  <c r="I469" i="4"/>
  <c r="H469" i="4"/>
  <c r="G469" i="4"/>
  <c r="F469" i="4"/>
  <c r="L468" i="4"/>
  <c r="K468" i="4"/>
  <c r="J468" i="4"/>
  <c r="I468" i="4"/>
  <c r="H468" i="4"/>
  <c r="G468" i="4"/>
  <c r="F468" i="4"/>
  <c r="L467" i="4"/>
  <c r="K467" i="4"/>
  <c r="J467" i="4"/>
  <c r="I467" i="4"/>
  <c r="H467" i="4"/>
  <c r="G467" i="4"/>
  <c r="F467" i="4"/>
  <c r="L466" i="4"/>
  <c r="K466" i="4"/>
  <c r="J466" i="4"/>
  <c r="I466" i="4"/>
  <c r="H466" i="4"/>
  <c r="G466" i="4"/>
  <c r="F466" i="4"/>
  <c r="L465" i="4"/>
  <c r="K465" i="4"/>
  <c r="J465" i="4"/>
  <c r="I465" i="4"/>
  <c r="H465" i="4"/>
  <c r="G465" i="4"/>
  <c r="F465" i="4"/>
  <c r="L464" i="4"/>
  <c r="K464" i="4"/>
  <c r="J464" i="4"/>
  <c r="I464" i="4"/>
  <c r="H464" i="4"/>
  <c r="G464" i="4"/>
  <c r="F464" i="4"/>
  <c r="L463" i="4"/>
  <c r="K463" i="4"/>
  <c r="J463" i="4"/>
  <c r="I463" i="4"/>
  <c r="H463" i="4"/>
  <c r="G463" i="4"/>
  <c r="F463" i="4"/>
  <c r="L462" i="4"/>
  <c r="K462" i="4"/>
  <c r="J462" i="4"/>
  <c r="I462" i="4"/>
  <c r="H462" i="4"/>
  <c r="G462" i="4"/>
  <c r="F462" i="4"/>
  <c r="L461" i="4"/>
  <c r="K461" i="4"/>
  <c r="J461" i="4"/>
  <c r="I461" i="4"/>
  <c r="H461" i="4"/>
  <c r="G461" i="4"/>
  <c r="F461" i="4"/>
  <c r="L460" i="4"/>
  <c r="K460" i="4"/>
  <c r="J460" i="4"/>
  <c r="I460" i="4"/>
  <c r="H460" i="4"/>
  <c r="G460" i="4"/>
  <c r="F460" i="4"/>
  <c r="L459" i="4"/>
  <c r="K459" i="4"/>
  <c r="J459" i="4"/>
  <c r="I459" i="4"/>
  <c r="H459" i="4"/>
  <c r="G459" i="4"/>
  <c r="F459" i="4"/>
  <c r="L458" i="4"/>
  <c r="K458" i="4"/>
  <c r="J458" i="4"/>
  <c r="I458" i="4"/>
  <c r="H458" i="4"/>
  <c r="G458" i="4"/>
  <c r="F458" i="4"/>
  <c r="L457" i="4"/>
  <c r="K457" i="4"/>
  <c r="J457" i="4"/>
  <c r="I457" i="4"/>
  <c r="H457" i="4"/>
  <c r="G457" i="4"/>
  <c r="F457" i="4"/>
  <c r="L456" i="4"/>
  <c r="K456" i="4"/>
  <c r="J456" i="4"/>
  <c r="I456" i="4"/>
  <c r="H456" i="4"/>
  <c r="G456" i="4"/>
  <c r="F456" i="4"/>
  <c r="L455" i="4"/>
  <c r="K455" i="4"/>
  <c r="J455" i="4"/>
  <c r="I455" i="4"/>
  <c r="H455" i="4"/>
  <c r="G455" i="4"/>
  <c r="F455" i="4"/>
  <c r="L454" i="4"/>
  <c r="K454" i="4"/>
  <c r="J454" i="4"/>
  <c r="I454" i="4"/>
  <c r="H454" i="4"/>
  <c r="G454" i="4"/>
  <c r="F454" i="4"/>
  <c r="L453" i="4"/>
  <c r="K453" i="4"/>
  <c r="J453" i="4"/>
  <c r="I453" i="4"/>
  <c r="H453" i="4"/>
  <c r="G453" i="4"/>
  <c r="F453" i="4"/>
  <c r="L452" i="4"/>
  <c r="K452" i="4"/>
  <c r="J452" i="4"/>
  <c r="I452" i="4"/>
  <c r="H452" i="4"/>
  <c r="G452" i="4"/>
  <c r="F452" i="4"/>
  <c r="L451" i="4"/>
  <c r="K451" i="4"/>
  <c r="J451" i="4"/>
  <c r="I451" i="4"/>
  <c r="H451" i="4"/>
  <c r="G451" i="4"/>
  <c r="F451" i="4"/>
  <c r="L450" i="4"/>
  <c r="K450" i="4"/>
  <c r="J450" i="4"/>
  <c r="I450" i="4"/>
  <c r="H450" i="4"/>
  <c r="G450" i="4"/>
  <c r="F450" i="4"/>
  <c r="L449" i="4"/>
  <c r="K449" i="4"/>
  <c r="J449" i="4"/>
  <c r="I449" i="4"/>
  <c r="H449" i="4"/>
  <c r="G449" i="4"/>
  <c r="F449" i="4"/>
  <c r="L448" i="4"/>
  <c r="K448" i="4"/>
  <c r="J448" i="4"/>
  <c r="I448" i="4"/>
  <c r="H448" i="4"/>
  <c r="G448" i="4"/>
  <c r="F448" i="4"/>
  <c r="L447" i="4"/>
  <c r="K447" i="4"/>
  <c r="J447" i="4"/>
  <c r="I447" i="4"/>
  <c r="H447" i="4"/>
  <c r="G447" i="4"/>
  <c r="F447" i="4"/>
  <c r="L446" i="4"/>
  <c r="K446" i="4"/>
  <c r="J446" i="4"/>
  <c r="I446" i="4"/>
  <c r="H446" i="4"/>
  <c r="G446" i="4"/>
  <c r="F446" i="4"/>
  <c r="L445" i="4"/>
  <c r="K445" i="4"/>
  <c r="J445" i="4"/>
  <c r="I445" i="4"/>
  <c r="H445" i="4"/>
  <c r="G445" i="4"/>
  <c r="F445" i="4"/>
  <c r="L444" i="4"/>
  <c r="K444" i="4"/>
  <c r="J444" i="4"/>
  <c r="I444" i="4"/>
  <c r="H444" i="4"/>
  <c r="G444" i="4"/>
  <c r="F444" i="4"/>
  <c r="L443" i="4"/>
  <c r="K443" i="4"/>
  <c r="J443" i="4"/>
  <c r="I443" i="4"/>
  <c r="H443" i="4"/>
  <c r="G443" i="4"/>
  <c r="F443" i="4"/>
  <c r="L442" i="4"/>
  <c r="K442" i="4"/>
  <c r="J442" i="4"/>
  <c r="I442" i="4"/>
  <c r="H442" i="4"/>
  <c r="G442" i="4"/>
  <c r="F442" i="4"/>
  <c r="L441" i="4"/>
  <c r="K441" i="4"/>
  <c r="J441" i="4"/>
  <c r="I441" i="4"/>
  <c r="H441" i="4"/>
  <c r="G441" i="4"/>
  <c r="F441" i="4"/>
  <c r="L440" i="4"/>
  <c r="K440" i="4"/>
  <c r="J440" i="4"/>
  <c r="I440" i="4"/>
  <c r="H440" i="4"/>
  <c r="G440" i="4"/>
  <c r="F440" i="4"/>
  <c r="L439" i="4"/>
  <c r="K439" i="4"/>
  <c r="J439" i="4"/>
  <c r="I439" i="4"/>
  <c r="H439" i="4"/>
  <c r="G439" i="4"/>
  <c r="F439" i="4"/>
  <c r="L438" i="4"/>
  <c r="K438" i="4"/>
  <c r="J438" i="4"/>
  <c r="I438" i="4"/>
  <c r="H438" i="4"/>
  <c r="G438" i="4"/>
  <c r="F438" i="4"/>
  <c r="L437" i="4"/>
  <c r="K437" i="4"/>
  <c r="J437" i="4"/>
  <c r="I437" i="4"/>
  <c r="H437" i="4"/>
  <c r="G437" i="4"/>
  <c r="F437" i="4"/>
  <c r="L436" i="4"/>
  <c r="K436" i="4"/>
  <c r="J436" i="4"/>
  <c r="I436" i="4"/>
  <c r="H436" i="4"/>
  <c r="G436" i="4"/>
  <c r="F436" i="4"/>
  <c r="L435" i="4"/>
  <c r="K435" i="4"/>
  <c r="J435" i="4"/>
  <c r="I435" i="4"/>
  <c r="H435" i="4"/>
  <c r="G435" i="4"/>
  <c r="F435" i="4"/>
  <c r="L434" i="4"/>
  <c r="K434" i="4"/>
  <c r="J434" i="4"/>
  <c r="I434" i="4"/>
  <c r="H434" i="4"/>
  <c r="G434" i="4"/>
  <c r="F434" i="4"/>
  <c r="L433" i="4"/>
  <c r="K433" i="4"/>
  <c r="J433" i="4"/>
  <c r="I433" i="4"/>
  <c r="H433" i="4"/>
  <c r="G433" i="4"/>
  <c r="F433" i="4"/>
  <c r="L432" i="4"/>
  <c r="K432" i="4"/>
  <c r="J432" i="4"/>
  <c r="I432" i="4"/>
  <c r="H432" i="4"/>
  <c r="G432" i="4"/>
  <c r="F432" i="4"/>
  <c r="L431" i="4"/>
  <c r="K431" i="4"/>
  <c r="J431" i="4"/>
  <c r="I431" i="4"/>
  <c r="H431" i="4"/>
  <c r="G431" i="4"/>
  <c r="F431" i="4"/>
  <c r="L430" i="4"/>
  <c r="K430" i="4"/>
  <c r="J430" i="4"/>
  <c r="I430" i="4"/>
  <c r="H430" i="4"/>
  <c r="G430" i="4"/>
  <c r="F430" i="4"/>
  <c r="L429" i="4"/>
  <c r="K429" i="4"/>
  <c r="J429" i="4"/>
  <c r="I429" i="4"/>
  <c r="H429" i="4"/>
  <c r="G429" i="4"/>
  <c r="F429" i="4"/>
  <c r="L428" i="4"/>
  <c r="K428" i="4"/>
  <c r="J428" i="4"/>
  <c r="I428" i="4"/>
  <c r="H428" i="4"/>
  <c r="G428" i="4"/>
  <c r="F428" i="4"/>
  <c r="L427" i="4"/>
  <c r="K427" i="4"/>
  <c r="J427" i="4"/>
  <c r="I427" i="4"/>
  <c r="H427" i="4"/>
  <c r="G427" i="4"/>
  <c r="F427" i="4"/>
  <c r="L426" i="4"/>
  <c r="K426" i="4"/>
  <c r="J426" i="4"/>
  <c r="I426" i="4"/>
  <c r="H426" i="4"/>
  <c r="G426" i="4"/>
  <c r="F426" i="4"/>
  <c r="L425" i="4"/>
  <c r="K425" i="4"/>
  <c r="J425" i="4"/>
  <c r="I425" i="4"/>
  <c r="H425" i="4"/>
  <c r="G425" i="4"/>
  <c r="F425" i="4"/>
  <c r="L424" i="4"/>
  <c r="K424" i="4"/>
  <c r="J424" i="4"/>
  <c r="I424" i="4"/>
  <c r="H424" i="4"/>
  <c r="G424" i="4"/>
  <c r="F424" i="4"/>
  <c r="L423" i="4"/>
  <c r="K423" i="4"/>
  <c r="J423" i="4"/>
  <c r="I423" i="4"/>
  <c r="H423" i="4"/>
  <c r="G423" i="4"/>
  <c r="F423" i="4"/>
  <c r="L422" i="4"/>
  <c r="K422" i="4"/>
  <c r="J422" i="4"/>
  <c r="I422" i="4"/>
  <c r="H422" i="4"/>
  <c r="G422" i="4"/>
  <c r="F422" i="4"/>
  <c r="L421" i="4"/>
  <c r="K421" i="4"/>
  <c r="J421" i="4"/>
  <c r="I421" i="4"/>
  <c r="H421" i="4"/>
  <c r="G421" i="4"/>
  <c r="F421" i="4"/>
  <c r="L420" i="4"/>
  <c r="K420" i="4"/>
  <c r="J420" i="4"/>
  <c r="I420" i="4"/>
  <c r="H420" i="4"/>
  <c r="G420" i="4"/>
  <c r="F420" i="4"/>
  <c r="L419" i="4"/>
  <c r="K419" i="4"/>
  <c r="J419" i="4"/>
  <c r="I419" i="4"/>
  <c r="H419" i="4"/>
  <c r="G419" i="4"/>
  <c r="F419" i="4"/>
  <c r="L418" i="4"/>
  <c r="K418" i="4"/>
  <c r="J418" i="4"/>
  <c r="I418" i="4"/>
  <c r="H418" i="4"/>
  <c r="G418" i="4"/>
  <c r="F418" i="4"/>
  <c r="L417" i="4"/>
  <c r="K417" i="4"/>
  <c r="J417" i="4"/>
  <c r="I417" i="4"/>
  <c r="H417" i="4"/>
  <c r="G417" i="4"/>
  <c r="F417" i="4"/>
  <c r="L416" i="4"/>
  <c r="K416" i="4"/>
  <c r="J416" i="4"/>
  <c r="I416" i="4"/>
  <c r="H416" i="4"/>
  <c r="G416" i="4"/>
  <c r="F416" i="4"/>
  <c r="L415" i="4"/>
  <c r="K415" i="4"/>
  <c r="J415" i="4"/>
  <c r="I415" i="4"/>
  <c r="H415" i="4"/>
  <c r="G415" i="4"/>
  <c r="F415" i="4"/>
  <c r="L414" i="4"/>
  <c r="K414" i="4"/>
  <c r="J414" i="4"/>
  <c r="I414" i="4"/>
  <c r="H414" i="4"/>
  <c r="G414" i="4"/>
  <c r="F414" i="4"/>
  <c r="L413" i="4"/>
  <c r="K413" i="4"/>
  <c r="J413" i="4"/>
  <c r="I413" i="4"/>
  <c r="H413" i="4"/>
  <c r="G413" i="4"/>
  <c r="F413" i="4"/>
  <c r="L412" i="4"/>
  <c r="K412" i="4"/>
  <c r="J412" i="4"/>
  <c r="I412" i="4"/>
  <c r="H412" i="4"/>
  <c r="G412" i="4"/>
  <c r="F412" i="4"/>
  <c r="L411" i="4"/>
  <c r="K411" i="4"/>
  <c r="J411" i="4"/>
  <c r="I411" i="4"/>
  <c r="H411" i="4"/>
  <c r="G411" i="4"/>
  <c r="F411" i="4"/>
  <c r="L410" i="4"/>
  <c r="K410" i="4"/>
  <c r="J410" i="4"/>
  <c r="I410" i="4"/>
  <c r="H410" i="4"/>
  <c r="G410" i="4"/>
  <c r="F410" i="4"/>
  <c r="L409" i="4"/>
  <c r="K409" i="4"/>
  <c r="J409" i="4"/>
  <c r="I409" i="4"/>
  <c r="H409" i="4"/>
  <c r="G409" i="4"/>
  <c r="F409" i="4"/>
  <c r="L408" i="4"/>
  <c r="K408" i="4"/>
  <c r="J408" i="4"/>
  <c r="I408" i="4"/>
  <c r="H408" i="4"/>
  <c r="G408" i="4"/>
  <c r="F408" i="4"/>
  <c r="L407" i="4"/>
  <c r="K407" i="4"/>
  <c r="J407" i="4"/>
  <c r="I407" i="4"/>
  <c r="H407" i="4"/>
  <c r="G407" i="4"/>
  <c r="F407" i="4"/>
  <c r="L406" i="4"/>
  <c r="K406" i="4"/>
  <c r="J406" i="4"/>
  <c r="I406" i="4"/>
  <c r="H406" i="4"/>
  <c r="G406" i="4"/>
  <c r="F406" i="4"/>
  <c r="L405" i="4"/>
  <c r="K405" i="4"/>
  <c r="J405" i="4"/>
  <c r="I405" i="4"/>
  <c r="H405" i="4"/>
  <c r="G405" i="4"/>
  <c r="F405" i="4"/>
  <c r="L404" i="4"/>
  <c r="K404" i="4"/>
  <c r="J404" i="4"/>
  <c r="I404" i="4"/>
  <c r="H404" i="4"/>
  <c r="G404" i="4"/>
  <c r="F404" i="4"/>
  <c r="L403" i="4"/>
  <c r="K403" i="4"/>
  <c r="J403" i="4"/>
  <c r="I403" i="4"/>
  <c r="H403" i="4"/>
  <c r="G403" i="4"/>
  <c r="F403" i="4"/>
  <c r="L402" i="4"/>
  <c r="K402" i="4"/>
  <c r="J402" i="4"/>
  <c r="I402" i="4"/>
  <c r="H402" i="4"/>
  <c r="G402" i="4"/>
  <c r="F402" i="4"/>
  <c r="L401" i="4"/>
  <c r="K401" i="4"/>
  <c r="J401" i="4"/>
  <c r="I401" i="4"/>
  <c r="H401" i="4"/>
  <c r="G401" i="4"/>
  <c r="F401" i="4"/>
  <c r="L400" i="4"/>
  <c r="K400" i="4"/>
  <c r="J400" i="4"/>
  <c r="I400" i="4"/>
  <c r="H400" i="4"/>
  <c r="G400" i="4"/>
  <c r="F400" i="4"/>
  <c r="L399" i="4"/>
  <c r="K399" i="4"/>
  <c r="J399" i="4"/>
  <c r="I399" i="4"/>
  <c r="H399" i="4"/>
  <c r="G399" i="4"/>
  <c r="F399" i="4"/>
  <c r="L398" i="4"/>
  <c r="K398" i="4"/>
  <c r="J398" i="4"/>
  <c r="I398" i="4"/>
  <c r="H398" i="4"/>
  <c r="G398" i="4"/>
  <c r="F398" i="4"/>
  <c r="L397" i="4"/>
  <c r="K397" i="4"/>
  <c r="J397" i="4"/>
  <c r="I397" i="4"/>
  <c r="H397" i="4"/>
  <c r="G397" i="4"/>
  <c r="F397" i="4"/>
  <c r="L396" i="4"/>
  <c r="K396" i="4"/>
  <c r="J396" i="4"/>
  <c r="I396" i="4"/>
  <c r="H396" i="4"/>
  <c r="G396" i="4"/>
  <c r="F396" i="4"/>
  <c r="L395" i="4"/>
  <c r="K395" i="4"/>
  <c r="J395" i="4"/>
  <c r="I395" i="4"/>
  <c r="H395" i="4"/>
  <c r="G395" i="4"/>
  <c r="F395" i="4"/>
  <c r="L394" i="4"/>
  <c r="K394" i="4"/>
  <c r="J394" i="4"/>
  <c r="I394" i="4"/>
  <c r="H394" i="4"/>
  <c r="G394" i="4"/>
  <c r="F394" i="4"/>
  <c r="L393" i="4"/>
  <c r="K393" i="4"/>
  <c r="J393" i="4"/>
  <c r="I393" i="4"/>
  <c r="H393" i="4"/>
  <c r="G393" i="4"/>
  <c r="F393" i="4"/>
  <c r="L392" i="4"/>
  <c r="K392" i="4"/>
  <c r="J392" i="4"/>
  <c r="I392" i="4"/>
  <c r="H392" i="4"/>
  <c r="G392" i="4"/>
  <c r="F392" i="4"/>
  <c r="L391" i="4"/>
  <c r="K391" i="4"/>
  <c r="J391" i="4"/>
  <c r="I391" i="4"/>
  <c r="H391" i="4"/>
  <c r="G391" i="4"/>
  <c r="F391" i="4"/>
  <c r="L390" i="4"/>
  <c r="K390" i="4"/>
  <c r="J390" i="4"/>
  <c r="I390" i="4"/>
  <c r="H390" i="4"/>
  <c r="G390" i="4"/>
  <c r="F390" i="4"/>
  <c r="L389" i="4"/>
  <c r="K389" i="4"/>
  <c r="J389" i="4"/>
  <c r="I389" i="4"/>
  <c r="H389" i="4"/>
  <c r="G389" i="4"/>
  <c r="F389" i="4"/>
  <c r="L388" i="4"/>
  <c r="K388" i="4"/>
  <c r="J388" i="4"/>
  <c r="I388" i="4"/>
  <c r="H388" i="4"/>
  <c r="G388" i="4"/>
  <c r="F388" i="4"/>
  <c r="L387" i="4"/>
  <c r="K387" i="4"/>
  <c r="J387" i="4"/>
  <c r="I387" i="4"/>
  <c r="H387" i="4"/>
  <c r="G387" i="4"/>
  <c r="F387" i="4"/>
  <c r="L386" i="4"/>
  <c r="K386" i="4"/>
  <c r="J386" i="4"/>
  <c r="I386" i="4"/>
  <c r="H386" i="4"/>
  <c r="G386" i="4"/>
  <c r="F386" i="4"/>
  <c r="L385" i="4"/>
  <c r="K385" i="4"/>
  <c r="J385" i="4"/>
  <c r="I385" i="4"/>
  <c r="L384" i="4"/>
  <c r="K384" i="4"/>
  <c r="J384" i="4"/>
  <c r="I384" i="4"/>
  <c r="L383" i="4"/>
  <c r="K383" i="4"/>
  <c r="J383" i="4"/>
  <c r="I383" i="4"/>
  <c r="L382" i="4"/>
  <c r="K382" i="4"/>
  <c r="J382" i="4"/>
  <c r="I382" i="4"/>
  <c r="L381" i="4"/>
  <c r="K381" i="4"/>
  <c r="J381" i="4"/>
  <c r="I381" i="4"/>
  <c r="L380" i="4"/>
  <c r="K380" i="4"/>
  <c r="J380" i="4"/>
  <c r="I380" i="4"/>
  <c r="L379" i="4"/>
  <c r="K379" i="4"/>
  <c r="J379" i="4"/>
  <c r="I379" i="4"/>
  <c r="L378" i="4"/>
  <c r="K378" i="4"/>
  <c r="J378" i="4"/>
  <c r="I378" i="4"/>
  <c r="L377" i="4"/>
  <c r="K377" i="4"/>
  <c r="J377" i="4"/>
  <c r="I377" i="4"/>
  <c r="L376" i="4"/>
  <c r="K376" i="4"/>
  <c r="J376" i="4"/>
  <c r="I376" i="4"/>
  <c r="L375" i="4"/>
  <c r="K375" i="4"/>
  <c r="J375" i="4"/>
  <c r="I375" i="4"/>
  <c r="L374" i="4"/>
  <c r="K374" i="4"/>
  <c r="J374" i="4"/>
  <c r="I374" i="4"/>
  <c r="L373" i="4"/>
  <c r="K373" i="4"/>
  <c r="J373" i="4"/>
  <c r="I373" i="4"/>
  <c r="L372" i="4"/>
  <c r="K372" i="4"/>
  <c r="J372" i="4"/>
  <c r="I372" i="4"/>
  <c r="L371" i="4"/>
  <c r="K371" i="4"/>
  <c r="J371" i="4"/>
  <c r="I371" i="4"/>
  <c r="L370" i="4"/>
  <c r="K370" i="4"/>
  <c r="J370" i="4"/>
  <c r="I370" i="4"/>
  <c r="L369" i="4"/>
  <c r="K369" i="4"/>
  <c r="J369" i="4"/>
  <c r="I369" i="4"/>
  <c r="L368" i="4"/>
  <c r="K368" i="4"/>
  <c r="J368" i="4"/>
  <c r="I368" i="4"/>
  <c r="L367" i="4"/>
  <c r="K367" i="4"/>
  <c r="J367" i="4"/>
  <c r="I367" i="4"/>
  <c r="L366" i="4"/>
  <c r="K366" i="4"/>
  <c r="J366" i="4"/>
  <c r="I366" i="4"/>
  <c r="L365" i="4"/>
  <c r="K365" i="4"/>
  <c r="J365" i="4"/>
  <c r="I365" i="4"/>
  <c r="L364" i="4"/>
  <c r="K364" i="4"/>
  <c r="J364" i="4"/>
  <c r="I364" i="4"/>
  <c r="L363" i="4"/>
  <c r="K363" i="4"/>
  <c r="J363" i="4"/>
  <c r="I363" i="4"/>
  <c r="L362" i="4"/>
  <c r="K362" i="4"/>
  <c r="J362" i="4"/>
  <c r="I362" i="4"/>
  <c r="L361" i="4"/>
  <c r="K361" i="4"/>
  <c r="J361" i="4"/>
  <c r="I361" i="4"/>
  <c r="L360" i="4"/>
  <c r="K360" i="4"/>
  <c r="J360" i="4"/>
  <c r="I360" i="4"/>
  <c r="L359" i="4"/>
  <c r="K359" i="4"/>
  <c r="J359" i="4"/>
  <c r="I359" i="4"/>
  <c r="L358" i="4"/>
  <c r="K358" i="4"/>
  <c r="J358" i="4"/>
  <c r="I358" i="4"/>
  <c r="L357" i="4"/>
  <c r="K357" i="4"/>
  <c r="J357" i="4"/>
  <c r="I357" i="4"/>
  <c r="L356" i="4"/>
  <c r="K356" i="4"/>
  <c r="J356" i="4"/>
  <c r="I356" i="4"/>
  <c r="L355" i="4"/>
  <c r="K355" i="4"/>
  <c r="J355" i="4"/>
  <c r="I355" i="4"/>
  <c r="L354" i="4"/>
  <c r="K354" i="4"/>
  <c r="J354" i="4"/>
  <c r="I354" i="4"/>
  <c r="L353" i="4"/>
  <c r="K353" i="4"/>
  <c r="J353" i="4"/>
  <c r="I353" i="4"/>
  <c r="L352" i="4"/>
  <c r="K352" i="4"/>
  <c r="J352" i="4"/>
  <c r="I352" i="4"/>
  <c r="L351" i="4"/>
  <c r="K351" i="4"/>
  <c r="J351" i="4"/>
  <c r="I351" i="4"/>
  <c r="L350" i="4"/>
  <c r="K350" i="4"/>
  <c r="J350" i="4"/>
  <c r="I350" i="4"/>
  <c r="L349" i="4"/>
  <c r="K349" i="4"/>
  <c r="J349" i="4"/>
  <c r="I349" i="4"/>
  <c r="L348" i="4"/>
  <c r="K348" i="4"/>
  <c r="J348" i="4"/>
  <c r="I348" i="4"/>
  <c r="L347" i="4"/>
  <c r="K347" i="4"/>
  <c r="J347" i="4"/>
  <c r="I347" i="4"/>
  <c r="L346" i="4"/>
  <c r="K346" i="4"/>
  <c r="J346" i="4"/>
  <c r="I346" i="4"/>
  <c r="L345" i="4"/>
  <c r="K345" i="4"/>
  <c r="J345" i="4"/>
  <c r="I345" i="4"/>
  <c r="L344" i="4"/>
  <c r="K344" i="4"/>
  <c r="J344" i="4"/>
  <c r="I344" i="4"/>
  <c r="L343" i="4"/>
  <c r="K343" i="4"/>
  <c r="J343" i="4"/>
  <c r="I343" i="4"/>
  <c r="L342" i="4"/>
  <c r="K342" i="4"/>
  <c r="J342" i="4"/>
  <c r="I342" i="4"/>
  <c r="L341" i="4"/>
  <c r="K341" i="4"/>
  <c r="J341" i="4"/>
  <c r="I341" i="4"/>
  <c r="L340" i="4"/>
  <c r="K340" i="4"/>
  <c r="J340" i="4"/>
  <c r="I340" i="4"/>
  <c r="L339" i="4"/>
  <c r="K339" i="4"/>
  <c r="J339" i="4"/>
  <c r="I339" i="4"/>
  <c r="L338" i="4"/>
  <c r="K338" i="4"/>
  <c r="J338" i="4"/>
  <c r="I338" i="4"/>
  <c r="L337" i="4"/>
  <c r="K337" i="4"/>
  <c r="J337" i="4"/>
  <c r="I337" i="4"/>
  <c r="L336" i="4"/>
  <c r="K336" i="4"/>
  <c r="J336" i="4"/>
  <c r="I336" i="4"/>
  <c r="L335" i="4"/>
  <c r="K335" i="4"/>
  <c r="J335" i="4"/>
  <c r="I335" i="4"/>
  <c r="L334" i="4"/>
  <c r="K334" i="4"/>
  <c r="J334" i="4"/>
  <c r="I334" i="4"/>
  <c r="L333" i="4"/>
  <c r="K333" i="4"/>
  <c r="J333" i="4"/>
  <c r="I333" i="4"/>
  <c r="L332" i="4"/>
  <c r="K332" i="4"/>
  <c r="J332" i="4"/>
  <c r="I332" i="4"/>
  <c r="L331" i="4"/>
  <c r="K331" i="4"/>
  <c r="J331" i="4"/>
  <c r="I331" i="4"/>
  <c r="L330" i="4"/>
  <c r="K330" i="4"/>
  <c r="J330" i="4"/>
  <c r="I330" i="4"/>
  <c r="L329" i="4"/>
  <c r="K329" i="4"/>
  <c r="J329" i="4"/>
  <c r="I329" i="4"/>
  <c r="L328" i="4"/>
  <c r="K328" i="4"/>
  <c r="J328" i="4"/>
  <c r="I328" i="4"/>
  <c r="L327" i="4"/>
  <c r="K327" i="4"/>
  <c r="J327" i="4"/>
  <c r="I327" i="4"/>
  <c r="L326" i="4"/>
  <c r="K326" i="4"/>
  <c r="J326" i="4"/>
  <c r="I326" i="4"/>
  <c r="L325" i="4"/>
  <c r="K325" i="4"/>
  <c r="J325" i="4"/>
  <c r="I325" i="4"/>
  <c r="L324" i="4"/>
  <c r="K324" i="4"/>
  <c r="J324" i="4"/>
  <c r="I324" i="4"/>
  <c r="L323" i="4"/>
  <c r="K323" i="4"/>
  <c r="J323" i="4"/>
  <c r="I323" i="4"/>
  <c r="L322" i="4"/>
  <c r="K322" i="4"/>
  <c r="J322" i="4"/>
  <c r="I322" i="4"/>
  <c r="L321" i="4"/>
  <c r="K321" i="4"/>
  <c r="J321" i="4"/>
  <c r="I321" i="4"/>
  <c r="L320" i="4"/>
  <c r="K320" i="4"/>
  <c r="J320" i="4"/>
  <c r="I320" i="4"/>
  <c r="L319" i="4"/>
  <c r="K319" i="4"/>
  <c r="J319" i="4"/>
  <c r="I319" i="4"/>
  <c r="L318" i="4"/>
  <c r="K318" i="4"/>
  <c r="J318" i="4"/>
  <c r="I318" i="4"/>
  <c r="L317" i="4"/>
  <c r="K317" i="4"/>
  <c r="J317" i="4"/>
  <c r="I317" i="4"/>
  <c r="L316" i="4"/>
  <c r="K316" i="4"/>
  <c r="J316" i="4"/>
  <c r="I316" i="4"/>
  <c r="L315" i="4"/>
  <c r="K315" i="4"/>
  <c r="J315" i="4"/>
  <c r="I315" i="4"/>
  <c r="L314" i="4"/>
  <c r="K314" i="4"/>
  <c r="J314" i="4"/>
  <c r="I314" i="4"/>
  <c r="L313" i="4"/>
  <c r="K313" i="4"/>
  <c r="J313" i="4"/>
  <c r="I313" i="4"/>
  <c r="L312" i="4"/>
  <c r="K312" i="4"/>
  <c r="J312" i="4"/>
  <c r="I312" i="4"/>
  <c r="L311" i="4"/>
  <c r="K311" i="4"/>
  <c r="J311" i="4"/>
  <c r="I311" i="4"/>
  <c r="L310" i="4"/>
  <c r="K310" i="4"/>
  <c r="J310" i="4"/>
  <c r="I310" i="4"/>
  <c r="L309" i="4"/>
  <c r="K309" i="4"/>
  <c r="J309" i="4"/>
  <c r="I309" i="4"/>
  <c r="L308" i="4"/>
  <c r="K308" i="4"/>
  <c r="J308" i="4"/>
  <c r="I308" i="4"/>
  <c r="L307" i="4"/>
  <c r="K307" i="4"/>
  <c r="J307" i="4"/>
  <c r="I307" i="4"/>
  <c r="L306" i="4"/>
  <c r="K306" i="4"/>
  <c r="J306" i="4"/>
  <c r="I306" i="4"/>
  <c r="L305" i="4"/>
  <c r="K305" i="4"/>
  <c r="J305" i="4"/>
  <c r="I305" i="4"/>
  <c r="L304" i="4"/>
  <c r="K304" i="4"/>
  <c r="J304" i="4"/>
  <c r="I304" i="4"/>
  <c r="L303" i="4"/>
  <c r="K303" i="4"/>
  <c r="J303" i="4"/>
  <c r="I303" i="4"/>
  <c r="L302" i="4"/>
  <c r="K302" i="4"/>
  <c r="J302" i="4"/>
  <c r="I302" i="4"/>
  <c r="L301" i="4"/>
  <c r="K301" i="4"/>
  <c r="J301" i="4"/>
  <c r="I301" i="4"/>
  <c r="L300" i="4"/>
  <c r="K300" i="4"/>
  <c r="J300" i="4"/>
  <c r="I300" i="4"/>
  <c r="L299" i="4"/>
  <c r="K299" i="4"/>
  <c r="J299" i="4"/>
  <c r="I299" i="4"/>
  <c r="L298" i="4"/>
  <c r="K298" i="4"/>
  <c r="J298" i="4"/>
  <c r="I298" i="4"/>
  <c r="L297" i="4"/>
  <c r="K297" i="4"/>
  <c r="J297" i="4"/>
  <c r="I297" i="4"/>
  <c r="L296" i="4"/>
  <c r="K296" i="4"/>
  <c r="J296" i="4"/>
  <c r="I296" i="4"/>
  <c r="L295" i="4"/>
  <c r="K295" i="4"/>
  <c r="J295" i="4"/>
  <c r="I295" i="4"/>
  <c r="L294" i="4"/>
  <c r="K294" i="4"/>
  <c r="J294" i="4"/>
  <c r="I294" i="4"/>
  <c r="L293" i="4"/>
  <c r="K293" i="4"/>
  <c r="J293" i="4"/>
  <c r="I293" i="4"/>
  <c r="L292" i="4"/>
  <c r="K292" i="4"/>
  <c r="J292" i="4"/>
  <c r="I292" i="4"/>
  <c r="L291" i="4"/>
  <c r="K291" i="4"/>
  <c r="J291" i="4"/>
  <c r="I291" i="4"/>
  <c r="L290" i="4"/>
  <c r="K290" i="4"/>
  <c r="J290" i="4"/>
  <c r="I290" i="4"/>
  <c r="L289" i="4"/>
  <c r="K289" i="4"/>
  <c r="J289" i="4"/>
  <c r="I289" i="4"/>
  <c r="L288" i="4"/>
  <c r="K288" i="4"/>
  <c r="J288" i="4"/>
  <c r="I288" i="4"/>
  <c r="L287" i="4"/>
  <c r="K287" i="4"/>
  <c r="J287" i="4"/>
  <c r="I287" i="4"/>
  <c r="L286" i="4"/>
  <c r="K286" i="4"/>
  <c r="J286" i="4"/>
  <c r="I286" i="4"/>
  <c r="L285" i="4"/>
  <c r="K285" i="4"/>
  <c r="J285" i="4"/>
  <c r="I285" i="4"/>
  <c r="L284" i="4"/>
  <c r="K284" i="4"/>
  <c r="J284" i="4"/>
  <c r="I284" i="4"/>
  <c r="L283" i="4"/>
  <c r="K283" i="4"/>
  <c r="J283" i="4"/>
  <c r="I283" i="4"/>
  <c r="L282" i="4"/>
  <c r="K282" i="4"/>
  <c r="J282" i="4"/>
  <c r="I282" i="4"/>
  <c r="L281" i="4"/>
  <c r="K281" i="4"/>
  <c r="J281" i="4"/>
  <c r="I281" i="4"/>
  <c r="L280" i="4"/>
  <c r="K280" i="4"/>
  <c r="J280" i="4"/>
  <c r="I280" i="4"/>
  <c r="L279" i="4"/>
  <c r="K279" i="4"/>
  <c r="J279" i="4"/>
  <c r="I279" i="4"/>
  <c r="L278" i="4"/>
  <c r="K278" i="4"/>
  <c r="J278" i="4"/>
  <c r="I278" i="4"/>
  <c r="L277" i="4"/>
  <c r="K277" i="4"/>
  <c r="J277" i="4"/>
  <c r="I277" i="4"/>
  <c r="L276" i="4"/>
  <c r="K276" i="4"/>
  <c r="J276" i="4"/>
  <c r="I276" i="4"/>
  <c r="L275" i="4"/>
  <c r="K275" i="4"/>
  <c r="J275" i="4"/>
  <c r="I275" i="4"/>
  <c r="L274" i="4"/>
  <c r="K274" i="4"/>
  <c r="J274" i="4"/>
  <c r="I274" i="4"/>
  <c r="L273" i="4"/>
  <c r="K273" i="4"/>
  <c r="J273" i="4"/>
  <c r="I273" i="4"/>
  <c r="L272" i="4"/>
  <c r="K272" i="4"/>
  <c r="J272" i="4"/>
  <c r="I272" i="4"/>
  <c r="L271" i="4"/>
  <c r="K271" i="4"/>
  <c r="J271" i="4"/>
  <c r="I271" i="4"/>
  <c r="L270" i="4"/>
  <c r="K270" i="4"/>
  <c r="J270" i="4"/>
  <c r="I270" i="4"/>
  <c r="L269" i="4"/>
  <c r="K269" i="4"/>
  <c r="J269" i="4"/>
  <c r="I269" i="4"/>
  <c r="L268" i="4"/>
  <c r="K268" i="4"/>
  <c r="J268" i="4"/>
  <c r="I268" i="4"/>
  <c r="L267" i="4"/>
  <c r="K267" i="4"/>
  <c r="J267" i="4"/>
  <c r="I267" i="4"/>
  <c r="L266" i="4"/>
  <c r="K266" i="4"/>
  <c r="J266" i="4"/>
  <c r="I266" i="4"/>
  <c r="L265" i="4"/>
  <c r="K265" i="4"/>
  <c r="J265" i="4"/>
  <c r="I265" i="4"/>
  <c r="L264" i="4"/>
  <c r="K264" i="4"/>
  <c r="J264" i="4"/>
  <c r="I264" i="4"/>
  <c r="L263" i="4"/>
  <c r="K263" i="4"/>
  <c r="J263" i="4"/>
  <c r="I263" i="4"/>
  <c r="L262" i="4"/>
  <c r="K262" i="4"/>
  <c r="J262" i="4"/>
  <c r="I262" i="4"/>
  <c r="L261" i="4"/>
  <c r="K261" i="4"/>
  <c r="J261" i="4"/>
  <c r="I261" i="4"/>
  <c r="L260" i="4"/>
  <c r="K260" i="4"/>
  <c r="J260" i="4"/>
  <c r="I260" i="4"/>
  <c r="L259" i="4"/>
  <c r="K259" i="4"/>
  <c r="J259" i="4"/>
  <c r="I259" i="4"/>
  <c r="L258" i="4"/>
  <c r="K258" i="4"/>
  <c r="J258" i="4"/>
  <c r="I258" i="4"/>
  <c r="L257" i="4"/>
  <c r="K257" i="4"/>
  <c r="J257" i="4"/>
  <c r="I257" i="4"/>
  <c r="L256" i="4"/>
  <c r="K256" i="4"/>
  <c r="J256" i="4"/>
  <c r="I256" i="4"/>
  <c r="L255" i="4"/>
  <c r="K255" i="4"/>
  <c r="J255" i="4"/>
  <c r="I255" i="4"/>
  <c r="L254" i="4"/>
  <c r="K254" i="4"/>
  <c r="J254" i="4"/>
  <c r="I254" i="4"/>
  <c r="L253" i="4"/>
  <c r="K253" i="4"/>
  <c r="J253" i="4"/>
  <c r="I253" i="4"/>
  <c r="L252" i="4"/>
  <c r="K252" i="4"/>
  <c r="J252" i="4"/>
  <c r="I252" i="4"/>
  <c r="L251" i="4"/>
  <c r="K251" i="4"/>
  <c r="J251" i="4"/>
  <c r="I251" i="4"/>
  <c r="L250" i="4"/>
  <c r="K250" i="4"/>
  <c r="J250" i="4"/>
  <c r="I250" i="4"/>
  <c r="L249" i="4"/>
  <c r="K249" i="4"/>
  <c r="J249" i="4"/>
  <c r="I249" i="4"/>
  <c r="L248" i="4"/>
  <c r="K248" i="4"/>
  <c r="J248" i="4"/>
  <c r="I248" i="4"/>
  <c r="L247" i="4"/>
  <c r="K247" i="4"/>
  <c r="J247" i="4"/>
  <c r="I247" i="4"/>
  <c r="L246" i="4"/>
  <c r="K246" i="4"/>
  <c r="J246" i="4"/>
  <c r="I246" i="4"/>
  <c r="L245" i="4"/>
  <c r="K245" i="4"/>
  <c r="J245" i="4"/>
  <c r="I245" i="4"/>
  <c r="L244" i="4"/>
  <c r="K244" i="4"/>
  <c r="J244" i="4"/>
  <c r="I244" i="4"/>
  <c r="L243" i="4"/>
  <c r="K243" i="4"/>
  <c r="J243" i="4"/>
  <c r="I243" i="4"/>
  <c r="L242" i="4"/>
  <c r="K242" i="4"/>
  <c r="J242" i="4"/>
  <c r="I242" i="4"/>
  <c r="L241" i="4"/>
  <c r="K241" i="4"/>
  <c r="J241" i="4"/>
  <c r="I241" i="4"/>
  <c r="L240" i="4"/>
  <c r="K240" i="4"/>
  <c r="J240" i="4"/>
  <c r="I240" i="4"/>
  <c r="L239" i="4"/>
  <c r="K239" i="4"/>
  <c r="J239" i="4"/>
  <c r="I239" i="4"/>
  <c r="L238" i="4"/>
  <c r="K238" i="4"/>
  <c r="J238" i="4"/>
  <c r="I238" i="4"/>
  <c r="L237" i="4"/>
  <c r="K237" i="4"/>
  <c r="J237" i="4"/>
  <c r="I237" i="4"/>
  <c r="L236" i="4"/>
  <c r="K236" i="4"/>
  <c r="J236" i="4"/>
  <c r="I236" i="4"/>
  <c r="L235" i="4"/>
  <c r="K235" i="4"/>
  <c r="J235" i="4"/>
  <c r="I235" i="4"/>
  <c r="L234" i="4"/>
  <c r="K234" i="4"/>
  <c r="J234" i="4"/>
  <c r="I234" i="4"/>
  <c r="L233" i="4"/>
  <c r="K233" i="4"/>
  <c r="J233" i="4"/>
  <c r="I233" i="4"/>
  <c r="L232" i="4"/>
  <c r="K232" i="4"/>
  <c r="J232" i="4"/>
  <c r="I232" i="4"/>
  <c r="L231" i="4"/>
  <c r="K231" i="4"/>
  <c r="J231" i="4"/>
  <c r="I231" i="4"/>
  <c r="L230" i="4"/>
  <c r="K230" i="4"/>
  <c r="J230" i="4"/>
  <c r="I230" i="4"/>
  <c r="L229" i="4"/>
  <c r="K229" i="4"/>
  <c r="J229" i="4"/>
  <c r="I229" i="4"/>
  <c r="L228" i="4"/>
  <c r="K228" i="4"/>
  <c r="J228" i="4"/>
  <c r="I228" i="4"/>
  <c r="L227" i="4"/>
  <c r="K227" i="4"/>
  <c r="J227" i="4"/>
  <c r="I227" i="4"/>
  <c r="L226" i="4"/>
  <c r="K226" i="4"/>
  <c r="J226" i="4"/>
  <c r="I226" i="4"/>
  <c r="L225" i="4"/>
  <c r="K225" i="4"/>
  <c r="J225" i="4"/>
  <c r="I225" i="4"/>
  <c r="L224" i="4"/>
  <c r="K224" i="4"/>
  <c r="J224" i="4"/>
  <c r="I224" i="4"/>
  <c r="L223" i="4"/>
  <c r="K223" i="4"/>
  <c r="J223" i="4"/>
  <c r="I223" i="4"/>
  <c r="L222" i="4"/>
  <c r="K222" i="4"/>
  <c r="J222" i="4"/>
  <c r="I222" i="4"/>
  <c r="L221" i="4"/>
  <c r="K221" i="4"/>
  <c r="J221" i="4"/>
  <c r="I221" i="4"/>
  <c r="L220" i="4"/>
  <c r="K220" i="4"/>
  <c r="J220" i="4"/>
  <c r="I220" i="4"/>
  <c r="L219" i="4"/>
  <c r="K219" i="4"/>
  <c r="J219" i="4"/>
  <c r="I219" i="4"/>
  <c r="L218" i="4"/>
  <c r="K218" i="4"/>
  <c r="J218" i="4"/>
  <c r="I218" i="4"/>
  <c r="L217" i="4"/>
  <c r="K217" i="4"/>
  <c r="J217" i="4"/>
  <c r="I217" i="4"/>
  <c r="L216" i="4"/>
  <c r="K216" i="4"/>
  <c r="J216" i="4"/>
  <c r="I216" i="4"/>
  <c r="L215" i="4"/>
  <c r="K215" i="4"/>
  <c r="J215" i="4"/>
  <c r="I215" i="4"/>
  <c r="L214" i="4"/>
  <c r="K214" i="4"/>
  <c r="J214" i="4"/>
  <c r="I214" i="4"/>
  <c r="L213" i="4"/>
  <c r="K213" i="4"/>
  <c r="J213" i="4"/>
  <c r="I213" i="4"/>
  <c r="L212" i="4"/>
  <c r="K212" i="4"/>
  <c r="J212" i="4"/>
  <c r="I212" i="4"/>
  <c r="L211" i="4"/>
  <c r="K211" i="4"/>
  <c r="J211" i="4"/>
  <c r="I211" i="4"/>
  <c r="L210" i="4"/>
  <c r="K210" i="4"/>
  <c r="J210" i="4"/>
  <c r="I210" i="4"/>
  <c r="L209" i="4"/>
  <c r="K209" i="4"/>
  <c r="J209" i="4"/>
  <c r="I209" i="4"/>
  <c r="L208" i="4"/>
  <c r="K208" i="4"/>
  <c r="J208" i="4"/>
  <c r="I208" i="4"/>
  <c r="L207" i="4"/>
  <c r="K207" i="4"/>
  <c r="J207" i="4"/>
  <c r="I207" i="4"/>
  <c r="L206" i="4"/>
  <c r="K206" i="4"/>
  <c r="J206" i="4"/>
  <c r="I206" i="4"/>
  <c r="L205" i="4"/>
  <c r="K205" i="4"/>
  <c r="J205" i="4"/>
  <c r="I205" i="4"/>
  <c r="L204" i="4"/>
  <c r="K204" i="4"/>
  <c r="J204" i="4"/>
  <c r="I204" i="4"/>
  <c r="L203" i="4"/>
  <c r="K203" i="4"/>
  <c r="J203" i="4"/>
  <c r="I203" i="4"/>
  <c r="L202" i="4"/>
  <c r="K202" i="4"/>
  <c r="J202" i="4"/>
  <c r="I202" i="4"/>
  <c r="L201" i="4"/>
  <c r="K201" i="4"/>
  <c r="J201" i="4"/>
  <c r="I201" i="4"/>
  <c r="L200" i="4"/>
  <c r="K200" i="4"/>
  <c r="J200" i="4"/>
  <c r="I200" i="4"/>
  <c r="L199" i="4"/>
  <c r="K199" i="4"/>
  <c r="J199" i="4"/>
  <c r="I199" i="4"/>
  <c r="L198" i="4"/>
  <c r="K198" i="4"/>
  <c r="J198" i="4"/>
  <c r="I198" i="4"/>
  <c r="L197" i="4"/>
  <c r="K197" i="4"/>
  <c r="J197" i="4"/>
  <c r="I197" i="4"/>
  <c r="L196" i="4"/>
  <c r="K196" i="4"/>
  <c r="J196" i="4"/>
  <c r="I196" i="4"/>
  <c r="L195" i="4"/>
  <c r="K195" i="4"/>
  <c r="J195" i="4"/>
  <c r="I195" i="4"/>
  <c r="L194" i="4"/>
  <c r="K194" i="4"/>
  <c r="J194" i="4"/>
  <c r="I194" i="4"/>
  <c r="L193" i="4"/>
  <c r="K193" i="4"/>
  <c r="J193" i="4"/>
  <c r="I193" i="4"/>
  <c r="L192" i="4"/>
  <c r="K192" i="4"/>
  <c r="J192" i="4"/>
  <c r="I192" i="4"/>
  <c r="L191" i="4"/>
  <c r="K191" i="4"/>
  <c r="J191" i="4"/>
  <c r="I191" i="4"/>
  <c r="L190" i="4"/>
  <c r="K190" i="4"/>
  <c r="J190" i="4"/>
  <c r="I190" i="4"/>
  <c r="L189" i="4"/>
  <c r="K189" i="4"/>
  <c r="J189" i="4"/>
  <c r="I189" i="4"/>
  <c r="L188" i="4"/>
  <c r="K188" i="4"/>
  <c r="J188" i="4"/>
  <c r="I188" i="4"/>
  <c r="L187" i="4"/>
  <c r="K187" i="4"/>
  <c r="J187" i="4"/>
  <c r="I187" i="4"/>
  <c r="L186" i="4"/>
  <c r="K186" i="4"/>
  <c r="J186" i="4"/>
  <c r="I186" i="4"/>
  <c r="L185" i="4"/>
  <c r="K185" i="4"/>
  <c r="J185" i="4"/>
  <c r="I185" i="4"/>
  <c r="L184" i="4"/>
  <c r="K184" i="4"/>
  <c r="J184" i="4"/>
  <c r="I184" i="4"/>
  <c r="L183" i="4"/>
  <c r="K183" i="4"/>
  <c r="J183" i="4"/>
  <c r="I183" i="4"/>
  <c r="L182" i="4"/>
  <c r="K182" i="4"/>
  <c r="J182" i="4"/>
  <c r="I182" i="4"/>
  <c r="L181" i="4"/>
  <c r="K181" i="4"/>
  <c r="J181" i="4"/>
  <c r="I181" i="4"/>
  <c r="L180" i="4"/>
  <c r="K180" i="4"/>
  <c r="J180" i="4"/>
  <c r="I180" i="4"/>
  <c r="L179" i="4"/>
  <c r="K179" i="4"/>
  <c r="J179" i="4"/>
  <c r="I179" i="4"/>
  <c r="L178" i="4"/>
  <c r="K178" i="4"/>
  <c r="J178" i="4"/>
  <c r="I178" i="4"/>
  <c r="L177" i="4"/>
  <c r="K177" i="4"/>
  <c r="J177" i="4"/>
  <c r="I177" i="4"/>
  <c r="L176" i="4"/>
  <c r="K176" i="4"/>
  <c r="J176" i="4"/>
  <c r="I176" i="4"/>
  <c r="L175" i="4"/>
  <c r="K175" i="4"/>
  <c r="J175" i="4"/>
  <c r="I175" i="4"/>
  <c r="L174" i="4"/>
  <c r="K174" i="4"/>
  <c r="J174" i="4"/>
  <c r="I174" i="4"/>
  <c r="L173" i="4"/>
  <c r="K173" i="4"/>
  <c r="J173" i="4"/>
  <c r="I173" i="4"/>
  <c r="L172" i="4"/>
  <c r="K172" i="4"/>
  <c r="J172" i="4"/>
  <c r="I172" i="4"/>
  <c r="L171" i="4"/>
  <c r="K171" i="4"/>
  <c r="J171" i="4"/>
  <c r="I171" i="4"/>
  <c r="L170" i="4"/>
  <c r="K170" i="4"/>
  <c r="J170" i="4"/>
  <c r="I170" i="4"/>
  <c r="L169" i="4"/>
  <c r="K169" i="4"/>
  <c r="J169" i="4"/>
  <c r="I169" i="4"/>
  <c r="L168" i="4"/>
  <c r="K168" i="4"/>
  <c r="J168" i="4"/>
  <c r="I168" i="4"/>
  <c r="L167" i="4"/>
  <c r="K167" i="4"/>
  <c r="J167" i="4"/>
  <c r="I167" i="4"/>
  <c r="L166" i="4"/>
  <c r="K166" i="4"/>
  <c r="J166" i="4"/>
  <c r="I166" i="4"/>
  <c r="L165" i="4"/>
  <c r="K165" i="4"/>
  <c r="J165" i="4"/>
  <c r="I165" i="4"/>
  <c r="L164" i="4"/>
  <c r="K164" i="4"/>
  <c r="J164" i="4"/>
  <c r="I164" i="4"/>
  <c r="L163" i="4"/>
  <c r="K163" i="4"/>
  <c r="J163" i="4"/>
  <c r="I163" i="4"/>
  <c r="L162" i="4"/>
  <c r="K162" i="4"/>
  <c r="J162" i="4"/>
  <c r="I162" i="4"/>
  <c r="L161" i="4"/>
  <c r="K161" i="4"/>
  <c r="J161" i="4"/>
  <c r="I161" i="4"/>
  <c r="L160" i="4"/>
  <c r="K160" i="4"/>
  <c r="J160" i="4"/>
  <c r="I160" i="4"/>
  <c r="L159" i="4"/>
  <c r="K159" i="4"/>
  <c r="J159" i="4"/>
  <c r="I159" i="4"/>
  <c r="L158" i="4"/>
  <c r="K158" i="4"/>
  <c r="J158" i="4"/>
  <c r="I158" i="4"/>
  <c r="L157" i="4"/>
  <c r="K157" i="4"/>
  <c r="J157" i="4"/>
  <c r="I157" i="4"/>
  <c r="L156" i="4"/>
  <c r="K156" i="4"/>
  <c r="J156" i="4"/>
  <c r="I156" i="4"/>
  <c r="L155" i="4"/>
  <c r="K155" i="4"/>
  <c r="J155" i="4"/>
  <c r="I155" i="4"/>
  <c r="L154" i="4"/>
  <c r="K154" i="4"/>
  <c r="J154" i="4"/>
  <c r="I154" i="4"/>
  <c r="L153" i="4"/>
  <c r="K153" i="4"/>
  <c r="J153" i="4"/>
  <c r="I153" i="4"/>
  <c r="L152" i="4"/>
  <c r="K152" i="4"/>
  <c r="J152" i="4"/>
  <c r="I152" i="4"/>
  <c r="L151" i="4"/>
  <c r="K151" i="4"/>
  <c r="J151" i="4"/>
  <c r="I151" i="4"/>
  <c r="L150" i="4"/>
  <c r="K150" i="4"/>
  <c r="J150" i="4"/>
  <c r="I150" i="4"/>
  <c r="L149" i="4"/>
  <c r="K149" i="4"/>
  <c r="J149" i="4"/>
  <c r="I149" i="4"/>
  <c r="L148" i="4"/>
  <c r="K148" i="4"/>
  <c r="J148" i="4"/>
  <c r="I148" i="4"/>
  <c r="L147" i="4"/>
  <c r="K147" i="4"/>
  <c r="J147" i="4"/>
  <c r="I147" i="4"/>
  <c r="L146" i="4"/>
  <c r="K146" i="4"/>
  <c r="J146" i="4"/>
  <c r="I146" i="4"/>
  <c r="L145" i="4"/>
  <c r="K145" i="4"/>
  <c r="J145" i="4"/>
  <c r="I145" i="4"/>
  <c r="L144" i="4"/>
  <c r="K144" i="4"/>
  <c r="J144" i="4"/>
  <c r="I144" i="4"/>
  <c r="L143" i="4"/>
  <c r="K143" i="4"/>
  <c r="J143" i="4"/>
  <c r="I143" i="4"/>
  <c r="L142" i="4"/>
  <c r="K142" i="4"/>
  <c r="J142" i="4"/>
  <c r="I142" i="4"/>
  <c r="L141" i="4"/>
  <c r="K141" i="4"/>
  <c r="J141" i="4"/>
  <c r="I141" i="4"/>
  <c r="L140" i="4"/>
  <c r="K140" i="4"/>
  <c r="J140" i="4"/>
  <c r="I140" i="4"/>
  <c r="L139" i="4"/>
  <c r="K139" i="4"/>
  <c r="J139" i="4"/>
  <c r="I139" i="4"/>
  <c r="L138" i="4"/>
  <c r="K138" i="4"/>
  <c r="J138" i="4"/>
  <c r="I138" i="4"/>
  <c r="L137" i="4"/>
  <c r="K137" i="4"/>
  <c r="J137" i="4"/>
  <c r="I137" i="4"/>
  <c r="L136" i="4"/>
  <c r="K136" i="4"/>
  <c r="J136" i="4"/>
  <c r="I136" i="4"/>
  <c r="L135" i="4"/>
  <c r="K135" i="4"/>
  <c r="J135" i="4"/>
  <c r="I135" i="4"/>
  <c r="L134" i="4"/>
  <c r="K134" i="4"/>
  <c r="J134" i="4"/>
  <c r="I134" i="4"/>
  <c r="L133" i="4"/>
  <c r="K133" i="4"/>
  <c r="J133" i="4"/>
  <c r="I133" i="4"/>
  <c r="L132" i="4"/>
  <c r="K132" i="4"/>
  <c r="J132" i="4"/>
  <c r="I132" i="4"/>
  <c r="L131" i="4"/>
  <c r="K131" i="4"/>
  <c r="J131" i="4"/>
  <c r="I131" i="4"/>
  <c r="L130" i="4"/>
  <c r="K130" i="4"/>
  <c r="J130" i="4"/>
  <c r="I130" i="4"/>
  <c r="L129" i="4"/>
  <c r="K129" i="4"/>
  <c r="J129" i="4"/>
  <c r="I129" i="4"/>
  <c r="L128" i="4"/>
  <c r="K128" i="4"/>
  <c r="J128" i="4"/>
  <c r="I128" i="4"/>
  <c r="L127" i="4"/>
  <c r="K127" i="4"/>
  <c r="J127" i="4"/>
  <c r="I127" i="4"/>
  <c r="L126" i="4"/>
  <c r="K126" i="4"/>
  <c r="J126" i="4"/>
  <c r="I126" i="4"/>
  <c r="L125" i="4"/>
  <c r="K125" i="4"/>
  <c r="J125" i="4"/>
  <c r="I125" i="4"/>
  <c r="L124" i="4"/>
  <c r="K124" i="4"/>
  <c r="J124" i="4"/>
  <c r="I124" i="4"/>
  <c r="L123" i="4"/>
  <c r="K123" i="4"/>
  <c r="J123" i="4"/>
  <c r="I123" i="4"/>
  <c r="L122" i="4"/>
  <c r="K122" i="4"/>
  <c r="J122" i="4"/>
  <c r="I122" i="4"/>
  <c r="L121" i="4"/>
  <c r="K121" i="4"/>
  <c r="J121" i="4"/>
  <c r="I121" i="4"/>
  <c r="L120" i="4"/>
  <c r="K120" i="4"/>
  <c r="J120" i="4"/>
  <c r="I120" i="4"/>
  <c r="L119" i="4"/>
  <c r="K119" i="4"/>
  <c r="J119" i="4"/>
  <c r="I119" i="4"/>
  <c r="L118" i="4"/>
  <c r="K118" i="4"/>
  <c r="J118" i="4"/>
  <c r="I118" i="4"/>
  <c r="L117" i="4"/>
  <c r="K117" i="4"/>
  <c r="J117" i="4"/>
  <c r="I117" i="4"/>
  <c r="L116" i="4"/>
  <c r="K116" i="4"/>
  <c r="J116" i="4"/>
  <c r="I116" i="4"/>
  <c r="L115" i="4"/>
  <c r="K115" i="4"/>
  <c r="J115" i="4"/>
  <c r="I115" i="4"/>
  <c r="L114" i="4"/>
  <c r="K114" i="4"/>
  <c r="J114" i="4"/>
  <c r="I114" i="4"/>
  <c r="L113" i="4"/>
  <c r="K113" i="4"/>
  <c r="J113" i="4"/>
  <c r="I113" i="4"/>
  <c r="L112" i="4"/>
  <c r="K112" i="4"/>
  <c r="J112" i="4"/>
  <c r="I112" i="4"/>
  <c r="L111" i="4"/>
  <c r="K111" i="4"/>
  <c r="J111" i="4"/>
  <c r="I111" i="4"/>
  <c r="L110" i="4"/>
  <c r="K110" i="4"/>
  <c r="J110" i="4"/>
  <c r="I110" i="4"/>
  <c r="L109" i="4"/>
  <c r="K109" i="4"/>
  <c r="J109" i="4"/>
  <c r="I109" i="4"/>
  <c r="L108" i="4"/>
  <c r="K108" i="4"/>
  <c r="J108" i="4"/>
  <c r="I108" i="4"/>
  <c r="L107" i="4"/>
  <c r="K107" i="4"/>
  <c r="J107" i="4"/>
  <c r="I107" i="4"/>
  <c r="L106" i="4"/>
  <c r="K106" i="4"/>
  <c r="J106" i="4"/>
  <c r="I106" i="4"/>
  <c r="L105" i="4"/>
  <c r="K105" i="4"/>
  <c r="J105" i="4"/>
  <c r="I105" i="4"/>
  <c r="L104" i="4"/>
  <c r="K104" i="4"/>
  <c r="J104" i="4"/>
  <c r="I104" i="4"/>
  <c r="L103" i="4"/>
  <c r="K103" i="4"/>
  <c r="J103" i="4"/>
  <c r="I103" i="4"/>
  <c r="L102" i="4"/>
  <c r="K102" i="4"/>
  <c r="J102" i="4"/>
  <c r="I102" i="4"/>
  <c r="L101" i="4"/>
  <c r="K101" i="4"/>
  <c r="J101" i="4"/>
  <c r="I101" i="4"/>
  <c r="L100" i="4"/>
  <c r="K100" i="4"/>
  <c r="J100" i="4"/>
  <c r="I100" i="4"/>
  <c r="L99" i="4"/>
  <c r="K99" i="4"/>
  <c r="J99" i="4"/>
  <c r="I99" i="4"/>
  <c r="L98" i="4"/>
  <c r="K98" i="4"/>
  <c r="J98" i="4"/>
  <c r="I98" i="4"/>
  <c r="L97" i="4"/>
  <c r="K97" i="4"/>
  <c r="J97" i="4"/>
  <c r="I97" i="4"/>
  <c r="L96" i="4"/>
  <c r="K96" i="4"/>
  <c r="J96" i="4"/>
  <c r="I96" i="4"/>
  <c r="L95" i="4"/>
  <c r="K95" i="4"/>
  <c r="J95" i="4"/>
  <c r="I95" i="4"/>
  <c r="L94" i="4"/>
  <c r="K94" i="4"/>
  <c r="J94" i="4"/>
  <c r="I94" i="4"/>
  <c r="L93" i="4"/>
  <c r="K93" i="4"/>
  <c r="J93" i="4"/>
  <c r="I93" i="4"/>
  <c r="L92" i="4"/>
  <c r="K92" i="4"/>
  <c r="J92" i="4"/>
  <c r="I92" i="4"/>
  <c r="L91" i="4"/>
  <c r="K91" i="4"/>
  <c r="J91" i="4"/>
  <c r="I91" i="4"/>
  <c r="L90" i="4"/>
  <c r="K90" i="4"/>
  <c r="J90" i="4"/>
  <c r="I90" i="4"/>
  <c r="L89" i="4"/>
  <c r="K89" i="4"/>
  <c r="J89" i="4"/>
  <c r="I89" i="4"/>
  <c r="L88" i="4"/>
  <c r="K88" i="4"/>
  <c r="J88" i="4"/>
  <c r="I88" i="4"/>
  <c r="L87" i="4"/>
  <c r="K87" i="4"/>
  <c r="J87" i="4"/>
  <c r="I87" i="4"/>
  <c r="L86" i="4"/>
  <c r="K86" i="4"/>
  <c r="J86" i="4"/>
  <c r="I86" i="4"/>
  <c r="L85" i="4"/>
  <c r="K85" i="4"/>
  <c r="J85" i="4"/>
  <c r="I85" i="4"/>
  <c r="L84" i="4"/>
  <c r="K84" i="4"/>
  <c r="J84" i="4"/>
  <c r="I84" i="4"/>
  <c r="L83" i="4"/>
  <c r="K83" i="4"/>
  <c r="J83" i="4"/>
  <c r="I83" i="4"/>
  <c r="L82" i="4"/>
  <c r="K82" i="4"/>
  <c r="J82" i="4"/>
  <c r="I82" i="4"/>
  <c r="L81" i="4"/>
  <c r="K81" i="4"/>
  <c r="J81" i="4"/>
  <c r="I81" i="4"/>
  <c r="L80" i="4"/>
  <c r="K80" i="4"/>
  <c r="J80" i="4"/>
  <c r="I80" i="4"/>
  <c r="L79" i="4"/>
  <c r="K79" i="4"/>
  <c r="J79" i="4"/>
  <c r="I79" i="4"/>
  <c r="L78" i="4"/>
  <c r="K78" i="4"/>
  <c r="J78" i="4"/>
  <c r="I78" i="4"/>
  <c r="L77" i="4"/>
  <c r="K77" i="4"/>
  <c r="J77" i="4"/>
  <c r="I77" i="4"/>
  <c r="L76" i="4"/>
  <c r="K76" i="4"/>
  <c r="J76" i="4"/>
  <c r="I76" i="4"/>
  <c r="L75" i="4"/>
  <c r="K75" i="4"/>
  <c r="J75" i="4"/>
  <c r="I75" i="4"/>
  <c r="L74" i="4"/>
  <c r="K74" i="4"/>
  <c r="J74" i="4"/>
  <c r="I74" i="4"/>
  <c r="L73" i="4"/>
  <c r="K73" i="4"/>
  <c r="J73" i="4"/>
  <c r="I73" i="4"/>
  <c r="L72" i="4"/>
  <c r="K72" i="4"/>
  <c r="J72" i="4"/>
  <c r="I72" i="4"/>
  <c r="L71" i="4"/>
  <c r="K71" i="4"/>
  <c r="J71" i="4"/>
  <c r="I71" i="4"/>
  <c r="L70" i="4"/>
  <c r="K70" i="4"/>
  <c r="J70" i="4"/>
  <c r="I70" i="4"/>
  <c r="L69" i="4"/>
  <c r="K69" i="4"/>
  <c r="J69" i="4"/>
  <c r="I69" i="4"/>
  <c r="L68" i="4"/>
  <c r="K68" i="4"/>
  <c r="J68" i="4"/>
  <c r="I68" i="4"/>
  <c r="L67" i="4"/>
  <c r="K67" i="4"/>
  <c r="J67" i="4"/>
  <c r="I67" i="4"/>
  <c r="L66" i="4"/>
  <c r="K66" i="4"/>
  <c r="J66" i="4"/>
  <c r="I66" i="4"/>
  <c r="L65" i="4"/>
  <c r="K65" i="4"/>
  <c r="J65" i="4"/>
  <c r="I65" i="4"/>
  <c r="L64" i="4"/>
  <c r="K64" i="4"/>
  <c r="J64" i="4"/>
  <c r="I64" i="4"/>
  <c r="L63" i="4"/>
  <c r="K63" i="4"/>
  <c r="J63" i="4"/>
  <c r="I63" i="4"/>
  <c r="L62" i="4"/>
  <c r="K62" i="4"/>
  <c r="J62" i="4"/>
  <c r="I62" i="4"/>
  <c r="L61" i="4"/>
  <c r="K61" i="4"/>
  <c r="J61" i="4"/>
  <c r="I61" i="4"/>
  <c r="L60" i="4"/>
  <c r="K60" i="4"/>
  <c r="J60" i="4"/>
  <c r="I60" i="4"/>
  <c r="L59" i="4"/>
  <c r="K59" i="4"/>
  <c r="J59" i="4"/>
  <c r="I59" i="4"/>
  <c r="L58" i="4"/>
  <c r="K58" i="4"/>
  <c r="J58" i="4"/>
  <c r="I58" i="4"/>
  <c r="L57" i="4"/>
  <c r="K57" i="4"/>
  <c r="J57" i="4"/>
  <c r="I57" i="4"/>
  <c r="L56" i="4"/>
  <c r="K56" i="4"/>
  <c r="J56" i="4"/>
  <c r="I56" i="4"/>
  <c r="L55" i="4"/>
  <c r="K55" i="4"/>
  <c r="J55" i="4"/>
  <c r="I55" i="4"/>
  <c r="L54" i="4"/>
  <c r="K54" i="4"/>
  <c r="J54" i="4"/>
  <c r="I54" i="4"/>
  <c r="L53" i="4"/>
  <c r="K53" i="4"/>
  <c r="J53" i="4"/>
  <c r="I53" i="4"/>
  <c r="L52" i="4"/>
  <c r="K52" i="4"/>
  <c r="J52" i="4"/>
  <c r="I52" i="4"/>
  <c r="L51" i="4"/>
  <c r="K51" i="4"/>
  <c r="J51" i="4"/>
  <c r="I51" i="4"/>
  <c r="L50" i="4"/>
  <c r="K50" i="4"/>
  <c r="J50" i="4"/>
  <c r="I50" i="4"/>
  <c r="L49" i="4"/>
  <c r="K49" i="4"/>
  <c r="J49" i="4"/>
  <c r="I49" i="4"/>
  <c r="L48" i="4"/>
  <c r="K48" i="4"/>
  <c r="J48" i="4"/>
  <c r="I48" i="4"/>
  <c r="L47" i="4"/>
  <c r="K47" i="4"/>
  <c r="J47" i="4"/>
  <c r="I47" i="4"/>
  <c r="L46" i="4"/>
  <c r="K46" i="4"/>
  <c r="J46" i="4"/>
  <c r="I46" i="4"/>
  <c r="L45" i="4"/>
  <c r="K45" i="4"/>
  <c r="J45" i="4"/>
  <c r="I45" i="4"/>
  <c r="L44" i="4"/>
  <c r="K44" i="4"/>
  <c r="J44" i="4"/>
  <c r="I44" i="4"/>
  <c r="L43" i="4"/>
  <c r="K43" i="4"/>
  <c r="J43" i="4"/>
  <c r="I43" i="4"/>
  <c r="L42" i="4"/>
  <c r="K42" i="4"/>
  <c r="J42" i="4"/>
  <c r="I42" i="4"/>
  <c r="L41" i="4"/>
  <c r="K41" i="4"/>
  <c r="J41" i="4"/>
  <c r="I41" i="4"/>
  <c r="L40" i="4"/>
  <c r="K40" i="4"/>
  <c r="J40" i="4"/>
  <c r="I40" i="4"/>
  <c r="L39" i="4"/>
  <c r="K39" i="4"/>
  <c r="J39" i="4"/>
  <c r="I39" i="4"/>
  <c r="L38" i="4"/>
  <c r="K38" i="4"/>
  <c r="J38" i="4"/>
  <c r="I38" i="4"/>
  <c r="L37" i="4"/>
  <c r="K37" i="4"/>
  <c r="J37" i="4"/>
  <c r="I37" i="4"/>
  <c r="L36" i="4"/>
  <c r="K36" i="4"/>
  <c r="J36" i="4"/>
  <c r="I36" i="4"/>
  <c r="L35" i="4"/>
  <c r="K35" i="4"/>
  <c r="J35" i="4"/>
  <c r="I35" i="4"/>
  <c r="L34" i="4"/>
  <c r="K34" i="4"/>
  <c r="J34" i="4"/>
  <c r="I34" i="4"/>
  <c r="L33" i="4"/>
  <c r="K33" i="4"/>
  <c r="J33" i="4"/>
  <c r="I33" i="4"/>
  <c r="L32" i="4"/>
  <c r="K32" i="4"/>
  <c r="J32" i="4"/>
  <c r="I32" i="4"/>
  <c r="L31" i="4"/>
  <c r="K31" i="4"/>
  <c r="J31" i="4"/>
  <c r="I31" i="4"/>
  <c r="L30" i="4"/>
  <c r="K30" i="4"/>
  <c r="J30" i="4"/>
  <c r="I30" i="4"/>
  <c r="L29" i="4"/>
  <c r="K29" i="4"/>
  <c r="J29" i="4"/>
  <c r="I29" i="4"/>
  <c r="L28" i="4"/>
  <c r="K28" i="4"/>
  <c r="J28" i="4"/>
  <c r="I28" i="4"/>
  <c r="L27" i="4"/>
  <c r="K27" i="4"/>
  <c r="J27" i="4"/>
  <c r="I27" i="4"/>
  <c r="L26" i="4"/>
  <c r="K26" i="4"/>
  <c r="J26" i="4"/>
  <c r="I26" i="4"/>
  <c r="L25" i="4"/>
  <c r="K25" i="4"/>
  <c r="J25" i="4"/>
  <c r="I25" i="4"/>
  <c r="L24" i="4"/>
  <c r="K24" i="4"/>
  <c r="J24" i="4"/>
  <c r="I24" i="4"/>
  <c r="L23" i="4"/>
  <c r="K23" i="4"/>
  <c r="J23" i="4"/>
  <c r="I23" i="4"/>
  <c r="L22" i="4"/>
  <c r="K22" i="4"/>
  <c r="J22" i="4"/>
  <c r="I22" i="4"/>
  <c r="L21" i="4"/>
  <c r="K21" i="4"/>
  <c r="J21" i="4"/>
  <c r="I21" i="4"/>
  <c r="L20" i="4"/>
  <c r="K20" i="4"/>
  <c r="J20" i="4"/>
  <c r="I20" i="4"/>
  <c r="L19" i="4"/>
  <c r="K19" i="4"/>
  <c r="J19" i="4"/>
  <c r="I19" i="4"/>
  <c r="L18" i="4"/>
  <c r="K18" i="4"/>
  <c r="J18" i="4"/>
  <c r="I18" i="4"/>
  <c r="L17" i="4"/>
  <c r="K17" i="4"/>
  <c r="J17" i="4"/>
  <c r="I17" i="4"/>
  <c r="L16" i="4"/>
  <c r="K16" i="4"/>
  <c r="J16" i="4"/>
  <c r="I16" i="4"/>
  <c r="L15" i="4"/>
  <c r="K15" i="4"/>
  <c r="J15" i="4"/>
  <c r="I15" i="4"/>
  <c r="L14" i="4"/>
  <c r="K14" i="4"/>
  <c r="J14" i="4"/>
  <c r="I14" i="4"/>
  <c r="L13" i="4"/>
  <c r="K13" i="4"/>
  <c r="J13" i="4"/>
  <c r="I13" i="4"/>
  <c r="L12" i="4"/>
  <c r="K12" i="4"/>
  <c r="J12" i="4"/>
  <c r="I12" i="4"/>
  <c r="L11" i="4"/>
  <c r="K11" i="4"/>
  <c r="J11" i="4"/>
  <c r="I11" i="4"/>
  <c r="L10" i="4"/>
  <c r="K10" i="4"/>
  <c r="J10" i="4"/>
  <c r="I10" i="4"/>
  <c r="L9" i="4"/>
  <c r="K9" i="4"/>
  <c r="J9" i="4"/>
  <c r="I9" i="4"/>
  <c r="L8" i="4"/>
  <c r="K8" i="4"/>
  <c r="J8" i="4"/>
  <c r="I8" i="4"/>
  <c r="L7" i="4"/>
  <c r="K7" i="4"/>
  <c r="J7" i="4"/>
  <c r="I7" i="4"/>
  <c r="L6" i="4"/>
  <c r="K6" i="4"/>
  <c r="J6" i="4"/>
  <c r="I6" i="4"/>
  <c r="L5" i="4"/>
  <c r="K5" i="4"/>
  <c r="J5" i="4"/>
  <c r="I5" i="4"/>
  <c r="L4" i="4"/>
  <c r="K4" i="4"/>
  <c r="J4" i="4"/>
  <c r="L3" i="4"/>
  <c r="K3" i="4"/>
  <c r="J3" i="4"/>
  <c r="I3" i="4"/>
  <c r="L2" i="4"/>
  <c r="K2" i="4"/>
  <c r="J2" i="4"/>
  <c r="I2" i="4"/>
  <c r="C55" i="6"/>
  <c r="C30" i="6"/>
  <c r="C79" i="6"/>
  <c r="C78" i="6"/>
  <c r="C53" i="6"/>
  <c r="C77" i="6"/>
  <c r="C52" i="6"/>
  <c r="C76" i="6"/>
  <c r="C51" i="6"/>
  <c r="C26" i="6"/>
  <c r="C73" i="6"/>
  <c r="C47" i="6"/>
  <c r="C71" i="6"/>
  <c r="C70" i="6"/>
  <c r="C69" i="6"/>
  <c r="C44" i="6"/>
  <c r="C68" i="6"/>
  <c r="C67" i="6"/>
  <c r="C39" i="6"/>
  <c r="D54" i="6"/>
  <c r="D78" i="6"/>
  <c r="D52" i="6"/>
  <c r="D27" i="6"/>
  <c r="D73" i="6"/>
  <c r="D72" i="6"/>
  <c r="D47" i="6"/>
  <c r="D22" i="6"/>
  <c r="D46" i="6"/>
  <c r="D21" i="6"/>
  <c r="D70" i="6"/>
  <c r="D69" i="6"/>
  <c r="D44" i="6"/>
  <c r="D68" i="6"/>
  <c r="D18" i="6"/>
  <c r="D64" i="6"/>
  <c r="E80" i="6"/>
  <c r="E30" i="6"/>
  <c r="E54" i="6"/>
  <c r="E53" i="6"/>
  <c r="E28" i="6"/>
  <c r="E77" i="6"/>
  <c r="E76" i="6"/>
  <c r="E51" i="6"/>
  <c r="E73" i="6"/>
  <c r="E48" i="6"/>
  <c r="E23" i="6"/>
  <c r="E72" i="6"/>
  <c r="E71" i="6"/>
  <c r="E45" i="6"/>
  <c r="E69" i="6"/>
  <c r="E19" i="6"/>
  <c r="E68" i="6"/>
  <c r="E67" i="6"/>
  <c r="E64" i="6"/>
  <c r="E14" i="6"/>
  <c r="F30" i="6"/>
  <c r="F79" i="6"/>
  <c r="F53" i="6"/>
  <c r="F52" i="6"/>
  <c r="F27" i="6"/>
  <c r="F51" i="6"/>
  <c r="F26" i="6"/>
  <c r="F72" i="6"/>
  <c r="F47" i="6"/>
  <c r="F71" i="6"/>
  <c r="F21" i="6"/>
  <c r="F69" i="6"/>
  <c r="F44" i="6"/>
  <c r="F42" i="6"/>
  <c r="F17" i="6"/>
  <c r="F64" i="6"/>
  <c r="G29" i="6"/>
  <c r="G78" i="6"/>
  <c r="G51" i="6"/>
  <c r="G26" i="6"/>
  <c r="G73" i="6"/>
  <c r="G48" i="6"/>
  <c r="G46" i="6"/>
  <c r="G20" i="6"/>
  <c r="G68" i="6"/>
  <c r="G43" i="6"/>
  <c r="G67" i="6"/>
  <c r="H55" i="6"/>
  <c r="H29" i="6"/>
  <c r="H77" i="6"/>
  <c r="H51" i="6"/>
  <c r="H48" i="6"/>
  <c r="H23" i="6"/>
  <c r="H72" i="6"/>
  <c r="H47" i="6"/>
  <c r="H19" i="6"/>
  <c r="H43" i="6"/>
  <c r="H67" i="6"/>
  <c r="H42" i="6"/>
  <c r="H64" i="6"/>
  <c r="H39" i="6"/>
  <c r="H14" i="6"/>
  <c r="H38" i="6"/>
  <c r="I80" i="6"/>
  <c r="I55" i="6"/>
  <c r="I28" i="6"/>
  <c r="I27" i="6"/>
  <c r="I76" i="6"/>
  <c r="I48" i="6"/>
  <c r="I23" i="6"/>
  <c r="I47" i="6"/>
  <c r="I22" i="6"/>
  <c r="I71" i="6"/>
  <c r="I46" i="6"/>
  <c r="I44" i="6"/>
  <c r="I68" i="6"/>
  <c r="I18" i="6"/>
  <c r="I42" i="6"/>
  <c r="I64" i="6"/>
  <c r="J80" i="6"/>
  <c r="J55" i="6"/>
  <c r="J29" i="6"/>
  <c r="J78" i="6"/>
  <c r="J27" i="6"/>
  <c r="J47" i="6"/>
  <c r="J22" i="6"/>
  <c r="J71" i="6"/>
  <c r="J21" i="6"/>
  <c r="J45" i="6"/>
  <c r="J20" i="6"/>
  <c r="J19" i="6"/>
  <c r="J68" i="6"/>
  <c r="J67" i="6"/>
  <c r="J42" i="6"/>
  <c r="J64" i="6"/>
  <c r="J39" i="6"/>
  <c r="J14" i="6"/>
  <c r="K86" i="6"/>
  <c r="K11" i="6"/>
  <c r="K80" i="6"/>
  <c r="K55" i="6"/>
  <c r="K79" i="6"/>
  <c r="K54" i="6"/>
  <c r="K28" i="6"/>
  <c r="K27" i="6"/>
  <c r="K101" i="6"/>
  <c r="K26" i="6"/>
  <c r="K73" i="6"/>
  <c r="K72" i="6"/>
  <c r="K47" i="6"/>
  <c r="K71" i="6"/>
  <c r="K46" i="6"/>
  <c r="K20" i="6"/>
  <c r="K19" i="6"/>
  <c r="K93" i="6"/>
  <c r="K18" i="6"/>
  <c r="K92" i="6"/>
  <c r="K64" i="6"/>
  <c r="K39" i="6"/>
  <c r="L80" i="6"/>
  <c r="L79" i="6"/>
  <c r="L54" i="6"/>
  <c r="L78" i="6"/>
  <c r="L53" i="6"/>
  <c r="L27" i="6"/>
  <c r="L26" i="6"/>
  <c r="L98" i="6"/>
  <c r="L72" i="6"/>
  <c r="L71" i="6"/>
  <c r="L46" i="6"/>
  <c r="L70" i="6"/>
  <c r="L45" i="6"/>
  <c r="L19" i="6"/>
  <c r="L18" i="6"/>
  <c r="L92" i="6"/>
  <c r="L17" i="6"/>
  <c r="L64" i="6"/>
  <c r="M85" i="6"/>
  <c r="M10" i="6"/>
  <c r="M105" i="6"/>
  <c r="M79" i="6"/>
  <c r="M78" i="6"/>
  <c r="M53" i="6"/>
  <c r="M77" i="6"/>
  <c r="M52" i="6"/>
  <c r="M26" i="6"/>
  <c r="M98" i="6"/>
  <c r="M23" i="6"/>
  <c r="M97" i="6"/>
  <c r="M71" i="6"/>
  <c r="M70" i="6"/>
  <c r="M45" i="6"/>
  <c r="M69" i="6"/>
  <c r="M44" i="6"/>
  <c r="M18" i="6"/>
  <c r="M17" i="6"/>
  <c r="M89" i="6"/>
  <c r="N61" i="6"/>
  <c r="N105" i="6"/>
  <c r="N30" i="6"/>
  <c r="N104" i="6"/>
  <c r="N78" i="6"/>
  <c r="N52" i="6"/>
  <c r="N76" i="6"/>
  <c r="N51" i="6"/>
  <c r="N97" i="6"/>
  <c r="N22" i="6"/>
  <c r="N96" i="6"/>
  <c r="N70" i="6"/>
  <c r="N44" i="6"/>
  <c r="N68" i="6"/>
  <c r="N43" i="6"/>
  <c r="N17" i="6"/>
  <c r="N89" i="6"/>
  <c r="N14" i="6"/>
  <c r="O36" i="6"/>
  <c r="O104" i="6"/>
  <c r="O29" i="6"/>
  <c r="O103" i="6"/>
  <c r="O77" i="6"/>
  <c r="O51" i="6"/>
  <c r="O23" i="6"/>
  <c r="O96" i="6"/>
  <c r="O21" i="6"/>
  <c r="O95" i="6"/>
  <c r="O69" i="6"/>
  <c r="O43" i="6"/>
  <c r="O67" i="6"/>
  <c r="O42" i="6"/>
  <c r="P60" i="6"/>
  <c r="P30" i="6"/>
  <c r="P103" i="6"/>
  <c r="P28" i="6"/>
  <c r="P102" i="6"/>
  <c r="P76" i="6"/>
  <c r="P73" i="6"/>
  <c r="P48" i="6"/>
  <c r="P22" i="6"/>
  <c r="P95" i="6"/>
  <c r="P20" i="6"/>
  <c r="P94" i="6"/>
  <c r="P68" i="6"/>
  <c r="P42" i="6"/>
  <c r="P14" i="6"/>
  <c r="Q35" i="6"/>
  <c r="Q80" i="6"/>
  <c r="Q55" i="6"/>
  <c r="Q29" i="6"/>
  <c r="Q102" i="6"/>
  <c r="Q27" i="6"/>
  <c r="Q101" i="6"/>
  <c r="Q48" i="6"/>
  <c r="Q72" i="6"/>
  <c r="Q47" i="6"/>
  <c r="Q21" i="6"/>
  <c r="Q94" i="6"/>
  <c r="Q19" i="6"/>
  <c r="Q93" i="6"/>
  <c r="Q67" i="6"/>
  <c r="Q64" i="6"/>
  <c r="Q39" i="6"/>
  <c r="R86" i="6"/>
  <c r="R11" i="6"/>
  <c r="R55" i="6"/>
  <c r="R79" i="6"/>
  <c r="R54" i="6"/>
  <c r="R28" i="6"/>
  <c r="R101" i="6"/>
  <c r="R26" i="6"/>
  <c r="R73" i="6"/>
  <c r="R47" i="6"/>
  <c r="R71" i="6"/>
  <c r="R46" i="6"/>
  <c r="R20" i="6"/>
  <c r="R93" i="6"/>
  <c r="R18" i="6"/>
  <c r="R92" i="6"/>
  <c r="R39" i="6"/>
  <c r="S80" i="6"/>
  <c r="S54" i="6"/>
  <c r="S78" i="6"/>
  <c r="S53" i="6"/>
  <c r="S27" i="6"/>
  <c r="S98" i="6"/>
  <c r="S72" i="6"/>
  <c r="S46" i="6"/>
  <c r="S70" i="6"/>
  <c r="S45" i="6"/>
  <c r="S19" i="6"/>
  <c r="S92" i="6"/>
  <c r="S17" i="6"/>
  <c r="S64" i="6"/>
  <c r="T85" i="6"/>
  <c r="T10" i="6"/>
  <c r="T105" i="6"/>
  <c r="T79" i="6"/>
  <c r="T53" i="6"/>
  <c r="T77" i="6"/>
  <c r="T52" i="6"/>
  <c r="T26" i="6"/>
  <c r="T98" i="6"/>
  <c r="T23" i="6"/>
  <c r="T97" i="6"/>
  <c r="T71" i="6"/>
  <c r="T45" i="6"/>
  <c r="T69" i="6"/>
  <c r="T44" i="6"/>
  <c r="T18" i="6"/>
  <c r="T89" i="6"/>
  <c r="U61" i="6"/>
  <c r="U105" i="6"/>
  <c r="U80" i="6"/>
  <c r="U30" i="6"/>
  <c r="U104" i="6"/>
  <c r="U78" i="6"/>
  <c r="U77" i="6"/>
  <c r="U52" i="6"/>
  <c r="U27" i="6"/>
  <c r="U76" i="6"/>
  <c r="U51" i="6"/>
  <c r="U23" i="6"/>
  <c r="U97" i="6"/>
  <c r="U72" i="6"/>
  <c r="U22" i="6"/>
  <c r="U96" i="6"/>
  <c r="U69" i="6"/>
  <c r="U44" i="6"/>
  <c r="U19" i="6"/>
  <c r="U68" i="6"/>
  <c r="U43" i="6"/>
  <c r="U89" i="6"/>
  <c r="U64" i="6"/>
  <c r="U14" i="6"/>
  <c r="V36" i="6"/>
  <c r="V30" i="6"/>
  <c r="V104" i="6"/>
  <c r="V29" i="6"/>
  <c r="V103" i="6"/>
  <c r="V76" i="6"/>
  <c r="V51" i="6"/>
  <c r="V22" i="6"/>
  <c r="V96" i="6"/>
  <c r="V21" i="6"/>
  <c r="V95" i="6"/>
  <c r="V68" i="6"/>
  <c r="V43" i="6"/>
  <c r="V67" i="6"/>
  <c r="V42" i="6"/>
  <c r="V14" i="6"/>
  <c r="W60" i="6"/>
  <c r="W29" i="6"/>
  <c r="W103" i="6"/>
  <c r="W28" i="6"/>
  <c r="W102" i="6"/>
  <c r="W73" i="6"/>
  <c r="W48" i="6"/>
  <c r="W21" i="6"/>
  <c r="W95" i="6"/>
  <c r="W20" i="6"/>
  <c r="W94" i="6"/>
  <c r="W67" i="6"/>
  <c r="W42" i="6"/>
  <c r="X35" i="6"/>
  <c r="X80" i="6"/>
  <c r="X55" i="6"/>
  <c r="X28" i="6"/>
  <c r="X102" i="6"/>
  <c r="X27" i="6"/>
  <c r="X101" i="6"/>
  <c r="X73" i="6"/>
  <c r="X48" i="6"/>
  <c r="X72" i="6"/>
  <c r="X47" i="6"/>
  <c r="X20" i="6"/>
  <c r="X94" i="6"/>
  <c r="X19" i="6"/>
  <c r="X93" i="6"/>
  <c r="X64" i="6"/>
  <c r="X39" i="6"/>
  <c r="Y86" i="6"/>
  <c r="Y11" i="6"/>
  <c r="Y80" i="6"/>
  <c r="Y55" i="6"/>
  <c r="Y79" i="6"/>
  <c r="Y54" i="6"/>
  <c r="Y27" i="6"/>
  <c r="Y101" i="6"/>
  <c r="Y26" i="6"/>
  <c r="Y72" i="6"/>
  <c r="Y47" i="6"/>
  <c r="Y71" i="6"/>
  <c r="Y46" i="6"/>
  <c r="Y19" i="6"/>
  <c r="Y93" i="6"/>
  <c r="Y18" i="6"/>
  <c r="Y92" i="6"/>
  <c r="Y64" i="6"/>
  <c r="Y39" i="6"/>
  <c r="Z79" i="6"/>
  <c r="Z54" i="6"/>
  <c r="Z78" i="6"/>
  <c r="Z53" i="6"/>
  <c r="Z26" i="6"/>
  <c r="Z98" i="6"/>
  <c r="Z71" i="6"/>
  <c r="Z46" i="6"/>
  <c r="Z70" i="6"/>
  <c r="Z45" i="6"/>
  <c r="Z18" i="6"/>
  <c r="Z92" i="6"/>
  <c r="Z17" i="6"/>
  <c r="AA85" i="6"/>
  <c r="AA10" i="6"/>
  <c r="AA105" i="6"/>
  <c r="AA78" i="6"/>
  <c r="AA53" i="6"/>
  <c r="AA77" i="6"/>
  <c r="AA52" i="6"/>
  <c r="AA98" i="6"/>
  <c r="AA23" i="6"/>
  <c r="AA97" i="6"/>
  <c r="AA70" i="6"/>
  <c r="AA45" i="6"/>
  <c r="AA69" i="6"/>
  <c r="AA44" i="6"/>
  <c r="AA17" i="6"/>
  <c r="AA89" i="6"/>
  <c r="AB61" i="6"/>
  <c r="AB105" i="6"/>
  <c r="AB30" i="6"/>
  <c r="AB104" i="6"/>
  <c r="AB77" i="6"/>
  <c r="AB52" i="6"/>
  <c r="AB76" i="6"/>
  <c r="AB51" i="6"/>
  <c r="AB23" i="6"/>
  <c r="AB97" i="6"/>
  <c r="AB22" i="6"/>
  <c r="AB96" i="6"/>
  <c r="AB69" i="6"/>
  <c r="AB44" i="6"/>
  <c r="AB68" i="6"/>
  <c r="AB43" i="6"/>
  <c r="AB89" i="6"/>
  <c r="AB14" i="6"/>
  <c r="AC36" i="6"/>
  <c r="AC30" i="6"/>
  <c r="AC104" i="6"/>
  <c r="AC29" i="6"/>
  <c r="AC103" i="6"/>
  <c r="AC76" i="6"/>
  <c r="AC51" i="6"/>
  <c r="AC22" i="6"/>
  <c r="AC96" i="6"/>
  <c r="AC21" i="6"/>
  <c r="AC95" i="6"/>
  <c r="AC68" i="6"/>
  <c r="AC43" i="6"/>
  <c r="AC67" i="6"/>
  <c r="AC42" i="6"/>
  <c r="AC14" i="6"/>
  <c r="AD60" i="6"/>
  <c r="AD29" i="6"/>
  <c r="AD103" i="6"/>
  <c r="AD28" i="6"/>
  <c r="AD102" i="6"/>
  <c r="AD73" i="6"/>
  <c r="AD48" i="6"/>
  <c r="AD21" i="6"/>
  <c r="AD95" i="6"/>
  <c r="AD20" i="6"/>
  <c r="AD94" i="6"/>
  <c r="AD67" i="6"/>
  <c r="AD42" i="6"/>
  <c r="AE35" i="6"/>
  <c r="AE80" i="6"/>
  <c r="AE55" i="6"/>
  <c r="AE28" i="6"/>
  <c r="AE102" i="6"/>
  <c r="AE27" i="6"/>
  <c r="AE101" i="6"/>
  <c r="AE73" i="6"/>
  <c r="AE48" i="6"/>
  <c r="AE72" i="6"/>
  <c r="AE47" i="6"/>
  <c r="AE20" i="6"/>
  <c r="AE94" i="6"/>
  <c r="AE19" i="6"/>
  <c r="AE93" i="6"/>
  <c r="AE64" i="6"/>
  <c r="AE39" i="6"/>
  <c r="AF86" i="6"/>
  <c r="AF11" i="6"/>
  <c r="AF80" i="6"/>
  <c r="AF55" i="6"/>
  <c r="AF79" i="6"/>
  <c r="AF54" i="6"/>
  <c r="AF27" i="6"/>
  <c r="AF101" i="6"/>
  <c r="AF26" i="6"/>
  <c r="AF72" i="6"/>
  <c r="AF47" i="6"/>
  <c r="AF71" i="6"/>
  <c r="AF46" i="6"/>
  <c r="AF19" i="6"/>
  <c r="AF93" i="6"/>
  <c r="AF18" i="6"/>
  <c r="AF92" i="6"/>
  <c r="AF64" i="6"/>
  <c r="AF39" i="6"/>
  <c r="AG79" i="6"/>
  <c r="AG54" i="6"/>
  <c r="AG78" i="6"/>
  <c r="AG53" i="6"/>
  <c r="AG26" i="6"/>
  <c r="AG98" i="6"/>
  <c r="AG71" i="6"/>
  <c r="AG46" i="6"/>
  <c r="AG70" i="6"/>
  <c r="AG45" i="6"/>
  <c r="AG18" i="6"/>
  <c r="AG92" i="6"/>
  <c r="AG17" i="6"/>
  <c r="AH10" i="6"/>
  <c r="AH105" i="6"/>
  <c r="AH78" i="6"/>
  <c r="AH53" i="6"/>
  <c r="AH77" i="6"/>
  <c r="AH52" i="6"/>
  <c r="AH98" i="6"/>
  <c r="AH23" i="6"/>
  <c r="AH97" i="6"/>
  <c r="AH70" i="6"/>
  <c r="AH45" i="6"/>
  <c r="AH69" i="6"/>
  <c r="AH17" i="6"/>
  <c r="AH89" i="6"/>
  <c r="AI61" i="6"/>
  <c r="AI105" i="6"/>
  <c r="AI30" i="6"/>
  <c r="AI104" i="6"/>
  <c r="AI77" i="6"/>
  <c r="AI52" i="6"/>
  <c r="AI76" i="6"/>
  <c r="AI51" i="6"/>
  <c r="AI23" i="6"/>
  <c r="AI97" i="6"/>
  <c r="AI22" i="6"/>
  <c r="AI96" i="6"/>
  <c r="AI69" i="6"/>
  <c r="AI44" i="6"/>
  <c r="AI68" i="6"/>
  <c r="AI43" i="6"/>
  <c r="AI89" i="6"/>
  <c r="AI14" i="6"/>
  <c r="AJ36" i="6"/>
  <c r="AJ30" i="6"/>
  <c r="AJ104" i="6"/>
  <c r="AJ29" i="6"/>
  <c r="AJ103" i="6"/>
  <c r="AJ76" i="6"/>
  <c r="AJ51" i="6"/>
  <c r="AJ22" i="6"/>
  <c r="AJ96" i="6"/>
  <c r="AJ21" i="6"/>
  <c r="AJ95" i="6"/>
  <c r="AJ68" i="6"/>
  <c r="AJ43" i="6"/>
  <c r="AJ67" i="6"/>
  <c r="AJ42" i="6"/>
  <c r="AJ14" i="6"/>
  <c r="AK60" i="6"/>
  <c r="AK29" i="6"/>
  <c r="AK103" i="6"/>
  <c r="AK28" i="6"/>
  <c r="AK102" i="6"/>
  <c r="AK73" i="6"/>
  <c r="AK48" i="6"/>
  <c r="AK21" i="6"/>
  <c r="AK95" i="6"/>
  <c r="AK20" i="6"/>
  <c r="AK94" i="6"/>
  <c r="AK67" i="6"/>
  <c r="AK42" i="6"/>
  <c r="AL86" i="6"/>
  <c r="AL80" i="6"/>
  <c r="AL55" i="6"/>
  <c r="AL28" i="6"/>
  <c r="AL102" i="6"/>
  <c r="AL27" i="6"/>
  <c r="AL101" i="6"/>
  <c r="AL73" i="6"/>
  <c r="AL48" i="6"/>
  <c r="AL72" i="6"/>
  <c r="AL47" i="6"/>
  <c r="AL20" i="6"/>
  <c r="AL94" i="6"/>
  <c r="AL19" i="6"/>
  <c r="AL93" i="6"/>
  <c r="AL64" i="6"/>
  <c r="AL39" i="6"/>
  <c r="AM11" i="6"/>
  <c r="AM80" i="6"/>
  <c r="AM55" i="6"/>
  <c r="AM79" i="6"/>
  <c r="AM54" i="6"/>
  <c r="AM27" i="6"/>
  <c r="AM101" i="6"/>
  <c r="AM26" i="6"/>
  <c r="AM72" i="6"/>
  <c r="AM47" i="6"/>
  <c r="AM71" i="6"/>
  <c r="AM46" i="6"/>
  <c r="AM19" i="6"/>
  <c r="AM93" i="6"/>
  <c r="AM18" i="6"/>
  <c r="AM92" i="6"/>
  <c r="AM64" i="6"/>
  <c r="AM39" i="6"/>
  <c r="AN85" i="6"/>
  <c r="AN79" i="6"/>
  <c r="AN54" i="6"/>
  <c r="AN78" i="6"/>
  <c r="AN53" i="6"/>
  <c r="AN26" i="6"/>
  <c r="AN98" i="6"/>
  <c r="AN71" i="6"/>
  <c r="AN46" i="6"/>
  <c r="AN70" i="6"/>
  <c r="AN45" i="6"/>
  <c r="AN18" i="6"/>
  <c r="AN92" i="6"/>
  <c r="AN17" i="6"/>
  <c r="AO10" i="6"/>
  <c r="AO105" i="6"/>
  <c r="AO78" i="6"/>
  <c r="AO53" i="6"/>
  <c r="AO77" i="6"/>
  <c r="AO52" i="6"/>
  <c r="AO98" i="6"/>
  <c r="AO23" i="6"/>
  <c r="AO97" i="6"/>
  <c r="AO70" i="6"/>
  <c r="AO45" i="6"/>
  <c r="AO69" i="6"/>
  <c r="AO44" i="6"/>
  <c r="AO17" i="6"/>
  <c r="AO89" i="6"/>
  <c r="AP61" i="6"/>
  <c r="AP36" i="6"/>
  <c r="AP105" i="6"/>
  <c r="AP30" i="6"/>
  <c r="AP104" i="6"/>
  <c r="AP77" i="6"/>
  <c r="AP52" i="6"/>
  <c r="AP76" i="6"/>
  <c r="AP51" i="6"/>
  <c r="AP23" i="6"/>
  <c r="AP97" i="6"/>
  <c r="AP22" i="6"/>
  <c r="AP96" i="6"/>
  <c r="AP69" i="6"/>
  <c r="AP44" i="6"/>
  <c r="AP68" i="6"/>
  <c r="AP43" i="6"/>
  <c r="AP89" i="6"/>
  <c r="AP14" i="6"/>
  <c r="AQ30" i="6"/>
  <c r="AQ104" i="6"/>
  <c r="AQ29" i="6"/>
  <c r="AQ103" i="6"/>
  <c r="AQ76" i="6"/>
  <c r="AQ51" i="6"/>
  <c r="AQ22" i="6"/>
  <c r="AQ96" i="6"/>
  <c r="AQ21" i="6"/>
  <c r="AQ95" i="6"/>
  <c r="AQ68" i="6"/>
  <c r="AQ43" i="6"/>
  <c r="AQ67" i="6"/>
  <c r="AQ42" i="6"/>
  <c r="AQ14" i="6"/>
  <c r="AR60" i="6"/>
  <c r="AR35" i="6"/>
  <c r="AR29" i="6"/>
  <c r="AR103" i="6"/>
  <c r="AR28" i="6"/>
  <c r="AR102" i="6"/>
  <c r="AR73" i="6"/>
  <c r="AR48" i="6"/>
  <c r="AR21" i="6"/>
  <c r="AR95" i="6"/>
  <c r="AR20" i="6"/>
  <c r="AR94" i="6"/>
  <c r="AR67" i="6"/>
  <c r="AR42" i="6"/>
  <c r="AS62" i="6" l="1"/>
  <c r="AS87" i="6"/>
  <c r="AS37" i="6"/>
  <c r="AT37" i="6"/>
  <c r="AT62" i="6"/>
  <c r="AT87" i="6"/>
  <c r="AS8" i="6"/>
  <c r="AR15" i="6"/>
  <c r="AR16" i="6"/>
  <c r="AR69" i="6"/>
  <c r="AR23" i="6"/>
  <c r="AR77" i="6"/>
  <c r="AR10" i="6"/>
  <c r="AQ17" i="6"/>
  <c r="AQ70" i="6"/>
  <c r="AQ25" i="6"/>
  <c r="AQ24" i="6"/>
  <c r="AQ78" i="6"/>
  <c r="AP59" i="6"/>
  <c r="AP63" i="6"/>
  <c r="AP18" i="6"/>
  <c r="AP71" i="6"/>
  <c r="AP26" i="6"/>
  <c r="AP79" i="6"/>
  <c r="AP11" i="6"/>
  <c r="AO64" i="6"/>
  <c r="AO19" i="6"/>
  <c r="AO72" i="6"/>
  <c r="AO27" i="6"/>
  <c r="AO80" i="6"/>
  <c r="AN65" i="6"/>
  <c r="AN66" i="6"/>
  <c r="AN20" i="6"/>
  <c r="AN73" i="6"/>
  <c r="AN28" i="6"/>
  <c r="AN60" i="6"/>
  <c r="AM13" i="6"/>
  <c r="AM9" i="6"/>
  <c r="AM67" i="6"/>
  <c r="AM21" i="6"/>
  <c r="AM75" i="6"/>
  <c r="AM74" i="6"/>
  <c r="AM29" i="6"/>
  <c r="AL14" i="6"/>
  <c r="AL68" i="6"/>
  <c r="AL22" i="6"/>
  <c r="AL76" i="6"/>
  <c r="AL30" i="6"/>
  <c r="AM38" i="6"/>
  <c r="AM34" i="6"/>
  <c r="AM100" i="6"/>
  <c r="AM99" i="6"/>
  <c r="AK40" i="6"/>
  <c r="AK41" i="6"/>
  <c r="AK35" i="6"/>
  <c r="AJ50" i="6"/>
  <c r="AJ49" i="6"/>
  <c r="AI88" i="6"/>
  <c r="AI84" i="6"/>
  <c r="AI36" i="6"/>
  <c r="AH44" i="6"/>
  <c r="AG91" i="6"/>
  <c r="AG90" i="6"/>
  <c r="AG85" i="6"/>
  <c r="AF38" i="6"/>
  <c r="AF34" i="6"/>
  <c r="AF99" i="6"/>
  <c r="AF100" i="6"/>
  <c r="AE86" i="6"/>
  <c r="AD41" i="6"/>
  <c r="AD40" i="6"/>
  <c r="AQ9" i="6"/>
  <c r="AQ13" i="6"/>
  <c r="AO15" i="6"/>
  <c r="AO16" i="6"/>
  <c r="AM63" i="6"/>
  <c r="AM59" i="6"/>
  <c r="AJ13" i="6"/>
  <c r="AJ9" i="6"/>
  <c r="AH15" i="6"/>
  <c r="AH16" i="6"/>
  <c r="AG25" i="6"/>
  <c r="AG24" i="6"/>
  <c r="AF59" i="6"/>
  <c r="AF63" i="6"/>
  <c r="AC9" i="6"/>
  <c r="AC13" i="6"/>
  <c r="Z25" i="6"/>
  <c r="Z24" i="6"/>
  <c r="Y59" i="6"/>
  <c r="Y63" i="6"/>
  <c r="W66" i="6"/>
  <c r="W65" i="6"/>
  <c r="V13" i="6"/>
  <c r="V9" i="6"/>
  <c r="V75" i="6"/>
  <c r="V74" i="6"/>
  <c r="T15" i="6"/>
  <c r="T16" i="6"/>
  <c r="S25" i="6"/>
  <c r="S24" i="6"/>
  <c r="R59" i="6"/>
  <c r="R63" i="6"/>
  <c r="AR90" i="6"/>
  <c r="AR91" i="6"/>
  <c r="AR98" i="6"/>
  <c r="AR85" i="6"/>
  <c r="AQ34" i="6"/>
  <c r="AQ38" i="6"/>
  <c r="AQ46" i="6"/>
  <c r="AQ100" i="6"/>
  <c r="AQ99" i="6"/>
  <c r="AP39" i="6"/>
  <c r="AP47" i="6"/>
  <c r="AP55" i="6"/>
  <c r="AO94" i="6"/>
  <c r="AO102" i="6"/>
  <c r="AO35" i="6"/>
  <c r="AN42" i="6"/>
  <c r="AN95" i="6"/>
  <c r="AN49" i="6"/>
  <c r="AN50" i="6"/>
  <c r="AN103" i="6"/>
  <c r="AM84" i="6"/>
  <c r="AM88" i="6"/>
  <c r="AM43" i="6"/>
  <c r="AM96" i="6"/>
  <c r="AM51" i="6"/>
  <c r="AM104" i="6"/>
  <c r="AM36" i="6"/>
  <c r="AL89" i="6"/>
  <c r="AL44" i="6"/>
  <c r="AL97" i="6"/>
  <c r="AL52" i="6"/>
  <c r="AL105" i="6"/>
  <c r="AK91" i="6"/>
  <c r="AK90" i="6"/>
  <c r="AK45" i="6"/>
  <c r="AK98" i="6"/>
  <c r="AK53" i="6"/>
  <c r="AK85" i="6"/>
  <c r="AJ38" i="6"/>
  <c r="AJ34" i="6"/>
  <c r="AJ92" i="6"/>
  <c r="AJ46" i="6"/>
  <c r="AJ99" i="6"/>
  <c r="AJ100" i="6"/>
  <c r="AJ54" i="6"/>
  <c r="AI39" i="6"/>
  <c r="AI93" i="6"/>
  <c r="AK65" i="6"/>
  <c r="AK66" i="6"/>
  <c r="AJ74" i="6"/>
  <c r="AJ75" i="6"/>
  <c r="AD65" i="6"/>
  <c r="AD66" i="6"/>
  <c r="AC74" i="6"/>
  <c r="AC75" i="6"/>
  <c r="AA16" i="6"/>
  <c r="AA15" i="6"/>
  <c r="AR45" i="6"/>
  <c r="AR53" i="6"/>
  <c r="AQ92" i="6"/>
  <c r="AQ54" i="6"/>
  <c r="AP93" i="6"/>
  <c r="AP101" i="6"/>
  <c r="AP86" i="6"/>
  <c r="AO40" i="6"/>
  <c r="AO41" i="6"/>
  <c r="AO48" i="6"/>
  <c r="AR17" i="6"/>
  <c r="AR70" i="6"/>
  <c r="AR25" i="6"/>
  <c r="AR24" i="6"/>
  <c r="AR78" i="6"/>
  <c r="AQ59" i="6"/>
  <c r="AQ63" i="6"/>
  <c r="AQ18" i="6"/>
  <c r="AQ71" i="6"/>
  <c r="AQ26" i="6"/>
  <c r="AQ79" i="6"/>
  <c r="AQ11" i="6"/>
  <c r="AP64" i="6"/>
  <c r="AP19" i="6"/>
  <c r="AP72" i="6"/>
  <c r="AP27" i="6"/>
  <c r="AP80" i="6"/>
  <c r="AO66" i="6"/>
  <c r="AO65" i="6"/>
  <c r="AO20" i="6"/>
  <c r="AO73" i="6"/>
  <c r="AO28" i="6"/>
  <c r="AO60" i="6"/>
  <c r="AN9" i="6"/>
  <c r="AN13" i="6"/>
  <c r="AN67" i="6"/>
  <c r="AN21" i="6"/>
  <c r="AN75" i="6"/>
  <c r="AN74" i="6"/>
  <c r="AN29" i="6"/>
  <c r="AM14" i="6"/>
  <c r="AM68" i="6"/>
  <c r="AQ50" i="6"/>
  <c r="AQ49" i="6"/>
  <c r="AN91" i="6"/>
  <c r="AN90" i="6"/>
  <c r="X40" i="6"/>
  <c r="X41" i="6"/>
  <c r="W49" i="6"/>
  <c r="W50" i="6"/>
  <c r="V88" i="6"/>
  <c r="V84" i="6"/>
  <c r="T91" i="6"/>
  <c r="T90" i="6"/>
  <c r="S38" i="6"/>
  <c r="S34" i="6"/>
  <c r="S99" i="6"/>
  <c r="S100" i="6"/>
  <c r="AR9" i="6"/>
  <c r="AR13" i="6"/>
  <c r="AR74" i="6"/>
  <c r="AR75" i="6"/>
  <c r="AO24" i="6"/>
  <c r="AO25" i="6"/>
  <c r="AJ61" i="6"/>
  <c r="AI16" i="6"/>
  <c r="AI15" i="6"/>
  <c r="AI10" i="6"/>
  <c r="AH24" i="6"/>
  <c r="AH25" i="6"/>
  <c r="AG59" i="6"/>
  <c r="AG63" i="6"/>
  <c r="AG11" i="6"/>
  <c r="AE65" i="6"/>
  <c r="AE66" i="6"/>
  <c r="AE60" i="6"/>
  <c r="AD9" i="6"/>
  <c r="AD13" i="6"/>
  <c r="AD74" i="6"/>
  <c r="AD75" i="6"/>
  <c r="AC61" i="6"/>
  <c r="AB15" i="6"/>
  <c r="AB16" i="6"/>
  <c r="AD50" i="6"/>
  <c r="AD49" i="6"/>
  <c r="AN11" i="6"/>
  <c r="AL66" i="6"/>
  <c r="AL65" i="6"/>
  <c r="AL60" i="6"/>
  <c r="AK13" i="6"/>
  <c r="AK9" i="6"/>
  <c r="AK75" i="6"/>
  <c r="AK74" i="6"/>
  <c r="AR34" i="6"/>
  <c r="AR38" i="6"/>
  <c r="AR92" i="6"/>
  <c r="AR46" i="6"/>
  <c r="AR100" i="6"/>
  <c r="AR99" i="6"/>
  <c r="AR54" i="6"/>
  <c r="AQ39" i="6"/>
  <c r="AQ93" i="6"/>
  <c r="AQ47" i="6"/>
  <c r="AQ101" i="6"/>
  <c r="AQ55" i="6"/>
  <c r="AQ86" i="6"/>
  <c r="AP40" i="6"/>
  <c r="AP41" i="6"/>
  <c r="AP94" i="6"/>
  <c r="AP48" i="6"/>
  <c r="AP102" i="6"/>
  <c r="AP35" i="6"/>
  <c r="AO42" i="6"/>
  <c r="AO95" i="6"/>
  <c r="AO49" i="6"/>
  <c r="AO50" i="6"/>
  <c r="AO103" i="6"/>
  <c r="AN88" i="6"/>
  <c r="AN84" i="6"/>
  <c r="AN83" i="6" s="1"/>
  <c r="AN43" i="6"/>
  <c r="AN96" i="6"/>
  <c r="AN51" i="6"/>
  <c r="AR65" i="6"/>
  <c r="AR66" i="6"/>
  <c r="AL41" i="6"/>
  <c r="AL40" i="6"/>
  <c r="AJ84" i="6"/>
  <c r="AJ88" i="6"/>
  <c r="AE41" i="6"/>
  <c r="AE40" i="6"/>
  <c r="AC84" i="6"/>
  <c r="AC88" i="6"/>
  <c r="AA90" i="6"/>
  <c r="AA91" i="6"/>
  <c r="Z100" i="6"/>
  <c r="Z99" i="6"/>
  <c r="AP16" i="6"/>
  <c r="AP15" i="6"/>
  <c r="AP10" i="6"/>
  <c r="AN63" i="6"/>
  <c r="AN59" i="6"/>
  <c r="AR63" i="6"/>
  <c r="AR59" i="6"/>
  <c r="AR71" i="6"/>
  <c r="AR79" i="6"/>
  <c r="AQ64" i="6"/>
  <c r="AQ72" i="6"/>
  <c r="AQ80" i="6"/>
  <c r="AP65" i="6"/>
  <c r="AP66" i="6"/>
  <c r="AP73" i="6"/>
  <c r="AP60" i="6"/>
  <c r="AO67" i="6"/>
  <c r="AK63" i="6"/>
  <c r="AK59" i="6"/>
  <c r="AQ75" i="6"/>
  <c r="AQ74" i="6"/>
  <c r="AR50" i="6"/>
  <c r="AR49" i="6"/>
  <c r="AQ84" i="6"/>
  <c r="AQ88" i="6"/>
  <c r="AN38" i="6"/>
  <c r="AN34" i="6"/>
  <c r="AN99" i="6"/>
  <c r="AN100" i="6"/>
  <c r="AM86" i="6"/>
  <c r="AL35" i="6"/>
  <c r="AN68" i="6"/>
  <c r="AN76" i="6"/>
  <c r="AN61" i="6"/>
  <c r="AM16" i="6"/>
  <c r="AM15" i="6"/>
  <c r="AM23" i="6"/>
  <c r="AM10" i="6"/>
  <c r="AM48" i="6"/>
  <c r="AR41" i="6"/>
  <c r="AR40" i="6"/>
  <c r="AP84" i="6"/>
  <c r="AP88" i="6"/>
  <c r="AN24" i="6"/>
  <c r="AN25" i="6"/>
  <c r="AQ36" i="6"/>
  <c r="AO90" i="6"/>
  <c r="AO91" i="6"/>
  <c r="AO85" i="6"/>
  <c r="AK50" i="6"/>
  <c r="AK49" i="6"/>
  <c r="AH91" i="6"/>
  <c r="AH90" i="6"/>
  <c r="AH85" i="6"/>
  <c r="AG34" i="6"/>
  <c r="AG38" i="6"/>
  <c r="AG100" i="6"/>
  <c r="AG99" i="6"/>
  <c r="Z38" i="6"/>
  <c r="Z34" i="6"/>
  <c r="AQ61" i="6"/>
  <c r="AR18" i="6"/>
  <c r="AR26" i="6"/>
  <c r="AR11" i="6"/>
  <c r="AQ19" i="6"/>
  <c r="AQ27" i="6"/>
  <c r="AP20" i="6"/>
  <c r="AP28" i="6"/>
  <c r="AO13" i="6"/>
  <c r="AO9" i="6"/>
  <c r="AO21" i="6"/>
  <c r="AO75" i="6"/>
  <c r="AO74" i="6"/>
  <c r="AO29" i="6"/>
  <c r="AN14" i="6"/>
  <c r="AN22" i="6"/>
  <c r="AN30" i="6"/>
  <c r="AM69" i="6"/>
  <c r="AM77" i="6"/>
  <c r="AL17" i="6"/>
  <c r="AL70" i="6"/>
  <c r="AL24" i="6"/>
  <c r="AL25" i="6"/>
  <c r="AL78" i="6"/>
  <c r="AR84" i="6"/>
  <c r="AR88" i="6"/>
  <c r="AR96" i="6"/>
  <c r="AR104" i="6"/>
  <c r="AQ89" i="6"/>
  <c r="AQ97" i="6"/>
  <c r="AQ105" i="6"/>
  <c r="AP45" i="6"/>
  <c r="AP53" i="6"/>
  <c r="AO92" i="6"/>
  <c r="AO54" i="6"/>
  <c r="AN39" i="6"/>
  <c r="AN47" i="6"/>
  <c r="AN55" i="6"/>
  <c r="AM94" i="6"/>
  <c r="AR43" i="6"/>
  <c r="AR51" i="6"/>
  <c r="AR36" i="6"/>
  <c r="AQ44" i="6"/>
  <c r="AQ52" i="6"/>
  <c r="AP90" i="6"/>
  <c r="AP91" i="6"/>
  <c r="AP98" i="6"/>
  <c r="AP85" i="6"/>
  <c r="AO34" i="6"/>
  <c r="AO33" i="6" s="1"/>
  <c r="AO38" i="6"/>
  <c r="AO46" i="6"/>
  <c r="AO99" i="6"/>
  <c r="AO100" i="6"/>
  <c r="AN93" i="6"/>
  <c r="AN101" i="6"/>
  <c r="AN86" i="6"/>
  <c r="AM40" i="6"/>
  <c r="AM41" i="6"/>
  <c r="AI47" i="6"/>
  <c r="AI101" i="6"/>
  <c r="AI55" i="6"/>
  <c r="AI86" i="6"/>
  <c r="AH41" i="6"/>
  <c r="AH40" i="6"/>
  <c r="AH94" i="6"/>
  <c r="AH48" i="6"/>
  <c r="AH102" i="6"/>
  <c r="AH35" i="6"/>
  <c r="AG42" i="6"/>
  <c r="AG95" i="6"/>
  <c r="AG50" i="6"/>
  <c r="AG49" i="6"/>
  <c r="AG103" i="6"/>
  <c r="AF88" i="6"/>
  <c r="AF84" i="6"/>
  <c r="AF43" i="6"/>
  <c r="AF96" i="6"/>
  <c r="AF51" i="6"/>
  <c r="AF104" i="6"/>
  <c r="AF36" i="6"/>
  <c r="AE89" i="6"/>
  <c r="AE44" i="6"/>
  <c r="AE97" i="6"/>
  <c r="AE52" i="6"/>
  <c r="AE105" i="6"/>
  <c r="AD91" i="6"/>
  <c r="AD90" i="6"/>
  <c r="AD45" i="6"/>
  <c r="AD98" i="6"/>
  <c r="AD53" i="6"/>
  <c r="AD85" i="6"/>
  <c r="AM22" i="6"/>
  <c r="AM76" i="6"/>
  <c r="AM30" i="6"/>
  <c r="AM61" i="6"/>
  <c r="AL15" i="6"/>
  <c r="AL16" i="6"/>
  <c r="AL69" i="6"/>
  <c r="AL23" i="6"/>
  <c r="AL77" i="6"/>
  <c r="AL10" i="6"/>
  <c r="AK17" i="6"/>
  <c r="AK70" i="6"/>
  <c r="AK24" i="6"/>
  <c r="AK25" i="6"/>
  <c r="AK78" i="6"/>
  <c r="AJ63" i="6"/>
  <c r="AJ59" i="6"/>
  <c r="AJ18" i="6"/>
  <c r="AJ71" i="6"/>
  <c r="AJ26" i="6"/>
  <c r="AJ79" i="6"/>
  <c r="AJ11" i="6"/>
  <c r="AI64" i="6"/>
  <c r="AI19" i="6"/>
  <c r="AI72" i="6"/>
  <c r="AI27" i="6"/>
  <c r="AI80" i="6"/>
  <c r="AH65" i="6"/>
  <c r="AH66" i="6"/>
  <c r="AH20" i="6"/>
  <c r="AH73" i="6"/>
  <c r="AH28" i="6"/>
  <c r="AH60" i="6"/>
  <c r="AG13" i="6"/>
  <c r="AG9" i="6"/>
  <c r="AG67" i="6"/>
  <c r="AG21" i="6"/>
  <c r="AG74" i="6"/>
  <c r="AG75" i="6"/>
  <c r="AG29" i="6"/>
  <c r="AF14" i="6"/>
  <c r="AF68" i="6"/>
  <c r="AF22" i="6"/>
  <c r="AF76" i="6"/>
  <c r="AF30" i="6"/>
  <c r="AF61" i="6"/>
  <c r="AE15" i="6"/>
  <c r="AE16" i="6"/>
  <c r="AE69" i="6"/>
  <c r="AE23" i="6"/>
  <c r="AE77" i="6"/>
  <c r="AE10" i="6"/>
  <c r="AD17" i="6"/>
  <c r="AD70" i="6"/>
  <c r="AD24" i="6"/>
  <c r="AD25" i="6"/>
  <c r="AD78" i="6"/>
  <c r="AC63" i="6"/>
  <c r="AC59" i="6"/>
  <c r="AC18" i="6"/>
  <c r="AC71" i="6"/>
  <c r="AC26" i="6"/>
  <c r="AC79" i="6"/>
  <c r="AC11" i="6"/>
  <c r="AB64" i="6"/>
  <c r="AB19" i="6"/>
  <c r="AB72" i="6"/>
  <c r="AB27" i="6"/>
  <c r="AB80" i="6"/>
  <c r="AA65" i="6"/>
  <c r="AA66" i="6"/>
  <c r="AA20" i="6"/>
  <c r="AA73" i="6"/>
  <c r="AA28" i="6"/>
  <c r="AA60" i="6"/>
  <c r="Z9" i="6"/>
  <c r="Z13" i="6"/>
  <c r="Z67" i="6"/>
  <c r="Z21" i="6"/>
  <c r="Z74" i="6"/>
  <c r="Z75" i="6"/>
  <c r="Z29" i="6"/>
  <c r="Y14" i="6"/>
  <c r="Y68" i="6"/>
  <c r="Y22" i="6"/>
  <c r="Y76" i="6"/>
  <c r="Y30" i="6"/>
  <c r="Y61" i="6"/>
  <c r="X16" i="6"/>
  <c r="X15" i="6"/>
  <c r="X69" i="6"/>
  <c r="X23" i="6"/>
  <c r="X77" i="6"/>
  <c r="X10" i="6"/>
  <c r="W17" i="6"/>
  <c r="W70" i="6"/>
  <c r="W24" i="6"/>
  <c r="W25" i="6"/>
  <c r="W78" i="6"/>
  <c r="V63" i="6"/>
  <c r="V59" i="6"/>
  <c r="V18" i="6"/>
  <c r="V71" i="6"/>
  <c r="V26" i="6"/>
  <c r="V79" i="6"/>
  <c r="V11" i="6"/>
  <c r="J65" i="6"/>
  <c r="J66" i="6"/>
  <c r="G66" i="6"/>
  <c r="G65" i="6"/>
  <c r="Q41" i="6"/>
  <c r="Q40" i="6"/>
  <c r="P50" i="6"/>
  <c r="P49" i="6"/>
  <c r="O88" i="6"/>
  <c r="O84" i="6"/>
  <c r="M90" i="6"/>
  <c r="M91" i="6"/>
  <c r="L38" i="6"/>
  <c r="L34" i="6"/>
  <c r="L100" i="6"/>
  <c r="L99" i="6"/>
  <c r="AB10" i="6"/>
  <c r="AA24" i="6"/>
  <c r="AA25" i="6"/>
  <c r="Z63" i="6"/>
  <c r="Z59" i="6"/>
  <c r="Z58" i="6" s="1"/>
  <c r="Z11" i="6"/>
  <c r="X66" i="6"/>
  <c r="X65" i="6"/>
  <c r="X60" i="6"/>
  <c r="W9" i="6"/>
  <c r="W13" i="6"/>
  <c r="W75" i="6"/>
  <c r="W74" i="6"/>
  <c r="V61" i="6"/>
  <c r="U16" i="6"/>
  <c r="U15" i="6"/>
  <c r="AN104" i="6"/>
  <c r="AN36" i="6"/>
  <c r="AM89" i="6"/>
  <c r="AM44" i="6"/>
  <c r="AM97" i="6"/>
  <c r="AM52" i="6"/>
  <c r="AM105" i="6"/>
  <c r="AL90" i="6"/>
  <c r="AL91" i="6"/>
  <c r="AL45" i="6"/>
  <c r="AL98" i="6"/>
  <c r="AL53" i="6"/>
  <c r="AL85" i="6"/>
  <c r="AK34" i="6"/>
  <c r="AK38" i="6"/>
  <c r="AK92" i="6"/>
  <c r="AK46" i="6"/>
  <c r="AK99" i="6"/>
  <c r="AK100" i="6"/>
  <c r="AK54" i="6"/>
  <c r="AJ39" i="6"/>
  <c r="AJ93" i="6"/>
  <c r="AJ47" i="6"/>
  <c r="AJ101" i="6"/>
  <c r="AJ55" i="6"/>
  <c r="AJ86" i="6"/>
  <c r="AI41" i="6"/>
  <c r="AI40" i="6"/>
  <c r="AI94" i="6"/>
  <c r="AI48" i="6"/>
  <c r="AI102" i="6"/>
  <c r="AI35" i="6"/>
  <c r="AH42" i="6"/>
  <c r="AH95" i="6"/>
  <c r="AH49" i="6"/>
  <c r="AH50" i="6"/>
  <c r="AH103" i="6"/>
  <c r="AG88" i="6"/>
  <c r="AG84" i="6"/>
  <c r="AG43" i="6"/>
  <c r="AG96" i="6"/>
  <c r="AG51" i="6"/>
  <c r="AG104" i="6"/>
  <c r="AG36" i="6"/>
  <c r="AF89" i="6"/>
  <c r="AF44" i="6"/>
  <c r="AF97" i="6"/>
  <c r="AF52" i="6"/>
  <c r="AF105" i="6"/>
  <c r="AE90" i="6"/>
  <c r="AE91" i="6"/>
  <c r="AE45" i="6"/>
  <c r="AE98" i="6"/>
  <c r="AE53" i="6"/>
  <c r="AE85" i="6"/>
  <c r="AD38" i="6"/>
  <c r="AD34" i="6"/>
  <c r="AD92" i="6"/>
  <c r="AD46" i="6"/>
  <c r="AD100" i="6"/>
  <c r="AD99" i="6"/>
  <c r="AD54" i="6"/>
  <c r="AC39" i="6"/>
  <c r="AC93" i="6"/>
  <c r="AC47" i="6"/>
  <c r="AC101" i="6"/>
  <c r="AC55" i="6"/>
  <c r="AC86" i="6"/>
  <c r="AB40" i="6"/>
  <c r="AB41" i="6"/>
  <c r="AB94" i="6"/>
  <c r="AB48" i="6"/>
  <c r="AB102" i="6"/>
  <c r="AB35" i="6"/>
  <c r="AA42" i="6"/>
  <c r="AA95" i="6"/>
  <c r="AA49" i="6"/>
  <c r="AA50" i="6"/>
  <c r="AA103" i="6"/>
  <c r="Z88" i="6"/>
  <c r="Z84" i="6"/>
  <c r="Z43" i="6"/>
  <c r="Z96" i="6"/>
  <c r="Z51" i="6"/>
  <c r="Z104" i="6"/>
  <c r="Z36" i="6"/>
  <c r="Y89" i="6"/>
  <c r="Y44" i="6"/>
  <c r="Y97" i="6"/>
  <c r="Y52" i="6"/>
  <c r="Y105" i="6"/>
  <c r="X91" i="6"/>
  <c r="X90" i="6"/>
  <c r="X45" i="6"/>
  <c r="X98" i="6"/>
  <c r="X53" i="6"/>
  <c r="X85" i="6"/>
  <c r="W38" i="6"/>
  <c r="W34" i="6"/>
  <c r="W92" i="6"/>
  <c r="W46" i="6"/>
  <c r="W99" i="6"/>
  <c r="W100" i="6"/>
  <c r="W54" i="6"/>
  <c r="V39" i="6"/>
  <c r="V93" i="6"/>
  <c r="V47" i="6"/>
  <c r="V101" i="6"/>
  <c r="V55" i="6"/>
  <c r="V86" i="6"/>
  <c r="U40" i="6"/>
  <c r="U41" i="6"/>
  <c r="U94" i="6"/>
  <c r="AK18" i="6"/>
  <c r="AK71" i="6"/>
  <c r="AK26" i="6"/>
  <c r="AK79" i="6"/>
  <c r="AK11" i="6"/>
  <c r="AJ64" i="6"/>
  <c r="AJ19" i="6"/>
  <c r="AJ72" i="6"/>
  <c r="AJ27" i="6"/>
  <c r="AJ80" i="6"/>
  <c r="AI66" i="6"/>
  <c r="AI65" i="6"/>
  <c r="AI20" i="6"/>
  <c r="AI73" i="6"/>
  <c r="AI28" i="6"/>
  <c r="AI60" i="6"/>
  <c r="AH13" i="6"/>
  <c r="AH9" i="6"/>
  <c r="AH67" i="6"/>
  <c r="AH21" i="6"/>
  <c r="AH75" i="6"/>
  <c r="AH74" i="6"/>
  <c r="AH29" i="6"/>
  <c r="AG14" i="6"/>
  <c r="AG68" i="6"/>
  <c r="AG22" i="6"/>
  <c r="AG76" i="6"/>
  <c r="AG30" i="6"/>
  <c r="AG61" i="6"/>
  <c r="AF15" i="6"/>
  <c r="AF16" i="6"/>
  <c r="AF69" i="6"/>
  <c r="AF23" i="6"/>
  <c r="AF77" i="6"/>
  <c r="AF10" i="6"/>
  <c r="AE17" i="6"/>
  <c r="AE70" i="6"/>
  <c r="AE25" i="6"/>
  <c r="AE24" i="6"/>
  <c r="AE78" i="6"/>
  <c r="AD63" i="6"/>
  <c r="AD59" i="6"/>
  <c r="AD18" i="6"/>
  <c r="AD71" i="6"/>
  <c r="AD26" i="6"/>
  <c r="AD79" i="6"/>
  <c r="AD11" i="6"/>
  <c r="AC64" i="6"/>
  <c r="AC19" i="6"/>
  <c r="AC72" i="6"/>
  <c r="AC27" i="6"/>
  <c r="AC80" i="6"/>
  <c r="AB66" i="6"/>
  <c r="AB65" i="6"/>
  <c r="AB20" i="6"/>
  <c r="AB73" i="6"/>
  <c r="AB28" i="6"/>
  <c r="AB60" i="6"/>
  <c r="AA13" i="6"/>
  <c r="AA9" i="6"/>
  <c r="AA67" i="6"/>
  <c r="AA21" i="6"/>
  <c r="AA75" i="6"/>
  <c r="AA74" i="6"/>
  <c r="AA29" i="6"/>
  <c r="Z14" i="6"/>
  <c r="Z68" i="6"/>
  <c r="Z22" i="6"/>
  <c r="Z76" i="6"/>
  <c r="Z30" i="6"/>
  <c r="Z61" i="6"/>
  <c r="Y15" i="6"/>
  <c r="Y16" i="6"/>
  <c r="AM102" i="6"/>
  <c r="AM35" i="6"/>
  <c r="AL42" i="6"/>
  <c r="AL95" i="6"/>
  <c r="AL49" i="6"/>
  <c r="AL50" i="6"/>
  <c r="AL103" i="6"/>
  <c r="AK88" i="6"/>
  <c r="AK84" i="6"/>
  <c r="AK43" i="6"/>
  <c r="AK96" i="6"/>
  <c r="AK51" i="6"/>
  <c r="AK104" i="6"/>
  <c r="AK36" i="6"/>
  <c r="AJ89" i="6"/>
  <c r="AJ44" i="6"/>
  <c r="AJ97" i="6"/>
  <c r="AJ52" i="6"/>
  <c r="AJ105" i="6"/>
  <c r="AI90" i="6"/>
  <c r="AI91" i="6"/>
  <c r="AI45" i="6"/>
  <c r="AI98" i="6"/>
  <c r="AI53" i="6"/>
  <c r="AI85" i="6"/>
  <c r="AH34" i="6"/>
  <c r="AH38" i="6"/>
  <c r="AH92" i="6"/>
  <c r="AH46" i="6"/>
  <c r="AH100" i="6"/>
  <c r="AH99" i="6"/>
  <c r="AH54" i="6"/>
  <c r="AG39" i="6"/>
  <c r="AG93" i="6"/>
  <c r="AG47" i="6"/>
  <c r="AG101" i="6"/>
  <c r="AG55" i="6"/>
  <c r="AG86" i="6"/>
  <c r="AF41" i="6"/>
  <c r="AF40" i="6"/>
  <c r="AF94" i="6"/>
  <c r="AF48" i="6"/>
  <c r="AF102" i="6"/>
  <c r="AF35" i="6"/>
  <c r="AE42" i="6"/>
  <c r="AE95" i="6"/>
  <c r="AE49" i="6"/>
  <c r="AE50" i="6"/>
  <c r="AE103" i="6"/>
  <c r="AD84" i="6"/>
  <c r="AD88" i="6"/>
  <c r="AD43" i="6"/>
  <c r="AD96" i="6"/>
  <c r="AD51" i="6"/>
  <c r="AD104" i="6"/>
  <c r="AD36" i="6"/>
  <c r="AC89" i="6"/>
  <c r="AC44" i="6"/>
  <c r="AC97" i="6"/>
  <c r="AC52" i="6"/>
  <c r="AC105" i="6"/>
  <c r="AB90" i="6"/>
  <c r="AB91" i="6"/>
  <c r="AB45" i="6"/>
  <c r="AB98" i="6"/>
  <c r="AB53" i="6"/>
  <c r="AB85" i="6"/>
  <c r="AA38" i="6"/>
  <c r="AA34" i="6"/>
  <c r="AA92" i="6"/>
  <c r="AA46" i="6"/>
  <c r="AA99" i="6"/>
  <c r="AA100" i="6"/>
  <c r="AA54" i="6"/>
  <c r="Z39" i="6"/>
  <c r="Z93" i="6"/>
  <c r="Z47" i="6"/>
  <c r="Z101" i="6"/>
  <c r="Z55" i="6"/>
  <c r="Z86" i="6"/>
  <c r="Y41" i="6"/>
  <c r="Y40" i="6"/>
  <c r="Y94" i="6"/>
  <c r="Y48" i="6"/>
  <c r="Y102" i="6"/>
  <c r="Y35" i="6"/>
  <c r="AR68" i="6"/>
  <c r="AR76" i="6"/>
  <c r="AR30" i="6"/>
  <c r="AR61" i="6"/>
  <c r="AQ16" i="6"/>
  <c r="AQ15" i="6"/>
  <c r="AQ69" i="6"/>
  <c r="AQ23" i="6"/>
  <c r="AQ77" i="6"/>
  <c r="AQ10" i="6"/>
  <c r="AP17" i="6"/>
  <c r="AP70" i="6"/>
  <c r="AP25" i="6"/>
  <c r="AP24" i="6"/>
  <c r="AP78" i="6"/>
  <c r="AO63" i="6"/>
  <c r="AO59" i="6"/>
  <c r="AO18" i="6"/>
  <c r="AO71" i="6"/>
  <c r="AO26" i="6"/>
  <c r="AO79" i="6"/>
  <c r="AO11" i="6"/>
  <c r="AN64" i="6"/>
  <c r="AN19" i="6"/>
  <c r="AN72" i="6"/>
  <c r="AN27" i="6"/>
  <c r="AN80" i="6"/>
  <c r="AM65" i="6"/>
  <c r="AM66" i="6"/>
  <c r="AM20" i="6"/>
  <c r="AM73" i="6"/>
  <c r="AM28" i="6"/>
  <c r="AM60" i="6"/>
  <c r="AL9" i="6"/>
  <c r="AL13" i="6"/>
  <c r="AL67" i="6"/>
  <c r="AL21" i="6"/>
  <c r="AL75" i="6"/>
  <c r="AL74" i="6"/>
  <c r="AL29" i="6"/>
  <c r="AK14" i="6"/>
  <c r="AK68" i="6"/>
  <c r="AK22" i="6"/>
  <c r="AK76" i="6"/>
  <c r="AK30" i="6"/>
  <c r="AK61" i="6"/>
  <c r="AJ15" i="6"/>
  <c r="AJ16" i="6"/>
  <c r="AJ69" i="6"/>
  <c r="AJ23" i="6"/>
  <c r="AJ77" i="6"/>
  <c r="AJ10" i="6"/>
  <c r="AI17" i="6"/>
  <c r="AI70" i="6"/>
  <c r="AI24" i="6"/>
  <c r="AI25" i="6"/>
  <c r="AI78" i="6"/>
  <c r="AH59" i="6"/>
  <c r="AH63" i="6"/>
  <c r="AH18" i="6"/>
  <c r="AH71" i="6"/>
  <c r="AH26" i="6"/>
  <c r="AH79" i="6"/>
  <c r="AH11" i="6"/>
  <c r="AG64" i="6"/>
  <c r="AG19" i="6"/>
  <c r="AG72" i="6"/>
  <c r="AG27" i="6"/>
  <c r="AG80" i="6"/>
  <c r="AF66" i="6"/>
  <c r="AF65" i="6"/>
  <c r="AF20" i="6"/>
  <c r="AF73" i="6"/>
  <c r="AF28" i="6"/>
  <c r="AF60" i="6"/>
  <c r="AE9" i="6"/>
  <c r="AE13" i="6"/>
  <c r="AE67" i="6"/>
  <c r="AE21" i="6"/>
  <c r="AE75" i="6"/>
  <c r="AE74" i="6"/>
  <c r="AE29" i="6"/>
  <c r="AD14" i="6"/>
  <c r="AD68" i="6"/>
  <c r="AD22" i="6"/>
  <c r="AD76" i="6"/>
  <c r="AD30" i="6"/>
  <c r="AD61" i="6"/>
  <c r="AC15" i="6"/>
  <c r="AC16" i="6"/>
  <c r="AC69" i="6"/>
  <c r="AC23" i="6"/>
  <c r="AC77" i="6"/>
  <c r="AC10" i="6"/>
  <c r="AB17" i="6"/>
  <c r="AB70" i="6"/>
  <c r="AB25" i="6"/>
  <c r="AB24" i="6"/>
  <c r="AB78" i="6"/>
  <c r="H45" i="6"/>
  <c r="AR14" i="6"/>
  <c r="AR22" i="6"/>
  <c r="AR39" i="6"/>
  <c r="AR47" i="6"/>
  <c r="AR55" i="6"/>
  <c r="AQ40" i="6"/>
  <c r="AQ41" i="6"/>
  <c r="AQ48" i="6"/>
  <c r="AQ35" i="6"/>
  <c r="AP95" i="6"/>
  <c r="AP49" i="6"/>
  <c r="AP50" i="6"/>
  <c r="AO43" i="6"/>
  <c r="AO51" i="6"/>
  <c r="AO36" i="6"/>
  <c r="AN44" i="6"/>
  <c r="AN52" i="6"/>
  <c r="AM45" i="6"/>
  <c r="AM53" i="6"/>
  <c r="AL34" i="6"/>
  <c r="AL38" i="6"/>
  <c r="AL37" i="6" s="1"/>
  <c r="AL46" i="6"/>
  <c r="AL100" i="6"/>
  <c r="AL99" i="6"/>
  <c r="AK39" i="6"/>
  <c r="AK47" i="6"/>
  <c r="AK55" i="6"/>
  <c r="AJ94" i="6"/>
  <c r="AJ102" i="6"/>
  <c r="AI95" i="6"/>
  <c r="AI49" i="6"/>
  <c r="AI50" i="6"/>
  <c r="AH43" i="6"/>
  <c r="AH51" i="6"/>
  <c r="AH36" i="6"/>
  <c r="AG89" i="6"/>
  <c r="AG44" i="6"/>
  <c r="AG97" i="6"/>
  <c r="AG52" i="6"/>
  <c r="AG105" i="6"/>
  <c r="AF90" i="6"/>
  <c r="AF91" i="6"/>
  <c r="AF45" i="6"/>
  <c r="AF98" i="6"/>
  <c r="AF53" i="6"/>
  <c r="AF85" i="6"/>
  <c r="AE38" i="6"/>
  <c r="AE37" i="6" s="1"/>
  <c r="AE34" i="6"/>
  <c r="AE92" i="6"/>
  <c r="AE46" i="6"/>
  <c r="AE99" i="6"/>
  <c r="AE100" i="6"/>
  <c r="AE54" i="6"/>
  <c r="AD39" i="6"/>
  <c r="AD93" i="6"/>
  <c r="AD47" i="6"/>
  <c r="AD101" i="6"/>
  <c r="AD55" i="6"/>
  <c r="AD86" i="6"/>
  <c r="AC40" i="6"/>
  <c r="AC41" i="6"/>
  <c r="AC94" i="6"/>
  <c r="AC48" i="6"/>
  <c r="AC102" i="6"/>
  <c r="AC35" i="6"/>
  <c r="AB42" i="6"/>
  <c r="AB95" i="6"/>
  <c r="AB49" i="6"/>
  <c r="AB50" i="6"/>
  <c r="AB103" i="6"/>
  <c r="AA84" i="6"/>
  <c r="AA88" i="6"/>
  <c r="AA43" i="6"/>
  <c r="AA96" i="6"/>
  <c r="AA51" i="6"/>
  <c r="AA104" i="6"/>
  <c r="AA36" i="6"/>
  <c r="Z89" i="6"/>
  <c r="Z44" i="6"/>
  <c r="Z97" i="6"/>
  <c r="Z52" i="6"/>
  <c r="Z105" i="6"/>
  <c r="Y91" i="6"/>
  <c r="Y90" i="6"/>
  <c r="Y45" i="6"/>
  <c r="Y98" i="6"/>
  <c r="Y53" i="6"/>
  <c r="Y85" i="6"/>
  <c r="X38" i="6"/>
  <c r="X34" i="6"/>
  <c r="X92" i="6"/>
  <c r="X46" i="6"/>
  <c r="X100" i="6"/>
  <c r="X99" i="6"/>
  <c r="X54" i="6"/>
  <c r="W39" i="6"/>
  <c r="W93" i="6"/>
  <c r="W47" i="6"/>
  <c r="W101" i="6"/>
  <c r="W55" i="6"/>
  <c r="W86" i="6"/>
  <c r="V40" i="6"/>
  <c r="V41" i="6"/>
  <c r="V94" i="6"/>
  <c r="V48" i="6"/>
  <c r="V102" i="6"/>
  <c r="V35" i="6"/>
  <c r="U42" i="6"/>
  <c r="U95" i="6"/>
  <c r="AR93" i="6"/>
  <c r="AR101" i="6"/>
  <c r="AR86" i="6"/>
  <c r="AQ94" i="6"/>
  <c r="AQ102" i="6"/>
  <c r="AP42" i="6"/>
  <c r="AP103" i="6"/>
  <c r="AO88" i="6"/>
  <c r="AO84" i="6"/>
  <c r="AO96" i="6"/>
  <c r="AO104" i="6"/>
  <c r="AN89" i="6"/>
  <c r="AN97" i="6"/>
  <c r="AN105" i="6"/>
  <c r="AM90" i="6"/>
  <c r="AM91" i="6"/>
  <c r="AM98" i="6"/>
  <c r="AM85" i="6"/>
  <c r="AL92" i="6"/>
  <c r="AL54" i="6"/>
  <c r="AK93" i="6"/>
  <c r="AK101" i="6"/>
  <c r="AK86" i="6"/>
  <c r="AJ40" i="6"/>
  <c r="AJ41" i="6"/>
  <c r="AJ48" i="6"/>
  <c r="AJ35" i="6"/>
  <c r="AI42" i="6"/>
  <c r="AI103" i="6"/>
  <c r="AH84" i="6"/>
  <c r="AH88" i="6"/>
  <c r="AH96" i="6"/>
  <c r="AH104" i="6"/>
  <c r="AR64" i="6"/>
  <c r="AR19" i="6"/>
  <c r="AR72" i="6"/>
  <c r="AR27" i="6"/>
  <c r="AR80" i="6"/>
  <c r="AQ66" i="6"/>
  <c r="AQ65" i="6"/>
  <c r="AQ20" i="6"/>
  <c r="AQ73" i="6"/>
  <c r="AQ28" i="6"/>
  <c r="AQ60" i="6"/>
  <c r="AP9" i="6"/>
  <c r="AP13" i="6"/>
  <c r="AP12" i="6" s="1"/>
  <c r="AP67" i="6"/>
  <c r="AP21" i="6"/>
  <c r="AP75" i="6"/>
  <c r="AP74" i="6"/>
  <c r="AP29" i="6"/>
  <c r="AO14" i="6"/>
  <c r="AO68" i="6"/>
  <c r="AO22" i="6"/>
  <c r="AO76" i="6"/>
  <c r="AO30" i="6"/>
  <c r="AO61" i="6"/>
  <c r="AN15" i="6"/>
  <c r="AN16" i="6"/>
  <c r="AN69" i="6"/>
  <c r="AN23" i="6"/>
  <c r="AN77" i="6"/>
  <c r="AN10" i="6"/>
  <c r="AM17" i="6"/>
  <c r="AM70" i="6"/>
  <c r="AM25" i="6"/>
  <c r="AM24" i="6"/>
  <c r="AM78" i="6"/>
  <c r="AL63" i="6"/>
  <c r="AL59" i="6"/>
  <c r="AL18" i="6"/>
  <c r="AL71" i="6"/>
  <c r="AL26" i="6"/>
  <c r="AL79" i="6"/>
  <c r="AL11" i="6"/>
  <c r="AK64" i="6"/>
  <c r="AK19" i="6"/>
  <c r="AK72" i="6"/>
  <c r="AK27" i="6"/>
  <c r="AK80" i="6"/>
  <c r="AJ66" i="6"/>
  <c r="AJ65" i="6"/>
  <c r="AJ20" i="6"/>
  <c r="AJ73" i="6"/>
  <c r="AJ28" i="6"/>
  <c r="AJ60" i="6"/>
  <c r="AI9" i="6"/>
  <c r="AI13" i="6"/>
  <c r="AI67" i="6"/>
  <c r="AI21" i="6"/>
  <c r="AI75" i="6"/>
  <c r="AI74" i="6"/>
  <c r="AI29" i="6"/>
  <c r="AH14" i="6"/>
  <c r="AH68" i="6"/>
  <c r="AH22" i="6"/>
  <c r="AH76" i="6"/>
  <c r="AH30" i="6"/>
  <c r="AH61" i="6"/>
  <c r="AG15" i="6"/>
  <c r="AG16" i="6"/>
  <c r="AG69" i="6"/>
  <c r="AG23" i="6"/>
  <c r="AG77" i="6"/>
  <c r="AG10" i="6"/>
  <c r="AR89" i="6"/>
  <c r="AR44" i="6"/>
  <c r="AR97" i="6"/>
  <c r="AR52" i="6"/>
  <c r="AR105" i="6"/>
  <c r="AQ91" i="6"/>
  <c r="AQ90" i="6"/>
  <c r="AQ45" i="6"/>
  <c r="AQ98" i="6"/>
  <c r="AQ53" i="6"/>
  <c r="AQ85" i="6"/>
  <c r="AP34" i="6"/>
  <c r="AP33" i="6" s="1"/>
  <c r="AP38" i="6"/>
  <c r="AP92" i="6"/>
  <c r="AP46" i="6"/>
  <c r="AP100" i="6"/>
  <c r="AP99" i="6"/>
  <c r="AP54" i="6"/>
  <c r="AO39" i="6"/>
  <c r="AO93" i="6"/>
  <c r="AO47" i="6"/>
  <c r="AO101" i="6"/>
  <c r="AO55" i="6"/>
  <c r="AO86" i="6"/>
  <c r="AN41" i="6"/>
  <c r="AN40" i="6"/>
  <c r="AN94" i="6"/>
  <c r="AN48" i="6"/>
  <c r="AN102" i="6"/>
  <c r="AN35" i="6"/>
  <c r="AM42" i="6"/>
  <c r="AM95" i="6"/>
  <c r="AM49" i="6"/>
  <c r="AM50" i="6"/>
  <c r="AM103" i="6"/>
  <c r="AL88" i="6"/>
  <c r="AL84" i="6"/>
  <c r="AL43" i="6"/>
  <c r="AL96" i="6"/>
  <c r="AL51" i="6"/>
  <c r="AL104" i="6"/>
  <c r="AL36" i="6"/>
  <c r="AK89" i="6"/>
  <c r="AK44" i="6"/>
  <c r="AK97" i="6"/>
  <c r="AK52" i="6"/>
  <c r="AK105" i="6"/>
  <c r="AJ90" i="6"/>
  <c r="AJ91" i="6"/>
  <c r="AJ45" i="6"/>
  <c r="AJ98" i="6"/>
  <c r="AJ53" i="6"/>
  <c r="AJ85" i="6"/>
  <c r="AI38" i="6"/>
  <c r="AI34" i="6"/>
  <c r="AI92" i="6"/>
  <c r="AI46" i="6"/>
  <c r="AI99" i="6"/>
  <c r="AI100" i="6"/>
  <c r="AI54" i="6"/>
  <c r="AH39" i="6"/>
  <c r="AH93" i="6"/>
  <c r="AH47" i="6"/>
  <c r="AH101" i="6"/>
  <c r="AH55" i="6"/>
  <c r="AH86" i="6"/>
  <c r="AG41" i="6"/>
  <c r="AG40" i="6"/>
  <c r="AG94" i="6"/>
  <c r="AG48" i="6"/>
  <c r="AG102" i="6"/>
  <c r="AG35" i="6"/>
  <c r="AF42" i="6"/>
  <c r="AF95" i="6"/>
  <c r="AF49" i="6"/>
  <c r="AF50" i="6"/>
  <c r="AF103" i="6"/>
  <c r="AE84" i="6"/>
  <c r="AE88" i="6"/>
  <c r="AE43" i="6"/>
  <c r="AE96" i="6"/>
  <c r="AE51" i="6"/>
  <c r="AE104" i="6"/>
  <c r="AE36" i="6"/>
  <c r="AD89" i="6"/>
  <c r="AD44" i="6"/>
  <c r="AD97" i="6"/>
  <c r="AD52" i="6"/>
  <c r="AD105" i="6"/>
  <c r="AC91" i="6"/>
  <c r="AC90" i="6"/>
  <c r="AC45" i="6"/>
  <c r="AC98" i="6"/>
  <c r="AC53" i="6"/>
  <c r="AC85" i="6"/>
  <c r="AB38" i="6"/>
  <c r="AB34" i="6"/>
  <c r="AB92" i="6"/>
  <c r="AB46" i="6"/>
  <c r="AB100" i="6"/>
  <c r="AB99" i="6"/>
  <c r="AB54" i="6"/>
  <c r="AA39" i="6"/>
  <c r="AA93" i="6"/>
  <c r="AA47" i="6"/>
  <c r="AA101" i="6"/>
  <c r="AA55" i="6"/>
  <c r="AL61" i="6"/>
  <c r="AK15" i="6"/>
  <c r="AK16" i="6"/>
  <c r="AK69" i="6"/>
  <c r="AK23" i="6"/>
  <c r="AK77" i="6"/>
  <c r="AK10" i="6"/>
  <c r="AJ17" i="6"/>
  <c r="AJ70" i="6"/>
  <c r="AJ25" i="6"/>
  <c r="AJ24" i="6"/>
  <c r="AJ78" i="6"/>
  <c r="AI59" i="6"/>
  <c r="AI63" i="6"/>
  <c r="AI18" i="6"/>
  <c r="AI71" i="6"/>
  <c r="AI26" i="6"/>
  <c r="AI79" i="6"/>
  <c r="AI11" i="6"/>
  <c r="AH64" i="6"/>
  <c r="AH19" i="6"/>
  <c r="AH72" i="6"/>
  <c r="AH27" i="6"/>
  <c r="AH80" i="6"/>
  <c r="AG65" i="6"/>
  <c r="AG66" i="6"/>
  <c r="AG20" i="6"/>
  <c r="AG73" i="6"/>
  <c r="AG28" i="6"/>
  <c r="AG60" i="6"/>
  <c r="AF13" i="6"/>
  <c r="AF9" i="6"/>
  <c r="AF8" i="6" s="1"/>
  <c r="AF67" i="6"/>
  <c r="AF21" i="6"/>
  <c r="AF74" i="6"/>
  <c r="AF75" i="6"/>
  <c r="AF29" i="6"/>
  <c r="AE14" i="6"/>
  <c r="AE68" i="6"/>
  <c r="AE22" i="6"/>
  <c r="AE76" i="6"/>
  <c r="AE30" i="6"/>
  <c r="AE61" i="6"/>
  <c r="AD16" i="6"/>
  <c r="AD15" i="6"/>
  <c r="AD69" i="6"/>
  <c r="AD23" i="6"/>
  <c r="AD77" i="6"/>
  <c r="AD10" i="6"/>
  <c r="AC17" i="6"/>
  <c r="AC70" i="6"/>
  <c r="AC25" i="6"/>
  <c r="AC24" i="6"/>
  <c r="AC78" i="6"/>
  <c r="AB63" i="6"/>
  <c r="AB59" i="6"/>
  <c r="AB18" i="6"/>
  <c r="AB71" i="6"/>
  <c r="AB26" i="6"/>
  <c r="AB79" i="6"/>
  <c r="AB11" i="6"/>
  <c r="AA64" i="6"/>
  <c r="AA19" i="6"/>
  <c r="AA72" i="6"/>
  <c r="AA27" i="6"/>
  <c r="AA80" i="6"/>
  <c r="Z66" i="6"/>
  <c r="Z65" i="6"/>
  <c r="Z20" i="6"/>
  <c r="Z73" i="6"/>
  <c r="Z28" i="6"/>
  <c r="Z60" i="6"/>
  <c r="Y9" i="6"/>
  <c r="Y13" i="6"/>
  <c r="Y67" i="6"/>
  <c r="Y21" i="6"/>
  <c r="Y74" i="6"/>
  <c r="Y75" i="6"/>
  <c r="Y29" i="6"/>
  <c r="X14" i="6"/>
  <c r="X68" i="6"/>
  <c r="X22" i="6"/>
  <c r="X76" i="6"/>
  <c r="X30" i="6"/>
  <c r="X61" i="6"/>
  <c r="W15" i="6"/>
  <c r="W16" i="6"/>
  <c r="W69" i="6"/>
  <c r="W23" i="6"/>
  <c r="W77" i="6"/>
  <c r="W10" i="6"/>
  <c r="V17" i="6"/>
  <c r="V70" i="6"/>
  <c r="V25" i="6"/>
  <c r="V24" i="6"/>
  <c r="V78" i="6"/>
  <c r="U63" i="6"/>
  <c r="U59" i="6"/>
  <c r="U18" i="6"/>
  <c r="U71" i="6"/>
  <c r="U26" i="6"/>
  <c r="U79" i="6"/>
  <c r="U11" i="6"/>
  <c r="T64" i="6"/>
  <c r="T19" i="6"/>
  <c r="T72" i="6"/>
  <c r="T27" i="6"/>
  <c r="T80" i="6"/>
  <c r="J74" i="6"/>
  <c r="J75" i="6"/>
  <c r="AD35" i="6"/>
  <c r="AC50" i="6"/>
  <c r="AC49" i="6"/>
  <c r="AB88" i="6"/>
  <c r="AB84" i="6"/>
  <c r="AB36" i="6"/>
  <c r="Z91" i="6"/>
  <c r="Z90" i="6"/>
  <c r="Z85" i="6"/>
  <c r="Y34" i="6"/>
  <c r="Y38" i="6"/>
  <c r="Y100" i="6"/>
  <c r="Y99" i="6"/>
  <c r="X86" i="6"/>
  <c r="W41" i="6"/>
  <c r="W40" i="6"/>
  <c r="W35" i="6"/>
  <c r="V49" i="6"/>
  <c r="V50" i="6"/>
  <c r="U88" i="6"/>
  <c r="U84" i="6"/>
  <c r="U36" i="6"/>
  <c r="S91" i="6"/>
  <c r="S90" i="6"/>
  <c r="S85" i="6"/>
  <c r="R34" i="6"/>
  <c r="R38" i="6"/>
  <c r="R99" i="6"/>
  <c r="R100" i="6"/>
  <c r="Q86" i="6"/>
  <c r="P41" i="6"/>
  <c r="P40" i="6"/>
  <c r="P35" i="6"/>
  <c r="O50" i="6"/>
  <c r="O49" i="6"/>
  <c r="N88" i="6"/>
  <c r="N84" i="6"/>
  <c r="N36" i="6"/>
  <c r="P65" i="6"/>
  <c r="P66" i="6"/>
  <c r="O9" i="6"/>
  <c r="O13" i="6"/>
  <c r="O74" i="6"/>
  <c r="O75" i="6"/>
  <c r="M15" i="6"/>
  <c r="M16" i="6"/>
  <c r="L25" i="6"/>
  <c r="L24" i="6"/>
  <c r="K59" i="6"/>
  <c r="K63" i="6"/>
  <c r="G49" i="6"/>
  <c r="G50" i="6"/>
  <c r="C21" i="6"/>
  <c r="AC38" i="6"/>
  <c r="AC34" i="6"/>
  <c r="AC92" i="6"/>
  <c r="AC46" i="6"/>
  <c r="AC100" i="6"/>
  <c r="AC99" i="6"/>
  <c r="AC54" i="6"/>
  <c r="AB39" i="6"/>
  <c r="AB93" i="6"/>
  <c r="AB47" i="6"/>
  <c r="AB101" i="6"/>
  <c r="AB55" i="6"/>
  <c r="AB86" i="6"/>
  <c r="AA40" i="6"/>
  <c r="AA41" i="6"/>
  <c r="AA94" i="6"/>
  <c r="AA48" i="6"/>
  <c r="AA102" i="6"/>
  <c r="AA35" i="6"/>
  <c r="Z42" i="6"/>
  <c r="Z95" i="6"/>
  <c r="Z49" i="6"/>
  <c r="Z50" i="6"/>
  <c r="Z103" i="6"/>
  <c r="Y84" i="6"/>
  <c r="Y83" i="6" s="1"/>
  <c r="Y88" i="6"/>
  <c r="Y43" i="6"/>
  <c r="Y96" i="6"/>
  <c r="Y51" i="6"/>
  <c r="Y104" i="6"/>
  <c r="Y36" i="6"/>
  <c r="X89" i="6"/>
  <c r="X44" i="6"/>
  <c r="X97" i="6"/>
  <c r="X52" i="6"/>
  <c r="X105" i="6"/>
  <c r="W91" i="6"/>
  <c r="W90" i="6"/>
  <c r="W45" i="6"/>
  <c r="W98" i="6"/>
  <c r="W53" i="6"/>
  <c r="W85" i="6"/>
  <c r="V34" i="6"/>
  <c r="V33" i="6" s="1"/>
  <c r="V38" i="6"/>
  <c r="V92" i="6"/>
  <c r="V46" i="6"/>
  <c r="V99" i="6"/>
  <c r="V100" i="6"/>
  <c r="V54" i="6"/>
  <c r="U39" i="6"/>
  <c r="U93" i="6"/>
  <c r="U47" i="6"/>
  <c r="U101" i="6"/>
  <c r="U55" i="6"/>
  <c r="U86" i="6"/>
  <c r="T41" i="6"/>
  <c r="T40" i="6"/>
  <c r="T94" i="6"/>
  <c r="T48" i="6"/>
  <c r="T102" i="6"/>
  <c r="T35" i="6"/>
  <c r="J24" i="6"/>
  <c r="I69" i="6"/>
  <c r="I24" i="6"/>
  <c r="I25" i="6"/>
  <c r="I78" i="6"/>
  <c r="H69" i="6"/>
  <c r="H25" i="6"/>
  <c r="H24" i="6"/>
  <c r="G16" i="6"/>
  <c r="G15" i="6"/>
  <c r="C35" i="6"/>
  <c r="T65" i="6"/>
  <c r="T66" i="6"/>
  <c r="T20" i="6"/>
  <c r="T73" i="6"/>
  <c r="T28" i="6"/>
  <c r="T60" i="6"/>
  <c r="S13" i="6"/>
  <c r="S9" i="6"/>
  <c r="S67" i="6"/>
  <c r="S21" i="6"/>
  <c r="S75" i="6"/>
  <c r="S74" i="6"/>
  <c r="S29" i="6"/>
  <c r="R14" i="6"/>
  <c r="R68" i="6"/>
  <c r="J54" i="6"/>
  <c r="I20" i="6"/>
  <c r="I49" i="6"/>
  <c r="I50" i="6"/>
  <c r="H49" i="6"/>
  <c r="H50" i="6"/>
  <c r="G40" i="6"/>
  <c r="G41" i="6"/>
  <c r="G70" i="6"/>
  <c r="C17" i="6"/>
  <c r="U10" i="6"/>
  <c r="T17" i="6"/>
  <c r="T70" i="6"/>
  <c r="T25" i="6"/>
  <c r="T24" i="6"/>
  <c r="T78" i="6"/>
  <c r="S59" i="6"/>
  <c r="S63" i="6"/>
  <c r="S18" i="6"/>
  <c r="S71" i="6"/>
  <c r="S26" i="6"/>
  <c r="S79" i="6"/>
  <c r="S11" i="6"/>
  <c r="R64" i="6"/>
  <c r="R19" i="6"/>
  <c r="R72" i="6"/>
  <c r="R27" i="6"/>
  <c r="R80" i="6"/>
  <c r="Q66" i="6"/>
  <c r="Q65" i="6"/>
  <c r="Q20" i="6"/>
  <c r="Q73" i="6"/>
  <c r="Q28" i="6"/>
  <c r="Q60" i="6"/>
  <c r="P9" i="6"/>
  <c r="P13" i="6"/>
  <c r="P67" i="6"/>
  <c r="P21" i="6"/>
  <c r="P74" i="6"/>
  <c r="P75" i="6"/>
  <c r="P29" i="6"/>
  <c r="O14" i="6"/>
  <c r="O68" i="6"/>
  <c r="O22" i="6"/>
  <c r="O76" i="6"/>
  <c r="O30" i="6"/>
  <c r="O61" i="6"/>
  <c r="N15" i="6"/>
  <c r="N16" i="6"/>
  <c r="N69" i="6"/>
  <c r="N23" i="6"/>
  <c r="N77" i="6"/>
  <c r="N10" i="6"/>
  <c r="M24" i="6"/>
  <c r="M25" i="6"/>
  <c r="L63" i="6"/>
  <c r="L59" i="6"/>
  <c r="L11" i="6"/>
  <c r="I40" i="6"/>
  <c r="I41" i="6"/>
  <c r="I54" i="6"/>
  <c r="H66" i="6"/>
  <c r="H65" i="6"/>
  <c r="H70" i="6"/>
  <c r="F9" i="6"/>
  <c r="F13" i="6"/>
  <c r="F67" i="6"/>
  <c r="F11" i="6"/>
  <c r="D13" i="6"/>
  <c r="D9" i="6"/>
  <c r="U48" i="6"/>
  <c r="U102" i="6"/>
  <c r="U35" i="6"/>
  <c r="T42" i="6"/>
  <c r="T95" i="6"/>
  <c r="T49" i="6"/>
  <c r="T50" i="6"/>
  <c r="T103" i="6"/>
  <c r="S84" i="6"/>
  <c r="S88" i="6"/>
  <c r="S43" i="6"/>
  <c r="S96" i="6"/>
  <c r="S51" i="6"/>
  <c r="S104" i="6"/>
  <c r="S36" i="6"/>
  <c r="R89" i="6"/>
  <c r="R44" i="6"/>
  <c r="R97" i="6"/>
  <c r="R52" i="6"/>
  <c r="R105" i="6"/>
  <c r="Q90" i="6"/>
  <c r="Q91" i="6"/>
  <c r="Q45" i="6"/>
  <c r="Q98" i="6"/>
  <c r="Q53" i="6"/>
  <c r="Q85" i="6"/>
  <c r="P38" i="6"/>
  <c r="P34" i="6"/>
  <c r="P92" i="6"/>
  <c r="P46" i="6"/>
  <c r="P100" i="6"/>
  <c r="P99" i="6"/>
  <c r="P54" i="6"/>
  <c r="O39" i="6"/>
  <c r="O93" i="6"/>
  <c r="O47" i="6"/>
  <c r="O101" i="6"/>
  <c r="O55" i="6"/>
  <c r="O86" i="6"/>
  <c r="N41" i="6"/>
  <c r="N40" i="6"/>
  <c r="N94" i="6"/>
  <c r="N48" i="6"/>
  <c r="N102" i="6"/>
  <c r="N35" i="6"/>
  <c r="M42" i="6"/>
  <c r="M95" i="6"/>
  <c r="M50" i="6"/>
  <c r="M49" i="6"/>
  <c r="M103" i="6"/>
  <c r="L88" i="6"/>
  <c r="L84" i="6"/>
  <c r="L43" i="6"/>
  <c r="L96" i="6"/>
  <c r="I66" i="6"/>
  <c r="I65" i="6"/>
  <c r="E11" i="6"/>
  <c r="D38" i="6"/>
  <c r="D34" i="6"/>
  <c r="Y69" i="6"/>
  <c r="Y23" i="6"/>
  <c r="Y77" i="6"/>
  <c r="Y10" i="6"/>
  <c r="X17" i="6"/>
  <c r="X70" i="6"/>
  <c r="X24" i="6"/>
  <c r="X25" i="6"/>
  <c r="X78" i="6"/>
  <c r="W63" i="6"/>
  <c r="W59" i="6"/>
  <c r="W18" i="6"/>
  <c r="W71" i="6"/>
  <c r="W26" i="6"/>
  <c r="W79" i="6"/>
  <c r="W11" i="6"/>
  <c r="V64" i="6"/>
  <c r="V19" i="6"/>
  <c r="V72" i="6"/>
  <c r="V27" i="6"/>
  <c r="V80" i="6"/>
  <c r="U65" i="6"/>
  <c r="U66" i="6"/>
  <c r="U20" i="6"/>
  <c r="U73" i="6"/>
  <c r="U28" i="6"/>
  <c r="U60" i="6"/>
  <c r="T13" i="6"/>
  <c r="T9" i="6"/>
  <c r="T67" i="6"/>
  <c r="T21" i="6"/>
  <c r="T74" i="6"/>
  <c r="T75" i="6"/>
  <c r="T29" i="6"/>
  <c r="S14" i="6"/>
  <c r="S68" i="6"/>
  <c r="S22" i="6"/>
  <c r="S76" i="6"/>
  <c r="S30" i="6"/>
  <c r="S61" i="6"/>
  <c r="R15" i="6"/>
  <c r="R16" i="6"/>
  <c r="R69" i="6"/>
  <c r="R23" i="6"/>
  <c r="R77" i="6"/>
  <c r="R10" i="6"/>
  <c r="Q17" i="6"/>
  <c r="Q70" i="6"/>
  <c r="Q25" i="6"/>
  <c r="Q24" i="6"/>
  <c r="Q78" i="6"/>
  <c r="P59" i="6"/>
  <c r="P63" i="6"/>
  <c r="P18" i="6"/>
  <c r="P71" i="6"/>
  <c r="P26" i="6"/>
  <c r="P79" i="6"/>
  <c r="P11" i="6"/>
  <c r="O64" i="6"/>
  <c r="O19" i="6"/>
  <c r="O72" i="6"/>
  <c r="O27" i="6"/>
  <c r="O80" i="6"/>
  <c r="N65" i="6"/>
  <c r="N66" i="6"/>
  <c r="N20" i="6"/>
  <c r="N73" i="6"/>
  <c r="N28" i="6"/>
  <c r="N60" i="6"/>
  <c r="M13" i="6"/>
  <c r="M9" i="6"/>
  <c r="M8" i="6" s="1"/>
  <c r="M67" i="6"/>
  <c r="M21" i="6"/>
  <c r="M75" i="6"/>
  <c r="M74" i="6"/>
  <c r="M29" i="6"/>
  <c r="L14" i="6"/>
  <c r="L68" i="6"/>
  <c r="L22" i="6"/>
  <c r="L76" i="6"/>
  <c r="L30" i="6"/>
  <c r="L61" i="6"/>
  <c r="K15" i="6"/>
  <c r="K16" i="6"/>
  <c r="K69" i="6"/>
  <c r="K23" i="6"/>
  <c r="K77" i="6"/>
  <c r="K10" i="6"/>
  <c r="J51" i="6"/>
  <c r="I30" i="6"/>
  <c r="G52" i="6"/>
  <c r="G11" i="6"/>
  <c r="F61" i="6"/>
  <c r="E36" i="6"/>
  <c r="X42" i="6"/>
  <c r="X95" i="6"/>
  <c r="X49" i="6"/>
  <c r="X50" i="6"/>
  <c r="X103" i="6"/>
  <c r="W88" i="6"/>
  <c r="W84" i="6"/>
  <c r="W43" i="6"/>
  <c r="W96" i="6"/>
  <c r="W51" i="6"/>
  <c r="W104" i="6"/>
  <c r="W36" i="6"/>
  <c r="V89" i="6"/>
  <c r="V44" i="6"/>
  <c r="V97" i="6"/>
  <c r="V52" i="6"/>
  <c r="V105" i="6"/>
  <c r="U90" i="6"/>
  <c r="U91" i="6"/>
  <c r="U45" i="6"/>
  <c r="U98" i="6"/>
  <c r="U53" i="6"/>
  <c r="U85" i="6"/>
  <c r="T38" i="6"/>
  <c r="T34" i="6"/>
  <c r="T92" i="6"/>
  <c r="T46" i="6"/>
  <c r="T99" i="6"/>
  <c r="T100" i="6"/>
  <c r="T54" i="6"/>
  <c r="S39" i="6"/>
  <c r="S93" i="6"/>
  <c r="S47" i="6"/>
  <c r="S101" i="6"/>
  <c r="S55" i="6"/>
  <c r="S86" i="6"/>
  <c r="R41" i="6"/>
  <c r="R40" i="6"/>
  <c r="R94" i="6"/>
  <c r="R48" i="6"/>
  <c r="R102" i="6"/>
  <c r="R35" i="6"/>
  <c r="Q42" i="6"/>
  <c r="Q95" i="6"/>
  <c r="Q49" i="6"/>
  <c r="Q50" i="6"/>
  <c r="Q103" i="6"/>
  <c r="P88" i="6"/>
  <c r="P84" i="6"/>
  <c r="P43" i="6"/>
  <c r="P96" i="6"/>
  <c r="P51" i="6"/>
  <c r="P104" i="6"/>
  <c r="P36" i="6"/>
  <c r="O89" i="6"/>
  <c r="O44" i="6"/>
  <c r="O97" i="6"/>
  <c r="O52" i="6"/>
  <c r="O105" i="6"/>
  <c r="N91" i="6"/>
  <c r="N90" i="6"/>
  <c r="N45" i="6"/>
  <c r="N98" i="6"/>
  <c r="N53" i="6"/>
  <c r="N85" i="6"/>
  <c r="M38" i="6"/>
  <c r="M34" i="6"/>
  <c r="M92" i="6"/>
  <c r="M46" i="6"/>
  <c r="M99" i="6"/>
  <c r="M100" i="6"/>
  <c r="M54" i="6"/>
  <c r="L39" i="6"/>
  <c r="L93" i="6"/>
  <c r="L47" i="6"/>
  <c r="L101" i="6"/>
  <c r="L55" i="6"/>
  <c r="L86" i="6"/>
  <c r="K41" i="6"/>
  <c r="K40" i="6"/>
  <c r="K94" i="6"/>
  <c r="K48" i="6"/>
  <c r="K102" i="6"/>
  <c r="K35" i="6"/>
  <c r="G36" i="6"/>
  <c r="F68" i="6"/>
  <c r="E61" i="6"/>
  <c r="AA63" i="6"/>
  <c r="AA59" i="6"/>
  <c r="AA18" i="6"/>
  <c r="AA71" i="6"/>
  <c r="AA26" i="6"/>
  <c r="AA79" i="6"/>
  <c r="AA11" i="6"/>
  <c r="Z64" i="6"/>
  <c r="Z19" i="6"/>
  <c r="Z72" i="6"/>
  <c r="Z27" i="6"/>
  <c r="Z80" i="6"/>
  <c r="Y66" i="6"/>
  <c r="Y65" i="6"/>
  <c r="Y20" i="6"/>
  <c r="Y73" i="6"/>
  <c r="Y28" i="6"/>
  <c r="Y60" i="6"/>
  <c r="X9" i="6"/>
  <c r="X13" i="6"/>
  <c r="X67" i="6"/>
  <c r="X21" i="6"/>
  <c r="X75" i="6"/>
  <c r="X74" i="6"/>
  <c r="X29" i="6"/>
  <c r="W14" i="6"/>
  <c r="W68" i="6"/>
  <c r="W22" i="6"/>
  <c r="W76" i="6"/>
  <c r="W30" i="6"/>
  <c r="W61" i="6"/>
  <c r="V15" i="6"/>
  <c r="V16" i="6"/>
  <c r="V69" i="6"/>
  <c r="V23" i="6"/>
  <c r="V77" i="6"/>
  <c r="V10" i="6"/>
  <c r="U17" i="6"/>
  <c r="U70" i="6"/>
  <c r="U24" i="6"/>
  <c r="U25" i="6"/>
  <c r="T59" i="6"/>
  <c r="T63" i="6"/>
  <c r="T11" i="6"/>
  <c r="R66" i="6"/>
  <c r="R65" i="6"/>
  <c r="R60" i="6"/>
  <c r="Q13" i="6"/>
  <c r="Q9" i="6"/>
  <c r="Q75" i="6"/>
  <c r="Q74" i="6"/>
  <c r="P61" i="6"/>
  <c r="O16" i="6"/>
  <c r="O15" i="6"/>
  <c r="O10" i="6"/>
  <c r="N24" i="6"/>
  <c r="N25" i="6"/>
  <c r="M59" i="6"/>
  <c r="M63" i="6"/>
  <c r="M11" i="6"/>
  <c r="J18" i="6"/>
  <c r="J10" i="6"/>
  <c r="H11" i="6"/>
  <c r="G35" i="6"/>
  <c r="G61" i="6"/>
  <c r="C59" i="6"/>
  <c r="C63" i="6"/>
  <c r="U49" i="6"/>
  <c r="U50" i="6"/>
  <c r="U103" i="6"/>
  <c r="T84" i="6"/>
  <c r="T88" i="6"/>
  <c r="T43" i="6"/>
  <c r="T96" i="6"/>
  <c r="T51" i="6"/>
  <c r="T104" i="6"/>
  <c r="T36" i="6"/>
  <c r="S89" i="6"/>
  <c r="S44" i="6"/>
  <c r="S97" i="6"/>
  <c r="S52" i="6"/>
  <c r="S105" i="6"/>
  <c r="R91" i="6"/>
  <c r="R90" i="6"/>
  <c r="R45" i="6"/>
  <c r="R98" i="6"/>
  <c r="R53" i="6"/>
  <c r="R85" i="6"/>
  <c r="Q34" i="6"/>
  <c r="Q38" i="6"/>
  <c r="Q92" i="6"/>
  <c r="Q46" i="6"/>
  <c r="Q99" i="6"/>
  <c r="Q100" i="6"/>
  <c r="Q54" i="6"/>
  <c r="P39" i="6"/>
  <c r="P93" i="6"/>
  <c r="P47" i="6"/>
  <c r="P101" i="6"/>
  <c r="P55" i="6"/>
  <c r="P86" i="6"/>
  <c r="O41" i="6"/>
  <c r="O40" i="6"/>
  <c r="O94" i="6"/>
  <c r="O48" i="6"/>
  <c r="O102" i="6"/>
  <c r="O35" i="6"/>
  <c r="N42" i="6"/>
  <c r="N95" i="6"/>
  <c r="N50" i="6"/>
  <c r="N49" i="6"/>
  <c r="N103" i="6"/>
  <c r="M88" i="6"/>
  <c r="M84" i="6"/>
  <c r="M43" i="6"/>
  <c r="M96" i="6"/>
  <c r="M51" i="6"/>
  <c r="M104" i="6"/>
  <c r="M36" i="6"/>
  <c r="L89" i="6"/>
  <c r="L44" i="6"/>
  <c r="L97" i="6"/>
  <c r="L52" i="6"/>
  <c r="L105" i="6"/>
  <c r="K90" i="6"/>
  <c r="K91" i="6"/>
  <c r="K45" i="6"/>
  <c r="K98" i="6"/>
  <c r="K53" i="6"/>
  <c r="K85" i="6"/>
  <c r="J34" i="6"/>
  <c r="J38" i="6"/>
  <c r="J35" i="6"/>
  <c r="I9" i="6"/>
  <c r="I13" i="6"/>
  <c r="I11" i="6"/>
  <c r="H10" i="6"/>
  <c r="D74" i="6"/>
  <c r="D75" i="6"/>
  <c r="C11" i="6"/>
  <c r="AF17" i="6"/>
  <c r="AF70" i="6"/>
  <c r="AF25" i="6"/>
  <c r="AF24" i="6"/>
  <c r="AF78" i="6"/>
  <c r="AE63" i="6"/>
  <c r="AE59" i="6"/>
  <c r="AE18" i="6"/>
  <c r="AE71" i="6"/>
  <c r="AE26" i="6"/>
  <c r="AE79" i="6"/>
  <c r="AE11" i="6"/>
  <c r="AD64" i="6"/>
  <c r="AD19" i="6"/>
  <c r="AD72" i="6"/>
  <c r="AD27" i="6"/>
  <c r="AD80" i="6"/>
  <c r="AC65" i="6"/>
  <c r="AC66" i="6"/>
  <c r="AC20" i="6"/>
  <c r="AC73" i="6"/>
  <c r="AC28" i="6"/>
  <c r="AC60" i="6"/>
  <c r="AB9" i="6"/>
  <c r="AB8" i="6" s="1"/>
  <c r="AB13" i="6"/>
  <c r="AB67" i="6"/>
  <c r="AB21" i="6"/>
  <c r="AB75" i="6"/>
  <c r="AB74" i="6"/>
  <c r="AB29" i="6"/>
  <c r="AA14" i="6"/>
  <c r="AA68" i="6"/>
  <c r="AA22" i="6"/>
  <c r="AA76" i="6"/>
  <c r="AA30" i="6"/>
  <c r="AA61" i="6"/>
  <c r="Z15" i="6"/>
  <c r="Z16" i="6"/>
  <c r="Z69" i="6"/>
  <c r="Z23" i="6"/>
  <c r="Z77" i="6"/>
  <c r="Z10" i="6"/>
  <c r="Y17" i="6"/>
  <c r="Y70" i="6"/>
  <c r="Y25" i="6"/>
  <c r="Y24" i="6"/>
  <c r="Y78" i="6"/>
  <c r="X63" i="6"/>
  <c r="X59" i="6"/>
  <c r="X18" i="6"/>
  <c r="X71" i="6"/>
  <c r="X26" i="6"/>
  <c r="X79" i="6"/>
  <c r="X11" i="6"/>
  <c r="W64" i="6"/>
  <c r="W19" i="6"/>
  <c r="W72" i="6"/>
  <c r="W27" i="6"/>
  <c r="W80" i="6"/>
  <c r="V66" i="6"/>
  <c r="V65" i="6"/>
  <c r="V20" i="6"/>
  <c r="V73" i="6"/>
  <c r="V28" i="6"/>
  <c r="V60" i="6"/>
  <c r="U9" i="6"/>
  <c r="U8" i="6" s="1"/>
  <c r="U13" i="6"/>
  <c r="U67" i="6"/>
  <c r="U21" i="6"/>
  <c r="U75" i="6"/>
  <c r="U74" i="6"/>
  <c r="U29" i="6"/>
  <c r="T14" i="6"/>
  <c r="T68" i="6"/>
  <c r="T22" i="6"/>
  <c r="T76" i="6"/>
  <c r="T30" i="6"/>
  <c r="T61" i="6"/>
  <c r="S15" i="6"/>
  <c r="S16" i="6"/>
  <c r="S69" i="6"/>
  <c r="S23" i="6"/>
  <c r="S77" i="6"/>
  <c r="S10" i="6"/>
  <c r="K17" i="6"/>
  <c r="J72" i="6"/>
  <c r="J36" i="6"/>
  <c r="I38" i="6"/>
  <c r="I34" i="6"/>
  <c r="H35" i="6"/>
  <c r="AA86" i="6"/>
  <c r="Z40" i="6"/>
  <c r="Z41" i="6"/>
  <c r="Z94" i="6"/>
  <c r="Z48" i="6"/>
  <c r="Z102" i="6"/>
  <c r="Z35" i="6"/>
  <c r="Y42" i="6"/>
  <c r="Y95" i="6"/>
  <c r="Y50" i="6"/>
  <c r="Y49" i="6"/>
  <c r="Y103" i="6"/>
  <c r="X88" i="6"/>
  <c r="X84" i="6"/>
  <c r="X43" i="6"/>
  <c r="X96" i="6"/>
  <c r="X51" i="6"/>
  <c r="X104" i="6"/>
  <c r="X36" i="6"/>
  <c r="W89" i="6"/>
  <c r="W44" i="6"/>
  <c r="W97" i="6"/>
  <c r="W52" i="6"/>
  <c r="W105" i="6"/>
  <c r="V90" i="6"/>
  <c r="V91" i="6"/>
  <c r="V45" i="6"/>
  <c r="V98" i="6"/>
  <c r="V53" i="6"/>
  <c r="V85" i="6"/>
  <c r="U34" i="6"/>
  <c r="U33" i="6" s="1"/>
  <c r="U38" i="6"/>
  <c r="U92" i="6"/>
  <c r="U46" i="6"/>
  <c r="U100" i="6"/>
  <c r="U99" i="6"/>
  <c r="U54" i="6"/>
  <c r="T39" i="6"/>
  <c r="T93" i="6"/>
  <c r="T47" i="6"/>
  <c r="T101" i="6"/>
  <c r="T55" i="6"/>
  <c r="T86" i="6"/>
  <c r="S41" i="6"/>
  <c r="S40" i="6"/>
  <c r="S94" i="6"/>
  <c r="S48" i="6"/>
  <c r="S102" i="6"/>
  <c r="S35" i="6"/>
  <c r="R42" i="6"/>
  <c r="R95" i="6"/>
  <c r="R49" i="6"/>
  <c r="R50" i="6"/>
  <c r="R103" i="6"/>
  <c r="Q88" i="6"/>
  <c r="Q84" i="6"/>
  <c r="Q43" i="6"/>
  <c r="Q96" i="6"/>
  <c r="Q51" i="6"/>
  <c r="Q104" i="6"/>
  <c r="Q36" i="6"/>
  <c r="P89" i="6"/>
  <c r="P44" i="6"/>
  <c r="P97" i="6"/>
  <c r="P52" i="6"/>
  <c r="P105" i="6"/>
  <c r="O91" i="6"/>
  <c r="O90" i="6"/>
  <c r="O45" i="6"/>
  <c r="O98" i="6"/>
  <c r="O53" i="6"/>
  <c r="O85" i="6"/>
  <c r="N38" i="6"/>
  <c r="N34" i="6"/>
  <c r="N33" i="6" s="1"/>
  <c r="N92" i="6"/>
  <c r="N46" i="6"/>
  <c r="N100" i="6"/>
  <c r="N99" i="6"/>
  <c r="N54" i="6"/>
  <c r="M39" i="6"/>
  <c r="M93" i="6"/>
  <c r="M47" i="6"/>
  <c r="M101" i="6"/>
  <c r="M55" i="6"/>
  <c r="M86" i="6"/>
  <c r="L40" i="6"/>
  <c r="L41" i="6"/>
  <c r="L94" i="6"/>
  <c r="L48" i="6"/>
  <c r="L102" i="6"/>
  <c r="L35" i="6"/>
  <c r="K42" i="6"/>
  <c r="K95" i="6"/>
  <c r="K50" i="6"/>
  <c r="K49" i="6"/>
  <c r="K103" i="6"/>
  <c r="J23" i="6"/>
  <c r="J77" i="6"/>
  <c r="J61" i="6"/>
  <c r="I63" i="6"/>
  <c r="I59" i="6"/>
  <c r="I61" i="6"/>
  <c r="H60" i="6"/>
  <c r="G44" i="6"/>
  <c r="E66" i="6"/>
  <c r="E65" i="6"/>
  <c r="D80" i="6"/>
  <c r="C74" i="6"/>
  <c r="C75" i="6"/>
  <c r="S66" i="6"/>
  <c r="S65" i="6"/>
  <c r="S20" i="6"/>
  <c r="S73" i="6"/>
  <c r="S28" i="6"/>
  <c r="S60" i="6"/>
  <c r="R13" i="6"/>
  <c r="R9" i="6"/>
  <c r="R67" i="6"/>
  <c r="R21" i="6"/>
  <c r="R75" i="6"/>
  <c r="R74" i="6"/>
  <c r="R29" i="6"/>
  <c r="Q14" i="6"/>
  <c r="Q68" i="6"/>
  <c r="Q22" i="6"/>
  <c r="Q76" i="6"/>
  <c r="Q30" i="6"/>
  <c r="Q61" i="6"/>
  <c r="P15" i="6"/>
  <c r="P16" i="6"/>
  <c r="P69" i="6"/>
  <c r="P23" i="6"/>
  <c r="P77" i="6"/>
  <c r="P10" i="6"/>
  <c r="O17" i="6"/>
  <c r="O70" i="6"/>
  <c r="O24" i="6"/>
  <c r="O25" i="6"/>
  <c r="O78" i="6"/>
  <c r="N63" i="6"/>
  <c r="N59" i="6"/>
  <c r="N18" i="6"/>
  <c r="N71" i="6"/>
  <c r="N26" i="6"/>
  <c r="N79" i="6"/>
  <c r="N11" i="6"/>
  <c r="M64" i="6"/>
  <c r="M19" i="6"/>
  <c r="M72" i="6"/>
  <c r="M27" i="6"/>
  <c r="M80" i="6"/>
  <c r="L65" i="6"/>
  <c r="L66" i="6"/>
  <c r="L20" i="6"/>
  <c r="L73" i="6"/>
  <c r="L28" i="6"/>
  <c r="L60" i="6"/>
  <c r="K9" i="6"/>
  <c r="K8" i="6" s="1"/>
  <c r="K13" i="6"/>
  <c r="K67" i="6"/>
  <c r="K21" i="6"/>
  <c r="K75" i="6"/>
  <c r="K74" i="6"/>
  <c r="K29" i="6"/>
  <c r="J48" i="6"/>
  <c r="I60" i="6"/>
  <c r="H28" i="6"/>
  <c r="F45" i="6"/>
  <c r="F49" i="6"/>
  <c r="F50" i="6"/>
  <c r="E60" i="6"/>
  <c r="D66" i="6"/>
  <c r="D65" i="6"/>
  <c r="D76" i="6"/>
  <c r="J25" i="6"/>
  <c r="L90" i="6"/>
  <c r="L91" i="6"/>
  <c r="L85" i="6"/>
  <c r="K34" i="6"/>
  <c r="K38" i="6"/>
  <c r="K100" i="6"/>
  <c r="K99" i="6"/>
  <c r="J53" i="6"/>
  <c r="G24" i="6"/>
  <c r="G25" i="6"/>
  <c r="F74" i="6"/>
  <c r="F75" i="6"/>
  <c r="D10" i="6"/>
  <c r="K65" i="6"/>
  <c r="K66" i="6"/>
  <c r="K60" i="6"/>
  <c r="J9" i="6"/>
  <c r="J13" i="6"/>
  <c r="J46" i="6"/>
  <c r="J26" i="6"/>
  <c r="J79" i="6"/>
  <c r="I17" i="6"/>
  <c r="I70" i="6"/>
  <c r="I74" i="6"/>
  <c r="I75" i="6"/>
  <c r="I29" i="6"/>
  <c r="H9" i="6"/>
  <c r="H13" i="6"/>
  <c r="H18" i="6"/>
  <c r="H71" i="6"/>
  <c r="H76" i="6"/>
  <c r="H30" i="6"/>
  <c r="G14" i="6"/>
  <c r="G19" i="6"/>
  <c r="G72" i="6"/>
  <c r="G77" i="6"/>
  <c r="G10" i="6"/>
  <c r="F15" i="6"/>
  <c r="F16" i="6"/>
  <c r="F20" i="6"/>
  <c r="F73" i="6"/>
  <c r="F78" i="6"/>
  <c r="F36" i="6"/>
  <c r="E13" i="6"/>
  <c r="E9" i="6"/>
  <c r="D17" i="6"/>
  <c r="C15" i="6"/>
  <c r="C16" i="6"/>
  <c r="E34" i="6"/>
  <c r="E38" i="6"/>
  <c r="E18" i="6"/>
  <c r="E22" i="6"/>
  <c r="E27" i="6"/>
  <c r="E10" i="6"/>
  <c r="D42" i="6"/>
  <c r="D30" i="6"/>
  <c r="C40" i="6"/>
  <c r="C41" i="6"/>
  <c r="C20" i="6"/>
  <c r="C25" i="6"/>
  <c r="C24" i="6"/>
  <c r="C29" i="6"/>
  <c r="R17" i="6"/>
  <c r="R70" i="6"/>
  <c r="R24" i="6"/>
  <c r="R25" i="6"/>
  <c r="R78" i="6"/>
  <c r="Q59" i="6"/>
  <c r="Q63" i="6"/>
  <c r="Q18" i="6"/>
  <c r="Q71" i="6"/>
  <c r="Q26" i="6"/>
  <c r="Q79" i="6"/>
  <c r="Q11" i="6"/>
  <c r="P64" i="6"/>
  <c r="P19" i="6"/>
  <c r="P72" i="6"/>
  <c r="P27" i="6"/>
  <c r="P80" i="6"/>
  <c r="O65" i="6"/>
  <c r="O66" i="6"/>
  <c r="O20" i="6"/>
  <c r="O73" i="6"/>
  <c r="O28" i="6"/>
  <c r="O60" i="6"/>
  <c r="N9" i="6"/>
  <c r="N13" i="6"/>
  <c r="N67" i="6"/>
  <c r="N21" i="6"/>
  <c r="N75" i="6"/>
  <c r="N74" i="6"/>
  <c r="N29" i="6"/>
  <c r="M14" i="6"/>
  <c r="M68" i="6"/>
  <c r="M22" i="6"/>
  <c r="M76" i="6"/>
  <c r="M30" i="6"/>
  <c r="M61" i="6"/>
  <c r="L16" i="6"/>
  <c r="L15" i="6"/>
  <c r="L69" i="6"/>
  <c r="L23" i="6"/>
  <c r="L77" i="6"/>
  <c r="L10" i="6"/>
  <c r="K70" i="6"/>
  <c r="K25" i="6"/>
  <c r="K24" i="6"/>
  <c r="K78" i="6"/>
  <c r="J59" i="6"/>
  <c r="J58" i="6" s="1"/>
  <c r="J63" i="6"/>
  <c r="J62" i="6" s="1"/>
  <c r="J43" i="6"/>
  <c r="J76" i="6"/>
  <c r="J30" i="6"/>
  <c r="I67" i="6"/>
  <c r="I21" i="6"/>
  <c r="I26" i="6"/>
  <c r="I79" i="6"/>
  <c r="H63" i="6"/>
  <c r="H59" i="6"/>
  <c r="H68" i="6"/>
  <c r="H22" i="6"/>
  <c r="H27" i="6"/>
  <c r="H80" i="6"/>
  <c r="G64" i="6"/>
  <c r="G69" i="6"/>
  <c r="G23" i="6"/>
  <c r="G28" i="6"/>
  <c r="G60" i="6"/>
  <c r="F65" i="6"/>
  <c r="F66" i="6"/>
  <c r="F70" i="6"/>
  <c r="F25" i="6"/>
  <c r="F24" i="6"/>
  <c r="F29" i="6"/>
  <c r="E59" i="6"/>
  <c r="E63" i="6"/>
  <c r="E43" i="6"/>
  <c r="E52" i="6"/>
  <c r="E35" i="6"/>
  <c r="D67" i="6"/>
  <c r="D55" i="6"/>
  <c r="C66" i="6"/>
  <c r="C65" i="6"/>
  <c r="C45" i="6"/>
  <c r="S42" i="6"/>
  <c r="S95" i="6"/>
  <c r="S50" i="6"/>
  <c r="S49" i="6"/>
  <c r="S103" i="6"/>
  <c r="R84" i="6"/>
  <c r="R83" i="6" s="1"/>
  <c r="R88" i="6"/>
  <c r="R43" i="6"/>
  <c r="R96" i="6"/>
  <c r="R51" i="6"/>
  <c r="R104" i="6"/>
  <c r="R36" i="6"/>
  <c r="Q89" i="6"/>
  <c r="Q44" i="6"/>
  <c r="Q97" i="6"/>
  <c r="Q52" i="6"/>
  <c r="Q105" i="6"/>
  <c r="P91" i="6"/>
  <c r="P90" i="6"/>
  <c r="P45" i="6"/>
  <c r="P98" i="6"/>
  <c r="P53" i="6"/>
  <c r="P85" i="6"/>
  <c r="O38" i="6"/>
  <c r="O34" i="6"/>
  <c r="O92" i="6"/>
  <c r="O46" i="6"/>
  <c r="O100" i="6"/>
  <c r="O99" i="6"/>
  <c r="O54" i="6"/>
  <c r="N39" i="6"/>
  <c r="M48" i="6"/>
  <c r="M35" i="6"/>
  <c r="J15" i="6"/>
  <c r="J16" i="6"/>
  <c r="J69" i="6"/>
  <c r="J60" i="6"/>
  <c r="I14" i="6"/>
  <c r="I72" i="6"/>
  <c r="I52" i="6"/>
  <c r="I10" i="6"/>
  <c r="H16" i="6"/>
  <c r="H15" i="6"/>
  <c r="H73" i="6"/>
  <c r="H53" i="6"/>
  <c r="H36" i="6"/>
  <c r="G17" i="6"/>
  <c r="G74" i="6"/>
  <c r="G75" i="6"/>
  <c r="G54" i="6"/>
  <c r="F18" i="6"/>
  <c r="F76" i="6"/>
  <c r="F55" i="6"/>
  <c r="E15" i="6"/>
  <c r="E16" i="6"/>
  <c r="D14" i="6"/>
  <c r="D77" i="6"/>
  <c r="D60" i="6"/>
  <c r="C13" i="6"/>
  <c r="C9" i="6"/>
  <c r="C18" i="6"/>
  <c r="R22" i="6"/>
  <c r="R76" i="6"/>
  <c r="R30" i="6"/>
  <c r="R61" i="6"/>
  <c r="Q15" i="6"/>
  <c r="Q16" i="6"/>
  <c r="Q69" i="6"/>
  <c r="Q23" i="6"/>
  <c r="Q77" i="6"/>
  <c r="Q10" i="6"/>
  <c r="P17" i="6"/>
  <c r="P70" i="6"/>
  <c r="P25" i="6"/>
  <c r="P24" i="6"/>
  <c r="P78" i="6"/>
  <c r="O59" i="6"/>
  <c r="O58" i="6" s="1"/>
  <c r="O63" i="6"/>
  <c r="O18" i="6"/>
  <c r="O71" i="6"/>
  <c r="O26" i="6"/>
  <c r="O79" i="6"/>
  <c r="O11" i="6"/>
  <c r="N64" i="6"/>
  <c r="N19" i="6"/>
  <c r="N72" i="6"/>
  <c r="N27" i="6"/>
  <c r="N80" i="6"/>
  <c r="M66" i="6"/>
  <c r="M65" i="6"/>
  <c r="M20" i="6"/>
  <c r="M73" i="6"/>
  <c r="M28" i="6"/>
  <c r="M60" i="6"/>
  <c r="L9" i="6"/>
  <c r="L13" i="6"/>
  <c r="L67" i="6"/>
  <c r="L21" i="6"/>
  <c r="L75" i="6"/>
  <c r="L74" i="6"/>
  <c r="L29" i="6"/>
  <c r="K14" i="6"/>
  <c r="K68" i="6"/>
  <c r="K22" i="6"/>
  <c r="K76" i="6"/>
  <c r="K30" i="6"/>
  <c r="K61" i="6"/>
  <c r="J41" i="6"/>
  <c r="J40" i="6"/>
  <c r="J73" i="6"/>
  <c r="J28" i="6"/>
  <c r="I39" i="6"/>
  <c r="I19" i="6"/>
  <c r="I77" i="6"/>
  <c r="I35" i="6"/>
  <c r="H40" i="6"/>
  <c r="H37" i="6" s="1"/>
  <c r="H41" i="6"/>
  <c r="H20" i="6"/>
  <c r="H78" i="6"/>
  <c r="H61" i="6"/>
  <c r="G42" i="6"/>
  <c r="G21" i="6"/>
  <c r="G79" i="6"/>
  <c r="F59" i="6"/>
  <c r="F63" i="6"/>
  <c r="F43" i="6"/>
  <c r="F22" i="6"/>
  <c r="F80" i="6"/>
  <c r="E40" i="6"/>
  <c r="E41" i="6"/>
  <c r="E20" i="6"/>
  <c r="E29" i="6"/>
  <c r="D39" i="6"/>
  <c r="D19" i="6"/>
  <c r="D23" i="6"/>
  <c r="D28" i="6"/>
  <c r="D61" i="6"/>
  <c r="C43" i="6"/>
  <c r="C22" i="6"/>
  <c r="C10" i="6"/>
  <c r="G9" i="6"/>
  <c r="G13" i="6"/>
  <c r="G71" i="6"/>
  <c r="G30" i="6"/>
  <c r="F14" i="6"/>
  <c r="F10" i="6"/>
  <c r="E75" i="6"/>
  <c r="E74" i="6"/>
  <c r="E79" i="6"/>
  <c r="C60" i="6"/>
  <c r="C36" i="6"/>
  <c r="L51" i="6"/>
  <c r="L104" i="6"/>
  <c r="L36" i="6"/>
  <c r="K89" i="6"/>
  <c r="K44" i="6"/>
  <c r="K97" i="6"/>
  <c r="K52" i="6"/>
  <c r="K105" i="6"/>
  <c r="J17" i="6"/>
  <c r="J70" i="6"/>
  <c r="J49" i="6"/>
  <c r="J50" i="6"/>
  <c r="J11" i="6"/>
  <c r="I15" i="6"/>
  <c r="I16" i="6"/>
  <c r="I73" i="6"/>
  <c r="H17" i="6"/>
  <c r="H75" i="6"/>
  <c r="H74" i="6"/>
  <c r="G38" i="6"/>
  <c r="G34" i="6"/>
  <c r="G18" i="6"/>
  <c r="G76" i="6"/>
  <c r="F39" i="6"/>
  <c r="F19" i="6"/>
  <c r="F77" i="6"/>
  <c r="F35" i="6"/>
  <c r="E21" i="6"/>
  <c r="D15" i="6"/>
  <c r="D16" i="6"/>
  <c r="D20" i="6"/>
  <c r="D25" i="6"/>
  <c r="D24" i="6"/>
  <c r="C14" i="6"/>
  <c r="C23" i="6"/>
  <c r="C61" i="6"/>
  <c r="H21" i="6"/>
  <c r="H26" i="6"/>
  <c r="H79" i="6"/>
  <c r="G63" i="6"/>
  <c r="G59" i="6"/>
  <c r="G22" i="6"/>
  <c r="G27" i="6"/>
  <c r="G80" i="6"/>
  <c r="F23" i="6"/>
  <c r="F28" i="6"/>
  <c r="F60" i="6"/>
  <c r="E46" i="6"/>
  <c r="E26" i="6"/>
  <c r="D49" i="6"/>
  <c r="D50" i="6"/>
  <c r="D29" i="6"/>
  <c r="C48" i="6"/>
  <c r="C28" i="6"/>
  <c r="I43" i="6"/>
  <c r="I51" i="6"/>
  <c r="I36" i="6"/>
  <c r="H44" i="6"/>
  <c r="H52" i="6"/>
  <c r="G45" i="6"/>
  <c r="G53" i="6"/>
  <c r="F34" i="6"/>
  <c r="F46" i="6"/>
  <c r="F54" i="6"/>
  <c r="E39" i="6"/>
  <c r="E47" i="6"/>
  <c r="E55" i="6"/>
  <c r="D41" i="6"/>
  <c r="D40" i="6"/>
  <c r="D48" i="6"/>
  <c r="D35" i="6"/>
  <c r="C42" i="6"/>
  <c r="C49" i="6"/>
  <c r="C50" i="6"/>
  <c r="F38" i="6"/>
  <c r="E44" i="6"/>
  <c r="D45" i="6"/>
  <c r="D53" i="6"/>
  <c r="C34" i="6"/>
  <c r="C38" i="6"/>
  <c r="C46" i="6"/>
  <c r="C54" i="6"/>
  <c r="E17" i="6"/>
  <c r="E70" i="6"/>
  <c r="E25" i="6"/>
  <c r="E24" i="6"/>
  <c r="E78" i="6"/>
  <c r="D59" i="6"/>
  <c r="D63" i="6"/>
  <c r="D71" i="6"/>
  <c r="D26" i="6"/>
  <c r="D79" i="6"/>
  <c r="D11" i="6"/>
  <c r="C64" i="6"/>
  <c r="C19" i="6"/>
  <c r="C72" i="6"/>
  <c r="C27" i="6"/>
  <c r="C80" i="6"/>
  <c r="N93" i="6"/>
  <c r="N47" i="6"/>
  <c r="N101" i="6"/>
  <c r="N55" i="6"/>
  <c r="N86" i="6"/>
  <c r="M41" i="6"/>
  <c r="M40" i="6"/>
  <c r="M94" i="6"/>
  <c r="M102" i="6"/>
  <c r="L42" i="6"/>
  <c r="L95" i="6"/>
  <c r="L50" i="6"/>
  <c r="L49" i="6"/>
  <c r="L103" i="6"/>
  <c r="K84" i="6"/>
  <c r="K83" i="6" s="1"/>
  <c r="K88" i="6"/>
  <c r="K43" i="6"/>
  <c r="K96" i="6"/>
  <c r="K51" i="6"/>
  <c r="K104" i="6"/>
  <c r="K36" i="6"/>
  <c r="J44" i="6"/>
  <c r="J52" i="6"/>
  <c r="I45" i="6"/>
  <c r="I53" i="6"/>
  <c r="H34" i="6"/>
  <c r="H33" i="6" s="1"/>
  <c r="H46" i="6"/>
  <c r="H54" i="6"/>
  <c r="G39" i="6"/>
  <c r="G47" i="6"/>
  <c r="G55" i="6"/>
  <c r="F41" i="6"/>
  <c r="F40" i="6"/>
  <c r="F48" i="6"/>
  <c r="E42" i="6"/>
  <c r="E50" i="6"/>
  <c r="E49" i="6"/>
  <c r="D43" i="6"/>
  <c r="D51" i="6"/>
  <c r="D36" i="6"/>
  <c r="AT58" i="6"/>
  <c r="J33" i="6" l="1"/>
  <c r="D58" i="6"/>
  <c r="F58" i="6"/>
  <c r="G8" i="6"/>
  <c r="G58" i="6"/>
  <c r="H12" i="6"/>
  <c r="D8" i="6"/>
  <c r="K37" i="6"/>
  <c r="AA87" i="6"/>
  <c r="AM37" i="6"/>
  <c r="M83" i="6"/>
  <c r="S62" i="6"/>
  <c r="Y58" i="6"/>
  <c r="AM62" i="6"/>
  <c r="AO62" i="6"/>
  <c r="AP58" i="6"/>
  <c r="T58" i="6"/>
  <c r="AB58" i="6"/>
  <c r="AI62" i="6"/>
  <c r="AE87" i="6"/>
  <c r="AL83" i="6"/>
  <c r="AH83" i="6"/>
  <c r="AR87" i="6"/>
  <c r="R58" i="6"/>
  <c r="N8" i="6"/>
  <c r="O37" i="6"/>
  <c r="AE83" i="6"/>
  <c r="AQ12" i="6"/>
  <c r="AE58" i="6"/>
  <c r="P62" i="6"/>
  <c r="W58" i="6"/>
  <c r="P33" i="6"/>
  <c r="L62" i="6"/>
  <c r="AL58" i="6"/>
  <c r="AA8" i="6"/>
  <c r="AH8" i="6"/>
  <c r="O87" i="6"/>
  <c r="V58" i="6"/>
  <c r="AC58" i="6"/>
  <c r="AO8" i="6"/>
  <c r="AG37" i="6"/>
  <c r="AP83" i="6"/>
  <c r="AR33" i="6"/>
  <c r="L12" i="6"/>
  <c r="O62" i="6"/>
  <c r="Q58" i="6"/>
  <c r="R8" i="6"/>
  <c r="P58" i="6"/>
  <c r="W62" i="6"/>
  <c r="V37" i="6"/>
  <c r="AC33" i="6"/>
  <c r="O8" i="6"/>
  <c r="R37" i="6"/>
  <c r="AL62" i="6"/>
  <c r="AA12" i="6"/>
  <c r="AH12" i="6"/>
  <c r="V62" i="6"/>
  <c r="AO12" i="6"/>
  <c r="AG33" i="6"/>
  <c r="AN33" i="6"/>
  <c r="AP62" i="6"/>
  <c r="K12" i="6"/>
  <c r="AJ58" i="6"/>
  <c r="E62" i="6"/>
  <c r="I58" i="6"/>
  <c r="U58" i="6"/>
  <c r="O12" i="6"/>
  <c r="R87" i="6"/>
  <c r="C62" i="6"/>
  <c r="P37" i="6"/>
  <c r="AR37" i="6"/>
  <c r="I12" i="6"/>
  <c r="Y37" i="6"/>
  <c r="AA37" i="6"/>
  <c r="AH33" i="6"/>
  <c r="Z62" i="6"/>
  <c r="AQ87" i="6"/>
  <c r="V83" i="6"/>
  <c r="AJ37" i="6"/>
  <c r="AC12" i="6"/>
  <c r="R12" i="6"/>
  <c r="R62" i="6"/>
  <c r="C33" i="6"/>
  <c r="C58" i="6"/>
  <c r="AN37" i="6"/>
  <c r="G33" i="6"/>
  <c r="C8" i="6"/>
  <c r="E37" i="6"/>
  <c r="N58" i="6"/>
  <c r="I8" i="6"/>
  <c r="M33" i="6"/>
  <c r="T33" i="6"/>
  <c r="L83" i="6"/>
  <c r="S87" i="6"/>
  <c r="F12" i="6"/>
  <c r="Y33" i="6"/>
  <c r="AD58" i="6"/>
  <c r="W33" i="6"/>
  <c r="AD33" i="6"/>
  <c r="AK37" i="6"/>
  <c r="AQ83" i="6"/>
  <c r="AD12" i="6"/>
  <c r="V87" i="6"/>
  <c r="AC8" i="6"/>
  <c r="AQ8" i="6"/>
  <c r="AI83" i="6"/>
  <c r="D37" i="6"/>
  <c r="C37" i="6"/>
  <c r="U12" i="6"/>
  <c r="AJ62" i="6"/>
  <c r="AH37" i="6"/>
  <c r="AO37" i="6"/>
  <c r="AJ33" i="6"/>
  <c r="I62" i="6"/>
  <c r="F33" i="6"/>
  <c r="G37" i="6"/>
  <c r="C12" i="6"/>
  <c r="H58" i="6"/>
  <c r="E33" i="6"/>
  <c r="N62" i="6"/>
  <c r="Q83" i="6"/>
  <c r="X83" i="6"/>
  <c r="X58" i="6"/>
  <c r="Q8" i="6"/>
  <c r="M37" i="6"/>
  <c r="T37" i="6"/>
  <c r="L87" i="6"/>
  <c r="S83" i="6"/>
  <c r="F8" i="6"/>
  <c r="Y87" i="6"/>
  <c r="N83" i="6"/>
  <c r="AO83" i="6"/>
  <c r="X33" i="6"/>
  <c r="AE33" i="6"/>
  <c r="AL33" i="6"/>
  <c r="AD62" i="6"/>
  <c r="W37" i="6"/>
  <c r="AD37" i="6"/>
  <c r="AK33" i="6"/>
  <c r="AF83" i="6"/>
  <c r="AC87" i="6"/>
  <c r="AN87" i="6"/>
  <c r="AK8" i="6"/>
  <c r="AD8" i="6"/>
  <c r="AF62" i="6"/>
  <c r="AI87" i="6"/>
  <c r="AC37" i="6"/>
  <c r="AA33" i="6"/>
  <c r="E58" i="6"/>
  <c r="D62" i="6"/>
  <c r="F37" i="6"/>
  <c r="G12" i="6"/>
  <c r="H62" i="6"/>
  <c r="Q87" i="6"/>
  <c r="X87" i="6"/>
  <c r="X62" i="6"/>
  <c r="AE62" i="6"/>
  <c r="J37" i="6"/>
  <c r="Q37" i="6"/>
  <c r="Q12" i="6"/>
  <c r="X12" i="6"/>
  <c r="P12" i="6"/>
  <c r="K62" i="6"/>
  <c r="N87" i="6"/>
  <c r="AO87" i="6"/>
  <c r="X37" i="6"/>
  <c r="AE12" i="6"/>
  <c r="AL12" i="6"/>
  <c r="AD87" i="6"/>
  <c r="AK83" i="6"/>
  <c r="AF87" i="6"/>
  <c r="AC83" i="6"/>
  <c r="AK12" i="6"/>
  <c r="AN12" i="6"/>
  <c r="AM87" i="6"/>
  <c r="AF58" i="6"/>
  <c r="S37" i="6"/>
  <c r="AB12" i="6"/>
  <c r="AC62" i="6"/>
  <c r="R33" i="6"/>
  <c r="P8" i="6"/>
  <c r="S8" i="6"/>
  <c r="K58" i="6"/>
  <c r="U83" i="6"/>
  <c r="AE8" i="6"/>
  <c r="AL8" i="6"/>
  <c r="AD83" i="6"/>
  <c r="AK87" i="6"/>
  <c r="AN8" i="6"/>
  <c r="AM83" i="6"/>
  <c r="I33" i="6"/>
  <c r="Q33" i="6"/>
  <c r="X8" i="6"/>
  <c r="J12" i="6"/>
  <c r="K33" i="6"/>
  <c r="I37" i="6"/>
  <c r="P83" i="6"/>
  <c r="W83" i="6"/>
  <c r="S12" i="6"/>
  <c r="U87" i="6"/>
  <c r="Y12" i="6"/>
  <c r="AB33" i="6"/>
  <c r="AI33" i="6"/>
  <c r="AP37" i="6"/>
  <c r="Z83" i="6"/>
  <c r="AG83" i="6"/>
  <c r="AR58" i="6"/>
  <c r="AQ37" i="6"/>
  <c r="U37" i="6"/>
  <c r="D12" i="6"/>
  <c r="N37" i="6"/>
  <c r="K87" i="6"/>
  <c r="F62" i="6"/>
  <c r="N12" i="6"/>
  <c r="E8" i="6"/>
  <c r="J8" i="6"/>
  <c r="M62" i="6"/>
  <c r="P87" i="6"/>
  <c r="W87" i="6"/>
  <c r="AB83" i="6"/>
  <c r="Y8" i="6"/>
  <c r="AF12" i="6"/>
  <c r="AB37" i="6"/>
  <c r="AI37" i="6"/>
  <c r="Z87" i="6"/>
  <c r="AG87" i="6"/>
  <c r="L33" i="6"/>
  <c r="AR62" i="6"/>
  <c r="AJ87" i="6"/>
  <c r="AR12" i="6"/>
  <c r="AQ33" i="6"/>
  <c r="V8" i="6"/>
  <c r="AB87" i="6"/>
  <c r="AI12" i="6"/>
  <c r="AA83" i="6"/>
  <c r="AH62" i="6"/>
  <c r="AO58" i="6"/>
  <c r="W12" i="6"/>
  <c r="L37" i="6"/>
  <c r="Z12" i="6"/>
  <c r="AG8" i="6"/>
  <c r="Z33" i="6"/>
  <c r="AK58" i="6"/>
  <c r="AN58" i="6"/>
  <c r="AJ83" i="6"/>
  <c r="AG62" i="6"/>
  <c r="AR8" i="6"/>
  <c r="AQ62" i="6"/>
  <c r="V12" i="6"/>
  <c r="AF33" i="6"/>
  <c r="E12" i="6"/>
  <c r="T87" i="6"/>
  <c r="M58" i="6"/>
  <c r="AA58" i="6"/>
  <c r="T8" i="6"/>
  <c r="L8" i="6"/>
  <c r="O33" i="6"/>
  <c r="M87" i="6"/>
  <c r="T83" i="6"/>
  <c r="T62" i="6"/>
  <c r="AA62" i="6"/>
  <c r="M12" i="6"/>
  <c r="T12" i="6"/>
  <c r="D33" i="6"/>
  <c r="S58" i="6"/>
  <c r="AI8" i="6"/>
  <c r="AP8" i="6"/>
  <c r="AH87" i="6"/>
  <c r="AH58" i="6"/>
  <c r="W8" i="6"/>
  <c r="Z8" i="6"/>
  <c r="AG12" i="6"/>
  <c r="Z37" i="6"/>
  <c r="AK62" i="6"/>
  <c r="AN62" i="6"/>
  <c r="AG58" i="6"/>
  <c r="AQ58" i="6"/>
  <c r="AJ8" i="6"/>
  <c r="AF37" i="6"/>
  <c r="AM8" i="6"/>
  <c r="AJ12" i="6"/>
  <c r="AM12" i="6"/>
  <c r="G62" i="6"/>
  <c r="Q62" i="6"/>
  <c r="H8" i="6"/>
  <c r="L58" i="6"/>
  <c r="U62" i="6"/>
  <c r="AB62" i="6"/>
  <c r="AI58" i="6"/>
  <c r="AL87" i="6"/>
  <c r="O83" i="6"/>
  <c r="AR83" i="6"/>
  <c r="AP87" i="6"/>
  <c r="S33" i="6"/>
  <c r="Y62" i="6"/>
  <c r="AM58" i="6"/>
  <c r="AM33" i="6"/>
  <c r="J95" i="6" l="1"/>
  <c r="J101" i="6"/>
  <c r="J93" i="6" l="1"/>
  <c r="J92" i="6"/>
  <c r="J98" i="6"/>
  <c r="J97" i="6"/>
  <c r="J90" i="6"/>
  <c r="J91" i="6"/>
  <c r="J103" i="6"/>
  <c r="J102" i="6"/>
  <c r="J105" i="6"/>
  <c r="J86" i="6"/>
  <c r="J96" i="6"/>
  <c r="J89" i="6"/>
  <c r="J104" i="6"/>
  <c r="J94" i="6"/>
  <c r="J85" i="6"/>
  <c r="J84" i="6"/>
  <c r="J88" i="6"/>
  <c r="J100" i="6"/>
  <c r="J99" i="6"/>
  <c r="J87" i="6" l="1"/>
  <c r="J83" i="6"/>
  <c r="I89" i="6" l="1"/>
  <c r="I103" i="6" l="1"/>
  <c r="I88" i="6"/>
  <c r="I84" i="6"/>
  <c r="I99" i="6"/>
  <c r="I100" i="6"/>
  <c r="I86" i="6"/>
  <c r="I102" i="6"/>
  <c r="I92" i="6"/>
  <c r="I95" i="6"/>
  <c r="I93" i="6"/>
  <c r="I94" i="6"/>
  <c r="I96" i="6"/>
  <c r="I101" i="6"/>
  <c r="I98" i="6"/>
  <c r="I85" i="6"/>
  <c r="I97" i="6"/>
  <c r="I105" i="6"/>
  <c r="I104" i="6"/>
  <c r="I91" i="6"/>
  <c r="I90" i="6"/>
  <c r="I83" i="6" l="1"/>
  <c r="I87" i="6"/>
  <c r="D98" i="6" l="1"/>
  <c r="F101" i="6"/>
  <c r="E98" i="6"/>
  <c r="E101" i="6"/>
  <c r="E92" i="6"/>
  <c r="E97" i="6"/>
  <c r="G97" i="6"/>
  <c r="C92" i="6"/>
  <c r="G95" i="6"/>
  <c r="H93" i="6"/>
  <c r="H102" i="6" l="1"/>
  <c r="G94" i="6"/>
  <c r="D97" i="6"/>
  <c r="H94" i="6"/>
  <c r="G101" i="6"/>
  <c r="F86" i="6"/>
  <c r="F98" i="6"/>
  <c r="H95" i="6"/>
  <c r="F97" i="6"/>
  <c r="D92" i="6"/>
  <c r="D102" i="6"/>
  <c r="E94" i="6"/>
  <c r="F93" i="6"/>
  <c r="H104" i="6"/>
  <c r="E102" i="6"/>
  <c r="G104" i="6"/>
  <c r="H89" i="6"/>
  <c r="D103" i="6"/>
  <c r="F95" i="6"/>
  <c r="C96" i="6"/>
  <c r="F89" i="6"/>
  <c r="G103" i="6"/>
  <c r="C90" i="6"/>
  <c r="C91" i="6"/>
  <c r="G90" i="6"/>
  <c r="G91" i="6"/>
  <c r="C102" i="6"/>
  <c r="F96" i="6"/>
  <c r="H85" i="6"/>
  <c r="C94" i="6"/>
  <c r="G98" i="6"/>
  <c r="D86" i="6"/>
  <c r="F104" i="6"/>
  <c r="H105" i="6"/>
  <c r="C95" i="6"/>
  <c r="H92" i="6"/>
  <c r="E95" i="6"/>
  <c r="D104" i="6"/>
  <c r="F99" i="6"/>
  <c r="F100" i="6"/>
  <c r="H97" i="6"/>
  <c r="E86" i="6"/>
  <c r="D105" i="6"/>
  <c r="F92" i="6"/>
  <c r="H103" i="6"/>
  <c r="H100" i="6"/>
  <c r="H99" i="6"/>
  <c r="D91" i="6"/>
  <c r="D90" i="6"/>
  <c r="C89" i="6"/>
  <c r="C98" i="6"/>
  <c r="G105" i="6"/>
  <c r="H90" i="6"/>
  <c r="H91" i="6"/>
  <c r="F91" i="6"/>
  <c r="F90" i="6"/>
  <c r="H98" i="6"/>
  <c r="C103" i="6"/>
  <c r="C85" i="6"/>
  <c r="G89" i="6"/>
  <c r="F85" i="6"/>
  <c r="H84" i="6"/>
  <c r="H88" i="6"/>
  <c r="G88" i="6"/>
  <c r="G84" i="6"/>
  <c r="E91" i="6"/>
  <c r="E90" i="6"/>
  <c r="H86" i="6"/>
  <c r="E85" i="6"/>
  <c r="G92" i="6"/>
  <c r="E89" i="6"/>
  <c r="D89" i="6"/>
  <c r="D85" i="6"/>
  <c r="C105" i="6"/>
  <c r="E84" i="6"/>
  <c r="E88" i="6"/>
  <c r="H96" i="6"/>
  <c r="H101" i="6"/>
  <c r="G93" i="6"/>
  <c r="C99" i="6"/>
  <c r="C100" i="6"/>
  <c r="E103" i="6"/>
  <c r="F103" i="6"/>
  <c r="D96" i="6"/>
  <c r="D99" i="6"/>
  <c r="D100" i="6"/>
  <c r="D101" i="6"/>
  <c r="D94" i="6"/>
  <c r="E99" i="6"/>
  <c r="E100" i="6"/>
  <c r="E96" i="6"/>
  <c r="D84" i="6"/>
  <c r="D88" i="6"/>
  <c r="G102" i="6"/>
  <c r="C101" i="6"/>
  <c r="F102" i="6"/>
  <c r="G100" i="6"/>
  <c r="G99" i="6"/>
  <c r="G86" i="6"/>
  <c r="F105" i="6"/>
  <c r="C86" i="6"/>
  <c r="D93" i="6"/>
  <c r="F84" i="6"/>
  <c r="F88" i="6"/>
  <c r="E105" i="6"/>
  <c r="E93" i="6"/>
  <c r="C88" i="6"/>
  <c r="C84" i="6"/>
  <c r="C83" i="6" s="1"/>
  <c r="D95" i="6"/>
  <c r="G96" i="6"/>
  <c r="E104" i="6"/>
  <c r="C93" i="6"/>
  <c r="C104" i="6"/>
  <c r="C97" i="6"/>
  <c r="G85" i="6"/>
  <c r="F94" i="6"/>
  <c r="F83" i="6" l="1"/>
  <c r="C87" i="6"/>
  <c r="G83" i="6"/>
  <c r="E83" i="6"/>
  <c r="D87" i="6"/>
  <c r="D83" i="6"/>
  <c r="G87" i="6"/>
  <c r="H87" i="6"/>
  <c r="F87" i="6"/>
  <c r="E87" i="6"/>
  <c r="H83" i="6"/>
</calcChain>
</file>

<file path=xl/sharedStrings.xml><?xml version="1.0" encoding="utf-8"?>
<sst xmlns="http://schemas.openxmlformats.org/spreadsheetml/2006/main" count="14755" uniqueCount="175">
  <si>
    <r>
      <rPr>
        <b/>
        <sz val="11"/>
        <color theme="1"/>
        <rFont val="Calibri"/>
        <family val="2"/>
        <scheme val="minor"/>
      </rPr>
      <t>Bilangan</t>
    </r>
    <r>
      <rPr>
        <sz val="11"/>
        <color theme="1"/>
        <rFont val="Calibri"/>
        <family val="2"/>
        <scheme val="minor"/>
      </rPr>
      <t xml:space="preserve">/ 
</t>
    </r>
    <r>
      <rPr>
        <i/>
        <sz val="11"/>
        <color theme="1"/>
        <rFont val="Calibri"/>
        <family val="2"/>
        <scheme val="minor"/>
      </rPr>
      <t>Numbers</t>
    </r>
  </si>
  <si>
    <r>
      <rPr>
        <b/>
        <sz val="11"/>
        <color theme="1"/>
        <rFont val="Calibri"/>
        <family val="2"/>
        <scheme val="minor"/>
      </rPr>
      <t>Nama Variabel</t>
    </r>
    <r>
      <rPr>
        <sz val="11"/>
        <color theme="1"/>
        <rFont val="Calibri"/>
        <family val="2"/>
        <scheme val="minor"/>
      </rPr>
      <t xml:space="preserve">/ 
</t>
    </r>
    <r>
      <rPr>
        <i/>
        <sz val="11"/>
        <color theme="1"/>
        <rFont val="Calibri"/>
        <family val="2"/>
        <scheme val="minor"/>
      </rPr>
      <t>Variable Name</t>
    </r>
  </si>
  <si>
    <r>
      <rPr>
        <b/>
        <sz val="11"/>
        <color theme="1"/>
        <rFont val="Calibri"/>
        <family val="2"/>
        <scheme val="minor"/>
      </rPr>
      <t>Jenis Data</t>
    </r>
    <r>
      <rPr>
        <sz val="11"/>
        <color theme="1"/>
        <rFont val="Calibri"/>
        <family val="2"/>
        <scheme val="minor"/>
      </rPr>
      <t xml:space="preserve">/ 
</t>
    </r>
    <r>
      <rPr>
        <i/>
        <sz val="11"/>
        <color theme="1"/>
        <rFont val="Calibri"/>
        <family val="2"/>
        <scheme val="minor"/>
      </rPr>
      <t>Data Type</t>
    </r>
  </si>
  <si>
    <r>
      <rPr>
        <b/>
        <sz val="11"/>
        <color theme="1"/>
        <rFont val="Calibri"/>
        <family val="2"/>
        <scheme val="minor"/>
      </rPr>
      <t>Panjang Data</t>
    </r>
    <r>
      <rPr>
        <sz val="11"/>
        <color theme="1"/>
        <rFont val="Calibri"/>
        <family val="2"/>
        <scheme val="minor"/>
      </rPr>
      <t xml:space="preserve">/ 
</t>
    </r>
    <r>
      <rPr>
        <i/>
        <sz val="11"/>
        <color theme="1"/>
        <rFont val="Calibri"/>
        <family val="2"/>
        <scheme val="minor"/>
      </rPr>
      <t>Data Length</t>
    </r>
  </si>
  <si>
    <r>
      <rPr>
        <b/>
        <sz val="11"/>
        <color theme="1"/>
        <rFont val="Calibri"/>
        <family val="2"/>
        <scheme val="minor"/>
      </rPr>
      <t>Definisi Variabel</t>
    </r>
    <r>
      <rPr>
        <sz val="11"/>
        <color theme="1"/>
        <rFont val="Calibri"/>
        <family val="2"/>
        <scheme val="minor"/>
      </rPr>
      <t xml:space="preserve">/ 
</t>
    </r>
    <r>
      <rPr>
        <i/>
        <sz val="11"/>
        <color theme="1"/>
        <rFont val="Calibri"/>
        <family val="2"/>
        <scheme val="minor"/>
      </rPr>
      <t>Variable Definition</t>
    </r>
  </si>
  <si>
    <r>
      <rPr>
        <b/>
        <sz val="11"/>
        <color theme="1"/>
        <rFont val="Calibri"/>
        <family val="2"/>
        <scheme val="minor"/>
      </rPr>
      <t>Rujukan</t>
    </r>
    <r>
      <rPr>
        <sz val="11"/>
        <color theme="1"/>
        <rFont val="Calibri"/>
        <family val="2"/>
        <scheme val="minor"/>
      </rPr>
      <t xml:space="preserve">/ 
</t>
    </r>
    <r>
      <rPr>
        <i/>
        <sz val="11"/>
        <color theme="1"/>
        <rFont val="Calibri"/>
        <family val="2"/>
        <scheme val="minor"/>
      </rPr>
      <t>Reference</t>
    </r>
  </si>
  <si>
    <r>
      <rPr>
        <b/>
        <sz val="11"/>
        <color theme="1"/>
        <rFont val="Calibri"/>
        <family val="2"/>
        <scheme val="minor"/>
      </rPr>
      <t>Jumlah Rekod</t>
    </r>
    <r>
      <rPr>
        <sz val="11"/>
        <color theme="1"/>
        <rFont val="Calibri"/>
        <family val="2"/>
        <scheme val="minor"/>
      </rPr>
      <t xml:space="preserve">/ 
</t>
    </r>
    <r>
      <rPr>
        <i/>
        <sz val="11"/>
        <color theme="1"/>
        <rFont val="Calibri"/>
        <family val="2"/>
        <scheme val="minor"/>
      </rPr>
      <t>Total Record</t>
    </r>
  </si>
  <si>
    <r>
      <rPr>
        <b/>
        <sz val="11"/>
        <color theme="1"/>
        <rFont val="Calibri"/>
        <family val="2"/>
        <scheme val="minor"/>
      </rPr>
      <t>Item</t>
    </r>
    <r>
      <rPr>
        <sz val="11"/>
        <color theme="1"/>
        <rFont val="Calibri"/>
        <family val="2"/>
        <scheme val="minor"/>
      </rPr>
      <t xml:space="preserve">/ </t>
    </r>
    <r>
      <rPr>
        <i/>
        <sz val="11"/>
        <color theme="1"/>
        <rFont val="Calibri"/>
        <family val="2"/>
        <scheme val="minor"/>
      </rPr>
      <t>Item</t>
    </r>
  </si>
  <si>
    <r>
      <rPr>
        <b/>
        <sz val="11"/>
        <color theme="1"/>
        <rFont val="Calibri"/>
        <family val="2"/>
        <scheme val="minor"/>
      </rPr>
      <t>Perkara</t>
    </r>
    <r>
      <rPr>
        <sz val="11"/>
        <color theme="1"/>
        <rFont val="Calibri"/>
        <family val="2"/>
        <scheme val="minor"/>
      </rPr>
      <t xml:space="preserve">/ </t>
    </r>
    <r>
      <rPr>
        <i/>
        <sz val="11"/>
        <color theme="1"/>
        <rFont val="Calibri"/>
        <family val="2"/>
        <scheme val="minor"/>
      </rPr>
      <t>Details</t>
    </r>
  </si>
  <si>
    <t>Tahun</t>
  </si>
  <si>
    <t>Integer</t>
  </si>
  <si>
    <r>
      <t xml:space="preserve">Merujuk kepada tahun rujukan./ 
</t>
    </r>
    <r>
      <rPr>
        <i/>
        <sz val="11"/>
        <color theme="1"/>
        <rFont val="Calibri"/>
        <family val="2"/>
        <scheme val="minor"/>
      </rPr>
      <t>Refers to the reference year.</t>
    </r>
  </si>
  <si>
    <t>Suku Tahun</t>
  </si>
  <si>
    <r>
      <t xml:space="preserve">Merujuk kepada suku tahun rujukan./ 
</t>
    </r>
    <r>
      <rPr>
        <i/>
        <sz val="11"/>
        <color theme="1"/>
        <rFont val="Calibri"/>
        <family val="2"/>
        <scheme val="minor"/>
      </rPr>
      <t>Refers to the reference quarter</t>
    </r>
    <r>
      <rPr>
        <sz val="11"/>
        <color theme="1"/>
        <rFont val="Calibri"/>
        <family val="2"/>
        <scheme val="minor"/>
      </rPr>
      <t>.</t>
    </r>
  </si>
  <si>
    <t>Kemahiran</t>
  </si>
  <si>
    <t>String</t>
  </si>
  <si>
    <r>
      <t xml:space="preserve">Merujuk kepada tiga (3) tahap kemahiran pekerjaan./ 
</t>
    </r>
    <r>
      <rPr>
        <i/>
        <sz val="11"/>
        <color theme="1"/>
        <rFont val="Calibri"/>
        <family val="2"/>
        <scheme val="minor"/>
      </rPr>
      <t>Refers to three (3) levels of job skills</t>
    </r>
    <r>
      <rPr>
        <sz val="11"/>
        <color theme="1"/>
        <rFont val="Calibri"/>
        <family val="2"/>
        <scheme val="minor"/>
      </rPr>
      <t>.</t>
    </r>
  </si>
  <si>
    <t>Jumlah</t>
  </si>
  <si>
    <r>
      <t xml:space="preserve">Jumlah/ </t>
    </r>
    <r>
      <rPr>
        <i/>
        <sz val="11"/>
        <color theme="1"/>
        <rFont val="Calibri"/>
        <family val="2"/>
        <scheme val="minor"/>
      </rPr>
      <t>Total</t>
    </r>
  </si>
  <si>
    <t>Mahir</t>
  </si>
  <si>
    <r>
      <t xml:space="preserve">Mahir/ </t>
    </r>
    <r>
      <rPr>
        <i/>
        <sz val="11"/>
        <color theme="1"/>
        <rFont val="Calibri"/>
        <family val="2"/>
        <scheme val="minor"/>
      </rPr>
      <t>Skilled</t>
    </r>
  </si>
  <si>
    <t>Separuh Mahir</t>
  </si>
  <si>
    <r>
      <t>Separuh Mahir/</t>
    </r>
    <r>
      <rPr>
        <i/>
        <sz val="11"/>
        <color theme="1"/>
        <rFont val="Calibri"/>
        <family val="2"/>
        <scheme val="minor"/>
      </rPr>
      <t xml:space="preserve"> Semi-skilled</t>
    </r>
  </si>
  <si>
    <t>Berkemahiran Rendah</t>
  </si>
  <si>
    <r>
      <t xml:space="preserve">Berkemahiran Rendah/ </t>
    </r>
    <r>
      <rPr>
        <i/>
        <sz val="11"/>
        <color theme="1"/>
        <rFont val="Calibri"/>
        <family val="2"/>
        <scheme val="minor"/>
      </rPr>
      <t>Low-skilled</t>
    </r>
  </si>
  <si>
    <t>Aktiviti Ekonomi</t>
  </si>
  <si>
    <r>
      <t xml:space="preserve">Merujuk kepada lima (5) aktiviti utama ekonomi./ 
</t>
    </r>
    <r>
      <rPr>
        <i/>
        <sz val="11"/>
        <color theme="1"/>
        <rFont val="Calibri"/>
        <family val="2"/>
        <scheme val="minor"/>
      </rPr>
      <t>Refers to the five (5) main economic activities.</t>
    </r>
  </si>
  <si>
    <t>Pertanian</t>
  </si>
  <si>
    <r>
      <t>Pertanian/</t>
    </r>
    <r>
      <rPr>
        <i/>
        <sz val="11"/>
        <color theme="1"/>
        <rFont val="Calibri"/>
        <family val="2"/>
        <scheme val="minor"/>
      </rPr>
      <t xml:space="preserve"> Agriculture</t>
    </r>
  </si>
  <si>
    <t>Perlombongan &amp; Pengkuarian</t>
  </si>
  <si>
    <r>
      <t xml:space="preserve">Perlombongan &amp; Pengkuarian/ </t>
    </r>
    <r>
      <rPr>
        <i/>
        <sz val="11"/>
        <color theme="1"/>
        <rFont val="Calibri"/>
        <family val="2"/>
        <scheme val="minor"/>
      </rPr>
      <t>Mining &amp; Quarrying</t>
    </r>
  </si>
  <si>
    <t>Pembuatan</t>
  </si>
  <si>
    <r>
      <t xml:space="preserve">Pembuatan/ </t>
    </r>
    <r>
      <rPr>
        <i/>
        <sz val="11"/>
        <color theme="1"/>
        <rFont val="Calibri"/>
        <family val="2"/>
        <scheme val="minor"/>
      </rPr>
      <t>Manufacturing</t>
    </r>
  </si>
  <si>
    <t>Pembinaan</t>
  </si>
  <si>
    <r>
      <t xml:space="preserve">Pembinaan/ </t>
    </r>
    <r>
      <rPr>
        <i/>
        <sz val="11"/>
        <color theme="1"/>
        <rFont val="Calibri"/>
        <family val="2"/>
        <scheme val="minor"/>
      </rPr>
      <t>Construction</t>
    </r>
  </si>
  <si>
    <t>Perkhidmatan</t>
  </si>
  <si>
    <r>
      <t xml:space="preserve">Perkhidmatan/ </t>
    </r>
    <r>
      <rPr>
        <i/>
        <sz val="11"/>
        <color theme="1"/>
        <rFont val="Calibri"/>
        <family val="2"/>
        <scheme val="minor"/>
      </rPr>
      <t>Services</t>
    </r>
  </si>
  <si>
    <t>Sub-aktiviti Ekonomi</t>
  </si>
  <si>
    <r>
      <t xml:space="preserve">Merujuk kepada sub-aktiviti ekonomi./ 
</t>
    </r>
    <r>
      <rPr>
        <i/>
        <sz val="11"/>
        <color theme="1"/>
        <rFont val="Calibri"/>
        <family val="2"/>
        <scheme val="minor"/>
      </rPr>
      <t>Refers to the sub-economic activities.</t>
    </r>
  </si>
  <si>
    <r>
      <t xml:space="preserve">Pertanian/ </t>
    </r>
    <r>
      <rPr>
        <i/>
        <sz val="11"/>
        <color theme="1"/>
        <rFont val="Calibri"/>
        <family val="2"/>
        <scheme val="minor"/>
      </rPr>
      <t>Agriculture</t>
    </r>
  </si>
  <si>
    <t>Prosesan makanan, minuman &amp; produk tembakau</t>
  </si>
  <si>
    <r>
      <t xml:space="preserve">Prosesan makanan, minuman &amp; produk tembakau/ </t>
    </r>
    <r>
      <rPr>
        <i/>
        <sz val="11"/>
        <color theme="1"/>
        <rFont val="Calibri"/>
        <family val="2"/>
        <scheme val="minor"/>
      </rPr>
      <t>Food processing, beverages &amp; tobacco products</t>
    </r>
  </si>
  <si>
    <t>Produk tekstil, pakaian &amp; kulit</t>
  </si>
  <si>
    <r>
      <t xml:space="preserve">Produk tekstil, pakaian &amp; kulit/ </t>
    </r>
    <r>
      <rPr>
        <i/>
        <sz val="11"/>
        <color theme="1"/>
        <rFont val="Calibri"/>
        <family val="2"/>
        <scheme val="minor"/>
      </rPr>
      <t>Textiles, wearing apparel &amp; leather products</t>
    </r>
  </si>
  <si>
    <t>Produk kayu, perabot, keluaran kertas &amp; percetakan</t>
  </si>
  <si>
    <r>
      <t xml:space="preserve">Produk kayu, perabot, keluaran kertas &amp; percetakan/ </t>
    </r>
    <r>
      <rPr>
        <i/>
        <sz val="11"/>
        <color theme="1"/>
        <rFont val="Calibri"/>
        <family val="2"/>
        <scheme val="minor"/>
      </rPr>
      <t>Wood products, furniture, paper products &amp; printing</t>
    </r>
  </si>
  <si>
    <t>Produk petroleum, kimia, getah &amp; plastik</t>
  </si>
  <si>
    <r>
      <t xml:space="preserve">Produk petroleum, kimia, getah &amp; plastik/ </t>
    </r>
    <r>
      <rPr>
        <i/>
        <sz val="11"/>
        <color theme="1"/>
        <rFont val="Calibri"/>
        <family val="2"/>
        <scheme val="minor"/>
      </rPr>
      <t>Petroleum, chemical, rubber &amp; plastic products</t>
    </r>
  </si>
  <si>
    <t>Produk mineral bukan logam, logam asas &amp; produk logam yang direka</t>
  </si>
  <si>
    <r>
      <t xml:space="preserve">Produk mineral bukan logam, logam asas &amp; produk logam yang direka/ </t>
    </r>
    <r>
      <rPr>
        <i/>
        <sz val="11"/>
        <color theme="1"/>
        <rFont val="Calibri"/>
        <family val="2"/>
        <scheme val="minor"/>
      </rPr>
      <t>Non-metallic mineral products, basic metal &amp; fabricated metal products</t>
    </r>
  </si>
  <si>
    <t>Produk elektrik, elektronik &amp; optikal</t>
  </si>
  <si>
    <r>
      <t xml:space="preserve">Produk elektrik, elektronik &amp; optikal/ </t>
    </r>
    <r>
      <rPr>
        <i/>
        <sz val="11"/>
        <color theme="1"/>
        <rFont val="Calibri"/>
        <family val="2"/>
        <scheme val="minor"/>
      </rPr>
      <t>Electrical, electronic &amp; optical products</t>
    </r>
  </si>
  <si>
    <t>Peralatan pengangkutan, pembuatan lain &amp; pembaikan</t>
  </si>
  <si>
    <r>
      <t xml:space="preserve">Peralatan pengangkutan, pembuatan lain &amp; pembaikan/ </t>
    </r>
    <r>
      <rPr>
        <i/>
        <sz val="11"/>
        <color theme="1"/>
        <rFont val="Calibri"/>
        <family val="2"/>
        <scheme val="minor"/>
      </rPr>
      <t>Transport equipment, other manufacturing &amp; repair</t>
    </r>
  </si>
  <si>
    <t>Perdagangan borong &amp; runcit</t>
  </si>
  <si>
    <r>
      <t xml:space="preserve">Perdagangan borong &amp; runcit/ </t>
    </r>
    <r>
      <rPr>
        <i/>
        <sz val="11"/>
        <color theme="1"/>
        <rFont val="Calibri"/>
        <family val="2"/>
        <scheme val="minor"/>
      </rPr>
      <t>Wholesale &amp; retail trade</t>
    </r>
  </si>
  <si>
    <t>Makanan &amp; minuman dan penginapan</t>
  </si>
  <si>
    <r>
      <t xml:space="preserve">Makanan &amp; minuman dan penginapan/ </t>
    </r>
    <r>
      <rPr>
        <i/>
        <sz val="11"/>
        <color theme="1"/>
        <rFont val="Calibri"/>
        <family val="2"/>
        <scheme val="minor"/>
      </rPr>
      <t>Food &amp; beverages and accommodation</t>
    </r>
  </si>
  <si>
    <t>Pengangkutan &amp; penyimpanan</t>
  </si>
  <si>
    <r>
      <t xml:space="preserve">Pengangkutan &amp; penyimpanan/ </t>
    </r>
    <r>
      <rPr>
        <i/>
        <sz val="11"/>
        <color theme="1"/>
        <rFont val="Calibri"/>
        <family val="2"/>
        <scheme val="minor"/>
      </rPr>
      <t>Transportation &amp; storage</t>
    </r>
  </si>
  <si>
    <t>Maklumat &amp; komunikasi</t>
  </si>
  <si>
    <r>
      <t xml:space="preserve">Maklumat &amp; komunikasi/ </t>
    </r>
    <r>
      <rPr>
        <i/>
        <sz val="11"/>
        <color theme="1"/>
        <rFont val="Calibri"/>
        <family val="2"/>
        <scheme val="minor"/>
      </rPr>
      <t>Information &amp; communication</t>
    </r>
  </si>
  <si>
    <t>Kewangan, insurans, hartanah &amp; perkhidmatan perniagaan</t>
  </si>
  <si>
    <r>
      <t xml:space="preserve">Kewangan, insurans, hartanah &amp; perkhidmatan perniagaan/ </t>
    </r>
    <r>
      <rPr>
        <i/>
        <sz val="11"/>
        <color theme="1"/>
        <rFont val="Calibri"/>
        <family val="2"/>
        <scheme val="minor"/>
      </rPr>
      <t>Finance, insurance, real estate &amp; business services</t>
    </r>
  </si>
  <si>
    <t>Perkhidmatan lain</t>
  </si>
  <si>
    <r>
      <t xml:space="preserve">Perkhidmatan lain/ </t>
    </r>
    <r>
      <rPr>
        <i/>
        <sz val="11"/>
        <color theme="1"/>
        <rFont val="Calibri"/>
        <family val="2"/>
        <scheme val="minor"/>
      </rPr>
      <t>Other services</t>
    </r>
  </si>
  <si>
    <t>Jawatan</t>
  </si>
  <si>
    <r>
      <rPr>
        <b/>
        <sz val="11"/>
        <color theme="1"/>
        <rFont val="Calibri"/>
        <family val="2"/>
        <scheme val="minor"/>
      </rPr>
      <t>Jawatan</t>
    </r>
    <r>
      <rPr>
        <sz val="11"/>
        <color theme="1"/>
        <rFont val="Calibri"/>
        <family val="2"/>
        <scheme val="minor"/>
      </rPr>
      <t xml:space="preserve"> merujuk kepada jumlah perjawatan yang merangkumi jawatan diisi &amp; kekosongan pada hujung tempoh rujukan./ 
</t>
    </r>
    <r>
      <rPr>
        <b/>
        <i/>
        <sz val="11"/>
        <color theme="1"/>
        <rFont val="Calibri"/>
        <family val="2"/>
        <scheme val="minor"/>
      </rPr>
      <t>Jobs</t>
    </r>
    <r>
      <rPr>
        <i/>
        <sz val="11"/>
        <color theme="1"/>
        <rFont val="Calibri"/>
        <family val="2"/>
        <scheme val="minor"/>
      </rPr>
      <t xml:space="preserve"> refers to the total jobs which comprised of filled jobs &amp; vacancies at the end of the reference period.</t>
    </r>
  </si>
  <si>
    <t>Jawatan Diisi</t>
  </si>
  <si>
    <r>
      <rPr>
        <b/>
        <sz val="11"/>
        <color theme="1"/>
        <rFont val="Calibri"/>
        <family val="2"/>
        <scheme val="minor"/>
      </rPr>
      <t xml:space="preserve">Jawatan diisi </t>
    </r>
    <r>
      <rPr>
        <sz val="11"/>
        <color theme="1"/>
        <rFont val="Calibri"/>
        <family val="2"/>
        <scheme val="minor"/>
      </rPr>
      <t xml:space="preserve">merujuk kepada jumlah jawatan yang telah diisi pada hujung tempoh rujukan iaitu pekerja bergaji (sepenuh masa &amp; sambilan); tidak termasuk pemilik perseorangan dan rakan niaga, pekerja keluarga tanpa gaji &amp; pekerja yang bercuti tanpa gaji./ 
</t>
    </r>
    <r>
      <rPr>
        <b/>
        <i/>
        <sz val="11"/>
        <color theme="1"/>
        <rFont val="Calibri"/>
        <family val="2"/>
        <scheme val="minor"/>
      </rPr>
      <t>Filled jobs</t>
    </r>
    <r>
      <rPr>
        <i/>
        <sz val="11"/>
        <color theme="1"/>
        <rFont val="Calibri"/>
        <family val="2"/>
        <scheme val="minor"/>
      </rPr>
      <t xml:space="preserve"> refers to the total jobs that have been filled at the end of the reference period which is paid employees (full-time &amp; part-time); and thus exclude individual proprietors and business partners, unpaid family workers &amp; employees on unpaid leave.</t>
    </r>
  </si>
  <si>
    <t>Kekosongan</t>
  </si>
  <si>
    <r>
      <rPr>
        <b/>
        <sz val="11"/>
        <color theme="1"/>
        <rFont val="Calibri"/>
        <family val="2"/>
        <scheme val="minor"/>
      </rPr>
      <t>Kekosongan</t>
    </r>
    <r>
      <rPr>
        <sz val="11"/>
        <color theme="1"/>
        <rFont val="Calibri"/>
        <family val="2"/>
        <scheme val="minor"/>
      </rPr>
      <t xml:space="preserve"> merujuk kepada jawatan yang wujud dan tersedia untuk diisi tetapi belum diisi pada hujung tempoh rujukan. Majikan secara aktif cuba mendapatkan calon melalui proses mengiklankan kekosongan, mengeluarkan notis dan berdaftar dengan agensi pekerjaan serta menjalankan temuduga untuk memilih calon bagi mengisi kekosongan./ 
</t>
    </r>
    <r>
      <rPr>
        <b/>
        <i/>
        <sz val="11"/>
        <color theme="1"/>
        <rFont val="Calibri"/>
        <family val="2"/>
        <scheme val="minor"/>
      </rPr>
      <t>Vacancies</t>
    </r>
    <r>
      <rPr>
        <i/>
        <sz val="11"/>
        <color theme="1"/>
        <rFont val="Calibri"/>
        <family val="2"/>
        <scheme val="minor"/>
      </rPr>
      <t xml:space="preserve"> refers to the unfilled jobs which are ready to be filled at the end of the reference period. Employers are actively seeking candidates including advertising vacancies, issuing notices and registering with employment agencies as well as conducting interviews to select candidates to fill in the vacancies.</t>
    </r>
  </si>
  <si>
    <t>Pewujudan Jawatan</t>
  </si>
  <si>
    <r>
      <rPr>
        <b/>
        <sz val="11"/>
        <color theme="1"/>
        <rFont val="Calibri"/>
        <family val="2"/>
        <scheme val="minor"/>
      </rPr>
      <t>Pewujudan jawatan</t>
    </r>
    <r>
      <rPr>
        <sz val="11"/>
        <color theme="1"/>
        <rFont val="Calibri"/>
        <family val="2"/>
        <scheme val="minor"/>
      </rPr>
      <t xml:space="preserve"> merujuk kepada jawatan yang diwujudkan sepanjang tempoh rujukan dalam sesebuah organisasi yang mana jawatan tersebut belum pernah tersedia sebelum ini, termasuk skim perkhidmatan yang baru digubal, jawatan yang diwujudkan untuk kenaikan pangkat pekerja sedia ada dan pertambahan bilangan jawatan daripada struktur sedia ada./ 
</t>
    </r>
    <r>
      <rPr>
        <b/>
        <i/>
        <sz val="11"/>
        <color theme="1"/>
        <rFont val="Calibri"/>
        <family val="2"/>
        <scheme val="minor"/>
      </rPr>
      <t>Jobs created</t>
    </r>
    <r>
      <rPr>
        <i/>
        <sz val="11"/>
        <color theme="1"/>
        <rFont val="Calibri"/>
        <family val="2"/>
        <scheme val="minor"/>
      </rPr>
      <t xml:space="preserve"> during the reference period in an organisation which were not previously available, including newly created service schemes, jobs created for the promotion of existing employees and increase in the number of jobs from the existing structure.</t>
    </r>
  </si>
  <si>
    <t>Jawatan ('000)</t>
  </si>
  <si>
    <t>Jawatan Diisi ('000)</t>
  </si>
  <si>
    <t>Kekosongan ('000)</t>
  </si>
  <si>
    <t>Pewujudan Jawatan ('000)</t>
  </si>
  <si>
    <t>Year</t>
  </si>
  <si>
    <t>Quarter</t>
  </si>
  <si>
    <t>Skills</t>
  </si>
  <si>
    <t>Economic Activity</t>
  </si>
  <si>
    <t>Sub-economic Activity</t>
  </si>
  <si>
    <t>Jobs ('000)</t>
  </si>
  <si>
    <t>Filled Jobs ('000)</t>
  </si>
  <si>
    <t>Vacancies ('000)</t>
  </si>
  <si>
    <t>Jobs Created ('000)</t>
  </si>
  <si>
    <t>Skilled</t>
  </si>
  <si>
    <t>Agriculture</t>
  </si>
  <si>
    <t>Mining &amp; Quarrying</t>
  </si>
  <si>
    <t>Manufacturing</t>
  </si>
  <si>
    <t>Food processing, beverages &amp; tobacco products</t>
  </si>
  <si>
    <t>Textiles, wearing apparel &amp; leather products</t>
  </si>
  <si>
    <t>Wood products, furniture, paper products &amp; printing</t>
  </si>
  <si>
    <t>Petroleum, chemical, rubber &amp; plastic products</t>
  </si>
  <si>
    <t>Non-metallic mineral products, basic metal &amp; fabricated metal products</t>
  </si>
  <si>
    <t>Electrical, electronic &amp; optical products</t>
  </si>
  <si>
    <t>Transport equipment, other manufacturing &amp; repair</t>
  </si>
  <si>
    <t>Construction</t>
  </si>
  <si>
    <t>Services</t>
  </si>
  <si>
    <t>Wholesale &amp; retail trade</t>
  </si>
  <si>
    <t>Food &amp; beverages and accommodation</t>
  </si>
  <si>
    <t>Transportation &amp; storage</t>
  </si>
  <si>
    <t>Information &amp; communication</t>
  </si>
  <si>
    <t>Finance, insurance, real estate &amp; business services</t>
  </si>
  <si>
    <t>Other services</t>
  </si>
  <si>
    <t>Semi-skilled</t>
  </si>
  <si>
    <t>Low-skilled</t>
  </si>
  <si>
    <t>Q118</t>
  </si>
  <si>
    <t>Q218</t>
  </si>
  <si>
    <t>Q318</t>
  </si>
  <si>
    <t>Q418</t>
  </si>
  <si>
    <t>Q119</t>
  </si>
  <si>
    <t>Q219</t>
  </si>
  <si>
    <t>Q319</t>
  </si>
  <si>
    <t>Q419</t>
  </si>
  <si>
    <t>Q120</t>
  </si>
  <si>
    <t>Q220</t>
  </si>
  <si>
    <t>Q320</t>
  </si>
  <si>
    <t>Q420</t>
  </si>
  <si>
    <t>Q121</t>
  </si>
  <si>
    <t>Q221</t>
  </si>
  <si>
    <t>Q321</t>
  </si>
  <si>
    <t>Q421</t>
  </si>
  <si>
    <t>Q122</t>
  </si>
  <si>
    <t>Q222</t>
  </si>
  <si>
    <t>Q322</t>
  </si>
  <si>
    <t>Q422</t>
  </si>
  <si>
    <t>Q123</t>
  </si>
  <si>
    <t>Q223</t>
  </si>
  <si>
    <t>Q323</t>
  </si>
  <si>
    <t>Q423</t>
  </si>
  <si>
    <t>Q124</t>
  </si>
  <si>
    <t>Q224</t>
  </si>
  <si>
    <t>Q324</t>
  </si>
  <si>
    <t>Q424</t>
  </si>
  <si>
    <t>Q125</t>
  </si>
  <si>
    <t>Q225</t>
  </si>
  <si>
    <t>Q325</t>
  </si>
  <si>
    <t>Q425</t>
  </si>
  <si>
    <t>Q126</t>
  </si>
  <si>
    <t>Q226</t>
  </si>
  <si>
    <t>Q326</t>
  </si>
  <si>
    <t>Q426</t>
  </si>
  <si>
    <t>STATISTIK GUNA TENAGA SUKU TAHUN PERTAMA 2024
QUARTERLY EMPLOYMENT STATISTICS FIRST QUARTER 2024</t>
  </si>
  <si>
    <r>
      <t xml:space="preserve">INDIKATOR
</t>
    </r>
    <r>
      <rPr>
        <i/>
        <sz val="12"/>
        <color theme="0"/>
        <rFont val="Arial"/>
        <family val="2"/>
      </rPr>
      <t>INDICATOR</t>
    </r>
  </si>
  <si>
    <r>
      <t>TAHUNAN/</t>
    </r>
    <r>
      <rPr>
        <i/>
        <sz val="12"/>
        <color theme="0"/>
        <rFont val="Arial"/>
        <family val="2"/>
      </rPr>
      <t>ANNUAL</t>
    </r>
  </si>
  <si>
    <r>
      <t>SUKU TAHUNAN/</t>
    </r>
    <r>
      <rPr>
        <i/>
        <sz val="12"/>
        <color theme="0"/>
        <rFont val="Arial"/>
        <family val="2"/>
      </rPr>
      <t>QUARTERLY</t>
    </r>
  </si>
  <si>
    <r>
      <t>JAWATAN/</t>
    </r>
    <r>
      <rPr>
        <i/>
        <sz val="12"/>
        <color theme="0"/>
        <rFont val="Arial"/>
        <family val="2"/>
      </rPr>
      <t>JOBS</t>
    </r>
    <r>
      <rPr>
        <b/>
        <sz val="12"/>
        <color theme="0"/>
        <rFont val="Arial"/>
        <family val="2"/>
      </rPr>
      <t xml:space="preserve"> ('000)</t>
    </r>
  </si>
  <si>
    <r>
      <t>MENGIKUT KEMAHIRAN/</t>
    </r>
    <r>
      <rPr>
        <i/>
        <sz val="12"/>
        <color theme="1"/>
        <rFont val="Arial"/>
        <family val="2"/>
      </rPr>
      <t>BY SKILL</t>
    </r>
  </si>
  <si>
    <r>
      <t xml:space="preserve">Mahir
</t>
    </r>
    <r>
      <rPr>
        <i/>
        <sz val="12"/>
        <color theme="1"/>
        <rFont val="Arial"/>
        <family val="2"/>
      </rPr>
      <t>Skilled</t>
    </r>
  </si>
  <si>
    <r>
      <t xml:space="preserve">Separuh Mahir
</t>
    </r>
    <r>
      <rPr>
        <i/>
        <sz val="12"/>
        <color theme="1"/>
        <rFont val="Arial"/>
        <family val="2"/>
      </rPr>
      <t>Semi-skilled</t>
    </r>
  </si>
  <si>
    <r>
      <t xml:space="preserve">Berkemahiran Rendah
</t>
    </r>
    <r>
      <rPr>
        <i/>
        <sz val="12"/>
        <color theme="1"/>
        <rFont val="Arial"/>
        <family val="2"/>
      </rPr>
      <t>Low-skilled</t>
    </r>
  </si>
  <si>
    <r>
      <t>MENGIKUT AKTIVITI EKONOMI/</t>
    </r>
    <r>
      <rPr>
        <i/>
        <sz val="12"/>
        <color theme="1"/>
        <rFont val="Arial"/>
        <family val="2"/>
      </rPr>
      <t>BY ECONOMIC ACTIVITY</t>
    </r>
  </si>
  <si>
    <r>
      <t xml:space="preserve">Pertanian
</t>
    </r>
    <r>
      <rPr>
        <i/>
        <sz val="12"/>
        <color theme="1"/>
        <rFont val="Arial"/>
        <family val="2"/>
      </rPr>
      <t>Agriculture</t>
    </r>
  </si>
  <si>
    <r>
      <t xml:space="preserve">Perlombongan &amp; Pengkuarian
</t>
    </r>
    <r>
      <rPr>
        <i/>
        <sz val="12"/>
        <color theme="1"/>
        <rFont val="Arial"/>
        <family val="2"/>
      </rPr>
      <t>Mining &amp; Quarrying</t>
    </r>
  </si>
  <si>
    <r>
      <t xml:space="preserve">Pembuatan
</t>
    </r>
    <r>
      <rPr>
        <i/>
        <sz val="12"/>
        <color theme="1"/>
        <rFont val="Arial"/>
        <family val="2"/>
      </rPr>
      <t>Manufacturing</t>
    </r>
  </si>
  <si>
    <r>
      <t xml:space="preserve">Prosesan makanan, minuman &amp; produk tembakau
</t>
    </r>
    <r>
      <rPr>
        <i/>
        <sz val="12"/>
        <color theme="1"/>
        <rFont val="Arial"/>
        <family val="2"/>
      </rPr>
      <t>Food processing, beverages &amp; tobacco products</t>
    </r>
  </si>
  <si>
    <r>
      <t xml:space="preserve">Produk tekstil, pakaian &amp; kulit
</t>
    </r>
    <r>
      <rPr>
        <i/>
        <sz val="12"/>
        <color theme="1"/>
        <rFont val="Arial"/>
        <family val="2"/>
      </rPr>
      <t>Textiles, wearing apparel &amp; leather products</t>
    </r>
  </si>
  <si>
    <r>
      <t xml:space="preserve">Produk kayu, perabot, keluaran kertas &amp; percetakan
</t>
    </r>
    <r>
      <rPr>
        <i/>
        <sz val="12"/>
        <color theme="1"/>
        <rFont val="Arial"/>
        <family val="2"/>
      </rPr>
      <t>Wood products, furniture, paper products &amp; printing</t>
    </r>
  </si>
  <si>
    <r>
      <t xml:space="preserve">Produk petroleum, kimia, getah &amp; plastik
</t>
    </r>
    <r>
      <rPr>
        <i/>
        <sz val="12"/>
        <color theme="1"/>
        <rFont val="Arial"/>
        <family val="2"/>
      </rPr>
      <t>Petroleum, chemical, rubber &amp; plastic products</t>
    </r>
  </si>
  <si>
    <r>
      <t xml:space="preserve">Produk mineral bukan logam, logam asas &amp; produk logam yang direka
</t>
    </r>
    <r>
      <rPr>
        <i/>
        <sz val="12"/>
        <color theme="1"/>
        <rFont val="Arial"/>
        <family val="2"/>
      </rPr>
      <t>Non-metallic mineral products, basic metal &amp; fabricated metal products</t>
    </r>
  </si>
  <si>
    <r>
      <t xml:space="preserve">Produk elektrik, elektronik &amp; optikal
</t>
    </r>
    <r>
      <rPr>
        <i/>
        <sz val="12"/>
        <color theme="1"/>
        <rFont val="Arial"/>
        <family val="2"/>
      </rPr>
      <t>Electrical, electronic &amp; optical products</t>
    </r>
  </si>
  <si>
    <r>
      <t xml:space="preserve">Peralatan pengangkutan, pembuatan lain &amp; pembaikan
</t>
    </r>
    <r>
      <rPr>
        <i/>
        <sz val="12"/>
        <color theme="1"/>
        <rFont val="Arial"/>
        <family val="2"/>
      </rPr>
      <t>Transport equipment, other manufacturing &amp; repair</t>
    </r>
  </si>
  <si>
    <r>
      <t xml:space="preserve">Pembinaan
</t>
    </r>
    <r>
      <rPr>
        <i/>
        <sz val="12"/>
        <color theme="1"/>
        <rFont val="Arial"/>
        <family val="2"/>
      </rPr>
      <t>Construction</t>
    </r>
  </si>
  <si>
    <r>
      <t xml:space="preserve">Perkhidmatan
</t>
    </r>
    <r>
      <rPr>
        <i/>
        <sz val="12"/>
        <color theme="1"/>
        <rFont val="Arial"/>
        <family val="2"/>
      </rPr>
      <t>Services</t>
    </r>
  </si>
  <si>
    <r>
      <t xml:space="preserve">Perdagangan borong &amp; runcit
</t>
    </r>
    <r>
      <rPr>
        <i/>
        <sz val="12"/>
        <color theme="1"/>
        <rFont val="Arial"/>
        <family val="2"/>
      </rPr>
      <t>Wholesale &amp; retail trade</t>
    </r>
  </si>
  <si>
    <r>
      <t xml:space="preserve">Makanan &amp; minuman dan penginapan
</t>
    </r>
    <r>
      <rPr>
        <i/>
        <sz val="12"/>
        <color theme="1"/>
        <rFont val="Arial"/>
        <family val="2"/>
      </rPr>
      <t>Food &amp; beverages and accommodation</t>
    </r>
  </si>
  <si>
    <r>
      <t xml:space="preserve">Pengangkutan &amp; penyimpanan
</t>
    </r>
    <r>
      <rPr>
        <i/>
        <sz val="12"/>
        <color theme="1"/>
        <rFont val="Arial"/>
        <family val="2"/>
      </rPr>
      <t>Transportation &amp; storage</t>
    </r>
  </si>
  <si>
    <r>
      <t xml:space="preserve">Maklumat &amp; komunikasi
</t>
    </r>
    <r>
      <rPr>
        <i/>
        <sz val="12"/>
        <color theme="1"/>
        <rFont val="Arial"/>
        <family val="2"/>
      </rPr>
      <t>Information &amp; communication</t>
    </r>
  </si>
  <si>
    <r>
      <t xml:space="preserve">Kewangan, insurans, hartanah &amp; perkhidmatan perniagaan
</t>
    </r>
    <r>
      <rPr>
        <i/>
        <sz val="12"/>
        <color theme="1"/>
        <rFont val="Arial"/>
        <family val="2"/>
      </rPr>
      <t>Finance, insurance, real estate &amp; business services</t>
    </r>
  </si>
  <si>
    <r>
      <t xml:space="preserve">Perkhidmatan lain
</t>
    </r>
    <r>
      <rPr>
        <i/>
        <sz val="12"/>
        <color theme="1"/>
        <rFont val="Arial"/>
        <family val="2"/>
      </rPr>
      <t>Other services</t>
    </r>
  </si>
  <si>
    <r>
      <t>JAWATAN DIISI/</t>
    </r>
    <r>
      <rPr>
        <i/>
        <sz val="12"/>
        <color theme="0"/>
        <rFont val="Arial"/>
        <family val="2"/>
      </rPr>
      <t>FILLED JOBS</t>
    </r>
    <r>
      <rPr>
        <b/>
        <sz val="12"/>
        <color theme="0"/>
        <rFont val="Arial"/>
        <family val="2"/>
      </rPr>
      <t xml:space="preserve"> ('000)</t>
    </r>
  </si>
  <si>
    <r>
      <t>KEKOSONGAN JAWATAN/</t>
    </r>
    <r>
      <rPr>
        <i/>
        <sz val="12"/>
        <color theme="0"/>
        <rFont val="Arial"/>
        <family val="2"/>
      </rPr>
      <t>VACANCIES</t>
    </r>
    <r>
      <rPr>
        <b/>
        <sz val="12"/>
        <color theme="0"/>
        <rFont val="Arial"/>
        <family val="2"/>
      </rPr>
      <t xml:space="preserve"> ('000)</t>
    </r>
  </si>
  <si>
    <r>
      <t>PEWUJUDAN JAWATAN/</t>
    </r>
    <r>
      <rPr>
        <i/>
        <sz val="12"/>
        <color theme="0"/>
        <rFont val="Arial"/>
        <family val="2"/>
      </rPr>
      <t>JOBS CREATED</t>
    </r>
    <r>
      <rPr>
        <b/>
        <sz val="12"/>
        <color theme="0"/>
        <rFont val="Arial"/>
        <family val="2"/>
      </rPr>
      <t xml:space="preserve"> ('000)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</si>
</sst>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1"/>
      <color theme="1"/>
      <name val="Arial"/>
      <family val="2"/>
    </font>
    <font>
      <sz val="11"/>
      <color rgb="FFFF0000"/>
      <name val="Arial"/>
      <family val="2"/>
    </font>
    <font>
      <b/>
      <sz val="12"/>
      <name val="Arial"/>
      <family val="2"/>
    </font>
    <font>
      <b/>
      <sz val="14"/>
      <color theme="1"/>
      <name val="Arial"/>
      <family val="2"/>
    </font>
    <font>
      <i/>
      <sz val="14"/>
      <color theme="1"/>
      <name val="Arial"/>
      <family val="2"/>
    </font>
    <font>
      <b/>
      <sz val="12"/>
      <color theme="0"/>
      <name val="Arial"/>
      <family val="2"/>
    </font>
    <font>
      <i/>
      <sz val="12"/>
      <color theme="0"/>
      <name val="Arial"/>
      <family val="2"/>
    </font>
    <font>
      <b/>
      <sz val="12"/>
      <color theme="1"/>
      <name val="Arial"/>
      <family val="2"/>
    </font>
    <font>
      <i/>
      <sz val="12"/>
      <color theme="1"/>
      <name val="Arial"/>
      <family val="2"/>
    </font>
    <font>
      <sz val="11"/>
      <color theme="0"/>
      <name val="Arial"/>
      <family val="2"/>
    </font>
    <font>
      <sz val="12"/>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0" tint="-0.3499862666707357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s>
  <cellStyleXfs count="1">
    <xf numFmtId="0" fontId="0" fillId="0" borderId="0"/>
  </cellStyleXfs>
  <cellXfs count="54">
    <xf numFmtId="0" fontId="0" fillId="0" borderId="0" xfId="0"/>
    <xf numFmtId="0" fontId="0" fillId="2" borderId="1" xfId="0" applyFill="1" applyBorder="1" applyAlignment="1">
      <alignment horizontal="center" vertical="top" wrapText="1"/>
    </xf>
    <xf numFmtId="0" fontId="0" fillId="0" borderId="0" xfId="0" applyAlignment="1">
      <alignment horizontal="left"/>
    </xf>
    <xf numFmtId="0" fontId="0" fillId="2" borderId="1" xfId="0"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vertical="top"/>
    </xf>
    <xf numFmtId="3" fontId="0" fillId="0" borderId="1" xfId="0" applyNumberFormat="1" applyBorder="1" applyAlignment="1">
      <alignment horizontal="left" vertical="top"/>
    </xf>
    <xf numFmtId="0" fontId="0" fillId="0" borderId="1" xfId="0" applyBorder="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xf>
    <xf numFmtId="3" fontId="0" fillId="0" borderId="1" xfId="0" applyNumberForma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wrapText="1"/>
    </xf>
    <xf numFmtId="0" fontId="0" fillId="0" borderId="0" xfId="0" applyAlignment="1">
      <alignment horizontal="center"/>
    </xf>
    <xf numFmtId="0" fontId="5" fillId="0" borderId="0" xfId="0" applyFont="1" applyAlignment="1">
      <alignment horizontal="left"/>
    </xf>
    <xf numFmtId="0" fontId="5" fillId="0" borderId="0" xfId="0" applyFont="1"/>
    <xf numFmtId="164" fontId="5" fillId="0" borderId="0" xfId="0" applyNumberFormat="1" applyFont="1"/>
    <xf numFmtId="0" fontId="6" fillId="0" borderId="0" xfId="0" applyFont="1" applyAlignment="1">
      <alignment horizontal="left"/>
    </xf>
    <xf numFmtId="0" fontId="1" fillId="0" borderId="0" xfId="0" applyFont="1" applyAlignment="1">
      <alignment horizontal="left"/>
    </xf>
    <xf numFmtId="0" fontId="7" fillId="0" borderId="0" xfId="0" applyFont="1" applyAlignment="1">
      <alignment vertical="center" wrapText="1"/>
    </xf>
    <xf numFmtId="0" fontId="7" fillId="0" borderId="0" xfId="0" applyFont="1" applyAlignment="1">
      <alignment horizontal="right" vertical="center" wrapText="1" indent="1"/>
    </xf>
    <xf numFmtId="0" fontId="7" fillId="0" borderId="0" xfId="0" applyFont="1" applyAlignment="1">
      <alignment horizontal="right" vertical="center" indent="1"/>
    </xf>
    <xf numFmtId="0" fontId="5" fillId="3" borderId="0" xfId="0" applyFont="1" applyFill="1"/>
    <xf numFmtId="0" fontId="5" fillId="0" borderId="0" xfId="0" applyFont="1" applyAlignment="1">
      <alignment wrapText="1"/>
    </xf>
    <xf numFmtId="0" fontId="8" fillId="0" borderId="0" xfId="0" applyFont="1" applyAlignment="1">
      <alignment horizontal="left"/>
    </xf>
    <xf numFmtId="0" fontId="9" fillId="0" borderId="0" xfId="0" applyFont="1" applyAlignment="1">
      <alignment horizontal="left" vertical="top"/>
    </xf>
    <xf numFmtId="0" fontId="8" fillId="0" borderId="0" xfId="0" applyFont="1" applyAlignment="1">
      <alignment horizontal="left"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2"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5" fillId="3" borderId="0" xfId="0" applyFont="1" applyFill="1" applyAlignment="1">
      <alignment horizontal="center"/>
    </xf>
    <xf numFmtId="0" fontId="5" fillId="0" borderId="0" xfId="0" applyFont="1" applyAlignment="1">
      <alignment horizontal="center"/>
    </xf>
    <xf numFmtId="0" fontId="10" fillId="5" borderId="3" xfId="0" applyFont="1" applyFill="1" applyBorder="1" applyAlignment="1">
      <alignment horizontal="left" vertical="center" wrapText="1"/>
    </xf>
    <xf numFmtId="164" fontId="10" fillId="5" borderId="4" xfId="0" applyNumberFormat="1" applyFont="1" applyFill="1" applyBorder="1" applyAlignment="1">
      <alignment horizontal="left" vertical="center" wrapText="1"/>
    </xf>
    <xf numFmtId="0" fontId="12" fillId="6" borderId="9" xfId="0" applyFont="1" applyFill="1" applyBorder="1" applyAlignment="1">
      <alignment horizontal="left" vertical="center" indent="2"/>
    </xf>
    <xf numFmtId="164" fontId="12" fillId="6" borderId="8" xfId="0" applyNumberFormat="1" applyFont="1" applyFill="1" applyBorder="1" applyAlignment="1">
      <alignment horizontal="right" vertical="center" indent="1"/>
    </xf>
    <xf numFmtId="0" fontId="14" fillId="3" borderId="0" xfId="0" applyFont="1" applyFill="1"/>
    <xf numFmtId="0" fontId="14" fillId="0" borderId="0" xfId="0" applyFont="1"/>
    <xf numFmtId="0" fontId="15" fillId="0" borderId="8" xfId="0" applyFont="1" applyBorder="1" applyAlignment="1">
      <alignment horizontal="left" vertical="center" wrapText="1" indent="3"/>
    </xf>
    <xf numFmtId="0" fontId="15" fillId="0" borderId="8" xfId="0" applyFont="1" applyBorder="1" applyAlignment="1">
      <alignment horizontal="left" vertical="center" wrapText="1" indent="4"/>
    </xf>
    <xf numFmtId="164" fontId="15" fillId="0" borderId="8" xfId="0" applyNumberFormat="1" applyFont="1" applyBorder="1" applyAlignment="1">
      <alignment horizontal="right" vertical="center" indent="1"/>
    </xf>
    <xf numFmtId="0" fontId="12" fillId="2" borderId="8" xfId="0" applyFont="1" applyFill="1" applyBorder="1" applyAlignment="1">
      <alignment horizontal="left" vertical="center" wrapText="1" indent="3"/>
    </xf>
    <xf numFmtId="164" fontId="12" fillId="2" borderId="8" xfId="0" applyNumberFormat="1" applyFont="1" applyFill="1" applyBorder="1" applyAlignment="1">
      <alignment horizontal="right" vertical="center" indent="1"/>
    </xf>
    <xf numFmtId="0" fontId="15" fillId="0" borderId="8" xfId="0" applyFont="1" applyBorder="1" applyAlignment="1">
      <alignment horizontal="left" vertical="center" wrapText="1" indent="5"/>
    </xf>
    <xf numFmtId="4" fontId="10" fillId="5" borderId="4" xfId="0" applyNumberFormat="1" applyFont="1" applyFill="1" applyBorder="1" applyAlignment="1">
      <alignment horizontal="left" vertical="center" wrapText="1"/>
    </xf>
    <xf numFmtId="4" fontId="12" fillId="6" borderId="8" xfId="0" applyNumberFormat="1" applyFont="1" applyFill="1" applyBorder="1" applyAlignment="1">
      <alignment horizontal="right" vertical="center" indent="1"/>
    </xf>
    <xf numFmtId="4" fontId="15" fillId="0" borderId="8" xfId="0" applyNumberFormat="1" applyFont="1" applyBorder="1" applyAlignment="1">
      <alignment horizontal="right" vertical="center" indent="1"/>
    </xf>
    <xf numFmtId="4" fontId="12" fillId="2" borderId="8" xfId="0" applyNumberFormat="1" applyFont="1" applyFill="1" applyBorder="1" applyAlignment="1">
      <alignment horizontal="righ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zland\Downloads\MASTER_Jadual_Statistik%20Guna%20Tenaga%20ST_Formula&#160;ST2&#160;2026&#160;V2.xlsx" TargetMode="External"/><Relationship Id="rId1" Type="http://schemas.openxmlformats.org/officeDocument/2006/relationships/externalLinkPath" Target="file:///C:\Users\azland\Downloads\MASTER_Jadual_Statistik%20Guna%20Tenaga%20ST_Formula&#160;ST2&#160;2026&#16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a"/>
      <sheetName val="Balancing"/>
      <sheetName val="Lookup"/>
      <sheetName val="Kandungan"/>
      <sheetName val="Table 1.1a"/>
      <sheetName val="Table 1.1b"/>
      <sheetName val="Table 1.1c"/>
      <sheetName val="Table 1.2a"/>
      <sheetName val="Table 1.2b"/>
      <sheetName val="Table 1.2c"/>
      <sheetName val="Table 2.1a"/>
      <sheetName val="Table 2.1b"/>
      <sheetName val="Table 2.2a"/>
      <sheetName val="Table 2.2b"/>
      <sheetName val="Table 2.3a"/>
      <sheetName val="Table 2.3b"/>
      <sheetName val="Table 2.4a"/>
      <sheetName val="Table 2.4b"/>
      <sheetName val="Table 3.1a"/>
      <sheetName val="Table 3.1b"/>
      <sheetName val="Table 3.2a"/>
      <sheetName val="Table 3.2b"/>
      <sheetName val="Table 3.3a"/>
      <sheetName val="Table 3.3b"/>
      <sheetName val="Table 3.3c"/>
      <sheetName val="Table 3.4a"/>
      <sheetName val="Table 3.4b"/>
      <sheetName val="Table 3.4c"/>
      <sheetName val="Table 4.1a"/>
      <sheetName val="Table 4.1b"/>
      <sheetName val="Table 4.2a"/>
      <sheetName val="Table 4.2b"/>
      <sheetName val="Table 4.3a"/>
      <sheetName val="Table 4.3b"/>
      <sheetName val="Table 4.3c"/>
      <sheetName val="Table 4.4a"/>
      <sheetName val="Table 4.4b"/>
      <sheetName val="Table 4.4c"/>
      <sheetName val="Table 5.1a"/>
      <sheetName val="Table 5.1b"/>
      <sheetName val="Table 5.2a"/>
      <sheetName val="Table 5.2b"/>
      <sheetName val="Table 5.3a"/>
      <sheetName val="Table 5.3b"/>
      <sheetName val="Table 5.4a"/>
      <sheetName val="Table 5.4b"/>
      <sheetName val="SGT_METADATA"/>
      <sheetName val="SGT_SUKU TAHUNAN"/>
      <sheetName val="SGT_TAHUNAN "/>
      <sheetName val="QES_QUARTER"/>
      <sheetName val="QES_ANNUAL"/>
      <sheetName val="JADUAL_TABLE"/>
    </sheetNames>
    <sheetDataSet>
      <sheetData sheetId="0"/>
      <sheetData sheetId="1">
        <row r="2">
          <cell r="B2" t="str">
            <v>T118</v>
          </cell>
          <cell r="C2" t="str">
            <v>T218</v>
          </cell>
          <cell r="D2" t="str">
            <v>T318</v>
          </cell>
          <cell r="E2" t="str">
            <v>T418</v>
          </cell>
          <cell r="F2" t="str">
            <v>T119</v>
          </cell>
          <cell r="G2" t="str">
            <v>T219</v>
          </cell>
          <cell r="H2" t="str">
            <v>T319</v>
          </cell>
          <cell r="I2" t="str">
            <v>T419</v>
          </cell>
          <cell r="J2" t="str">
            <v>T120</v>
          </cell>
          <cell r="K2" t="str">
            <v>T220</v>
          </cell>
          <cell r="L2" t="str">
            <v>T320</v>
          </cell>
          <cell r="M2" t="str">
            <v>T420</v>
          </cell>
          <cell r="N2" t="str">
            <v>T121</v>
          </cell>
          <cell r="O2" t="str">
            <v>T221</v>
          </cell>
          <cell r="P2" t="str">
            <v>T321</v>
          </cell>
          <cell r="Q2" t="str">
            <v>T421</v>
          </cell>
          <cell r="R2" t="str">
            <v>T122</v>
          </cell>
          <cell r="S2" t="str">
            <v>T222</v>
          </cell>
          <cell r="T2" t="str">
            <v>T322</v>
          </cell>
          <cell r="U2" t="str">
            <v>T422</v>
          </cell>
          <cell r="V2" t="str">
            <v>T123</v>
          </cell>
          <cell r="W2" t="str">
            <v>T223</v>
          </cell>
          <cell r="X2" t="str">
            <v>T323</v>
          </cell>
          <cell r="Y2" t="str">
            <v>T423</v>
          </cell>
          <cell r="Z2" t="str">
            <v>T124</v>
          </cell>
          <cell r="AA2" t="str">
            <v>T224</v>
          </cell>
          <cell r="AB2" t="str">
            <v>T324</v>
          </cell>
          <cell r="AC2" t="str">
            <v>T424</v>
          </cell>
          <cell r="AD2" t="str">
            <v>T125</v>
          </cell>
          <cell r="AE2" t="str">
            <v>T225</v>
          </cell>
          <cell r="AF2" t="str">
            <v>T325</v>
          </cell>
          <cell r="AG2" t="str">
            <v>T425</v>
          </cell>
          <cell r="AH2" t="str">
            <v>T126</v>
          </cell>
          <cell r="AI2" t="str">
            <v>T226</v>
          </cell>
          <cell r="AJ2" t="str">
            <v>T326</v>
          </cell>
          <cell r="AK2" t="str">
            <v>T426</v>
          </cell>
          <cell r="AM2" t="str">
            <v>HS118</v>
          </cell>
          <cell r="AN2" t="str">
            <v>HS218</v>
          </cell>
          <cell r="AO2" t="str">
            <v>HS318</v>
          </cell>
          <cell r="AP2" t="str">
            <v>HS418</v>
          </cell>
          <cell r="AQ2" t="str">
            <v>HS119</v>
          </cell>
          <cell r="AR2" t="str">
            <v>HS219</v>
          </cell>
          <cell r="AS2" t="str">
            <v>HS319</v>
          </cell>
          <cell r="AT2" t="str">
            <v>HS419</v>
          </cell>
          <cell r="AU2" t="str">
            <v>HS120</v>
          </cell>
          <cell r="AV2" t="str">
            <v>HS220</v>
          </cell>
          <cell r="AW2" t="str">
            <v>HS320</v>
          </cell>
          <cell r="AX2" t="str">
            <v>HS420</v>
          </cell>
          <cell r="AY2" t="str">
            <v>HS121</v>
          </cell>
          <cell r="AZ2" t="str">
            <v>HS221</v>
          </cell>
          <cell r="BA2" t="str">
            <v>HS321</v>
          </cell>
          <cell r="BB2" t="str">
            <v>HS421</v>
          </cell>
          <cell r="BC2" t="str">
            <v>HS122</v>
          </cell>
          <cell r="BD2" t="str">
            <v>HS222</v>
          </cell>
          <cell r="BE2" t="str">
            <v>HS322</v>
          </cell>
          <cell r="BF2" t="str">
            <v>HS422</v>
          </cell>
          <cell r="BG2" t="str">
            <v>HS123</v>
          </cell>
          <cell r="BH2" t="str">
            <v>HS223</v>
          </cell>
          <cell r="BI2" t="str">
            <v>HS323</v>
          </cell>
          <cell r="BJ2" t="str">
            <v>HS423</v>
          </cell>
          <cell r="BK2" t="str">
            <v>HS124</v>
          </cell>
          <cell r="BL2" t="str">
            <v>HS224</v>
          </cell>
          <cell r="BM2" t="str">
            <v>HS324</v>
          </cell>
          <cell r="BN2" t="str">
            <v>HS424</v>
          </cell>
          <cell r="BO2" t="str">
            <v>HS125</v>
          </cell>
          <cell r="BP2" t="str">
            <v>HS225</v>
          </cell>
          <cell r="BQ2" t="str">
            <v>HS325</v>
          </cell>
          <cell r="BR2" t="str">
            <v>HS425</v>
          </cell>
          <cell r="BS2" t="str">
            <v>HS126</v>
          </cell>
          <cell r="BT2" t="str">
            <v>HS226</v>
          </cell>
          <cell r="BU2" t="str">
            <v>HS326</v>
          </cell>
          <cell r="BV2" t="str">
            <v>HS426</v>
          </cell>
          <cell r="BX2" t="str">
            <v>SS118</v>
          </cell>
          <cell r="BY2" t="str">
            <v>SS218</v>
          </cell>
          <cell r="BZ2" t="str">
            <v>SS318</v>
          </cell>
          <cell r="CA2" t="str">
            <v>SS418</v>
          </cell>
          <cell r="CB2" t="str">
            <v>SS119</v>
          </cell>
          <cell r="CC2" t="str">
            <v>SS219</v>
          </cell>
          <cell r="CD2" t="str">
            <v>SS319</v>
          </cell>
          <cell r="CE2" t="str">
            <v>SS419</v>
          </cell>
          <cell r="CF2" t="str">
            <v>SS120</v>
          </cell>
          <cell r="CG2" t="str">
            <v>SS220</v>
          </cell>
          <cell r="CH2" t="str">
            <v>SS320</v>
          </cell>
          <cell r="CI2" t="str">
            <v>SS420</v>
          </cell>
          <cell r="CJ2" t="str">
            <v>SS121</v>
          </cell>
          <cell r="CK2" t="str">
            <v>SS221</v>
          </cell>
          <cell r="CL2" t="str">
            <v>SS321</v>
          </cell>
          <cell r="CM2" t="str">
            <v>SS421</v>
          </cell>
          <cell r="CN2" t="str">
            <v>SS122</v>
          </cell>
          <cell r="CO2" t="str">
            <v>SS222</v>
          </cell>
          <cell r="CP2" t="str">
            <v>SS322</v>
          </cell>
          <cell r="CQ2" t="str">
            <v>SS422</v>
          </cell>
          <cell r="CR2" t="str">
            <v>SS123</v>
          </cell>
          <cell r="CS2" t="str">
            <v>SS223</v>
          </cell>
          <cell r="CT2" t="str">
            <v>SS323</v>
          </cell>
          <cell r="CU2" t="str">
            <v>SS423</v>
          </cell>
          <cell r="CV2" t="str">
            <v>SS124</v>
          </cell>
          <cell r="CW2" t="str">
            <v>SS224</v>
          </cell>
          <cell r="CX2" t="str">
            <v>SS324</v>
          </cell>
          <cell r="CY2" t="str">
            <v>SS424</v>
          </cell>
          <cell r="CZ2" t="str">
            <v>SS125</v>
          </cell>
          <cell r="DA2" t="str">
            <v>SS225</v>
          </cell>
          <cell r="DB2" t="str">
            <v>SS325</v>
          </cell>
          <cell r="DC2" t="str">
            <v>SS425</v>
          </cell>
          <cell r="DD2" t="str">
            <v>SS126</v>
          </cell>
          <cell r="DE2" t="str">
            <v>SS226</v>
          </cell>
          <cell r="DF2" t="str">
            <v>SS326</v>
          </cell>
          <cell r="DG2" t="str">
            <v>SS426</v>
          </cell>
          <cell r="DI2" t="str">
            <v>LS118</v>
          </cell>
          <cell r="DJ2" t="str">
            <v>LS218</v>
          </cell>
          <cell r="DK2" t="str">
            <v>LS318</v>
          </cell>
          <cell r="DL2" t="str">
            <v>LS418</v>
          </cell>
          <cell r="DM2" t="str">
            <v>LS119</v>
          </cell>
          <cell r="DN2" t="str">
            <v>LS219</v>
          </cell>
          <cell r="DO2" t="str">
            <v>LS319</v>
          </cell>
          <cell r="DP2" t="str">
            <v>LS419</v>
          </cell>
          <cell r="DQ2" t="str">
            <v>LS120</v>
          </cell>
          <cell r="DR2" t="str">
            <v>LS220</v>
          </cell>
          <cell r="DS2" t="str">
            <v>LS320</v>
          </cell>
          <cell r="DT2" t="str">
            <v>LS420</v>
          </cell>
          <cell r="DU2" t="str">
            <v>LS121</v>
          </cell>
          <cell r="DV2" t="str">
            <v>LS221</v>
          </cell>
          <cell r="DW2" t="str">
            <v>LS321</v>
          </cell>
          <cell r="DX2" t="str">
            <v>LS421</v>
          </cell>
          <cell r="DY2" t="str">
            <v>LS122</v>
          </cell>
          <cell r="DZ2" t="str">
            <v>LS222</v>
          </cell>
          <cell r="EA2" t="str">
            <v>LS322</v>
          </cell>
          <cell r="EB2" t="str">
            <v>LS422</v>
          </cell>
          <cell r="EC2" t="str">
            <v>LS123</v>
          </cell>
          <cell r="ED2" t="str">
            <v>LS223</v>
          </cell>
          <cell r="EE2" t="str">
            <v>LS323</v>
          </cell>
          <cell r="EF2" t="str">
            <v>LS423</v>
          </cell>
          <cell r="EG2" t="str">
            <v>LS124</v>
          </cell>
          <cell r="EH2" t="str">
            <v>LS224</v>
          </cell>
          <cell r="EI2" t="str">
            <v>LS324</v>
          </cell>
          <cell r="EJ2" t="str">
            <v>LS424</v>
          </cell>
          <cell r="EK2" t="str">
            <v>LS125</v>
          </cell>
          <cell r="EL2" t="str">
            <v>LS225</v>
          </cell>
          <cell r="EM2" t="str">
            <v>LS325</v>
          </cell>
          <cell r="EN2" t="str">
            <v>LS425</v>
          </cell>
          <cell r="EO2" t="str">
            <v>LS126</v>
          </cell>
          <cell r="EP2" t="str">
            <v>LS226</v>
          </cell>
          <cell r="EQ2" t="str">
            <v>LS326</v>
          </cell>
          <cell r="ER2" t="str">
            <v>LS426</v>
          </cell>
          <cell r="ET2" t="str">
            <v>T118</v>
          </cell>
          <cell r="EU2" t="str">
            <v>T218</v>
          </cell>
          <cell r="EV2" t="str">
            <v>T318</v>
          </cell>
          <cell r="EW2" t="str">
            <v>T418</v>
          </cell>
          <cell r="EX2" t="str">
            <v>T119</v>
          </cell>
          <cell r="EY2" t="str">
            <v>T219</v>
          </cell>
          <cell r="EZ2" t="str">
            <v>T319</v>
          </cell>
          <cell r="FA2" t="str">
            <v>T419</v>
          </cell>
          <cell r="FB2" t="str">
            <v>T120</v>
          </cell>
          <cell r="FC2" t="str">
            <v>T220</v>
          </cell>
          <cell r="FD2" t="str">
            <v>T320</v>
          </cell>
          <cell r="FE2" t="str">
            <v>T420</v>
          </cell>
          <cell r="FF2" t="str">
            <v>T121</v>
          </cell>
          <cell r="FG2" t="str">
            <v>T221</v>
          </cell>
          <cell r="FH2" t="str">
            <v>T321</v>
          </cell>
          <cell r="FI2" t="str">
            <v>T421</v>
          </cell>
          <cell r="FJ2" t="str">
            <v>T122</v>
          </cell>
          <cell r="FK2" t="str">
            <v>T222</v>
          </cell>
          <cell r="FL2" t="str">
            <v>T322</v>
          </cell>
          <cell r="FM2" t="str">
            <v>T422</v>
          </cell>
          <cell r="FN2" t="str">
            <v>T123</v>
          </cell>
          <cell r="FO2" t="str">
            <v>T223</v>
          </cell>
          <cell r="FP2" t="str">
            <v>T323</v>
          </cell>
          <cell r="FQ2" t="str">
            <v>T423</v>
          </cell>
          <cell r="FR2" t="str">
            <v>T124</v>
          </cell>
          <cell r="FS2" t="str">
            <v>T224</v>
          </cell>
          <cell r="FT2" t="str">
            <v>T324</v>
          </cell>
          <cell r="FU2" t="str">
            <v>T424</v>
          </cell>
          <cell r="FV2" t="str">
            <v>T125</v>
          </cell>
          <cell r="FW2" t="str">
            <v>T225</v>
          </cell>
          <cell r="FX2" t="str">
            <v>T325</v>
          </cell>
          <cell r="FY2" t="str">
            <v>T425</v>
          </cell>
          <cell r="FZ2" t="str">
            <v>T126</v>
          </cell>
          <cell r="GA2" t="str">
            <v>T226</v>
          </cell>
          <cell r="GB2" t="str">
            <v>T326</v>
          </cell>
          <cell r="GC2" t="str">
            <v>T426</v>
          </cell>
          <cell r="GE2" t="str">
            <v>HS118</v>
          </cell>
          <cell r="GF2" t="str">
            <v>HS218</v>
          </cell>
          <cell r="GG2" t="str">
            <v>HS318</v>
          </cell>
          <cell r="GH2" t="str">
            <v>HS418</v>
          </cell>
          <cell r="GI2" t="str">
            <v>HS119</v>
          </cell>
          <cell r="GJ2" t="str">
            <v>HS219</v>
          </cell>
          <cell r="GK2" t="str">
            <v>HS319</v>
          </cell>
          <cell r="GL2" t="str">
            <v>HS419</v>
          </cell>
          <cell r="GM2" t="str">
            <v>HS120</v>
          </cell>
          <cell r="GN2" t="str">
            <v>HS220</v>
          </cell>
          <cell r="GO2" t="str">
            <v>HS320</v>
          </cell>
          <cell r="GP2" t="str">
            <v>HS420</v>
          </cell>
          <cell r="GQ2" t="str">
            <v>HS121</v>
          </cell>
          <cell r="GR2" t="str">
            <v>HS221</v>
          </cell>
          <cell r="GS2" t="str">
            <v>HS321</v>
          </cell>
          <cell r="GT2" t="str">
            <v>HS421</v>
          </cell>
          <cell r="GU2" t="str">
            <v>HS122</v>
          </cell>
          <cell r="GV2" t="str">
            <v>HS222</v>
          </cell>
          <cell r="GW2" t="str">
            <v>HS322</v>
          </cell>
          <cell r="GX2" t="str">
            <v>HS422</v>
          </cell>
          <cell r="GY2" t="str">
            <v>HS123</v>
          </cell>
          <cell r="GZ2" t="str">
            <v>HS223</v>
          </cell>
          <cell r="HA2" t="str">
            <v>HS323</v>
          </cell>
          <cell r="HB2" t="str">
            <v>HS423</v>
          </cell>
          <cell r="HC2" t="str">
            <v>HS124</v>
          </cell>
          <cell r="HD2" t="str">
            <v>HS224</v>
          </cell>
          <cell r="HE2" t="str">
            <v>HS324</v>
          </cell>
          <cell r="HF2" t="str">
            <v>HS424</v>
          </cell>
          <cell r="HG2" t="str">
            <v>HS125</v>
          </cell>
          <cell r="HH2" t="str">
            <v>HS225</v>
          </cell>
          <cell r="HI2" t="str">
            <v>HS325</v>
          </cell>
          <cell r="HJ2" t="str">
            <v>HS425</v>
          </cell>
          <cell r="HK2" t="str">
            <v>HS126</v>
          </cell>
          <cell r="HL2" t="str">
            <v>HS226</v>
          </cell>
          <cell r="HM2" t="str">
            <v>HS326</v>
          </cell>
          <cell r="HN2" t="str">
            <v>HS426</v>
          </cell>
          <cell r="HP2" t="str">
            <v>SS118</v>
          </cell>
          <cell r="HQ2" t="str">
            <v>SS218</v>
          </cell>
          <cell r="HR2" t="str">
            <v>SS318</v>
          </cell>
          <cell r="HS2" t="str">
            <v>SS418</v>
          </cell>
          <cell r="HT2" t="str">
            <v>SS119</v>
          </cell>
          <cell r="HU2" t="str">
            <v>SS219</v>
          </cell>
          <cell r="HV2" t="str">
            <v>SS319</v>
          </cell>
          <cell r="HW2" t="str">
            <v>SS419</v>
          </cell>
          <cell r="HX2" t="str">
            <v>SS120</v>
          </cell>
          <cell r="HY2" t="str">
            <v>SS220</v>
          </cell>
          <cell r="HZ2" t="str">
            <v>SS320</v>
          </cell>
          <cell r="IA2" t="str">
            <v>SS420</v>
          </cell>
          <cell r="IB2" t="str">
            <v>SS121</v>
          </cell>
          <cell r="IC2" t="str">
            <v>SS221</v>
          </cell>
          <cell r="ID2" t="str">
            <v>SS321</v>
          </cell>
          <cell r="IE2" t="str">
            <v>SS421</v>
          </cell>
          <cell r="IF2" t="str">
            <v>SS122</v>
          </cell>
          <cell r="IG2" t="str">
            <v>SS222</v>
          </cell>
          <cell r="IH2" t="str">
            <v>SS322</v>
          </cell>
          <cell r="II2" t="str">
            <v>SS422</v>
          </cell>
          <cell r="IJ2" t="str">
            <v>SS123</v>
          </cell>
          <cell r="IK2" t="str">
            <v>SS223</v>
          </cell>
          <cell r="IL2" t="str">
            <v>SS323</v>
          </cell>
          <cell r="IM2" t="str">
            <v>SS423</v>
          </cell>
          <cell r="IN2" t="str">
            <v>SS124</v>
          </cell>
          <cell r="IO2" t="str">
            <v>SS224</v>
          </cell>
          <cell r="IP2" t="str">
            <v>SS324</v>
          </cell>
          <cell r="IQ2" t="str">
            <v>SS424</v>
          </cell>
          <cell r="IR2" t="str">
            <v>SS125</v>
          </cell>
          <cell r="IS2" t="str">
            <v>SS225</v>
          </cell>
          <cell r="IT2" t="str">
            <v>SS325</v>
          </cell>
          <cell r="IU2" t="str">
            <v>SS425</v>
          </cell>
          <cell r="IV2" t="str">
            <v>SS126</v>
          </cell>
          <cell r="IW2" t="str">
            <v>SS226</v>
          </cell>
          <cell r="IX2" t="str">
            <v>SS326</v>
          </cell>
          <cell r="IY2" t="str">
            <v>SS426</v>
          </cell>
          <cell r="JA2" t="str">
            <v>LS118</v>
          </cell>
          <cell r="JB2" t="str">
            <v>LS218</v>
          </cell>
          <cell r="JC2" t="str">
            <v>LS318</v>
          </cell>
          <cell r="JD2" t="str">
            <v>LS418</v>
          </cell>
          <cell r="JE2" t="str">
            <v>LS119</v>
          </cell>
          <cell r="JF2" t="str">
            <v>LS219</v>
          </cell>
          <cell r="JG2" t="str">
            <v>LS319</v>
          </cell>
          <cell r="JH2" t="str">
            <v>LS419</v>
          </cell>
          <cell r="JI2" t="str">
            <v>LS120</v>
          </cell>
          <cell r="JJ2" t="str">
            <v>LS220</v>
          </cell>
          <cell r="JK2" t="str">
            <v>LS320</v>
          </cell>
          <cell r="JL2" t="str">
            <v>LS420</v>
          </cell>
          <cell r="JM2" t="str">
            <v>LS121</v>
          </cell>
          <cell r="JN2" t="str">
            <v>LS221</v>
          </cell>
          <cell r="JO2" t="str">
            <v>LS321</v>
          </cell>
          <cell r="JP2" t="str">
            <v>LS421</v>
          </cell>
          <cell r="JQ2" t="str">
            <v>LS122</v>
          </cell>
          <cell r="JR2" t="str">
            <v>LS222</v>
          </cell>
          <cell r="JS2" t="str">
            <v>LS322</v>
          </cell>
          <cell r="JT2" t="str">
            <v>LS422</v>
          </cell>
          <cell r="JU2" t="str">
            <v>LS123</v>
          </cell>
          <cell r="JV2" t="str">
            <v>LS223</v>
          </cell>
          <cell r="JW2" t="str">
            <v>LS323</v>
          </cell>
          <cell r="JX2" t="str">
            <v>LS423</v>
          </cell>
          <cell r="JY2" t="str">
            <v>LS124</v>
          </cell>
          <cell r="JZ2" t="str">
            <v>LS224</v>
          </cell>
          <cell r="KA2" t="str">
            <v>LS324</v>
          </cell>
          <cell r="KB2" t="str">
            <v>LS424</v>
          </cell>
          <cell r="KC2" t="str">
            <v>LS125</v>
          </cell>
          <cell r="KD2" t="str">
            <v>LS225</v>
          </cell>
          <cell r="KE2" t="str">
            <v>LS325</v>
          </cell>
          <cell r="KF2" t="str">
            <v>LS425</v>
          </cell>
          <cell r="KG2" t="str">
            <v>LS126</v>
          </cell>
          <cell r="KH2" t="str">
            <v>LS226</v>
          </cell>
          <cell r="KI2" t="str">
            <v>LS326</v>
          </cell>
          <cell r="KJ2" t="str">
            <v>LS426</v>
          </cell>
          <cell r="KL2" t="str">
            <v>T118</v>
          </cell>
          <cell r="KM2" t="str">
            <v>T218</v>
          </cell>
          <cell r="KN2" t="str">
            <v>T318</v>
          </cell>
          <cell r="KO2" t="str">
            <v>T418</v>
          </cell>
          <cell r="KP2" t="str">
            <v>T119</v>
          </cell>
          <cell r="KQ2" t="str">
            <v>T219</v>
          </cell>
          <cell r="KR2" t="str">
            <v>T319</v>
          </cell>
          <cell r="KS2" t="str">
            <v>T419</v>
          </cell>
          <cell r="KT2" t="str">
            <v>T120</v>
          </cell>
          <cell r="KU2" t="str">
            <v>T220</v>
          </cell>
          <cell r="KV2" t="str">
            <v>T320</v>
          </cell>
          <cell r="KW2" t="str">
            <v>T420</v>
          </cell>
          <cell r="KX2" t="str">
            <v>T121</v>
          </cell>
          <cell r="KY2" t="str">
            <v>T221</v>
          </cell>
          <cell r="KZ2" t="str">
            <v>T321</v>
          </cell>
          <cell r="LA2" t="str">
            <v>T421</v>
          </cell>
          <cell r="LB2" t="str">
            <v>T122</v>
          </cell>
          <cell r="LC2" t="str">
            <v>T222</v>
          </cell>
          <cell r="LD2" t="str">
            <v>T322</v>
          </cell>
          <cell r="LE2" t="str">
            <v>T422</v>
          </cell>
          <cell r="LF2" t="str">
            <v>T123</v>
          </cell>
          <cell r="LG2" t="str">
            <v>T223</v>
          </cell>
          <cell r="LH2" t="str">
            <v>T323</v>
          </cell>
          <cell r="LI2" t="str">
            <v>T423</v>
          </cell>
          <cell r="LJ2" t="str">
            <v>T124</v>
          </cell>
          <cell r="LK2" t="str">
            <v>T224</v>
          </cell>
          <cell r="LL2" t="str">
            <v>T324</v>
          </cell>
          <cell r="LM2" t="str">
            <v>T424</v>
          </cell>
          <cell r="LN2" t="str">
            <v>T125</v>
          </cell>
          <cell r="LO2" t="str">
            <v>T225</v>
          </cell>
          <cell r="LP2" t="str">
            <v>T325</v>
          </cell>
          <cell r="LQ2" t="str">
            <v>T425</v>
          </cell>
          <cell r="LR2" t="str">
            <v>T126</v>
          </cell>
          <cell r="LS2" t="str">
            <v>T226</v>
          </cell>
          <cell r="LT2" t="str">
            <v>T326</v>
          </cell>
          <cell r="LU2" t="str">
            <v>T426</v>
          </cell>
          <cell r="LW2" t="str">
            <v>HS118</v>
          </cell>
          <cell r="LX2" t="str">
            <v>HS218</v>
          </cell>
          <cell r="LY2" t="str">
            <v>HS318</v>
          </cell>
          <cell r="LZ2" t="str">
            <v>HS418</v>
          </cell>
          <cell r="MA2" t="str">
            <v>HS119</v>
          </cell>
          <cell r="MB2" t="str">
            <v>HS219</v>
          </cell>
          <cell r="MC2" t="str">
            <v>HS319</v>
          </cell>
          <cell r="MD2" t="str">
            <v>HS419</v>
          </cell>
          <cell r="ME2" t="str">
            <v>HS120</v>
          </cell>
          <cell r="MF2" t="str">
            <v>HS220</v>
          </cell>
          <cell r="MG2" t="str">
            <v>HS320</v>
          </cell>
          <cell r="MH2" t="str">
            <v>HS420</v>
          </cell>
          <cell r="MI2" t="str">
            <v>HS121</v>
          </cell>
          <cell r="MJ2" t="str">
            <v>HS221</v>
          </cell>
          <cell r="MK2" t="str">
            <v>HS321</v>
          </cell>
          <cell r="ML2" t="str">
            <v>HS421</v>
          </cell>
          <cell r="MM2" t="str">
            <v>HS122</v>
          </cell>
          <cell r="MN2" t="str">
            <v>HS222</v>
          </cell>
          <cell r="MO2" t="str">
            <v>HS322</v>
          </cell>
          <cell r="MP2" t="str">
            <v>HS422</v>
          </cell>
          <cell r="MQ2" t="str">
            <v>HS123</v>
          </cell>
          <cell r="MR2" t="str">
            <v>HS223</v>
          </cell>
          <cell r="MS2" t="str">
            <v>HS323</v>
          </cell>
          <cell r="MT2" t="str">
            <v>HS423</v>
          </cell>
          <cell r="MU2" t="str">
            <v>HS124</v>
          </cell>
          <cell r="MV2" t="str">
            <v>HS224</v>
          </cell>
          <cell r="MW2" t="str">
            <v>HS324</v>
          </cell>
          <cell r="MX2" t="str">
            <v>HS424</v>
          </cell>
          <cell r="MY2" t="str">
            <v>HS125</v>
          </cell>
          <cell r="MZ2" t="str">
            <v>HS225</v>
          </cell>
          <cell r="NA2" t="str">
            <v>HS325</v>
          </cell>
          <cell r="NB2" t="str">
            <v>HS425</v>
          </cell>
          <cell r="NC2" t="str">
            <v>HS126</v>
          </cell>
          <cell r="ND2" t="str">
            <v>HS226</v>
          </cell>
          <cell r="NE2" t="str">
            <v>HS326</v>
          </cell>
          <cell r="NF2" t="str">
            <v>HS426</v>
          </cell>
          <cell r="NH2" t="str">
            <v>SS118</v>
          </cell>
          <cell r="NI2" t="str">
            <v>SS218</v>
          </cell>
          <cell r="NJ2" t="str">
            <v>SS318</v>
          </cell>
          <cell r="NK2" t="str">
            <v>SS418</v>
          </cell>
          <cell r="NL2" t="str">
            <v>SS119</v>
          </cell>
          <cell r="NM2" t="str">
            <v>SS219</v>
          </cell>
          <cell r="NN2" t="str">
            <v>SS319</v>
          </cell>
          <cell r="NO2" t="str">
            <v>SS419</v>
          </cell>
          <cell r="NP2" t="str">
            <v>SS120</v>
          </cell>
          <cell r="NQ2" t="str">
            <v>SS220</v>
          </cell>
          <cell r="NR2" t="str">
            <v>SS320</v>
          </cell>
          <cell r="NS2" t="str">
            <v>SS420</v>
          </cell>
          <cell r="NT2" t="str">
            <v>SS121</v>
          </cell>
          <cell r="NU2" t="str">
            <v>SS221</v>
          </cell>
          <cell r="NV2" t="str">
            <v>SS321</v>
          </cell>
          <cell r="NW2" t="str">
            <v>SS421</v>
          </cell>
          <cell r="NX2" t="str">
            <v>SS122</v>
          </cell>
          <cell r="NY2" t="str">
            <v>SS222</v>
          </cell>
          <cell r="NZ2" t="str">
            <v>SS322</v>
          </cell>
          <cell r="OA2" t="str">
            <v>SS422</v>
          </cell>
          <cell r="OB2" t="str">
            <v>SS123</v>
          </cell>
          <cell r="OC2" t="str">
            <v>SS223</v>
          </cell>
          <cell r="OD2" t="str">
            <v>SS323</v>
          </cell>
          <cell r="OE2" t="str">
            <v>SS423</v>
          </cell>
          <cell r="OF2" t="str">
            <v>SS124</v>
          </cell>
          <cell r="OG2" t="str">
            <v>SS224</v>
          </cell>
          <cell r="OH2" t="str">
            <v>SS324</v>
          </cell>
          <cell r="OI2" t="str">
            <v>SS424</v>
          </cell>
          <cell r="OJ2" t="str">
            <v>SS125</v>
          </cell>
          <cell r="OK2" t="str">
            <v>SS225</v>
          </cell>
          <cell r="OL2" t="str">
            <v>SS325</v>
          </cell>
          <cell r="OM2" t="str">
            <v>SS425</v>
          </cell>
          <cell r="ON2" t="str">
            <v>SS126</v>
          </cell>
          <cell r="OO2" t="str">
            <v>SS226</v>
          </cell>
          <cell r="OP2" t="str">
            <v>SS326</v>
          </cell>
          <cell r="OQ2" t="str">
            <v>SS426</v>
          </cell>
          <cell r="OS2" t="str">
            <v>LS118</v>
          </cell>
          <cell r="OT2" t="str">
            <v>LS218</v>
          </cell>
          <cell r="OU2" t="str">
            <v>LS318</v>
          </cell>
          <cell r="OV2" t="str">
            <v>LS418</v>
          </cell>
          <cell r="OW2" t="str">
            <v>LS119</v>
          </cell>
          <cell r="OX2" t="str">
            <v>LS219</v>
          </cell>
          <cell r="OY2" t="str">
            <v>LS319</v>
          </cell>
          <cell r="OZ2" t="str">
            <v>LS419</v>
          </cell>
          <cell r="PA2" t="str">
            <v>LS120</v>
          </cell>
          <cell r="PB2" t="str">
            <v>LS220</v>
          </cell>
          <cell r="PC2" t="str">
            <v>LS320</v>
          </cell>
          <cell r="PD2" t="str">
            <v>LS420</v>
          </cell>
          <cell r="PE2" t="str">
            <v>LS121</v>
          </cell>
          <cell r="PF2" t="str">
            <v>LS221</v>
          </cell>
          <cell r="PG2" t="str">
            <v>LS321</v>
          </cell>
          <cell r="PH2" t="str">
            <v>LS421</v>
          </cell>
          <cell r="PI2" t="str">
            <v>LS122</v>
          </cell>
          <cell r="PJ2" t="str">
            <v>LS222</v>
          </cell>
          <cell r="PK2" t="str">
            <v>LS322</v>
          </cell>
          <cell r="PL2" t="str">
            <v>LS422</v>
          </cell>
          <cell r="PM2" t="str">
            <v>LS123</v>
          </cell>
          <cell r="PN2" t="str">
            <v>LS223</v>
          </cell>
          <cell r="PO2" t="str">
            <v>LS323</v>
          </cell>
          <cell r="PP2" t="str">
            <v>LS423</v>
          </cell>
          <cell r="PQ2" t="str">
            <v>LS124</v>
          </cell>
          <cell r="PR2" t="str">
            <v>LS224</v>
          </cell>
          <cell r="PS2" t="str">
            <v>LS324</v>
          </cell>
          <cell r="PT2" t="str">
            <v>LS424</v>
          </cell>
          <cell r="PU2" t="str">
            <v>LS125</v>
          </cell>
          <cell r="PV2" t="str">
            <v>LS225</v>
          </cell>
          <cell r="PW2" t="str">
            <v>LS325</v>
          </cell>
          <cell r="PX2" t="str">
            <v>LS425</v>
          </cell>
          <cell r="PY2" t="str">
            <v>LS126</v>
          </cell>
          <cell r="PZ2" t="str">
            <v>LS226</v>
          </cell>
          <cell r="QA2" t="str">
            <v>LS326</v>
          </cell>
          <cell r="QB2" t="str">
            <v>LS426</v>
          </cell>
          <cell r="QD2" t="str">
            <v>T118</v>
          </cell>
          <cell r="QE2" t="str">
            <v>T218</v>
          </cell>
          <cell r="QF2" t="str">
            <v>T318</v>
          </cell>
          <cell r="QG2" t="str">
            <v>T418</v>
          </cell>
          <cell r="QH2" t="str">
            <v>T119</v>
          </cell>
          <cell r="QI2" t="str">
            <v>T219</v>
          </cell>
          <cell r="QJ2" t="str">
            <v>T319</v>
          </cell>
          <cell r="QK2" t="str">
            <v>T419</v>
          </cell>
          <cell r="QL2" t="str">
            <v>T120</v>
          </cell>
          <cell r="QM2" t="str">
            <v>T220</v>
          </cell>
          <cell r="QN2" t="str">
            <v>T320</v>
          </cell>
          <cell r="QO2" t="str">
            <v>T420</v>
          </cell>
          <cell r="QP2" t="str">
            <v>T121</v>
          </cell>
          <cell r="QQ2" t="str">
            <v>T221</v>
          </cell>
          <cell r="QR2" t="str">
            <v>T321</v>
          </cell>
          <cell r="QS2" t="str">
            <v>T421</v>
          </cell>
          <cell r="QT2" t="str">
            <v>T122</v>
          </cell>
          <cell r="QU2" t="str">
            <v>T222</v>
          </cell>
          <cell r="QV2" t="str">
            <v>T322</v>
          </cell>
          <cell r="QW2" t="str">
            <v>T422</v>
          </cell>
          <cell r="QX2" t="str">
            <v>T123</v>
          </cell>
          <cell r="QY2" t="str">
            <v>T223</v>
          </cell>
          <cell r="QZ2" t="str">
            <v>T323</v>
          </cell>
          <cell r="RA2" t="str">
            <v>T423</v>
          </cell>
          <cell r="RB2" t="str">
            <v>T124</v>
          </cell>
          <cell r="RC2" t="str">
            <v>T224</v>
          </cell>
          <cell r="RD2" t="str">
            <v>T324</v>
          </cell>
          <cell r="RE2" t="str">
            <v>T424</v>
          </cell>
          <cell r="RF2" t="str">
            <v>T125</v>
          </cell>
          <cell r="RG2" t="str">
            <v>T225</v>
          </cell>
          <cell r="RH2" t="str">
            <v>T325</v>
          </cell>
          <cell r="RI2" t="str">
            <v>T425</v>
          </cell>
          <cell r="RJ2" t="str">
            <v>T126</v>
          </cell>
          <cell r="RK2" t="str">
            <v>T226</v>
          </cell>
          <cell r="RL2" t="str">
            <v>T326</v>
          </cell>
          <cell r="RM2" t="str">
            <v>T426</v>
          </cell>
          <cell r="RO2" t="str">
            <v>HS118</v>
          </cell>
          <cell r="RP2" t="str">
            <v>HS218</v>
          </cell>
          <cell r="RQ2" t="str">
            <v>HS318</v>
          </cell>
          <cell r="RR2" t="str">
            <v>HS418</v>
          </cell>
          <cell r="RS2" t="str">
            <v>HS119</v>
          </cell>
          <cell r="RT2" t="str">
            <v>HS219</v>
          </cell>
          <cell r="RU2" t="str">
            <v>HS319</v>
          </cell>
          <cell r="RV2" t="str">
            <v>HS419</v>
          </cell>
          <cell r="RW2" t="str">
            <v>HS120</v>
          </cell>
          <cell r="RX2" t="str">
            <v>HS220</v>
          </cell>
          <cell r="RY2" t="str">
            <v>HS320</v>
          </cell>
          <cell r="RZ2" t="str">
            <v>HS420</v>
          </cell>
          <cell r="SA2" t="str">
            <v>HS121</v>
          </cell>
          <cell r="SB2" t="str">
            <v>HS221</v>
          </cell>
          <cell r="SC2" t="str">
            <v>HS321</v>
          </cell>
          <cell r="SD2" t="str">
            <v>HS421</v>
          </cell>
          <cell r="SE2" t="str">
            <v>HS122</v>
          </cell>
          <cell r="SF2" t="str">
            <v>HS222</v>
          </cell>
          <cell r="SG2" t="str">
            <v>HS322</v>
          </cell>
          <cell r="SH2" t="str">
            <v>HS422</v>
          </cell>
          <cell r="SI2" t="str">
            <v>HS123</v>
          </cell>
          <cell r="SJ2" t="str">
            <v>HS223</v>
          </cell>
          <cell r="SK2" t="str">
            <v>HS323</v>
          </cell>
          <cell r="SL2" t="str">
            <v>HS423</v>
          </cell>
          <cell r="SM2" t="str">
            <v>HS124</v>
          </cell>
          <cell r="SN2" t="str">
            <v>HS224</v>
          </cell>
          <cell r="SO2" t="str">
            <v>HS324</v>
          </cell>
          <cell r="SP2" t="str">
            <v>HS424</v>
          </cell>
          <cell r="SQ2" t="str">
            <v>HS125</v>
          </cell>
          <cell r="SR2" t="str">
            <v>HS225</v>
          </cell>
          <cell r="SS2" t="str">
            <v>HS325</v>
          </cell>
          <cell r="ST2" t="str">
            <v>HS425</v>
          </cell>
          <cell r="SU2" t="str">
            <v>HS126</v>
          </cell>
          <cell r="SV2" t="str">
            <v>HS226</v>
          </cell>
          <cell r="SW2" t="str">
            <v>HS326</v>
          </cell>
          <cell r="SX2" t="str">
            <v>HS426</v>
          </cell>
          <cell r="SZ2" t="str">
            <v>SS118</v>
          </cell>
          <cell r="TA2" t="str">
            <v>SS218</v>
          </cell>
          <cell r="TB2" t="str">
            <v>SS318</v>
          </cell>
          <cell r="TC2" t="str">
            <v>SS418</v>
          </cell>
          <cell r="TD2" t="str">
            <v>SS119</v>
          </cell>
          <cell r="TE2" t="str">
            <v>SS219</v>
          </cell>
          <cell r="TF2" t="str">
            <v>SS319</v>
          </cell>
          <cell r="TG2" t="str">
            <v>SS419</v>
          </cell>
          <cell r="TH2" t="str">
            <v>SS120</v>
          </cell>
          <cell r="TI2" t="str">
            <v>SS220</v>
          </cell>
          <cell r="TJ2" t="str">
            <v>SS320</v>
          </cell>
          <cell r="TK2" t="str">
            <v>SS420</v>
          </cell>
          <cell r="TL2" t="str">
            <v>SS121</v>
          </cell>
          <cell r="TM2" t="str">
            <v>SS221</v>
          </cell>
          <cell r="TN2" t="str">
            <v>SS321</v>
          </cell>
          <cell r="TO2" t="str">
            <v>SS421</v>
          </cell>
          <cell r="TP2" t="str">
            <v>SS122</v>
          </cell>
          <cell r="TQ2" t="str">
            <v>SS222</v>
          </cell>
          <cell r="TR2" t="str">
            <v>SS322</v>
          </cell>
          <cell r="TS2" t="str">
            <v>SS422</v>
          </cell>
          <cell r="TT2" t="str">
            <v>SS123</v>
          </cell>
          <cell r="TU2" t="str">
            <v>SS223</v>
          </cell>
          <cell r="TV2" t="str">
            <v>SS323</v>
          </cell>
          <cell r="TW2" t="str">
            <v>SS423</v>
          </cell>
          <cell r="TX2" t="str">
            <v>SS124</v>
          </cell>
          <cell r="TY2" t="str">
            <v>SS224</v>
          </cell>
          <cell r="TZ2" t="str">
            <v>SS324</v>
          </cell>
          <cell r="UA2" t="str">
            <v>SS424</v>
          </cell>
          <cell r="UB2" t="str">
            <v>SS125</v>
          </cell>
          <cell r="UC2" t="str">
            <v>SS225</v>
          </cell>
          <cell r="UD2" t="str">
            <v>SS325</v>
          </cell>
          <cell r="UE2" t="str">
            <v>SS425</v>
          </cell>
          <cell r="UF2" t="str">
            <v>SS126</v>
          </cell>
          <cell r="UG2" t="str">
            <v>SS226</v>
          </cell>
          <cell r="UH2" t="str">
            <v>SS326</v>
          </cell>
          <cell r="UI2" t="str">
            <v>SS426</v>
          </cell>
          <cell r="UK2" t="str">
            <v>LS118</v>
          </cell>
          <cell r="UL2" t="str">
            <v>LS218</v>
          </cell>
          <cell r="UM2" t="str">
            <v>LS318</v>
          </cell>
          <cell r="UN2" t="str">
            <v>LS418</v>
          </cell>
          <cell r="UO2" t="str">
            <v>LS119</v>
          </cell>
          <cell r="UP2" t="str">
            <v>LS219</v>
          </cell>
          <cell r="UQ2" t="str">
            <v>LS319</v>
          </cell>
          <cell r="UR2" t="str">
            <v>LS419</v>
          </cell>
          <cell r="US2" t="str">
            <v>LS120</v>
          </cell>
          <cell r="UT2" t="str">
            <v>LS220</v>
          </cell>
          <cell r="UU2" t="str">
            <v>LS320</v>
          </cell>
          <cell r="UV2" t="str">
            <v>LS420</v>
          </cell>
          <cell r="UW2" t="str">
            <v>LS121</v>
          </cell>
          <cell r="UX2" t="str">
            <v>LS221</v>
          </cell>
          <cell r="UY2" t="str">
            <v>LS321</v>
          </cell>
          <cell r="UZ2" t="str">
            <v>LS421</v>
          </cell>
          <cell r="VA2" t="str">
            <v>LS122</v>
          </cell>
          <cell r="VB2" t="str">
            <v>LS222</v>
          </cell>
          <cell r="VC2" t="str">
            <v>LS322</v>
          </cell>
          <cell r="VD2" t="str">
            <v>LS422</v>
          </cell>
          <cell r="VE2" t="str">
            <v>LS123</v>
          </cell>
          <cell r="VF2" t="str">
            <v>LS223</v>
          </cell>
          <cell r="VG2" t="str">
            <v>LS323</v>
          </cell>
          <cell r="VH2" t="str">
            <v>LS423</v>
          </cell>
          <cell r="VI2" t="str">
            <v>LS124</v>
          </cell>
          <cell r="VJ2" t="str">
            <v>LS224</v>
          </cell>
          <cell r="VK2" t="str">
            <v>LS324</v>
          </cell>
          <cell r="VL2" t="str">
            <v>LS424</v>
          </cell>
          <cell r="VM2" t="str">
            <v>LS125</v>
          </cell>
          <cell r="VN2" t="str">
            <v>LS225</v>
          </cell>
          <cell r="VO2" t="str">
            <v>LS325</v>
          </cell>
          <cell r="VP2" t="str">
            <v>LS425</v>
          </cell>
          <cell r="VQ2" t="str">
            <v>LS126</v>
          </cell>
          <cell r="VR2" t="str">
            <v>LS226</v>
          </cell>
          <cell r="VS2" t="str">
            <v>LS326</v>
          </cell>
          <cell r="VT2" t="str">
            <v>LS426</v>
          </cell>
        </row>
        <row r="3">
          <cell r="A3" t="str">
            <v>Pertanian</v>
          </cell>
          <cell r="B3">
            <v>474523</v>
          </cell>
          <cell r="C3">
            <v>486642</v>
          </cell>
          <cell r="D3">
            <v>476369</v>
          </cell>
          <cell r="E3">
            <v>481467</v>
          </cell>
          <cell r="F3">
            <v>491870</v>
          </cell>
          <cell r="G3">
            <v>505247</v>
          </cell>
          <cell r="H3">
            <v>493784</v>
          </cell>
          <cell r="I3">
            <v>487036</v>
          </cell>
          <cell r="J3">
            <v>483434</v>
          </cell>
          <cell r="K3">
            <v>478244</v>
          </cell>
          <cell r="L3">
            <v>473824</v>
          </cell>
          <cell r="M3">
            <v>472633</v>
          </cell>
          <cell r="N3">
            <v>467592</v>
          </cell>
          <cell r="O3">
            <v>465524</v>
          </cell>
          <cell r="P3">
            <v>468100</v>
          </cell>
          <cell r="Q3">
            <v>468421</v>
          </cell>
          <cell r="R3">
            <v>466783</v>
          </cell>
          <cell r="S3">
            <v>468898</v>
          </cell>
          <cell r="T3">
            <v>470044</v>
          </cell>
          <cell r="U3">
            <v>479842</v>
          </cell>
          <cell r="V3">
            <v>481125</v>
          </cell>
          <cell r="W3">
            <v>481972</v>
          </cell>
          <cell r="X3">
            <v>491256</v>
          </cell>
          <cell r="Y3">
            <v>495547</v>
          </cell>
          <cell r="Z3">
            <v>499367</v>
          </cell>
          <cell r="AA3">
            <v>499737</v>
          </cell>
          <cell r="AB3">
            <v>501015</v>
          </cell>
          <cell r="AC3">
            <v>501519</v>
          </cell>
          <cell r="AD3">
            <v>500509</v>
          </cell>
          <cell r="AE3">
            <v>500965</v>
          </cell>
          <cell r="AF3">
            <v>502084</v>
          </cell>
          <cell r="AG3">
            <v>502306</v>
          </cell>
          <cell r="AH3">
            <v>502492</v>
          </cell>
          <cell r="AI3">
            <v>503132</v>
          </cell>
          <cell r="AJ3">
            <v>0</v>
          </cell>
          <cell r="AK3">
            <v>0</v>
          </cell>
          <cell r="AM3">
            <v>31354</v>
          </cell>
          <cell r="AN3">
            <v>33116</v>
          </cell>
          <cell r="AO3">
            <v>32295</v>
          </cell>
          <cell r="AP3">
            <v>33261</v>
          </cell>
          <cell r="AQ3">
            <v>33778</v>
          </cell>
          <cell r="AR3">
            <v>34644</v>
          </cell>
          <cell r="AS3">
            <v>33679</v>
          </cell>
          <cell r="AT3">
            <v>33836</v>
          </cell>
          <cell r="AU3">
            <v>32949</v>
          </cell>
          <cell r="AV3">
            <v>31080</v>
          </cell>
          <cell r="AW3">
            <v>30302</v>
          </cell>
          <cell r="AX3">
            <v>29812</v>
          </cell>
          <cell r="AY3">
            <v>29322</v>
          </cell>
          <cell r="AZ3">
            <v>29240</v>
          </cell>
          <cell r="BA3">
            <v>29210</v>
          </cell>
          <cell r="BB3">
            <v>29287</v>
          </cell>
          <cell r="BC3">
            <v>29497</v>
          </cell>
          <cell r="BD3">
            <v>29404</v>
          </cell>
          <cell r="BE3">
            <v>29157</v>
          </cell>
          <cell r="BF3">
            <v>28252</v>
          </cell>
          <cell r="BG3">
            <v>28093</v>
          </cell>
          <cell r="BH3">
            <v>28349</v>
          </cell>
          <cell r="BI3">
            <v>28227</v>
          </cell>
          <cell r="BJ3">
            <v>28442</v>
          </cell>
          <cell r="BK3">
            <v>28295</v>
          </cell>
          <cell r="BL3">
            <v>28544</v>
          </cell>
          <cell r="BM3">
            <v>28492</v>
          </cell>
          <cell r="BN3">
            <v>28851</v>
          </cell>
          <cell r="BO3">
            <v>28779</v>
          </cell>
          <cell r="BP3">
            <v>29146</v>
          </cell>
          <cell r="BQ3">
            <v>29434</v>
          </cell>
          <cell r="BR3">
            <v>29667</v>
          </cell>
          <cell r="BS3">
            <v>29488</v>
          </cell>
          <cell r="BT3">
            <v>29216</v>
          </cell>
          <cell r="BU3">
            <v>0</v>
          </cell>
          <cell r="BV3">
            <v>0</v>
          </cell>
          <cell r="BX3">
            <v>407968</v>
          </cell>
          <cell r="BY3">
            <v>417528</v>
          </cell>
          <cell r="BZ3">
            <v>413575</v>
          </cell>
          <cell r="CA3">
            <v>417167</v>
          </cell>
          <cell r="CB3">
            <v>422758</v>
          </cell>
          <cell r="CC3">
            <v>434160</v>
          </cell>
          <cell r="CD3">
            <v>427868</v>
          </cell>
          <cell r="CE3">
            <v>421990</v>
          </cell>
          <cell r="CF3">
            <v>421572</v>
          </cell>
          <cell r="CG3">
            <v>419698</v>
          </cell>
          <cell r="CH3">
            <v>416968</v>
          </cell>
          <cell r="CI3">
            <v>415662</v>
          </cell>
          <cell r="CJ3">
            <v>411375</v>
          </cell>
          <cell r="CK3">
            <v>409428</v>
          </cell>
          <cell r="CL3">
            <v>411810</v>
          </cell>
          <cell r="CM3">
            <v>412155</v>
          </cell>
          <cell r="CN3">
            <v>409804</v>
          </cell>
          <cell r="CO3">
            <v>411857</v>
          </cell>
          <cell r="CP3">
            <v>413695</v>
          </cell>
          <cell r="CQ3">
            <v>423529</v>
          </cell>
          <cell r="CR3">
            <v>424819</v>
          </cell>
          <cell r="CS3">
            <v>425146</v>
          </cell>
          <cell r="CT3">
            <v>434791</v>
          </cell>
          <cell r="CU3">
            <v>438891</v>
          </cell>
          <cell r="CV3">
            <v>442870</v>
          </cell>
          <cell r="CW3">
            <v>443073</v>
          </cell>
          <cell r="CX3">
            <v>444218</v>
          </cell>
          <cell r="CY3">
            <v>444183</v>
          </cell>
          <cell r="CZ3">
            <v>443634</v>
          </cell>
          <cell r="DA3">
            <v>443537</v>
          </cell>
          <cell r="DB3">
            <v>443740</v>
          </cell>
          <cell r="DC3">
            <v>443642</v>
          </cell>
          <cell r="DD3">
            <v>443609</v>
          </cell>
          <cell r="DE3">
            <v>444624</v>
          </cell>
          <cell r="DF3">
            <v>0</v>
          </cell>
          <cell r="DG3">
            <v>0</v>
          </cell>
          <cell r="DI3">
            <v>35201</v>
          </cell>
          <cell r="DJ3">
            <v>35998</v>
          </cell>
          <cell r="DK3">
            <v>30499</v>
          </cell>
          <cell r="DL3">
            <v>31039</v>
          </cell>
          <cell r="DM3">
            <v>35334</v>
          </cell>
          <cell r="DN3">
            <v>36443</v>
          </cell>
          <cell r="DO3">
            <v>32237</v>
          </cell>
          <cell r="DP3">
            <v>31210</v>
          </cell>
          <cell r="DQ3">
            <v>28913</v>
          </cell>
          <cell r="DR3">
            <v>27466</v>
          </cell>
          <cell r="DS3">
            <v>26554</v>
          </cell>
          <cell r="DT3">
            <v>27159</v>
          </cell>
          <cell r="DU3">
            <v>26895</v>
          </cell>
          <cell r="DV3">
            <v>26856</v>
          </cell>
          <cell r="DW3">
            <v>27080</v>
          </cell>
          <cell r="DX3">
            <v>26979</v>
          </cell>
          <cell r="DY3">
            <v>27482</v>
          </cell>
          <cell r="DZ3">
            <v>27637</v>
          </cell>
          <cell r="EA3">
            <v>27192</v>
          </cell>
          <cell r="EB3">
            <v>28061</v>
          </cell>
          <cell r="EC3">
            <v>28213</v>
          </cell>
          <cell r="ED3">
            <v>28477</v>
          </cell>
          <cell r="EE3">
            <v>28238</v>
          </cell>
          <cell r="EF3">
            <v>28214</v>
          </cell>
          <cell r="EG3">
            <v>28202</v>
          </cell>
          <cell r="EH3">
            <v>28120</v>
          </cell>
          <cell r="EI3">
            <v>28305</v>
          </cell>
          <cell r="EJ3">
            <v>28485</v>
          </cell>
          <cell r="EK3">
            <v>28096</v>
          </cell>
          <cell r="EL3">
            <v>28282</v>
          </cell>
          <cell r="EM3">
            <v>28910</v>
          </cell>
          <cell r="EN3">
            <v>28997</v>
          </cell>
          <cell r="EO3">
            <v>29395</v>
          </cell>
          <cell r="EP3">
            <v>29292</v>
          </cell>
          <cell r="EQ3">
            <v>0</v>
          </cell>
          <cell r="ER3">
            <v>0</v>
          </cell>
          <cell r="ET3">
            <v>445019</v>
          </cell>
          <cell r="EU3">
            <v>457143</v>
          </cell>
          <cell r="EV3">
            <v>452624</v>
          </cell>
          <cell r="EW3">
            <v>455566</v>
          </cell>
          <cell r="EX3">
            <v>463265</v>
          </cell>
          <cell r="EY3">
            <v>475063</v>
          </cell>
          <cell r="EZ3">
            <v>468913</v>
          </cell>
          <cell r="FA3">
            <v>458659</v>
          </cell>
          <cell r="FB3">
            <v>456974</v>
          </cell>
          <cell r="FC3">
            <v>450084</v>
          </cell>
          <cell r="FD3">
            <v>443674</v>
          </cell>
          <cell r="FE3">
            <v>443141</v>
          </cell>
          <cell r="FF3">
            <v>439112</v>
          </cell>
          <cell r="FG3">
            <v>436296</v>
          </cell>
          <cell r="FH3">
            <v>439402</v>
          </cell>
          <cell r="FI3">
            <v>438659</v>
          </cell>
          <cell r="FJ3">
            <v>436668</v>
          </cell>
          <cell r="FK3">
            <v>438182</v>
          </cell>
          <cell r="FL3">
            <v>439216</v>
          </cell>
          <cell r="FM3">
            <v>448137</v>
          </cell>
          <cell r="FN3">
            <v>449320</v>
          </cell>
          <cell r="FO3">
            <v>451279</v>
          </cell>
          <cell r="FP3">
            <v>460758</v>
          </cell>
          <cell r="FQ3">
            <v>464452</v>
          </cell>
          <cell r="FR3">
            <v>467281</v>
          </cell>
          <cell r="FS3">
            <v>467953</v>
          </cell>
          <cell r="FT3">
            <v>469029</v>
          </cell>
          <cell r="FU3">
            <v>469633</v>
          </cell>
          <cell r="FV3">
            <v>468743</v>
          </cell>
          <cell r="FW3">
            <v>469185</v>
          </cell>
          <cell r="FX3">
            <v>470130</v>
          </cell>
          <cell r="FY3">
            <v>470293</v>
          </cell>
          <cell r="FZ3">
            <v>470458</v>
          </cell>
          <cell r="GA3">
            <v>472707</v>
          </cell>
          <cell r="GB3">
            <v>0</v>
          </cell>
          <cell r="GC3">
            <v>0</v>
          </cell>
          <cell r="GE3">
            <v>26260</v>
          </cell>
          <cell r="GF3">
            <v>28108</v>
          </cell>
          <cell r="GG3">
            <v>27438</v>
          </cell>
          <cell r="GH3">
            <v>27773</v>
          </cell>
          <cell r="GI3">
            <v>28361</v>
          </cell>
          <cell r="GJ3">
            <v>29120</v>
          </cell>
          <cell r="GK3">
            <v>28313</v>
          </cell>
          <cell r="GL3">
            <v>27711</v>
          </cell>
          <cell r="GM3">
            <v>27096</v>
          </cell>
          <cell r="GN3">
            <v>26459</v>
          </cell>
          <cell r="GO3">
            <v>25682</v>
          </cell>
          <cell r="GP3">
            <v>25321</v>
          </cell>
          <cell r="GQ3">
            <v>25025</v>
          </cell>
          <cell r="GR3">
            <v>24823</v>
          </cell>
          <cell r="GS3">
            <v>24804</v>
          </cell>
          <cell r="GT3">
            <v>24802</v>
          </cell>
          <cell r="GU3">
            <v>24986</v>
          </cell>
          <cell r="GV3">
            <v>24849</v>
          </cell>
          <cell r="GW3">
            <v>24642</v>
          </cell>
          <cell r="GX3">
            <v>23949</v>
          </cell>
          <cell r="GY3">
            <v>23756</v>
          </cell>
          <cell r="GZ3">
            <v>23970</v>
          </cell>
          <cell r="HA3">
            <v>23938</v>
          </cell>
          <cell r="HB3">
            <v>24051</v>
          </cell>
          <cell r="HC3">
            <v>23955</v>
          </cell>
          <cell r="HD3">
            <v>24094</v>
          </cell>
          <cell r="HE3">
            <v>23991</v>
          </cell>
          <cell r="HF3">
            <v>24388</v>
          </cell>
          <cell r="HG3">
            <v>24359</v>
          </cell>
          <cell r="HH3">
            <v>24639</v>
          </cell>
          <cell r="HI3">
            <v>24916</v>
          </cell>
          <cell r="HJ3">
            <v>25122</v>
          </cell>
          <cell r="HK3">
            <v>24855</v>
          </cell>
          <cell r="HL3">
            <v>24524</v>
          </cell>
          <cell r="HP3">
            <v>392051</v>
          </cell>
          <cell r="HQ3">
            <v>401722</v>
          </cell>
          <cell r="HR3">
            <v>400712</v>
          </cell>
          <cell r="HS3">
            <v>403177</v>
          </cell>
          <cell r="HT3">
            <v>407342</v>
          </cell>
          <cell r="HU3">
            <v>418193</v>
          </cell>
          <cell r="HV3">
            <v>414737</v>
          </cell>
          <cell r="HW3">
            <v>406571</v>
          </cell>
          <cell r="HX3">
            <v>407195</v>
          </cell>
          <cell r="HY3">
            <v>401882</v>
          </cell>
          <cell r="HZ3">
            <v>397622</v>
          </cell>
          <cell r="IA3">
            <v>396612</v>
          </cell>
          <cell r="IB3">
            <v>393110</v>
          </cell>
          <cell r="IC3">
            <v>390656</v>
          </cell>
          <cell r="ID3">
            <v>393570</v>
          </cell>
          <cell r="IE3">
            <v>393047</v>
          </cell>
          <cell r="IF3">
            <v>390501</v>
          </cell>
          <cell r="IG3">
            <v>392079</v>
          </cell>
          <cell r="IH3">
            <v>393832</v>
          </cell>
          <cell r="II3">
            <v>402827</v>
          </cell>
          <cell r="IJ3">
            <v>404092</v>
          </cell>
          <cell r="IK3">
            <v>405001</v>
          </cell>
          <cell r="IL3">
            <v>414673</v>
          </cell>
          <cell r="IM3">
            <v>418270</v>
          </cell>
          <cell r="IN3">
            <v>421232</v>
          </cell>
          <cell r="IO3">
            <v>421809</v>
          </cell>
          <cell r="IP3">
            <v>422877</v>
          </cell>
          <cell r="IQ3">
            <v>422943</v>
          </cell>
          <cell r="IR3">
            <v>422430</v>
          </cell>
          <cell r="IS3">
            <v>422384</v>
          </cell>
          <cell r="IT3">
            <v>422499</v>
          </cell>
          <cell r="IU3">
            <v>422461</v>
          </cell>
          <cell r="IV3">
            <v>422628</v>
          </cell>
          <cell r="IW3">
            <v>425374</v>
          </cell>
          <cell r="JA3">
            <v>26708</v>
          </cell>
          <cell r="JB3">
            <v>27313</v>
          </cell>
          <cell r="JC3">
            <v>24474</v>
          </cell>
          <cell r="JD3">
            <v>24616</v>
          </cell>
          <cell r="JE3">
            <v>27562</v>
          </cell>
          <cell r="JF3">
            <v>27750</v>
          </cell>
          <cell r="JG3">
            <v>25863</v>
          </cell>
          <cell r="JH3">
            <v>24377</v>
          </cell>
          <cell r="JI3">
            <v>22683</v>
          </cell>
          <cell r="JJ3">
            <v>21743</v>
          </cell>
          <cell r="JK3">
            <v>20370</v>
          </cell>
          <cell r="JL3">
            <v>21208</v>
          </cell>
          <cell r="JM3">
            <v>20977</v>
          </cell>
          <cell r="JN3">
            <v>20817</v>
          </cell>
          <cell r="JO3">
            <v>21028</v>
          </cell>
          <cell r="JP3">
            <v>20810</v>
          </cell>
          <cell r="JQ3">
            <v>21181</v>
          </cell>
          <cell r="JR3">
            <v>21254</v>
          </cell>
          <cell r="JS3">
            <v>20742</v>
          </cell>
          <cell r="JT3">
            <v>21361</v>
          </cell>
          <cell r="JU3">
            <v>21472</v>
          </cell>
          <cell r="JV3">
            <v>22308</v>
          </cell>
          <cell r="JW3">
            <v>22147</v>
          </cell>
          <cell r="JX3">
            <v>22131</v>
          </cell>
          <cell r="JY3">
            <v>22094</v>
          </cell>
          <cell r="JZ3">
            <v>22050</v>
          </cell>
          <cell r="KA3">
            <v>22161</v>
          </cell>
          <cell r="KB3">
            <v>22302</v>
          </cell>
          <cell r="KC3">
            <v>21954</v>
          </cell>
          <cell r="KD3">
            <v>22162</v>
          </cell>
          <cell r="KE3">
            <v>22715</v>
          </cell>
          <cell r="KF3">
            <v>22710</v>
          </cell>
          <cell r="KG3">
            <v>22975</v>
          </cell>
          <cell r="KH3">
            <v>22809</v>
          </cell>
          <cell r="KL3">
            <v>29504</v>
          </cell>
          <cell r="KM3">
            <v>29499</v>
          </cell>
          <cell r="KN3">
            <v>23745</v>
          </cell>
          <cell r="KO3">
            <v>25901</v>
          </cell>
          <cell r="KP3">
            <v>28605</v>
          </cell>
          <cell r="KQ3">
            <v>30184</v>
          </cell>
          <cell r="KR3">
            <v>24871</v>
          </cell>
          <cell r="KS3">
            <v>28377</v>
          </cell>
          <cell r="KT3">
            <v>26460</v>
          </cell>
          <cell r="KU3">
            <v>28160</v>
          </cell>
          <cell r="KV3">
            <v>30150</v>
          </cell>
          <cell r="KW3">
            <v>29492</v>
          </cell>
          <cell r="KX3">
            <v>28480</v>
          </cell>
          <cell r="KY3">
            <v>29228</v>
          </cell>
          <cell r="KZ3">
            <v>28698</v>
          </cell>
          <cell r="LA3">
            <v>29762</v>
          </cell>
          <cell r="LB3">
            <v>30115</v>
          </cell>
          <cell r="LC3">
            <v>30716</v>
          </cell>
          <cell r="LD3">
            <v>30828</v>
          </cell>
          <cell r="LE3">
            <v>31705</v>
          </cell>
          <cell r="LF3">
            <v>31805</v>
          </cell>
          <cell r="LG3">
            <v>30693</v>
          </cell>
          <cell r="LH3">
            <v>30498</v>
          </cell>
          <cell r="LI3">
            <v>31095</v>
          </cell>
          <cell r="LJ3">
            <v>32086</v>
          </cell>
          <cell r="LK3">
            <v>31784</v>
          </cell>
          <cell r="LL3">
            <v>31986</v>
          </cell>
          <cell r="LM3">
            <v>31886</v>
          </cell>
          <cell r="LN3">
            <v>31766</v>
          </cell>
          <cell r="LO3">
            <v>31780</v>
          </cell>
          <cell r="LP3">
            <v>31954</v>
          </cell>
          <cell r="LQ3">
            <v>32013</v>
          </cell>
          <cell r="LR3">
            <v>32034</v>
          </cell>
          <cell r="LS3">
            <v>30425</v>
          </cell>
          <cell r="LT3">
            <v>0</v>
          </cell>
          <cell r="LU3">
            <v>0</v>
          </cell>
          <cell r="LW3">
            <v>5094</v>
          </cell>
          <cell r="LX3">
            <v>5008</v>
          </cell>
          <cell r="LY3">
            <v>4857</v>
          </cell>
          <cell r="LZ3">
            <v>5488</v>
          </cell>
          <cell r="MA3">
            <v>5417</v>
          </cell>
          <cell r="MB3">
            <v>5524</v>
          </cell>
          <cell r="MC3">
            <v>5366</v>
          </cell>
          <cell r="MD3">
            <v>6125</v>
          </cell>
          <cell r="ME3">
            <v>5853</v>
          </cell>
          <cell r="MF3">
            <v>4621</v>
          </cell>
          <cell r="MG3">
            <v>4620</v>
          </cell>
          <cell r="MH3">
            <v>4491</v>
          </cell>
          <cell r="MI3">
            <v>4297</v>
          </cell>
          <cell r="MJ3">
            <v>4417</v>
          </cell>
          <cell r="MK3">
            <v>4406</v>
          </cell>
          <cell r="ML3">
            <v>4485</v>
          </cell>
          <cell r="MM3">
            <v>4511</v>
          </cell>
          <cell r="MN3">
            <v>4555</v>
          </cell>
          <cell r="MO3">
            <v>4515</v>
          </cell>
          <cell r="MP3">
            <v>4303</v>
          </cell>
          <cell r="MQ3">
            <v>4337</v>
          </cell>
          <cell r="MR3">
            <v>4379</v>
          </cell>
          <cell r="MS3">
            <v>4289</v>
          </cell>
          <cell r="MT3">
            <v>4391</v>
          </cell>
          <cell r="MU3">
            <v>4340</v>
          </cell>
          <cell r="MV3">
            <v>4450</v>
          </cell>
          <cell r="MW3">
            <v>4501</v>
          </cell>
          <cell r="MX3">
            <v>4463</v>
          </cell>
          <cell r="MY3">
            <v>4420</v>
          </cell>
          <cell r="MZ3">
            <v>4507</v>
          </cell>
          <cell r="NA3">
            <v>4518</v>
          </cell>
          <cell r="NB3">
            <v>4545</v>
          </cell>
          <cell r="NC3">
            <v>4633</v>
          </cell>
          <cell r="ND3">
            <v>4692</v>
          </cell>
          <cell r="NH3">
            <v>15917</v>
          </cell>
          <cell r="NI3">
            <v>15806</v>
          </cell>
          <cell r="NJ3">
            <v>12863</v>
          </cell>
          <cell r="NK3">
            <v>13990</v>
          </cell>
          <cell r="NL3">
            <v>15416</v>
          </cell>
          <cell r="NM3">
            <v>15967</v>
          </cell>
          <cell r="NN3">
            <v>13131</v>
          </cell>
          <cell r="NO3">
            <v>15419</v>
          </cell>
          <cell r="NP3">
            <v>14377</v>
          </cell>
          <cell r="NQ3">
            <v>17816</v>
          </cell>
          <cell r="NR3">
            <v>19346</v>
          </cell>
          <cell r="NS3">
            <v>19050</v>
          </cell>
          <cell r="NT3">
            <v>18265</v>
          </cell>
          <cell r="NU3">
            <v>18772</v>
          </cell>
          <cell r="NV3">
            <v>18240</v>
          </cell>
          <cell r="NW3">
            <v>19108</v>
          </cell>
          <cell r="NX3">
            <v>19303</v>
          </cell>
          <cell r="NY3">
            <v>19778</v>
          </cell>
          <cell r="NZ3">
            <v>19863</v>
          </cell>
          <cell r="OA3">
            <v>20702</v>
          </cell>
          <cell r="OB3">
            <v>20727</v>
          </cell>
          <cell r="OC3">
            <v>20145</v>
          </cell>
          <cell r="OD3">
            <v>20118</v>
          </cell>
          <cell r="OE3">
            <v>20621</v>
          </cell>
          <cell r="OF3">
            <v>21638</v>
          </cell>
          <cell r="OG3">
            <v>21264</v>
          </cell>
          <cell r="OH3">
            <v>21341</v>
          </cell>
          <cell r="OI3">
            <v>21240</v>
          </cell>
          <cell r="OJ3">
            <v>21204</v>
          </cell>
          <cell r="OK3">
            <v>21153</v>
          </cell>
          <cell r="OL3">
            <v>21241</v>
          </cell>
          <cell r="OM3">
            <v>21181</v>
          </cell>
          <cell r="ON3">
            <v>20981</v>
          </cell>
          <cell r="OO3">
            <v>19250</v>
          </cell>
          <cell r="OS3">
            <v>8493</v>
          </cell>
          <cell r="OT3">
            <v>8685</v>
          </cell>
          <cell r="OU3">
            <v>6025</v>
          </cell>
          <cell r="OV3">
            <v>6423</v>
          </cell>
          <cell r="OW3">
            <v>7772</v>
          </cell>
          <cell r="OX3">
            <v>8693</v>
          </cell>
          <cell r="OY3">
            <v>6374</v>
          </cell>
          <cell r="OZ3">
            <v>6833</v>
          </cell>
          <cell r="PA3">
            <v>6230</v>
          </cell>
          <cell r="PB3">
            <v>5723</v>
          </cell>
          <cell r="PC3">
            <v>6184</v>
          </cell>
          <cell r="PD3">
            <v>5951</v>
          </cell>
          <cell r="PE3">
            <v>5918</v>
          </cell>
          <cell r="PF3">
            <v>6039</v>
          </cell>
          <cell r="PG3">
            <v>6052</v>
          </cell>
          <cell r="PH3">
            <v>6169</v>
          </cell>
          <cell r="PI3">
            <v>6301</v>
          </cell>
          <cell r="PJ3">
            <v>6383</v>
          </cell>
          <cell r="PK3">
            <v>6450</v>
          </cell>
          <cell r="PL3">
            <v>6700</v>
          </cell>
          <cell r="PM3">
            <v>6741</v>
          </cell>
          <cell r="PN3">
            <v>6169</v>
          </cell>
          <cell r="PO3">
            <v>6091</v>
          </cell>
          <cell r="PP3">
            <v>6083</v>
          </cell>
          <cell r="PQ3">
            <v>6108</v>
          </cell>
          <cell r="PR3">
            <v>6070</v>
          </cell>
          <cell r="PS3">
            <v>6144</v>
          </cell>
          <cell r="PT3">
            <v>6183</v>
          </cell>
          <cell r="PU3">
            <v>6142</v>
          </cell>
          <cell r="PV3">
            <v>6120</v>
          </cell>
          <cell r="PW3">
            <v>6195</v>
          </cell>
          <cell r="PX3">
            <v>6287</v>
          </cell>
          <cell r="PY3">
            <v>6420</v>
          </cell>
          <cell r="PZ3">
            <v>6483</v>
          </cell>
          <cell r="QD3">
            <v>2480</v>
          </cell>
          <cell r="QE3">
            <v>2602</v>
          </cell>
          <cell r="QF3">
            <v>1544</v>
          </cell>
          <cell r="QG3">
            <v>2521</v>
          </cell>
          <cell r="QH3">
            <v>2157</v>
          </cell>
          <cell r="QI3">
            <v>2311</v>
          </cell>
          <cell r="QJ3">
            <v>3224</v>
          </cell>
          <cell r="QK3">
            <v>3055</v>
          </cell>
          <cell r="QL3">
            <v>1120</v>
          </cell>
          <cell r="QM3">
            <v>395</v>
          </cell>
          <cell r="QN3">
            <v>900</v>
          </cell>
          <cell r="QO3">
            <v>726</v>
          </cell>
          <cell r="QP3">
            <v>743</v>
          </cell>
          <cell r="QQ3">
            <v>699</v>
          </cell>
          <cell r="QR3">
            <v>744</v>
          </cell>
          <cell r="QS3">
            <v>1203</v>
          </cell>
          <cell r="QT3">
            <v>1508</v>
          </cell>
          <cell r="QU3">
            <v>1410</v>
          </cell>
          <cell r="QV3">
            <v>1389</v>
          </cell>
          <cell r="QW3">
            <v>1665</v>
          </cell>
          <cell r="QX3">
            <v>1672</v>
          </cell>
          <cell r="QY3">
            <v>1651</v>
          </cell>
          <cell r="QZ3">
            <v>1426</v>
          </cell>
          <cell r="RA3">
            <v>1423</v>
          </cell>
          <cell r="RB3">
            <v>1479</v>
          </cell>
          <cell r="RC3">
            <v>1283</v>
          </cell>
          <cell r="RD3">
            <v>1241</v>
          </cell>
          <cell r="RE3">
            <v>1207</v>
          </cell>
          <cell r="RF3">
            <v>1310</v>
          </cell>
          <cell r="RG3">
            <v>1329</v>
          </cell>
          <cell r="RH3">
            <v>1239</v>
          </cell>
          <cell r="RI3">
            <v>1391</v>
          </cell>
          <cell r="RJ3">
            <v>1396</v>
          </cell>
          <cell r="RK3">
            <v>1682</v>
          </cell>
          <cell r="RL3">
            <v>0</v>
          </cell>
          <cell r="RM3">
            <v>0</v>
          </cell>
          <cell r="RO3">
            <v>488</v>
          </cell>
          <cell r="RP3">
            <v>640</v>
          </cell>
          <cell r="RQ3">
            <v>377</v>
          </cell>
          <cell r="RR3">
            <v>548</v>
          </cell>
          <cell r="RS3">
            <v>537</v>
          </cell>
          <cell r="RT3">
            <v>642</v>
          </cell>
          <cell r="RU3">
            <v>412</v>
          </cell>
          <cell r="RV3">
            <v>616</v>
          </cell>
          <cell r="RW3">
            <v>431</v>
          </cell>
          <cell r="RX3">
            <v>111</v>
          </cell>
          <cell r="RY3">
            <v>226</v>
          </cell>
          <cell r="RZ3">
            <v>92</v>
          </cell>
          <cell r="SA3">
            <v>100</v>
          </cell>
          <cell r="SB3">
            <v>94</v>
          </cell>
          <cell r="SC3">
            <v>99</v>
          </cell>
          <cell r="SD3">
            <v>82</v>
          </cell>
          <cell r="SE3">
            <v>144</v>
          </cell>
          <cell r="SF3">
            <v>139</v>
          </cell>
          <cell r="SG3">
            <v>152</v>
          </cell>
          <cell r="SH3">
            <v>229</v>
          </cell>
          <cell r="SI3">
            <v>241</v>
          </cell>
          <cell r="SJ3">
            <v>191</v>
          </cell>
          <cell r="SK3">
            <v>177</v>
          </cell>
          <cell r="SL3">
            <v>194</v>
          </cell>
          <cell r="SM3">
            <v>199</v>
          </cell>
          <cell r="SN3">
            <v>133</v>
          </cell>
          <cell r="SO3">
            <v>130</v>
          </cell>
          <cell r="SP3">
            <v>156</v>
          </cell>
          <cell r="SQ3">
            <v>144</v>
          </cell>
          <cell r="SR3">
            <v>138</v>
          </cell>
          <cell r="SS3">
            <v>127</v>
          </cell>
          <cell r="ST3">
            <v>166</v>
          </cell>
          <cell r="SU3">
            <v>138</v>
          </cell>
          <cell r="SV3">
            <v>131</v>
          </cell>
          <cell r="SZ3">
            <v>1882</v>
          </cell>
          <cell r="TA3">
            <v>1867</v>
          </cell>
          <cell r="TB3">
            <v>1060</v>
          </cell>
          <cell r="TC3">
            <v>1792</v>
          </cell>
          <cell r="TD3">
            <v>1466</v>
          </cell>
          <cell r="TE3">
            <v>1459</v>
          </cell>
          <cell r="TF3">
            <v>1647</v>
          </cell>
          <cell r="TG3">
            <v>2297</v>
          </cell>
          <cell r="TH3">
            <v>446</v>
          </cell>
          <cell r="TI3">
            <v>218</v>
          </cell>
          <cell r="TJ3">
            <v>603</v>
          </cell>
          <cell r="TK3">
            <v>562</v>
          </cell>
          <cell r="TL3">
            <v>571</v>
          </cell>
          <cell r="TM3">
            <v>540</v>
          </cell>
          <cell r="TN3">
            <v>577</v>
          </cell>
          <cell r="TO3">
            <v>1055</v>
          </cell>
          <cell r="TP3">
            <v>1280</v>
          </cell>
          <cell r="TQ3">
            <v>1189</v>
          </cell>
          <cell r="TR3">
            <v>1163</v>
          </cell>
          <cell r="TS3">
            <v>1329</v>
          </cell>
          <cell r="TT3">
            <v>1343</v>
          </cell>
          <cell r="TU3">
            <v>1419</v>
          </cell>
          <cell r="TV3">
            <v>1155</v>
          </cell>
          <cell r="TW3">
            <v>1135</v>
          </cell>
          <cell r="TX3">
            <v>1195</v>
          </cell>
          <cell r="TY3">
            <v>1086</v>
          </cell>
          <cell r="TZ3">
            <v>1053</v>
          </cell>
          <cell r="UA3">
            <v>996</v>
          </cell>
          <cell r="UB3">
            <v>1091</v>
          </cell>
          <cell r="UC3">
            <v>1124</v>
          </cell>
          <cell r="UD3">
            <v>1062</v>
          </cell>
          <cell r="UE3">
            <v>1159</v>
          </cell>
          <cell r="UF3">
            <v>1177</v>
          </cell>
          <cell r="UG3">
            <v>1485</v>
          </cell>
          <cell r="UK3">
            <v>110</v>
          </cell>
          <cell r="UL3">
            <v>95</v>
          </cell>
          <cell r="UM3">
            <v>107</v>
          </cell>
          <cell r="UN3">
            <v>181</v>
          </cell>
          <cell r="UO3">
            <v>154</v>
          </cell>
          <cell r="UP3">
            <v>210</v>
          </cell>
          <cell r="UQ3">
            <v>1165</v>
          </cell>
          <cell r="UR3">
            <v>142</v>
          </cell>
          <cell r="US3">
            <v>243</v>
          </cell>
          <cell r="UT3">
            <v>66</v>
          </cell>
          <cell r="UU3">
            <v>71</v>
          </cell>
          <cell r="UV3">
            <v>72</v>
          </cell>
          <cell r="UW3">
            <v>72</v>
          </cell>
          <cell r="UX3">
            <v>65</v>
          </cell>
          <cell r="UY3">
            <v>68</v>
          </cell>
          <cell r="UZ3">
            <v>66</v>
          </cell>
          <cell r="VA3">
            <v>84</v>
          </cell>
          <cell r="VB3">
            <v>82</v>
          </cell>
          <cell r="VC3">
            <v>74</v>
          </cell>
          <cell r="VD3">
            <v>107</v>
          </cell>
          <cell r="VE3">
            <v>88</v>
          </cell>
          <cell r="VF3">
            <v>41</v>
          </cell>
          <cell r="VG3">
            <v>94</v>
          </cell>
          <cell r="VH3">
            <v>94</v>
          </cell>
          <cell r="VI3">
            <v>85</v>
          </cell>
          <cell r="VJ3">
            <v>64</v>
          </cell>
          <cell r="VK3">
            <v>58</v>
          </cell>
          <cell r="VL3">
            <v>55</v>
          </cell>
          <cell r="VM3">
            <v>75</v>
          </cell>
          <cell r="VN3">
            <v>67</v>
          </cell>
          <cell r="VO3">
            <v>50</v>
          </cell>
          <cell r="VP3">
            <v>66</v>
          </cell>
          <cell r="VQ3">
            <v>81</v>
          </cell>
          <cell r="VR3">
            <v>66</v>
          </cell>
        </row>
        <row r="4">
          <cell r="A4" t="str">
            <v>Perlombongan &amp; Pengkuarian</v>
          </cell>
          <cell r="B4">
            <v>81931</v>
          </cell>
          <cell r="C4">
            <v>81960</v>
          </cell>
          <cell r="D4">
            <v>82048</v>
          </cell>
          <cell r="E4">
            <v>82003</v>
          </cell>
          <cell r="F4">
            <v>82154</v>
          </cell>
          <cell r="G4">
            <v>84054</v>
          </cell>
          <cell r="H4">
            <v>81266</v>
          </cell>
          <cell r="I4">
            <v>82470</v>
          </cell>
          <cell r="J4">
            <v>80075</v>
          </cell>
          <cell r="K4">
            <v>79041</v>
          </cell>
          <cell r="L4">
            <v>79515</v>
          </cell>
          <cell r="M4">
            <v>79385</v>
          </cell>
          <cell r="N4">
            <v>79496</v>
          </cell>
          <cell r="O4">
            <v>78830</v>
          </cell>
          <cell r="P4">
            <v>78332</v>
          </cell>
          <cell r="Q4">
            <v>77854</v>
          </cell>
          <cell r="R4">
            <v>77550</v>
          </cell>
          <cell r="S4">
            <v>77608</v>
          </cell>
          <cell r="T4">
            <v>78380</v>
          </cell>
          <cell r="U4">
            <v>79521</v>
          </cell>
          <cell r="V4">
            <v>80130</v>
          </cell>
          <cell r="W4">
            <v>80315</v>
          </cell>
          <cell r="X4">
            <v>80819</v>
          </cell>
          <cell r="Y4">
            <v>80608</v>
          </cell>
          <cell r="Z4">
            <v>80546</v>
          </cell>
          <cell r="AA4">
            <v>80597</v>
          </cell>
          <cell r="AB4">
            <v>80226</v>
          </cell>
          <cell r="AC4">
            <v>80493</v>
          </cell>
          <cell r="AD4">
            <v>80818</v>
          </cell>
          <cell r="AE4">
            <v>80962</v>
          </cell>
          <cell r="AF4">
            <v>80839</v>
          </cell>
          <cell r="AG4">
            <v>80560</v>
          </cell>
          <cell r="AH4">
            <v>80382</v>
          </cell>
          <cell r="AI4">
            <v>79730</v>
          </cell>
          <cell r="AJ4">
            <v>0</v>
          </cell>
          <cell r="AK4">
            <v>0</v>
          </cell>
          <cell r="AM4">
            <v>24537</v>
          </cell>
          <cell r="AN4">
            <v>22640</v>
          </cell>
          <cell r="AO4">
            <v>23502</v>
          </cell>
          <cell r="AP4">
            <v>24616</v>
          </cell>
          <cell r="AQ4">
            <v>24564</v>
          </cell>
          <cell r="AR4">
            <v>23735</v>
          </cell>
          <cell r="AS4">
            <v>23058</v>
          </cell>
          <cell r="AT4">
            <v>24769</v>
          </cell>
          <cell r="AU4">
            <v>24740</v>
          </cell>
          <cell r="AV4">
            <v>24316</v>
          </cell>
          <cell r="AW4">
            <v>24184</v>
          </cell>
          <cell r="AX4">
            <v>24373</v>
          </cell>
          <cell r="AY4">
            <v>23665</v>
          </cell>
          <cell r="AZ4">
            <v>23610</v>
          </cell>
          <cell r="BA4">
            <v>23630</v>
          </cell>
          <cell r="BB4">
            <v>23584</v>
          </cell>
          <cell r="BC4">
            <v>23514</v>
          </cell>
          <cell r="BD4">
            <v>23626</v>
          </cell>
          <cell r="BE4">
            <v>23042</v>
          </cell>
          <cell r="BF4">
            <v>23353</v>
          </cell>
          <cell r="BG4">
            <v>23665</v>
          </cell>
          <cell r="BH4">
            <v>23613</v>
          </cell>
          <cell r="BI4">
            <v>23674</v>
          </cell>
          <cell r="BJ4">
            <v>23569</v>
          </cell>
          <cell r="BK4">
            <v>23535</v>
          </cell>
          <cell r="BL4">
            <v>23655</v>
          </cell>
          <cell r="BM4">
            <v>23326</v>
          </cell>
          <cell r="BN4">
            <v>23301</v>
          </cell>
          <cell r="BO4">
            <v>23456</v>
          </cell>
          <cell r="BP4">
            <v>23559</v>
          </cell>
          <cell r="BQ4">
            <v>23629</v>
          </cell>
          <cell r="BR4">
            <v>23242</v>
          </cell>
          <cell r="BS4">
            <v>23083</v>
          </cell>
          <cell r="BT4">
            <v>23178</v>
          </cell>
          <cell r="BU4">
            <v>0</v>
          </cell>
          <cell r="BV4">
            <v>0</v>
          </cell>
          <cell r="BX4">
            <v>47408</v>
          </cell>
          <cell r="BY4">
            <v>49777</v>
          </cell>
          <cell r="BZ4">
            <v>48902</v>
          </cell>
          <cell r="CA4">
            <v>47257</v>
          </cell>
          <cell r="CB4">
            <v>47561</v>
          </cell>
          <cell r="CC4">
            <v>50918</v>
          </cell>
          <cell r="CD4">
            <v>48591</v>
          </cell>
          <cell r="CE4">
            <v>47354</v>
          </cell>
          <cell r="CF4">
            <v>46109</v>
          </cell>
          <cell r="CG4">
            <v>45227</v>
          </cell>
          <cell r="CH4">
            <v>45652</v>
          </cell>
          <cell r="CI4">
            <v>45494</v>
          </cell>
          <cell r="CJ4">
            <v>46296</v>
          </cell>
          <cell r="CK4">
            <v>45763</v>
          </cell>
          <cell r="CL4">
            <v>45213</v>
          </cell>
          <cell r="CM4">
            <v>44838</v>
          </cell>
          <cell r="CN4">
            <v>44626</v>
          </cell>
          <cell r="CO4">
            <v>44486</v>
          </cell>
          <cell r="CP4">
            <v>45633</v>
          </cell>
          <cell r="CQ4">
            <v>46372</v>
          </cell>
          <cell r="CR4">
            <v>46651</v>
          </cell>
          <cell r="CS4">
            <v>47060</v>
          </cell>
          <cell r="CT4">
            <v>47516</v>
          </cell>
          <cell r="CU4">
            <v>47285</v>
          </cell>
          <cell r="CV4">
            <v>47250</v>
          </cell>
          <cell r="CW4">
            <v>47167</v>
          </cell>
          <cell r="CX4">
            <v>47042</v>
          </cell>
          <cell r="CY4">
            <v>47228</v>
          </cell>
          <cell r="CZ4">
            <v>47365</v>
          </cell>
          <cell r="DA4">
            <v>47346</v>
          </cell>
          <cell r="DB4">
            <v>47299</v>
          </cell>
          <cell r="DC4">
            <v>47310</v>
          </cell>
          <cell r="DD4">
            <v>47160</v>
          </cell>
          <cell r="DE4">
            <v>47021</v>
          </cell>
          <cell r="DF4">
            <v>0</v>
          </cell>
          <cell r="DG4">
            <v>0</v>
          </cell>
          <cell r="DI4">
            <v>9986</v>
          </cell>
          <cell r="DJ4">
            <v>9543</v>
          </cell>
          <cell r="DK4">
            <v>9644</v>
          </cell>
          <cell r="DL4">
            <v>10130</v>
          </cell>
          <cell r="DM4">
            <v>10029</v>
          </cell>
          <cell r="DN4">
            <v>9401</v>
          </cell>
          <cell r="DO4">
            <v>9617</v>
          </cell>
          <cell r="DP4">
            <v>10347</v>
          </cell>
          <cell r="DQ4">
            <v>9226</v>
          </cell>
          <cell r="DR4">
            <v>9498</v>
          </cell>
          <cell r="DS4">
            <v>9679</v>
          </cell>
          <cell r="DT4">
            <v>9518</v>
          </cell>
          <cell r="DU4">
            <v>9535</v>
          </cell>
          <cell r="DV4">
            <v>9457</v>
          </cell>
          <cell r="DW4">
            <v>9489</v>
          </cell>
          <cell r="DX4">
            <v>9432</v>
          </cell>
          <cell r="DY4">
            <v>9410</v>
          </cell>
          <cell r="DZ4">
            <v>9496</v>
          </cell>
          <cell r="EA4">
            <v>9705</v>
          </cell>
          <cell r="EB4">
            <v>9796</v>
          </cell>
          <cell r="EC4">
            <v>9814</v>
          </cell>
          <cell r="ED4">
            <v>9642</v>
          </cell>
          <cell r="EE4">
            <v>9629</v>
          </cell>
          <cell r="EF4">
            <v>9754</v>
          </cell>
          <cell r="EG4">
            <v>9761</v>
          </cell>
          <cell r="EH4">
            <v>9775</v>
          </cell>
          <cell r="EI4">
            <v>9858</v>
          </cell>
          <cell r="EJ4">
            <v>9964</v>
          </cell>
          <cell r="EK4">
            <v>9997</v>
          </cell>
          <cell r="EL4">
            <v>10057</v>
          </cell>
          <cell r="EM4">
            <v>9911</v>
          </cell>
          <cell r="EN4">
            <v>10008</v>
          </cell>
          <cell r="EO4">
            <v>10139</v>
          </cell>
          <cell r="EP4">
            <v>9531</v>
          </cell>
          <cell r="EQ4">
            <v>0</v>
          </cell>
          <cell r="ER4">
            <v>0</v>
          </cell>
          <cell r="ET4">
            <v>81600</v>
          </cell>
          <cell r="EU4">
            <v>81615</v>
          </cell>
          <cell r="EV4">
            <v>81691</v>
          </cell>
          <cell r="EW4">
            <v>81742</v>
          </cell>
          <cell r="EX4">
            <v>81737</v>
          </cell>
          <cell r="EY4">
            <v>83714</v>
          </cell>
          <cell r="EZ4">
            <v>80783</v>
          </cell>
          <cell r="FA4">
            <v>82207</v>
          </cell>
          <cell r="FB4">
            <v>79755</v>
          </cell>
          <cell r="FC4">
            <v>78725</v>
          </cell>
          <cell r="FD4">
            <v>79141</v>
          </cell>
          <cell r="FE4">
            <v>78943</v>
          </cell>
          <cell r="FF4">
            <v>79083</v>
          </cell>
          <cell r="FG4">
            <v>78433</v>
          </cell>
          <cell r="FH4">
            <v>77939</v>
          </cell>
          <cell r="FI4">
            <v>77430</v>
          </cell>
          <cell r="FJ4">
            <v>77086</v>
          </cell>
          <cell r="FK4">
            <v>77163</v>
          </cell>
          <cell r="FL4">
            <v>77942</v>
          </cell>
          <cell r="FM4">
            <v>79084</v>
          </cell>
          <cell r="FN4">
            <v>79672</v>
          </cell>
          <cell r="FO4">
            <v>79906</v>
          </cell>
          <cell r="FP4">
            <v>80307</v>
          </cell>
          <cell r="FQ4">
            <v>80061</v>
          </cell>
          <cell r="FR4">
            <v>79986</v>
          </cell>
          <cell r="FS4">
            <v>79976</v>
          </cell>
          <cell r="FT4">
            <v>79722</v>
          </cell>
          <cell r="FU4">
            <v>79960</v>
          </cell>
          <cell r="FV4">
            <v>80304</v>
          </cell>
          <cell r="FW4">
            <v>80381</v>
          </cell>
          <cell r="FX4">
            <v>80196</v>
          </cell>
          <cell r="FY4">
            <v>79975</v>
          </cell>
          <cell r="FZ4">
            <v>79841</v>
          </cell>
          <cell r="GA4">
            <v>79251</v>
          </cell>
          <cell r="GB4">
            <v>0</v>
          </cell>
          <cell r="GC4">
            <v>0</v>
          </cell>
          <cell r="GE4">
            <v>24449</v>
          </cell>
          <cell r="GF4">
            <v>22573</v>
          </cell>
          <cell r="GG4">
            <v>23438</v>
          </cell>
          <cell r="GH4">
            <v>24564</v>
          </cell>
          <cell r="GI4">
            <v>24503</v>
          </cell>
          <cell r="GJ4">
            <v>23679</v>
          </cell>
          <cell r="GK4">
            <v>22946</v>
          </cell>
          <cell r="GL4">
            <v>24667</v>
          </cell>
          <cell r="GM4">
            <v>24617</v>
          </cell>
          <cell r="GN4">
            <v>24196</v>
          </cell>
          <cell r="GO4">
            <v>24041</v>
          </cell>
          <cell r="GP4">
            <v>24233</v>
          </cell>
          <cell r="GQ4">
            <v>23531</v>
          </cell>
          <cell r="GR4">
            <v>23484</v>
          </cell>
          <cell r="GS4">
            <v>23507</v>
          </cell>
          <cell r="GT4">
            <v>23460</v>
          </cell>
          <cell r="GU4">
            <v>23387</v>
          </cell>
          <cell r="GV4">
            <v>23504</v>
          </cell>
          <cell r="GW4">
            <v>22916</v>
          </cell>
          <cell r="GX4">
            <v>23236</v>
          </cell>
          <cell r="GY4">
            <v>23537</v>
          </cell>
          <cell r="GZ4">
            <v>23513</v>
          </cell>
          <cell r="HA4">
            <v>23559</v>
          </cell>
          <cell r="HB4">
            <v>23442</v>
          </cell>
          <cell r="HC4">
            <v>23395</v>
          </cell>
          <cell r="HD4">
            <v>23442</v>
          </cell>
          <cell r="HE4">
            <v>23208</v>
          </cell>
          <cell r="HF4">
            <v>23185</v>
          </cell>
          <cell r="HG4">
            <v>23350</v>
          </cell>
          <cell r="HH4">
            <v>23420</v>
          </cell>
          <cell r="HI4">
            <v>23467</v>
          </cell>
          <cell r="HJ4">
            <v>23091</v>
          </cell>
          <cell r="HK4">
            <v>22997</v>
          </cell>
          <cell r="HL4">
            <v>23089</v>
          </cell>
          <cell r="HP4">
            <v>47229</v>
          </cell>
          <cell r="HQ4">
            <v>49593</v>
          </cell>
          <cell r="HR4">
            <v>48697</v>
          </cell>
          <cell r="HS4">
            <v>47120</v>
          </cell>
          <cell r="HT4">
            <v>47324</v>
          </cell>
          <cell r="HU4">
            <v>50709</v>
          </cell>
          <cell r="HV4">
            <v>48357</v>
          </cell>
          <cell r="HW4">
            <v>47252</v>
          </cell>
          <cell r="HX4">
            <v>45971</v>
          </cell>
          <cell r="HY4">
            <v>45092</v>
          </cell>
          <cell r="HZ4">
            <v>45493</v>
          </cell>
          <cell r="IA4">
            <v>45266</v>
          </cell>
          <cell r="IB4">
            <v>46081</v>
          </cell>
          <cell r="IC4">
            <v>45559</v>
          </cell>
          <cell r="ID4">
            <v>45012</v>
          </cell>
          <cell r="IE4">
            <v>44607</v>
          </cell>
          <cell r="IF4">
            <v>44385</v>
          </cell>
          <cell r="IG4">
            <v>44252</v>
          </cell>
          <cell r="IH4">
            <v>45403</v>
          </cell>
          <cell r="II4">
            <v>46130</v>
          </cell>
          <cell r="IJ4">
            <v>46408</v>
          </cell>
          <cell r="IK4">
            <v>46812</v>
          </cell>
          <cell r="IL4">
            <v>47215</v>
          </cell>
          <cell r="IM4">
            <v>46972</v>
          </cell>
          <cell r="IN4">
            <v>46925</v>
          </cell>
          <cell r="IO4">
            <v>46878</v>
          </cell>
          <cell r="IP4">
            <v>46771</v>
          </cell>
          <cell r="IQ4">
            <v>46910</v>
          </cell>
          <cell r="IR4">
            <v>47055</v>
          </cell>
          <cell r="IS4">
            <v>47013</v>
          </cell>
          <cell r="IT4">
            <v>46919</v>
          </cell>
          <cell r="IU4">
            <v>46966</v>
          </cell>
          <cell r="IV4">
            <v>46777</v>
          </cell>
          <cell r="IW4">
            <v>46730</v>
          </cell>
          <cell r="JA4">
            <v>9922</v>
          </cell>
          <cell r="JB4">
            <v>9449</v>
          </cell>
          <cell r="JC4">
            <v>9556</v>
          </cell>
          <cell r="JD4">
            <v>10058</v>
          </cell>
          <cell r="JE4">
            <v>9910</v>
          </cell>
          <cell r="JF4">
            <v>9326</v>
          </cell>
          <cell r="JG4">
            <v>9480</v>
          </cell>
          <cell r="JH4">
            <v>10288</v>
          </cell>
          <cell r="JI4">
            <v>9167</v>
          </cell>
          <cell r="JJ4">
            <v>9437</v>
          </cell>
          <cell r="JK4">
            <v>9607</v>
          </cell>
          <cell r="JL4">
            <v>9444</v>
          </cell>
          <cell r="JM4">
            <v>9471</v>
          </cell>
          <cell r="JN4">
            <v>9390</v>
          </cell>
          <cell r="JO4">
            <v>9420</v>
          </cell>
          <cell r="JP4">
            <v>9363</v>
          </cell>
          <cell r="JQ4">
            <v>9314</v>
          </cell>
          <cell r="JR4">
            <v>9407</v>
          </cell>
          <cell r="JS4">
            <v>9623</v>
          </cell>
          <cell r="JT4">
            <v>9718</v>
          </cell>
          <cell r="JU4">
            <v>9727</v>
          </cell>
          <cell r="JV4">
            <v>9581</v>
          </cell>
          <cell r="JW4">
            <v>9533</v>
          </cell>
          <cell r="JX4">
            <v>9647</v>
          </cell>
          <cell r="JY4">
            <v>9666</v>
          </cell>
          <cell r="JZ4">
            <v>9656</v>
          </cell>
          <cell r="KA4">
            <v>9743</v>
          </cell>
          <cell r="KB4">
            <v>9865</v>
          </cell>
          <cell r="KC4">
            <v>9899</v>
          </cell>
          <cell r="KD4">
            <v>9948</v>
          </cell>
          <cell r="KE4">
            <v>9810</v>
          </cell>
          <cell r="KF4">
            <v>9918</v>
          </cell>
          <cell r="KG4">
            <v>10067</v>
          </cell>
          <cell r="KH4">
            <v>9432</v>
          </cell>
          <cell r="KL4">
            <v>331</v>
          </cell>
          <cell r="KM4">
            <v>345</v>
          </cell>
          <cell r="KN4">
            <v>357</v>
          </cell>
          <cell r="KO4">
            <v>261</v>
          </cell>
          <cell r="KP4">
            <v>417</v>
          </cell>
          <cell r="KQ4">
            <v>340</v>
          </cell>
          <cell r="KR4">
            <v>483</v>
          </cell>
          <cell r="KS4">
            <v>263</v>
          </cell>
          <cell r="KT4">
            <v>320</v>
          </cell>
          <cell r="KU4">
            <v>316</v>
          </cell>
          <cell r="KV4">
            <v>374</v>
          </cell>
          <cell r="KW4">
            <v>442</v>
          </cell>
          <cell r="KX4">
            <v>413</v>
          </cell>
          <cell r="KY4">
            <v>397</v>
          </cell>
          <cell r="KZ4">
            <v>393</v>
          </cell>
          <cell r="LA4">
            <v>424</v>
          </cell>
          <cell r="LB4">
            <v>464</v>
          </cell>
          <cell r="LC4">
            <v>445</v>
          </cell>
          <cell r="LD4">
            <v>438</v>
          </cell>
          <cell r="LE4">
            <v>437</v>
          </cell>
          <cell r="LF4">
            <v>458</v>
          </cell>
          <cell r="LG4">
            <v>409</v>
          </cell>
          <cell r="LH4">
            <v>512</v>
          </cell>
          <cell r="LI4">
            <v>547</v>
          </cell>
          <cell r="LJ4">
            <v>560</v>
          </cell>
          <cell r="LK4">
            <v>621</v>
          </cell>
          <cell r="LL4">
            <v>504</v>
          </cell>
          <cell r="LM4">
            <v>533</v>
          </cell>
          <cell r="LN4">
            <v>514</v>
          </cell>
          <cell r="LO4">
            <v>581</v>
          </cell>
          <cell r="LP4">
            <v>643</v>
          </cell>
          <cell r="LQ4">
            <v>585</v>
          </cell>
          <cell r="LR4">
            <v>541</v>
          </cell>
          <cell r="LS4">
            <v>479</v>
          </cell>
          <cell r="LT4">
            <v>0</v>
          </cell>
          <cell r="LU4">
            <v>0</v>
          </cell>
          <cell r="LW4">
            <v>88</v>
          </cell>
          <cell r="LX4">
            <v>67</v>
          </cell>
          <cell r="LY4">
            <v>64</v>
          </cell>
          <cell r="LZ4">
            <v>52</v>
          </cell>
          <cell r="MA4">
            <v>61</v>
          </cell>
          <cell r="MB4">
            <v>56</v>
          </cell>
          <cell r="MC4">
            <v>112</v>
          </cell>
          <cell r="MD4">
            <v>102</v>
          </cell>
          <cell r="ME4">
            <v>123</v>
          </cell>
          <cell r="MF4">
            <v>120</v>
          </cell>
          <cell r="MG4">
            <v>143</v>
          </cell>
          <cell r="MH4">
            <v>140</v>
          </cell>
          <cell r="MI4">
            <v>134</v>
          </cell>
          <cell r="MJ4">
            <v>126</v>
          </cell>
          <cell r="MK4">
            <v>123</v>
          </cell>
          <cell r="ML4">
            <v>124</v>
          </cell>
          <cell r="MM4">
            <v>127</v>
          </cell>
          <cell r="MN4">
            <v>122</v>
          </cell>
          <cell r="MO4">
            <v>126</v>
          </cell>
          <cell r="MP4">
            <v>117</v>
          </cell>
          <cell r="MQ4">
            <v>128</v>
          </cell>
          <cell r="MR4">
            <v>100</v>
          </cell>
          <cell r="MS4">
            <v>115</v>
          </cell>
          <cell r="MT4">
            <v>127</v>
          </cell>
          <cell r="MU4">
            <v>140</v>
          </cell>
          <cell r="MV4">
            <v>213</v>
          </cell>
          <cell r="MW4">
            <v>118</v>
          </cell>
          <cell r="MX4">
            <v>116</v>
          </cell>
          <cell r="MY4">
            <v>106</v>
          </cell>
          <cell r="MZ4">
            <v>139</v>
          </cell>
          <cell r="NA4">
            <v>162</v>
          </cell>
          <cell r="NB4">
            <v>151</v>
          </cell>
          <cell r="NC4">
            <v>86</v>
          </cell>
          <cell r="ND4">
            <v>89</v>
          </cell>
          <cell r="NH4">
            <v>179</v>
          </cell>
          <cell r="NI4">
            <v>184</v>
          </cell>
          <cell r="NJ4">
            <v>205</v>
          </cell>
          <cell r="NK4">
            <v>137</v>
          </cell>
          <cell r="NL4">
            <v>237</v>
          </cell>
          <cell r="NM4">
            <v>209</v>
          </cell>
          <cell r="NN4">
            <v>234</v>
          </cell>
          <cell r="NO4">
            <v>102</v>
          </cell>
          <cell r="NP4">
            <v>138</v>
          </cell>
          <cell r="NQ4">
            <v>135</v>
          </cell>
          <cell r="NR4">
            <v>159</v>
          </cell>
          <cell r="NS4">
            <v>228</v>
          </cell>
          <cell r="NT4">
            <v>215</v>
          </cell>
          <cell r="NU4">
            <v>204</v>
          </cell>
          <cell r="NV4">
            <v>201</v>
          </cell>
          <cell r="NW4">
            <v>231</v>
          </cell>
          <cell r="NX4">
            <v>241</v>
          </cell>
          <cell r="NY4">
            <v>234</v>
          </cell>
          <cell r="NZ4">
            <v>230</v>
          </cell>
          <cell r="OA4">
            <v>242</v>
          </cell>
          <cell r="OB4">
            <v>243</v>
          </cell>
          <cell r="OC4">
            <v>248</v>
          </cell>
          <cell r="OD4">
            <v>301</v>
          </cell>
          <cell r="OE4">
            <v>313</v>
          </cell>
          <cell r="OF4">
            <v>325</v>
          </cell>
          <cell r="OG4">
            <v>289</v>
          </cell>
          <cell r="OH4">
            <v>271</v>
          </cell>
          <cell r="OI4">
            <v>318</v>
          </cell>
          <cell r="OJ4">
            <v>310</v>
          </cell>
          <cell r="OK4">
            <v>333</v>
          </cell>
          <cell r="OL4">
            <v>380</v>
          </cell>
          <cell r="OM4">
            <v>344</v>
          </cell>
          <cell r="ON4">
            <v>383</v>
          </cell>
          <cell r="OO4">
            <v>291</v>
          </cell>
          <cell r="OS4">
            <v>64</v>
          </cell>
          <cell r="OT4">
            <v>94</v>
          </cell>
          <cell r="OU4">
            <v>88</v>
          </cell>
          <cell r="OV4">
            <v>72</v>
          </cell>
          <cell r="OW4">
            <v>119</v>
          </cell>
          <cell r="OX4">
            <v>75</v>
          </cell>
          <cell r="OY4">
            <v>137</v>
          </cell>
          <cell r="OZ4">
            <v>59</v>
          </cell>
          <cell r="PA4">
            <v>59</v>
          </cell>
          <cell r="PB4">
            <v>61</v>
          </cell>
          <cell r="PC4">
            <v>72</v>
          </cell>
          <cell r="PD4">
            <v>74</v>
          </cell>
          <cell r="PE4">
            <v>64</v>
          </cell>
          <cell r="PF4">
            <v>67</v>
          </cell>
          <cell r="PG4">
            <v>69</v>
          </cell>
          <cell r="PH4">
            <v>69</v>
          </cell>
          <cell r="PI4">
            <v>96</v>
          </cell>
          <cell r="PJ4">
            <v>89</v>
          </cell>
          <cell r="PK4">
            <v>82</v>
          </cell>
          <cell r="PL4">
            <v>78</v>
          </cell>
          <cell r="PM4">
            <v>87</v>
          </cell>
          <cell r="PN4">
            <v>61</v>
          </cell>
          <cell r="PO4">
            <v>96</v>
          </cell>
          <cell r="PP4">
            <v>107</v>
          </cell>
          <cell r="PQ4">
            <v>95</v>
          </cell>
          <cell r="PR4">
            <v>119</v>
          </cell>
          <cell r="PS4">
            <v>115</v>
          </cell>
          <cell r="PT4">
            <v>99</v>
          </cell>
          <cell r="PU4">
            <v>98</v>
          </cell>
          <cell r="PV4">
            <v>109</v>
          </cell>
          <cell r="PW4">
            <v>101</v>
          </cell>
          <cell r="PX4">
            <v>90</v>
          </cell>
          <cell r="PY4">
            <v>72</v>
          </cell>
          <cell r="PZ4">
            <v>99</v>
          </cell>
          <cell r="QD4">
            <v>287</v>
          </cell>
          <cell r="QE4">
            <v>244</v>
          </cell>
          <cell r="QF4">
            <v>138</v>
          </cell>
          <cell r="QG4">
            <v>127</v>
          </cell>
          <cell r="QH4">
            <v>196</v>
          </cell>
          <cell r="QI4">
            <v>176</v>
          </cell>
          <cell r="QJ4">
            <v>163</v>
          </cell>
          <cell r="QK4">
            <v>106</v>
          </cell>
          <cell r="QL4">
            <v>76</v>
          </cell>
          <cell r="QM4">
            <v>38</v>
          </cell>
          <cell r="QN4">
            <v>80</v>
          </cell>
          <cell r="QO4">
            <v>87</v>
          </cell>
          <cell r="QP4">
            <v>82</v>
          </cell>
          <cell r="QQ4">
            <v>94</v>
          </cell>
          <cell r="QR4">
            <v>68</v>
          </cell>
          <cell r="QS4">
            <v>85</v>
          </cell>
          <cell r="QT4">
            <v>99</v>
          </cell>
          <cell r="QU4">
            <v>102</v>
          </cell>
          <cell r="QV4">
            <v>107</v>
          </cell>
          <cell r="QW4">
            <v>125</v>
          </cell>
          <cell r="QX4">
            <v>132</v>
          </cell>
          <cell r="QY4">
            <v>123</v>
          </cell>
          <cell r="QZ4">
            <v>199</v>
          </cell>
          <cell r="RA4">
            <v>221</v>
          </cell>
          <cell r="RB4">
            <v>212</v>
          </cell>
          <cell r="RC4">
            <v>222</v>
          </cell>
          <cell r="RD4">
            <v>209</v>
          </cell>
          <cell r="RE4">
            <v>215</v>
          </cell>
          <cell r="RF4">
            <v>237</v>
          </cell>
          <cell r="RG4">
            <v>223</v>
          </cell>
          <cell r="RH4">
            <v>195</v>
          </cell>
          <cell r="RI4">
            <v>190</v>
          </cell>
          <cell r="RJ4">
            <v>236</v>
          </cell>
          <cell r="RK4">
            <v>281</v>
          </cell>
          <cell r="RL4">
            <v>0</v>
          </cell>
          <cell r="RM4">
            <v>0</v>
          </cell>
          <cell r="RO4">
            <v>98</v>
          </cell>
          <cell r="RP4">
            <v>83</v>
          </cell>
          <cell r="RQ4">
            <v>63</v>
          </cell>
          <cell r="RR4">
            <v>49</v>
          </cell>
          <cell r="RS4">
            <v>61</v>
          </cell>
          <cell r="RT4">
            <v>86</v>
          </cell>
          <cell r="RU4">
            <v>61</v>
          </cell>
          <cell r="RV4">
            <v>52</v>
          </cell>
          <cell r="RW4">
            <v>36</v>
          </cell>
          <cell r="RX4">
            <v>0</v>
          </cell>
          <cell r="RY4">
            <v>6</v>
          </cell>
          <cell r="RZ4">
            <v>7</v>
          </cell>
          <cell r="SA4">
            <v>4</v>
          </cell>
          <cell r="SB4">
            <v>9</v>
          </cell>
          <cell r="SC4">
            <v>13</v>
          </cell>
          <cell r="SD4">
            <v>7</v>
          </cell>
          <cell r="SE4">
            <v>13</v>
          </cell>
          <cell r="SF4">
            <v>11</v>
          </cell>
          <cell r="SG4">
            <v>14</v>
          </cell>
          <cell r="SH4">
            <v>23</v>
          </cell>
          <cell r="SI4">
            <v>30</v>
          </cell>
          <cell r="SJ4">
            <v>7</v>
          </cell>
          <cell r="SK4">
            <v>45</v>
          </cell>
          <cell r="SL4">
            <v>51</v>
          </cell>
          <cell r="SM4">
            <v>30</v>
          </cell>
          <cell r="SN4">
            <v>77</v>
          </cell>
          <cell r="SO4">
            <v>49</v>
          </cell>
          <cell r="SP4">
            <v>53</v>
          </cell>
          <cell r="SQ4">
            <v>61</v>
          </cell>
          <cell r="SR4">
            <v>57</v>
          </cell>
          <cell r="SS4">
            <v>47</v>
          </cell>
          <cell r="ST4">
            <v>30</v>
          </cell>
          <cell r="SU4">
            <v>41</v>
          </cell>
          <cell r="SV4">
            <v>46</v>
          </cell>
          <cell r="SZ4">
            <v>189</v>
          </cell>
          <cell r="TA4">
            <v>161</v>
          </cell>
          <cell r="TB4">
            <v>61</v>
          </cell>
          <cell r="TC4">
            <v>73</v>
          </cell>
          <cell r="TD4">
            <v>80</v>
          </cell>
          <cell r="TE4">
            <v>62</v>
          </cell>
          <cell r="TF4">
            <v>91</v>
          </cell>
          <cell r="TG4">
            <v>50</v>
          </cell>
          <cell r="TH4">
            <v>39</v>
          </cell>
          <cell r="TI4">
            <v>38</v>
          </cell>
          <cell r="TJ4">
            <v>61</v>
          </cell>
          <cell r="TK4">
            <v>68</v>
          </cell>
          <cell r="TL4">
            <v>71</v>
          </cell>
          <cell r="TM4">
            <v>78</v>
          </cell>
          <cell r="TN4">
            <v>54</v>
          </cell>
          <cell r="TO4">
            <v>72</v>
          </cell>
          <cell r="TP4">
            <v>77</v>
          </cell>
          <cell r="TQ4">
            <v>79</v>
          </cell>
          <cell r="TR4">
            <v>83</v>
          </cell>
          <cell r="TS4">
            <v>89</v>
          </cell>
          <cell r="TT4">
            <v>91</v>
          </cell>
          <cell r="TU4">
            <v>109</v>
          </cell>
          <cell r="TV4">
            <v>130</v>
          </cell>
          <cell r="TW4">
            <v>143</v>
          </cell>
          <cell r="TX4">
            <v>163</v>
          </cell>
          <cell r="TY4">
            <v>106</v>
          </cell>
          <cell r="TZ4">
            <v>133</v>
          </cell>
          <cell r="UA4">
            <v>141</v>
          </cell>
          <cell r="UB4">
            <v>149</v>
          </cell>
          <cell r="UC4">
            <v>144</v>
          </cell>
          <cell r="UD4">
            <v>134</v>
          </cell>
          <cell r="UE4">
            <v>139</v>
          </cell>
          <cell r="UF4">
            <v>167</v>
          </cell>
          <cell r="UG4">
            <v>207</v>
          </cell>
          <cell r="UK4">
            <v>0</v>
          </cell>
          <cell r="UL4">
            <v>0</v>
          </cell>
          <cell r="UM4">
            <v>14</v>
          </cell>
          <cell r="UN4">
            <v>5</v>
          </cell>
          <cell r="UO4">
            <v>55</v>
          </cell>
          <cell r="UP4">
            <v>28</v>
          </cell>
          <cell r="UQ4">
            <v>11</v>
          </cell>
          <cell r="UR4">
            <v>4</v>
          </cell>
          <cell r="US4">
            <v>1</v>
          </cell>
          <cell r="UT4">
            <v>0</v>
          </cell>
          <cell r="UU4">
            <v>13</v>
          </cell>
          <cell r="UV4">
            <v>12</v>
          </cell>
          <cell r="UW4">
            <v>7</v>
          </cell>
          <cell r="UX4">
            <v>7</v>
          </cell>
          <cell r="UY4">
            <v>1</v>
          </cell>
          <cell r="UZ4">
            <v>6</v>
          </cell>
          <cell r="VA4">
            <v>9</v>
          </cell>
          <cell r="VB4">
            <v>12</v>
          </cell>
          <cell r="VC4">
            <v>10</v>
          </cell>
          <cell r="VD4">
            <v>13</v>
          </cell>
          <cell r="VE4">
            <v>11</v>
          </cell>
          <cell r="VF4">
            <v>7</v>
          </cell>
          <cell r="VG4">
            <v>24</v>
          </cell>
          <cell r="VH4">
            <v>27</v>
          </cell>
          <cell r="VI4">
            <v>19</v>
          </cell>
          <cell r="VJ4">
            <v>39</v>
          </cell>
          <cell r="VK4">
            <v>27</v>
          </cell>
          <cell r="VL4">
            <v>21</v>
          </cell>
          <cell r="VM4">
            <v>27</v>
          </cell>
          <cell r="VN4">
            <v>22</v>
          </cell>
          <cell r="VO4">
            <v>14</v>
          </cell>
          <cell r="VP4">
            <v>21</v>
          </cell>
          <cell r="VQ4">
            <v>28</v>
          </cell>
          <cell r="VR4">
            <v>28</v>
          </cell>
        </row>
        <row r="5">
          <cell r="A5" t="str">
            <v>Pembuatan</v>
          </cell>
          <cell r="B5">
            <v>2216017</v>
          </cell>
          <cell r="C5">
            <v>2218743</v>
          </cell>
          <cell r="D5">
            <v>2231518</v>
          </cell>
          <cell r="E5">
            <v>2244642</v>
          </cell>
          <cell r="F5">
            <v>2240444</v>
          </cell>
          <cell r="G5">
            <v>2269598</v>
          </cell>
          <cell r="H5">
            <v>2285720</v>
          </cell>
          <cell r="I5">
            <v>2283732</v>
          </cell>
          <cell r="J5">
            <v>2251184</v>
          </cell>
          <cell r="K5">
            <v>2232202</v>
          </cell>
          <cell r="L5">
            <v>2253647</v>
          </cell>
          <cell r="M5">
            <v>2256960</v>
          </cell>
          <cell r="N5">
            <v>2260446</v>
          </cell>
          <cell r="O5">
            <v>2258588</v>
          </cell>
          <cell r="P5">
            <v>2286167</v>
          </cell>
          <cell r="Q5">
            <v>2321277</v>
          </cell>
          <cell r="R5">
            <v>2343511</v>
          </cell>
          <cell r="S5">
            <v>2358188</v>
          </cell>
          <cell r="T5">
            <v>2390457</v>
          </cell>
          <cell r="U5">
            <v>2414051</v>
          </cell>
          <cell r="V5">
            <v>2429866</v>
          </cell>
          <cell r="W5">
            <v>2428630</v>
          </cell>
          <cell r="X5">
            <v>2464669</v>
          </cell>
          <cell r="Y5">
            <v>2468996</v>
          </cell>
          <cell r="Z5">
            <v>2456312</v>
          </cell>
          <cell r="AA5">
            <v>2458745</v>
          </cell>
          <cell r="AB5">
            <v>2489215</v>
          </cell>
          <cell r="AC5">
            <v>2503695</v>
          </cell>
          <cell r="AD5">
            <v>2493739</v>
          </cell>
          <cell r="AE5">
            <v>2495562</v>
          </cell>
          <cell r="AF5">
            <v>2522848</v>
          </cell>
          <cell r="AG5">
            <v>2538074</v>
          </cell>
          <cell r="AH5">
            <v>2523169</v>
          </cell>
          <cell r="AI5">
            <v>2531665</v>
          </cell>
          <cell r="AJ5">
            <v>0</v>
          </cell>
          <cell r="AK5">
            <v>0</v>
          </cell>
          <cell r="AM5">
            <v>418075</v>
          </cell>
          <cell r="AN5">
            <v>421386</v>
          </cell>
          <cell r="AO5">
            <v>421375</v>
          </cell>
          <cell r="AP5">
            <v>422911</v>
          </cell>
          <cell r="AQ5">
            <v>419334</v>
          </cell>
          <cell r="AR5">
            <v>432004</v>
          </cell>
          <cell r="AS5">
            <v>438611</v>
          </cell>
          <cell r="AT5">
            <v>409201</v>
          </cell>
          <cell r="AU5">
            <v>401922</v>
          </cell>
          <cell r="AV5">
            <v>394086</v>
          </cell>
          <cell r="AW5">
            <v>396572</v>
          </cell>
          <cell r="AX5">
            <v>396421</v>
          </cell>
          <cell r="AY5">
            <v>398346</v>
          </cell>
          <cell r="AZ5">
            <v>402726</v>
          </cell>
          <cell r="BA5">
            <v>406310</v>
          </cell>
          <cell r="BB5">
            <v>411884</v>
          </cell>
          <cell r="BC5">
            <v>415674</v>
          </cell>
          <cell r="BD5">
            <v>417734</v>
          </cell>
          <cell r="BE5">
            <v>423790</v>
          </cell>
          <cell r="BF5">
            <v>429223</v>
          </cell>
          <cell r="BG5">
            <v>432446</v>
          </cell>
          <cell r="BH5">
            <v>431975</v>
          </cell>
          <cell r="BI5">
            <v>437827</v>
          </cell>
          <cell r="BJ5">
            <v>438398</v>
          </cell>
          <cell r="BK5">
            <v>434885</v>
          </cell>
          <cell r="BL5">
            <v>434359</v>
          </cell>
          <cell r="BM5">
            <v>439677</v>
          </cell>
          <cell r="BN5">
            <v>444481</v>
          </cell>
          <cell r="BO5">
            <v>444441</v>
          </cell>
          <cell r="BP5">
            <v>449175</v>
          </cell>
          <cell r="BQ5">
            <v>456949</v>
          </cell>
          <cell r="BR5">
            <v>464317</v>
          </cell>
          <cell r="BS5">
            <v>465197</v>
          </cell>
          <cell r="BT5">
            <v>469619</v>
          </cell>
          <cell r="BU5">
            <v>0</v>
          </cell>
          <cell r="BV5">
            <v>0</v>
          </cell>
          <cell r="BX5">
            <v>1639645</v>
          </cell>
          <cell r="BY5">
            <v>1638045</v>
          </cell>
          <cell r="BZ5">
            <v>1646700</v>
          </cell>
          <cell r="CA5">
            <v>1658720</v>
          </cell>
          <cell r="CB5">
            <v>1663629</v>
          </cell>
          <cell r="CC5">
            <v>1677456</v>
          </cell>
          <cell r="CD5">
            <v>1682748</v>
          </cell>
          <cell r="CE5">
            <v>1715107</v>
          </cell>
          <cell r="CF5">
            <v>1691259</v>
          </cell>
          <cell r="CG5">
            <v>1675071</v>
          </cell>
          <cell r="CH5">
            <v>1688823</v>
          </cell>
          <cell r="CI5">
            <v>1693905</v>
          </cell>
          <cell r="CJ5">
            <v>1695661</v>
          </cell>
          <cell r="CK5">
            <v>1692814</v>
          </cell>
          <cell r="CL5">
            <v>1713762</v>
          </cell>
          <cell r="CM5">
            <v>1740527</v>
          </cell>
          <cell r="CN5">
            <v>1758864</v>
          </cell>
          <cell r="CO5">
            <v>1771193</v>
          </cell>
          <cell r="CP5">
            <v>1795695</v>
          </cell>
          <cell r="CQ5">
            <v>1812266</v>
          </cell>
          <cell r="CR5">
            <v>1823312</v>
          </cell>
          <cell r="CS5">
            <v>1823994</v>
          </cell>
          <cell r="CT5">
            <v>1851529</v>
          </cell>
          <cell r="CU5">
            <v>1855182</v>
          </cell>
          <cell r="CV5">
            <v>1846928</v>
          </cell>
          <cell r="CW5">
            <v>1849650</v>
          </cell>
          <cell r="CX5">
            <v>1872759</v>
          </cell>
          <cell r="CY5">
            <v>1881484</v>
          </cell>
          <cell r="CZ5">
            <v>1872357</v>
          </cell>
          <cell r="DA5">
            <v>1869899</v>
          </cell>
          <cell r="DB5">
            <v>1888054</v>
          </cell>
          <cell r="DC5">
            <v>1894333</v>
          </cell>
          <cell r="DD5">
            <v>1878359</v>
          </cell>
          <cell r="DE5">
            <v>1881250</v>
          </cell>
          <cell r="DF5">
            <v>0</v>
          </cell>
          <cell r="DG5">
            <v>0</v>
          </cell>
          <cell r="DI5">
            <v>158297</v>
          </cell>
          <cell r="DJ5">
            <v>159312</v>
          </cell>
          <cell r="DK5">
            <v>163443</v>
          </cell>
          <cell r="DL5">
            <v>163011</v>
          </cell>
          <cell r="DM5">
            <v>157481</v>
          </cell>
          <cell r="DN5">
            <v>160138</v>
          </cell>
          <cell r="DO5">
            <v>164361</v>
          </cell>
          <cell r="DP5">
            <v>159424</v>
          </cell>
          <cell r="DQ5">
            <v>158003</v>
          </cell>
          <cell r="DR5">
            <v>163045</v>
          </cell>
          <cell r="DS5">
            <v>168252</v>
          </cell>
          <cell r="DT5">
            <v>166634</v>
          </cell>
          <cell r="DU5">
            <v>166439</v>
          </cell>
          <cell r="DV5">
            <v>163048</v>
          </cell>
          <cell r="DW5">
            <v>166095</v>
          </cell>
          <cell r="DX5">
            <v>168866</v>
          </cell>
          <cell r="DY5">
            <v>168973</v>
          </cell>
          <cell r="DZ5">
            <v>169261</v>
          </cell>
          <cell r="EA5">
            <v>170972</v>
          </cell>
          <cell r="EB5">
            <v>172562</v>
          </cell>
          <cell r="EC5">
            <v>174108</v>
          </cell>
          <cell r="ED5">
            <v>172661</v>
          </cell>
          <cell r="EE5">
            <v>175313</v>
          </cell>
          <cell r="EF5">
            <v>175416</v>
          </cell>
          <cell r="EG5">
            <v>174499</v>
          </cell>
          <cell r="EH5">
            <v>174736</v>
          </cell>
          <cell r="EI5">
            <v>176779</v>
          </cell>
          <cell r="EJ5">
            <v>177730</v>
          </cell>
          <cell r="EK5">
            <v>176941</v>
          </cell>
          <cell r="EL5">
            <v>176488</v>
          </cell>
          <cell r="EM5">
            <v>177845</v>
          </cell>
          <cell r="EN5">
            <v>179424</v>
          </cell>
          <cell r="EO5">
            <v>179613</v>
          </cell>
          <cell r="EP5">
            <v>180796</v>
          </cell>
          <cell r="EQ5">
            <v>0</v>
          </cell>
          <cell r="ER5">
            <v>0</v>
          </cell>
          <cell r="ET5">
            <v>2107904</v>
          </cell>
          <cell r="EU5">
            <v>2110566</v>
          </cell>
          <cell r="EV5">
            <v>2123440</v>
          </cell>
          <cell r="EW5">
            <v>2131987</v>
          </cell>
          <cell r="EX5">
            <v>2131471</v>
          </cell>
          <cell r="EY5">
            <v>2148392</v>
          </cell>
          <cell r="EZ5">
            <v>2172791</v>
          </cell>
          <cell r="FA5">
            <v>2174335</v>
          </cell>
          <cell r="FB5">
            <v>2160843</v>
          </cell>
          <cell r="FC5">
            <v>2138725</v>
          </cell>
          <cell r="FD5">
            <v>2153281</v>
          </cell>
          <cell r="FE5">
            <v>2159200</v>
          </cell>
          <cell r="FF5">
            <v>2159538</v>
          </cell>
          <cell r="FG5">
            <v>2158444</v>
          </cell>
          <cell r="FH5">
            <v>2187016</v>
          </cell>
          <cell r="FI5">
            <v>2217725</v>
          </cell>
          <cell r="FJ5">
            <v>2237308</v>
          </cell>
          <cell r="FK5">
            <v>2251270</v>
          </cell>
          <cell r="FL5">
            <v>2283153</v>
          </cell>
          <cell r="FM5">
            <v>2306547</v>
          </cell>
          <cell r="FN5">
            <v>2322181</v>
          </cell>
          <cell r="FO5">
            <v>2320664</v>
          </cell>
          <cell r="FP5">
            <v>2356766</v>
          </cell>
          <cell r="FQ5">
            <v>2360966</v>
          </cell>
          <cell r="FR5">
            <v>2347468</v>
          </cell>
          <cell r="FS5">
            <v>2350403</v>
          </cell>
          <cell r="FT5">
            <v>2380100</v>
          </cell>
          <cell r="FU5">
            <v>2393190</v>
          </cell>
          <cell r="FV5">
            <v>2382499</v>
          </cell>
          <cell r="FW5">
            <v>2383155</v>
          </cell>
          <cell r="FX5">
            <v>2408133</v>
          </cell>
          <cell r="FY5">
            <v>2422271</v>
          </cell>
          <cell r="FZ5">
            <v>2410134</v>
          </cell>
          <cell r="GA5">
            <v>2417631</v>
          </cell>
          <cell r="GB5">
            <v>0</v>
          </cell>
          <cell r="GC5">
            <v>0</v>
          </cell>
          <cell r="GE5">
            <v>389632</v>
          </cell>
          <cell r="GF5">
            <v>392969</v>
          </cell>
          <cell r="GG5">
            <v>394177</v>
          </cell>
          <cell r="GH5">
            <v>396727</v>
          </cell>
          <cell r="GI5">
            <v>394853</v>
          </cell>
          <cell r="GJ5">
            <v>401864</v>
          </cell>
          <cell r="GK5">
            <v>409944</v>
          </cell>
          <cell r="GL5">
            <v>384012</v>
          </cell>
          <cell r="GM5">
            <v>378737</v>
          </cell>
          <cell r="GN5">
            <v>372490</v>
          </cell>
          <cell r="GO5">
            <v>373958</v>
          </cell>
          <cell r="GP5">
            <v>373929</v>
          </cell>
          <cell r="GQ5">
            <v>375451</v>
          </cell>
          <cell r="GR5">
            <v>379305</v>
          </cell>
          <cell r="GS5">
            <v>383138</v>
          </cell>
          <cell r="GT5">
            <v>388038</v>
          </cell>
          <cell r="GU5">
            <v>391205</v>
          </cell>
          <cell r="GV5">
            <v>393253</v>
          </cell>
          <cell r="GW5">
            <v>399158</v>
          </cell>
          <cell r="GX5">
            <v>404469</v>
          </cell>
          <cell r="GY5">
            <v>407642</v>
          </cell>
          <cell r="GZ5">
            <v>407218</v>
          </cell>
          <cell r="HA5">
            <v>413156</v>
          </cell>
          <cell r="HB5">
            <v>413751</v>
          </cell>
          <cell r="HC5">
            <v>410209</v>
          </cell>
          <cell r="HD5">
            <v>409707</v>
          </cell>
          <cell r="HE5">
            <v>414715</v>
          </cell>
          <cell r="HF5">
            <v>419389</v>
          </cell>
          <cell r="HG5">
            <v>419148</v>
          </cell>
          <cell r="HH5">
            <v>423413</v>
          </cell>
          <cell r="HI5">
            <v>430376</v>
          </cell>
          <cell r="HJ5">
            <v>437494</v>
          </cell>
          <cell r="HK5">
            <v>438413</v>
          </cell>
          <cell r="HL5">
            <v>442704</v>
          </cell>
          <cell r="HP5">
            <v>1578099</v>
          </cell>
          <cell r="HQ5">
            <v>1576769</v>
          </cell>
          <cell r="HR5">
            <v>1585558</v>
          </cell>
          <cell r="HS5">
            <v>1592073</v>
          </cell>
          <cell r="HT5">
            <v>1595884</v>
          </cell>
          <cell r="HU5">
            <v>1605151</v>
          </cell>
          <cell r="HV5">
            <v>1618855</v>
          </cell>
          <cell r="HW5">
            <v>1650112</v>
          </cell>
          <cell r="HX5">
            <v>1640541</v>
          </cell>
          <cell r="HY5">
            <v>1620831</v>
          </cell>
          <cell r="HZ5">
            <v>1630088</v>
          </cell>
          <cell r="IA5">
            <v>1636695</v>
          </cell>
          <cell r="IB5">
            <v>1637014</v>
          </cell>
          <cell r="IC5">
            <v>1635261</v>
          </cell>
          <cell r="ID5">
            <v>1656187</v>
          </cell>
          <cell r="IE5">
            <v>1680203</v>
          </cell>
          <cell r="IF5">
            <v>1696555</v>
          </cell>
          <cell r="IG5">
            <v>1707819</v>
          </cell>
          <cell r="IH5">
            <v>1732169</v>
          </cell>
          <cell r="II5">
            <v>1748727</v>
          </cell>
          <cell r="IJ5">
            <v>1759683</v>
          </cell>
          <cell r="IK5">
            <v>1759561</v>
          </cell>
          <cell r="IL5">
            <v>1787061</v>
          </cell>
          <cell r="IM5">
            <v>1790766</v>
          </cell>
          <cell r="IN5">
            <v>1781939</v>
          </cell>
          <cell r="IO5">
            <v>1785189</v>
          </cell>
          <cell r="IP5">
            <v>1808017</v>
          </cell>
          <cell r="IQ5">
            <v>1815640</v>
          </cell>
          <cell r="IR5">
            <v>1806012</v>
          </cell>
          <cell r="IS5">
            <v>1802920</v>
          </cell>
          <cell r="IT5">
            <v>1819709</v>
          </cell>
          <cell r="IU5">
            <v>1825478</v>
          </cell>
          <cell r="IV5">
            <v>1812321</v>
          </cell>
          <cell r="IW5">
            <v>1814498</v>
          </cell>
          <cell r="JA5">
            <v>140173</v>
          </cell>
          <cell r="JB5">
            <v>140828</v>
          </cell>
          <cell r="JC5">
            <v>143705</v>
          </cell>
          <cell r="JD5">
            <v>143187</v>
          </cell>
          <cell r="JE5">
            <v>140734</v>
          </cell>
          <cell r="JF5">
            <v>141377</v>
          </cell>
          <cell r="JG5">
            <v>143992</v>
          </cell>
          <cell r="JH5">
            <v>140211</v>
          </cell>
          <cell r="JI5">
            <v>141565</v>
          </cell>
          <cell r="JJ5">
            <v>145404</v>
          </cell>
          <cell r="JK5">
            <v>149235</v>
          </cell>
          <cell r="JL5">
            <v>148576</v>
          </cell>
          <cell r="JM5">
            <v>147073</v>
          </cell>
          <cell r="JN5">
            <v>143878</v>
          </cell>
          <cell r="JO5">
            <v>147691</v>
          </cell>
          <cell r="JP5">
            <v>149484</v>
          </cell>
          <cell r="JQ5">
            <v>149548</v>
          </cell>
          <cell r="JR5">
            <v>150198</v>
          </cell>
          <cell r="JS5">
            <v>151826</v>
          </cell>
          <cell r="JT5">
            <v>153351</v>
          </cell>
          <cell r="JU5">
            <v>154856</v>
          </cell>
          <cell r="JV5">
            <v>153885</v>
          </cell>
          <cell r="JW5">
            <v>156549</v>
          </cell>
          <cell r="JX5">
            <v>156449</v>
          </cell>
          <cell r="JY5">
            <v>155320</v>
          </cell>
          <cell r="JZ5">
            <v>155507</v>
          </cell>
          <cell r="KA5">
            <v>157368</v>
          </cell>
          <cell r="KB5">
            <v>158161</v>
          </cell>
          <cell r="KC5">
            <v>157339</v>
          </cell>
          <cell r="KD5">
            <v>156822</v>
          </cell>
          <cell r="KE5">
            <v>158048</v>
          </cell>
          <cell r="KF5">
            <v>159299</v>
          </cell>
          <cell r="KG5">
            <v>159400</v>
          </cell>
          <cell r="KH5">
            <v>160429</v>
          </cell>
          <cell r="KL5">
            <v>108113</v>
          </cell>
          <cell r="KM5">
            <v>108177</v>
          </cell>
          <cell r="KN5">
            <v>108078</v>
          </cell>
          <cell r="KO5">
            <v>112655</v>
          </cell>
          <cell r="KP5">
            <v>108973</v>
          </cell>
          <cell r="KQ5">
            <v>121206</v>
          </cell>
          <cell r="KR5">
            <v>112929</v>
          </cell>
          <cell r="KS5">
            <v>109397</v>
          </cell>
          <cell r="KT5">
            <v>90341</v>
          </cell>
          <cell r="KU5">
            <v>93477</v>
          </cell>
          <cell r="KV5">
            <v>100366</v>
          </cell>
          <cell r="KW5">
            <v>97760</v>
          </cell>
          <cell r="KX5">
            <v>100908</v>
          </cell>
          <cell r="KY5">
            <v>100144</v>
          </cell>
          <cell r="KZ5">
            <v>99151</v>
          </cell>
          <cell r="LA5">
            <v>103552</v>
          </cell>
          <cell r="LB5">
            <v>106203</v>
          </cell>
          <cell r="LC5">
            <v>106918</v>
          </cell>
          <cell r="LD5">
            <v>107304</v>
          </cell>
          <cell r="LE5">
            <v>107504</v>
          </cell>
          <cell r="LF5">
            <v>107685</v>
          </cell>
          <cell r="LG5">
            <v>107966</v>
          </cell>
          <cell r="LH5">
            <v>107903</v>
          </cell>
          <cell r="LI5">
            <v>108030</v>
          </cell>
          <cell r="LJ5">
            <v>108844</v>
          </cell>
          <cell r="LK5">
            <v>108342</v>
          </cell>
          <cell r="LL5">
            <v>109115</v>
          </cell>
          <cell r="LM5">
            <v>110505</v>
          </cell>
          <cell r="LN5">
            <v>111240</v>
          </cell>
          <cell r="LO5">
            <v>112407</v>
          </cell>
          <cell r="LP5">
            <v>114715</v>
          </cell>
          <cell r="LQ5">
            <v>115803</v>
          </cell>
          <cell r="LR5">
            <v>113035</v>
          </cell>
          <cell r="LS5">
            <v>114034</v>
          </cell>
          <cell r="LT5">
            <v>0</v>
          </cell>
          <cell r="LU5">
            <v>0</v>
          </cell>
          <cell r="LW5">
            <v>28443</v>
          </cell>
          <cell r="LX5">
            <v>28417</v>
          </cell>
          <cell r="LY5">
            <v>27198</v>
          </cell>
          <cell r="LZ5">
            <v>26184</v>
          </cell>
          <cell r="MA5">
            <v>24481</v>
          </cell>
          <cell r="MB5">
            <v>30140</v>
          </cell>
          <cell r="MC5">
            <v>28667</v>
          </cell>
          <cell r="MD5">
            <v>25189</v>
          </cell>
          <cell r="ME5">
            <v>23185</v>
          </cell>
          <cell r="MF5">
            <v>21596</v>
          </cell>
          <cell r="MG5">
            <v>22614</v>
          </cell>
          <cell r="MH5">
            <v>22492</v>
          </cell>
          <cell r="MI5">
            <v>22895</v>
          </cell>
          <cell r="MJ5">
            <v>23421</v>
          </cell>
          <cell r="MK5">
            <v>23172</v>
          </cell>
          <cell r="ML5">
            <v>23846</v>
          </cell>
          <cell r="MM5">
            <v>24469</v>
          </cell>
          <cell r="MN5">
            <v>24481</v>
          </cell>
          <cell r="MO5">
            <v>24632</v>
          </cell>
          <cell r="MP5">
            <v>24754</v>
          </cell>
          <cell r="MQ5">
            <v>24804</v>
          </cell>
          <cell r="MR5">
            <v>24757</v>
          </cell>
          <cell r="MS5">
            <v>24671</v>
          </cell>
          <cell r="MT5">
            <v>24647</v>
          </cell>
          <cell r="MU5">
            <v>24676</v>
          </cell>
          <cell r="MV5">
            <v>24652</v>
          </cell>
          <cell r="MW5">
            <v>24962</v>
          </cell>
          <cell r="MX5">
            <v>25092</v>
          </cell>
          <cell r="MY5">
            <v>25293</v>
          </cell>
          <cell r="MZ5">
            <v>25762</v>
          </cell>
          <cell r="NA5">
            <v>26573</v>
          </cell>
          <cell r="NB5">
            <v>26823</v>
          </cell>
          <cell r="NC5">
            <v>26784</v>
          </cell>
          <cell r="ND5">
            <v>26915</v>
          </cell>
          <cell r="NH5">
            <v>61546</v>
          </cell>
          <cell r="NI5">
            <v>61276</v>
          </cell>
          <cell r="NJ5">
            <v>61142</v>
          </cell>
          <cell r="NK5">
            <v>66647</v>
          </cell>
          <cell r="NL5">
            <v>67745</v>
          </cell>
          <cell r="NM5">
            <v>72305</v>
          </cell>
          <cell r="NN5">
            <v>63893</v>
          </cell>
          <cell r="NO5">
            <v>64995</v>
          </cell>
          <cell r="NP5">
            <v>50718</v>
          </cell>
          <cell r="NQ5">
            <v>54240</v>
          </cell>
          <cell r="NR5">
            <v>58735</v>
          </cell>
          <cell r="NS5">
            <v>57210</v>
          </cell>
          <cell r="NT5">
            <v>58647</v>
          </cell>
          <cell r="NU5">
            <v>57553</v>
          </cell>
          <cell r="NV5">
            <v>57575</v>
          </cell>
          <cell r="NW5">
            <v>60324</v>
          </cell>
          <cell r="NX5">
            <v>62309</v>
          </cell>
          <cell r="NY5">
            <v>63374</v>
          </cell>
          <cell r="NZ5">
            <v>63526</v>
          </cell>
          <cell r="OA5">
            <v>63539</v>
          </cell>
          <cell r="OB5">
            <v>63629</v>
          </cell>
          <cell r="OC5">
            <v>64433</v>
          </cell>
          <cell r="OD5">
            <v>64468</v>
          </cell>
          <cell r="OE5">
            <v>64416</v>
          </cell>
          <cell r="OF5">
            <v>64989</v>
          </cell>
          <cell r="OG5">
            <v>64461</v>
          </cell>
          <cell r="OH5">
            <v>64742</v>
          </cell>
          <cell r="OI5">
            <v>65844</v>
          </cell>
          <cell r="OJ5">
            <v>66345</v>
          </cell>
          <cell r="OK5">
            <v>66979</v>
          </cell>
          <cell r="OL5">
            <v>68345</v>
          </cell>
          <cell r="OM5">
            <v>68855</v>
          </cell>
          <cell r="ON5">
            <v>66038</v>
          </cell>
          <cell r="OO5">
            <v>66752</v>
          </cell>
          <cell r="OS5">
            <v>18124</v>
          </cell>
          <cell r="OT5">
            <v>18484</v>
          </cell>
          <cell r="OU5">
            <v>19738</v>
          </cell>
          <cell r="OV5">
            <v>19824</v>
          </cell>
          <cell r="OW5">
            <v>16747</v>
          </cell>
          <cell r="OX5">
            <v>18761</v>
          </cell>
          <cell r="OY5">
            <v>20369</v>
          </cell>
          <cell r="OZ5">
            <v>19213</v>
          </cell>
          <cell r="PA5">
            <v>16438</v>
          </cell>
          <cell r="PB5">
            <v>17641</v>
          </cell>
          <cell r="PC5">
            <v>19017</v>
          </cell>
          <cell r="PD5">
            <v>18058</v>
          </cell>
          <cell r="PE5">
            <v>19366</v>
          </cell>
          <cell r="PF5">
            <v>19170</v>
          </cell>
          <cell r="PG5">
            <v>18404</v>
          </cell>
          <cell r="PH5">
            <v>19382</v>
          </cell>
          <cell r="PI5">
            <v>19425</v>
          </cell>
          <cell r="PJ5">
            <v>19063</v>
          </cell>
          <cell r="PK5">
            <v>19146</v>
          </cell>
          <cell r="PL5">
            <v>19211</v>
          </cell>
          <cell r="PM5">
            <v>19252</v>
          </cell>
          <cell r="PN5">
            <v>18776</v>
          </cell>
          <cell r="PO5">
            <v>18764</v>
          </cell>
          <cell r="PP5">
            <v>18967</v>
          </cell>
          <cell r="PQ5">
            <v>19179</v>
          </cell>
          <cell r="PR5">
            <v>19229</v>
          </cell>
          <cell r="PS5">
            <v>19411</v>
          </cell>
          <cell r="PT5">
            <v>19569</v>
          </cell>
          <cell r="PU5">
            <v>19602</v>
          </cell>
          <cell r="PV5">
            <v>19666</v>
          </cell>
          <cell r="PW5">
            <v>19797</v>
          </cell>
          <cell r="PX5">
            <v>20125</v>
          </cell>
          <cell r="PY5">
            <v>20213</v>
          </cell>
          <cell r="PZ5">
            <v>20367</v>
          </cell>
          <cell r="QD5">
            <v>7425</v>
          </cell>
          <cell r="QE5">
            <v>5713</v>
          </cell>
          <cell r="QF5">
            <v>3551</v>
          </cell>
          <cell r="QG5">
            <v>3561</v>
          </cell>
          <cell r="QH5">
            <v>4112</v>
          </cell>
          <cell r="QI5">
            <v>5653</v>
          </cell>
          <cell r="QJ5">
            <v>5954</v>
          </cell>
          <cell r="QK5">
            <v>3441</v>
          </cell>
          <cell r="QL5">
            <v>4254</v>
          </cell>
          <cell r="QM5">
            <v>5462</v>
          </cell>
          <cell r="QN5">
            <v>9016</v>
          </cell>
          <cell r="QO5">
            <v>6771</v>
          </cell>
          <cell r="QP5">
            <v>7373</v>
          </cell>
          <cell r="QQ5">
            <v>7209</v>
          </cell>
          <cell r="QR5">
            <v>6609</v>
          </cell>
          <cell r="QS5">
            <v>8003</v>
          </cell>
          <cell r="QT5">
            <v>8598</v>
          </cell>
          <cell r="QU5">
            <v>8995</v>
          </cell>
          <cell r="QV5">
            <v>9798</v>
          </cell>
          <cell r="QW5">
            <v>10099</v>
          </cell>
          <cell r="QX5">
            <v>10535</v>
          </cell>
          <cell r="QY5">
            <v>10051</v>
          </cell>
          <cell r="QZ5">
            <v>10382</v>
          </cell>
          <cell r="RA5">
            <v>10549</v>
          </cell>
          <cell r="RB5">
            <v>10725</v>
          </cell>
          <cell r="RC5">
            <v>10808</v>
          </cell>
          <cell r="RD5">
            <v>10935</v>
          </cell>
          <cell r="RE5">
            <v>10967</v>
          </cell>
          <cell r="RF5">
            <v>12133</v>
          </cell>
          <cell r="RG5">
            <v>11946</v>
          </cell>
          <cell r="RH5">
            <v>12169</v>
          </cell>
          <cell r="RI5">
            <v>12103</v>
          </cell>
          <cell r="RJ5">
            <v>11947</v>
          </cell>
          <cell r="RK5">
            <v>12052</v>
          </cell>
          <cell r="RL5">
            <v>0</v>
          </cell>
          <cell r="RM5">
            <v>0</v>
          </cell>
          <cell r="RO5">
            <v>3195</v>
          </cell>
          <cell r="RP5">
            <v>2205</v>
          </cell>
          <cell r="RQ5">
            <v>1227</v>
          </cell>
          <cell r="RR5">
            <v>997</v>
          </cell>
          <cell r="RS5">
            <v>1362</v>
          </cell>
          <cell r="RT5">
            <v>2214</v>
          </cell>
          <cell r="RU5">
            <v>1299</v>
          </cell>
          <cell r="RV5">
            <v>885</v>
          </cell>
          <cell r="RW5">
            <v>857</v>
          </cell>
          <cell r="RX5">
            <v>548</v>
          </cell>
          <cell r="RY5">
            <v>1235</v>
          </cell>
          <cell r="RZ5">
            <v>919</v>
          </cell>
          <cell r="SA5">
            <v>1100</v>
          </cell>
          <cell r="SB5">
            <v>1220</v>
          </cell>
          <cell r="SC5">
            <v>1160</v>
          </cell>
          <cell r="SD5">
            <v>1416</v>
          </cell>
          <cell r="SE5">
            <v>1712</v>
          </cell>
          <cell r="SF5">
            <v>1868</v>
          </cell>
          <cell r="SG5">
            <v>2049</v>
          </cell>
          <cell r="SH5">
            <v>2150</v>
          </cell>
          <cell r="SI5">
            <v>2272</v>
          </cell>
          <cell r="SJ5">
            <v>2185</v>
          </cell>
          <cell r="SK5">
            <v>2362</v>
          </cell>
          <cell r="SL5">
            <v>2265</v>
          </cell>
          <cell r="SM5">
            <v>2301</v>
          </cell>
          <cell r="SN5">
            <v>2259</v>
          </cell>
          <cell r="SO5">
            <v>2366</v>
          </cell>
          <cell r="SP5">
            <v>2388</v>
          </cell>
          <cell r="SQ5">
            <v>2576</v>
          </cell>
          <cell r="SR5">
            <v>2546</v>
          </cell>
          <cell r="SS5">
            <v>2629</v>
          </cell>
          <cell r="ST5">
            <v>2579</v>
          </cell>
          <cell r="SU5">
            <v>2553</v>
          </cell>
          <cell r="SV5">
            <v>2735</v>
          </cell>
          <cell r="SZ5">
            <v>4103</v>
          </cell>
          <cell r="TA5">
            <v>3285</v>
          </cell>
          <cell r="TB5">
            <v>2035</v>
          </cell>
          <cell r="TC5">
            <v>2362</v>
          </cell>
          <cell r="TD5">
            <v>2553</v>
          </cell>
          <cell r="TE5">
            <v>3092</v>
          </cell>
          <cell r="TF5">
            <v>3976</v>
          </cell>
          <cell r="TG5">
            <v>2417</v>
          </cell>
          <cell r="TH5">
            <v>3106</v>
          </cell>
          <cell r="TI5">
            <v>4470</v>
          </cell>
          <cell r="TJ5">
            <v>7012</v>
          </cell>
          <cell r="TK5">
            <v>5376</v>
          </cell>
          <cell r="TL5">
            <v>5573</v>
          </cell>
          <cell r="TM5">
            <v>5287</v>
          </cell>
          <cell r="TN5">
            <v>4852</v>
          </cell>
          <cell r="TO5">
            <v>5854</v>
          </cell>
          <cell r="TP5">
            <v>6133</v>
          </cell>
          <cell r="TQ5">
            <v>6356</v>
          </cell>
          <cell r="TR5">
            <v>6923</v>
          </cell>
          <cell r="TS5">
            <v>7090</v>
          </cell>
          <cell r="TT5">
            <v>7355</v>
          </cell>
          <cell r="TU5">
            <v>7092</v>
          </cell>
          <cell r="TV5">
            <v>7086</v>
          </cell>
          <cell r="TW5">
            <v>7368</v>
          </cell>
          <cell r="TX5">
            <v>7429</v>
          </cell>
          <cell r="TY5">
            <v>7609</v>
          </cell>
          <cell r="TZ5">
            <v>7703</v>
          </cell>
          <cell r="UA5">
            <v>7673</v>
          </cell>
          <cell r="UB5">
            <v>8586</v>
          </cell>
          <cell r="UC5">
            <v>8410</v>
          </cell>
          <cell r="UD5">
            <v>8525</v>
          </cell>
          <cell r="UE5">
            <v>8486</v>
          </cell>
          <cell r="UF5">
            <v>8379</v>
          </cell>
          <cell r="UG5">
            <v>8254</v>
          </cell>
          <cell r="UK5">
            <v>127</v>
          </cell>
          <cell r="UL5">
            <v>223</v>
          </cell>
          <cell r="UM5">
            <v>289</v>
          </cell>
          <cell r="UN5">
            <v>202</v>
          </cell>
          <cell r="UO5">
            <v>197</v>
          </cell>
          <cell r="UP5">
            <v>347</v>
          </cell>
          <cell r="UQ5">
            <v>679</v>
          </cell>
          <cell r="UR5">
            <v>139</v>
          </cell>
          <cell r="US5">
            <v>291</v>
          </cell>
          <cell r="UT5">
            <v>444</v>
          </cell>
          <cell r="UU5">
            <v>769</v>
          </cell>
          <cell r="UV5">
            <v>476</v>
          </cell>
          <cell r="UW5">
            <v>700</v>
          </cell>
          <cell r="UX5">
            <v>702</v>
          </cell>
          <cell r="UY5">
            <v>597</v>
          </cell>
          <cell r="UZ5">
            <v>733</v>
          </cell>
          <cell r="VA5">
            <v>753</v>
          </cell>
          <cell r="VB5">
            <v>771</v>
          </cell>
          <cell r="VC5">
            <v>826</v>
          </cell>
          <cell r="VD5">
            <v>859</v>
          </cell>
          <cell r="VE5">
            <v>908</v>
          </cell>
          <cell r="VF5">
            <v>774</v>
          </cell>
          <cell r="VG5">
            <v>934</v>
          </cell>
          <cell r="VH5">
            <v>916</v>
          </cell>
          <cell r="VI5">
            <v>995</v>
          </cell>
          <cell r="VJ5">
            <v>940</v>
          </cell>
          <cell r="VK5">
            <v>866</v>
          </cell>
          <cell r="VL5">
            <v>906</v>
          </cell>
          <cell r="VM5">
            <v>971</v>
          </cell>
          <cell r="VN5">
            <v>990</v>
          </cell>
          <cell r="VO5">
            <v>1015</v>
          </cell>
          <cell r="VP5">
            <v>1038</v>
          </cell>
          <cell r="VQ5">
            <v>1015</v>
          </cell>
          <cell r="VR5">
            <v>1063</v>
          </cell>
        </row>
        <row r="6">
          <cell r="A6" t="str">
            <v>Prosesan makanan, minuman &amp; produk tembakau</v>
          </cell>
          <cell r="B6">
            <v>279925</v>
          </cell>
          <cell r="C6">
            <v>278801</v>
          </cell>
          <cell r="D6">
            <v>280245</v>
          </cell>
          <cell r="E6">
            <v>281575</v>
          </cell>
          <cell r="F6">
            <v>275976</v>
          </cell>
          <cell r="G6">
            <v>280147</v>
          </cell>
          <cell r="H6">
            <v>284964</v>
          </cell>
          <cell r="I6">
            <v>283171</v>
          </cell>
          <cell r="J6">
            <v>282753</v>
          </cell>
          <cell r="K6">
            <v>285493</v>
          </cell>
          <cell r="L6">
            <v>287423</v>
          </cell>
          <cell r="M6">
            <v>286110</v>
          </cell>
          <cell r="N6">
            <v>289481</v>
          </cell>
          <cell r="O6">
            <v>287026</v>
          </cell>
          <cell r="P6">
            <v>289534</v>
          </cell>
          <cell r="Q6">
            <v>291703</v>
          </cell>
          <cell r="R6">
            <v>296433</v>
          </cell>
          <cell r="S6">
            <v>299610</v>
          </cell>
          <cell r="T6">
            <v>305308</v>
          </cell>
          <cell r="U6">
            <v>312755</v>
          </cell>
          <cell r="V6">
            <v>320755</v>
          </cell>
          <cell r="W6">
            <v>324551</v>
          </cell>
          <cell r="X6">
            <v>335989</v>
          </cell>
          <cell r="Y6">
            <v>338119</v>
          </cell>
          <cell r="Z6">
            <v>342658</v>
          </cell>
          <cell r="AA6">
            <v>344733</v>
          </cell>
          <cell r="AB6">
            <v>351498</v>
          </cell>
          <cell r="AC6">
            <v>353114</v>
          </cell>
          <cell r="AD6">
            <v>354327</v>
          </cell>
          <cell r="AE6">
            <v>354180</v>
          </cell>
          <cell r="AF6">
            <v>360199</v>
          </cell>
          <cell r="AG6">
            <v>360259</v>
          </cell>
          <cell r="AH6">
            <v>361494</v>
          </cell>
          <cell r="AI6">
            <v>362081</v>
          </cell>
          <cell r="AJ6">
            <v>0</v>
          </cell>
          <cell r="AK6">
            <v>0</v>
          </cell>
          <cell r="AM6">
            <v>39363</v>
          </cell>
          <cell r="AN6">
            <v>39332</v>
          </cell>
          <cell r="AO6">
            <v>38366</v>
          </cell>
          <cell r="AP6">
            <v>37829</v>
          </cell>
          <cell r="AQ6">
            <v>38316</v>
          </cell>
          <cell r="AR6">
            <v>39262</v>
          </cell>
          <cell r="AS6">
            <v>39817</v>
          </cell>
          <cell r="AT6">
            <v>37145</v>
          </cell>
          <cell r="AU6">
            <v>37040</v>
          </cell>
          <cell r="AV6">
            <v>36983</v>
          </cell>
          <cell r="AW6">
            <v>37048</v>
          </cell>
          <cell r="AX6">
            <v>36965</v>
          </cell>
          <cell r="AY6">
            <v>37312</v>
          </cell>
          <cell r="AZ6">
            <v>37482</v>
          </cell>
          <cell r="BA6">
            <v>37662</v>
          </cell>
          <cell r="BB6">
            <v>38281</v>
          </cell>
          <cell r="BC6">
            <v>38555</v>
          </cell>
          <cell r="BD6">
            <v>38973</v>
          </cell>
          <cell r="BE6">
            <v>39825</v>
          </cell>
          <cell r="BF6">
            <v>40835</v>
          </cell>
          <cell r="BG6">
            <v>41831</v>
          </cell>
          <cell r="BH6">
            <v>42163</v>
          </cell>
          <cell r="BI6">
            <v>43840</v>
          </cell>
          <cell r="BJ6">
            <v>44158</v>
          </cell>
          <cell r="BK6">
            <v>44543</v>
          </cell>
          <cell r="BL6">
            <v>44664</v>
          </cell>
          <cell r="BM6">
            <v>45423</v>
          </cell>
          <cell r="BN6">
            <v>45626</v>
          </cell>
          <cell r="BO6">
            <v>46073</v>
          </cell>
          <cell r="BP6">
            <v>46188</v>
          </cell>
          <cell r="BQ6">
            <v>46777</v>
          </cell>
          <cell r="BR6">
            <v>46653</v>
          </cell>
          <cell r="BS6">
            <v>46705</v>
          </cell>
          <cell r="BT6">
            <v>46677</v>
          </cell>
          <cell r="BU6">
            <v>0</v>
          </cell>
          <cell r="BV6">
            <v>0</v>
          </cell>
          <cell r="BX6">
            <v>207840</v>
          </cell>
          <cell r="BY6">
            <v>206363</v>
          </cell>
          <cell r="BZ6">
            <v>209343</v>
          </cell>
          <cell r="CA6">
            <v>211202</v>
          </cell>
          <cell r="CB6">
            <v>206237</v>
          </cell>
          <cell r="CC6">
            <v>209660</v>
          </cell>
          <cell r="CD6">
            <v>211584</v>
          </cell>
          <cell r="CE6">
            <v>214320</v>
          </cell>
          <cell r="CF6">
            <v>211910</v>
          </cell>
          <cell r="CG6">
            <v>213907</v>
          </cell>
          <cell r="CH6">
            <v>215704</v>
          </cell>
          <cell r="CI6">
            <v>214434</v>
          </cell>
          <cell r="CJ6">
            <v>216830</v>
          </cell>
          <cell r="CK6">
            <v>214825</v>
          </cell>
          <cell r="CL6">
            <v>217351</v>
          </cell>
          <cell r="CM6">
            <v>219151</v>
          </cell>
          <cell r="CN6">
            <v>223285</v>
          </cell>
          <cell r="CO6">
            <v>225814</v>
          </cell>
          <cell r="CP6">
            <v>230253</v>
          </cell>
          <cell r="CQ6">
            <v>235870</v>
          </cell>
          <cell r="CR6">
            <v>241751</v>
          </cell>
          <cell r="CS6">
            <v>244984</v>
          </cell>
          <cell r="CT6">
            <v>253871</v>
          </cell>
          <cell r="CU6">
            <v>255548</v>
          </cell>
          <cell r="CV6">
            <v>259479</v>
          </cell>
          <cell r="CW6">
            <v>261577</v>
          </cell>
          <cell r="CX6">
            <v>267102</v>
          </cell>
          <cell r="CY6">
            <v>268598</v>
          </cell>
          <cell r="CZ6">
            <v>269412</v>
          </cell>
          <cell r="DA6">
            <v>269416</v>
          </cell>
          <cell r="DB6">
            <v>274478</v>
          </cell>
          <cell r="DC6">
            <v>274517</v>
          </cell>
          <cell r="DD6">
            <v>275361</v>
          </cell>
          <cell r="DE6">
            <v>275541</v>
          </cell>
          <cell r="DF6">
            <v>0</v>
          </cell>
          <cell r="DG6">
            <v>0</v>
          </cell>
          <cell r="DI6">
            <v>32722</v>
          </cell>
          <cell r="DJ6">
            <v>33106</v>
          </cell>
          <cell r="DK6">
            <v>32536</v>
          </cell>
          <cell r="DL6">
            <v>32544</v>
          </cell>
          <cell r="DM6">
            <v>31423</v>
          </cell>
          <cell r="DN6">
            <v>31225</v>
          </cell>
          <cell r="DO6">
            <v>33563</v>
          </cell>
          <cell r="DP6">
            <v>31706</v>
          </cell>
          <cell r="DQ6">
            <v>33803</v>
          </cell>
          <cell r="DR6">
            <v>34603</v>
          </cell>
          <cell r="DS6">
            <v>34671</v>
          </cell>
          <cell r="DT6">
            <v>34711</v>
          </cell>
          <cell r="DU6">
            <v>35339</v>
          </cell>
          <cell r="DV6">
            <v>34719</v>
          </cell>
          <cell r="DW6">
            <v>34521</v>
          </cell>
          <cell r="DX6">
            <v>34271</v>
          </cell>
          <cell r="DY6">
            <v>34593</v>
          </cell>
          <cell r="DZ6">
            <v>34823</v>
          </cell>
          <cell r="EA6">
            <v>35230</v>
          </cell>
          <cell r="EB6">
            <v>36050</v>
          </cell>
          <cell r="EC6">
            <v>37173</v>
          </cell>
          <cell r="ED6">
            <v>37404</v>
          </cell>
          <cell r="EE6">
            <v>38278</v>
          </cell>
          <cell r="EF6">
            <v>38413</v>
          </cell>
          <cell r="EG6">
            <v>38636</v>
          </cell>
          <cell r="EH6">
            <v>38492</v>
          </cell>
          <cell r="EI6">
            <v>38973</v>
          </cell>
          <cell r="EJ6">
            <v>38890</v>
          </cell>
          <cell r="EK6">
            <v>38842</v>
          </cell>
          <cell r="EL6">
            <v>38576</v>
          </cell>
          <cell r="EM6">
            <v>38944</v>
          </cell>
          <cell r="EN6">
            <v>39089</v>
          </cell>
          <cell r="EO6">
            <v>39428</v>
          </cell>
          <cell r="EP6">
            <v>39863</v>
          </cell>
          <cell r="EQ6">
            <v>0</v>
          </cell>
          <cell r="ER6">
            <v>0</v>
          </cell>
          <cell r="ET6">
            <v>267255</v>
          </cell>
          <cell r="EU6">
            <v>266485</v>
          </cell>
          <cell r="EV6">
            <v>266372</v>
          </cell>
          <cell r="EW6">
            <v>265246</v>
          </cell>
          <cell r="EX6">
            <v>264389</v>
          </cell>
          <cell r="EY6">
            <v>267886</v>
          </cell>
          <cell r="EZ6">
            <v>272080</v>
          </cell>
          <cell r="FA6">
            <v>270846</v>
          </cell>
          <cell r="FB6">
            <v>270450</v>
          </cell>
          <cell r="FC6">
            <v>272012</v>
          </cell>
          <cell r="FD6">
            <v>274379</v>
          </cell>
          <cell r="FE6">
            <v>272767</v>
          </cell>
          <cell r="FF6">
            <v>274512</v>
          </cell>
          <cell r="FG6">
            <v>274666</v>
          </cell>
          <cell r="FH6">
            <v>277300</v>
          </cell>
          <cell r="FI6">
            <v>279348</v>
          </cell>
          <cell r="FJ6">
            <v>283523</v>
          </cell>
          <cell r="FK6">
            <v>286199</v>
          </cell>
          <cell r="FL6">
            <v>291836</v>
          </cell>
          <cell r="FM6">
            <v>299257</v>
          </cell>
          <cell r="FN6">
            <v>307222</v>
          </cell>
          <cell r="FO6">
            <v>310562</v>
          </cell>
          <cell r="FP6">
            <v>321862</v>
          </cell>
          <cell r="FQ6">
            <v>324328</v>
          </cell>
          <cell r="FR6">
            <v>328843</v>
          </cell>
          <cell r="FS6">
            <v>330720</v>
          </cell>
          <cell r="FT6">
            <v>337421</v>
          </cell>
          <cell r="FU6">
            <v>338531</v>
          </cell>
          <cell r="FV6">
            <v>339458</v>
          </cell>
          <cell r="FW6">
            <v>339802</v>
          </cell>
          <cell r="FX6">
            <v>344458</v>
          </cell>
          <cell r="FY6">
            <v>345150</v>
          </cell>
          <cell r="FZ6">
            <v>346642</v>
          </cell>
          <cell r="GA6">
            <v>346975</v>
          </cell>
          <cell r="GB6">
            <v>0</v>
          </cell>
          <cell r="GC6">
            <v>0</v>
          </cell>
          <cell r="GE6">
            <v>36837</v>
          </cell>
          <cell r="GF6">
            <v>37082</v>
          </cell>
          <cell r="GG6">
            <v>36105</v>
          </cell>
          <cell r="GH6">
            <v>35682</v>
          </cell>
          <cell r="GI6">
            <v>36210</v>
          </cell>
          <cell r="GJ6">
            <v>36601</v>
          </cell>
          <cell r="GK6">
            <v>37295</v>
          </cell>
          <cell r="GL6">
            <v>34908</v>
          </cell>
          <cell r="GM6">
            <v>35020</v>
          </cell>
          <cell r="GN6">
            <v>34985</v>
          </cell>
          <cell r="GO6">
            <v>34973</v>
          </cell>
          <cell r="GP6">
            <v>34892</v>
          </cell>
          <cell r="GQ6">
            <v>35222</v>
          </cell>
          <cell r="GR6">
            <v>35357</v>
          </cell>
          <cell r="GS6">
            <v>35525</v>
          </cell>
          <cell r="GT6">
            <v>36095</v>
          </cell>
          <cell r="GU6">
            <v>36357</v>
          </cell>
          <cell r="GV6">
            <v>36747</v>
          </cell>
          <cell r="GW6">
            <v>37573</v>
          </cell>
          <cell r="GX6">
            <v>38564</v>
          </cell>
          <cell r="GY6">
            <v>39522</v>
          </cell>
          <cell r="GZ6">
            <v>39845</v>
          </cell>
          <cell r="HA6">
            <v>41455</v>
          </cell>
          <cell r="HB6">
            <v>41830</v>
          </cell>
          <cell r="HC6">
            <v>42233</v>
          </cell>
          <cell r="HD6">
            <v>42290</v>
          </cell>
          <cell r="HE6">
            <v>43068</v>
          </cell>
          <cell r="HF6">
            <v>43284</v>
          </cell>
          <cell r="HG6">
            <v>43639</v>
          </cell>
          <cell r="HH6">
            <v>43756</v>
          </cell>
          <cell r="HI6">
            <v>44237</v>
          </cell>
          <cell r="HJ6">
            <v>44192</v>
          </cell>
          <cell r="HK6">
            <v>44309</v>
          </cell>
          <cell r="HL6">
            <v>44301</v>
          </cell>
          <cell r="HP6">
            <v>201187</v>
          </cell>
          <cell r="HQ6">
            <v>200529</v>
          </cell>
          <cell r="HR6">
            <v>202067</v>
          </cell>
          <cell r="HS6">
            <v>201076</v>
          </cell>
          <cell r="HT6">
            <v>199621</v>
          </cell>
          <cell r="HU6">
            <v>203232</v>
          </cell>
          <cell r="HV6">
            <v>205045</v>
          </cell>
          <cell r="HW6">
            <v>207815</v>
          </cell>
          <cell r="HX6">
            <v>205652</v>
          </cell>
          <cell r="HY6">
            <v>206046</v>
          </cell>
          <cell r="HZ6">
            <v>208314</v>
          </cell>
          <cell r="IA6">
            <v>206800</v>
          </cell>
          <cell r="IB6">
            <v>208202</v>
          </cell>
          <cell r="IC6">
            <v>208572</v>
          </cell>
          <cell r="ID6">
            <v>211229</v>
          </cell>
          <cell r="IE6">
            <v>212829</v>
          </cell>
          <cell r="IF6">
            <v>216468</v>
          </cell>
          <cell r="IG6">
            <v>218614</v>
          </cell>
          <cell r="IH6">
            <v>223042</v>
          </cell>
          <cell r="II6">
            <v>228669</v>
          </cell>
          <cell r="IJ6">
            <v>234570</v>
          </cell>
          <cell r="IK6">
            <v>237290</v>
          </cell>
          <cell r="IL6">
            <v>246107</v>
          </cell>
          <cell r="IM6">
            <v>248139</v>
          </cell>
          <cell r="IN6">
            <v>252104</v>
          </cell>
          <cell r="IO6">
            <v>254002</v>
          </cell>
          <cell r="IP6">
            <v>259451</v>
          </cell>
          <cell r="IQ6">
            <v>260490</v>
          </cell>
          <cell r="IR6">
            <v>261146</v>
          </cell>
          <cell r="IS6">
            <v>261573</v>
          </cell>
          <cell r="IT6">
            <v>265461</v>
          </cell>
          <cell r="IU6">
            <v>266094</v>
          </cell>
          <cell r="IV6">
            <v>267160</v>
          </cell>
          <cell r="IW6">
            <v>267201</v>
          </cell>
          <cell r="JA6">
            <v>29231</v>
          </cell>
          <cell r="JB6">
            <v>28874</v>
          </cell>
          <cell r="JC6">
            <v>28200</v>
          </cell>
          <cell r="JD6">
            <v>28488</v>
          </cell>
          <cell r="JE6">
            <v>28558</v>
          </cell>
          <cell r="JF6">
            <v>28053</v>
          </cell>
          <cell r="JG6">
            <v>29740</v>
          </cell>
          <cell r="JH6">
            <v>28123</v>
          </cell>
          <cell r="JI6">
            <v>29778</v>
          </cell>
          <cell r="JJ6">
            <v>30981</v>
          </cell>
          <cell r="JK6">
            <v>31092</v>
          </cell>
          <cell r="JL6">
            <v>31075</v>
          </cell>
          <cell r="JM6">
            <v>31088</v>
          </cell>
          <cell r="JN6">
            <v>30737</v>
          </cell>
          <cell r="JO6">
            <v>30546</v>
          </cell>
          <cell r="JP6">
            <v>30424</v>
          </cell>
          <cell r="JQ6">
            <v>30698</v>
          </cell>
          <cell r="JR6">
            <v>30838</v>
          </cell>
          <cell r="JS6">
            <v>31221</v>
          </cell>
          <cell r="JT6">
            <v>32024</v>
          </cell>
          <cell r="JU6">
            <v>33130</v>
          </cell>
          <cell r="JV6">
            <v>33427</v>
          </cell>
          <cell r="JW6">
            <v>34300</v>
          </cell>
          <cell r="JX6">
            <v>34359</v>
          </cell>
          <cell r="JY6">
            <v>34506</v>
          </cell>
          <cell r="JZ6">
            <v>34428</v>
          </cell>
          <cell r="KA6">
            <v>34902</v>
          </cell>
          <cell r="KB6">
            <v>34757</v>
          </cell>
          <cell r="KC6">
            <v>34673</v>
          </cell>
          <cell r="KD6">
            <v>34473</v>
          </cell>
          <cell r="KE6">
            <v>34760</v>
          </cell>
          <cell r="KF6">
            <v>34864</v>
          </cell>
          <cell r="KG6">
            <v>35173</v>
          </cell>
          <cell r="KH6">
            <v>35473</v>
          </cell>
          <cell r="KL6">
            <v>12670</v>
          </cell>
          <cell r="KM6">
            <v>12316</v>
          </cell>
          <cell r="KN6">
            <v>13873</v>
          </cell>
          <cell r="KO6">
            <v>16329</v>
          </cell>
          <cell r="KP6">
            <v>11587</v>
          </cell>
          <cell r="KQ6">
            <v>12261</v>
          </cell>
          <cell r="KR6">
            <v>12884</v>
          </cell>
          <cell r="KS6">
            <v>12325</v>
          </cell>
          <cell r="KT6">
            <v>12303</v>
          </cell>
          <cell r="KU6">
            <v>13481</v>
          </cell>
          <cell r="KV6">
            <v>13044</v>
          </cell>
          <cell r="KW6">
            <v>13343</v>
          </cell>
          <cell r="KX6">
            <v>14969</v>
          </cell>
          <cell r="KY6">
            <v>12360</v>
          </cell>
          <cell r="KZ6">
            <v>12234</v>
          </cell>
          <cell r="LA6">
            <v>12355</v>
          </cell>
          <cell r="LB6">
            <v>12910</v>
          </cell>
          <cell r="LC6">
            <v>13411</v>
          </cell>
          <cell r="LD6">
            <v>13472</v>
          </cell>
          <cell r="LE6">
            <v>13498</v>
          </cell>
          <cell r="LF6">
            <v>13533</v>
          </cell>
          <cell r="LG6">
            <v>13989</v>
          </cell>
          <cell r="LH6">
            <v>14127</v>
          </cell>
          <cell r="LI6">
            <v>13791</v>
          </cell>
          <cell r="LJ6">
            <v>13815</v>
          </cell>
          <cell r="LK6">
            <v>14013</v>
          </cell>
          <cell r="LL6">
            <v>14077</v>
          </cell>
          <cell r="LM6">
            <v>14583</v>
          </cell>
          <cell r="LN6">
            <v>14869</v>
          </cell>
          <cell r="LO6">
            <v>14378</v>
          </cell>
          <cell r="LP6">
            <v>15741</v>
          </cell>
          <cell r="LQ6">
            <v>15109</v>
          </cell>
          <cell r="LR6">
            <v>14852</v>
          </cell>
          <cell r="LS6">
            <v>15106</v>
          </cell>
          <cell r="LT6">
            <v>0</v>
          </cell>
          <cell r="LU6">
            <v>0</v>
          </cell>
          <cell r="LW6">
            <v>2526</v>
          </cell>
          <cell r="LX6">
            <v>2250</v>
          </cell>
          <cell r="LY6">
            <v>2261</v>
          </cell>
          <cell r="LZ6">
            <v>2147</v>
          </cell>
          <cell r="MA6">
            <v>2106</v>
          </cell>
          <cell r="MB6">
            <v>2661</v>
          </cell>
          <cell r="MC6">
            <v>2522</v>
          </cell>
          <cell r="MD6">
            <v>2237</v>
          </cell>
          <cell r="ME6">
            <v>2020</v>
          </cell>
          <cell r="MF6">
            <v>1998</v>
          </cell>
          <cell r="MG6">
            <v>2075</v>
          </cell>
          <cell r="MH6">
            <v>2073</v>
          </cell>
          <cell r="MI6">
            <v>2090</v>
          </cell>
          <cell r="MJ6">
            <v>2125</v>
          </cell>
          <cell r="MK6">
            <v>2137</v>
          </cell>
          <cell r="ML6">
            <v>2186</v>
          </cell>
          <cell r="MM6">
            <v>2198</v>
          </cell>
          <cell r="MN6">
            <v>2226</v>
          </cell>
          <cell r="MO6">
            <v>2252</v>
          </cell>
          <cell r="MP6">
            <v>2271</v>
          </cell>
          <cell r="MQ6">
            <v>2309</v>
          </cell>
          <cell r="MR6">
            <v>2318</v>
          </cell>
          <cell r="MS6">
            <v>2385</v>
          </cell>
          <cell r="MT6">
            <v>2328</v>
          </cell>
          <cell r="MU6">
            <v>2310</v>
          </cell>
          <cell r="MV6">
            <v>2374</v>
          </cell>
          <cell r="MW6">
            <v>2355</v>
          </cell>
          <cell r="MX6">
            <v>2342</v>
          </cell>
          <cell r="MY6">
            <v>2434</v>
          </cell>
          <cell r="MZ6">
            <v>2432</v>
          </cell>
          <cell r="NA6">
            <v>2540</v>
          </cell>
          <cell r="NB6">
            <v>2461</v>
          </cell>
          <cell r="NC6">
            <v>2396</v>
          </cell>
          <cell r="ND6">
            <v>2376</v>
          </cell>
          <cell r="NH6">
            <v>6653</v>
          </cell>
          <cell r="NI6">
            <v>5834</v>
          </cell>
          <cell r="NJ6">
            <v>7276</v>
          </cell>
          <cell r="NK6">
            <v>10126</v>
          </cell>
          <cell r="NL6">
            <v>6616</v>
          </cell>
          <cell r="NM6">
            <v>6428</v>
          </cell>
          <cell r="NN6">
            <v>6539</v>
          </cell>
          <cell r="NO6">
            <v>6505</v>
          </cell>
          <cell r="NP6">
            <v>6258</v>
          </cell>
          <cell r="NQ6">
            <v>7861</v>
          </cell>
          <cell r="NR6">
            <v>7390</v>
          </cell>
          <cell r="NS6">
            <v>7634</v>
          </cell>
          <cell r="NT6">
            <v>8628</v>
          </cell>
          <cell r="NU6">
            <v>6253</v>
          </cell>
          <cell r="NV6">
            <v>6122</v>
          </cell>
          <cell r="NW6">
            <v>6322</v>
          </cell>
          <cell r="NX6">
            <v>6817</v>
          </cell>
          <cell r="NY6">
            <v>7200</v>
          </cell>
          <cell r="NZ6">
            <v>7211</v>
          </cell>
          <cell r="OA6">
            <v>7201</v>
          </cell>
          <cell r="OB6">
            <v>7181</v>
          </cell>
          <cell r="OC6">
            <v>7694</v>
          </cell>
          <cell r="OD6">
            <v>7764</v>
          </cell>
          <cell r="OE6">
            <v>7409</v>
          </cell>
          <cell r="OF6">
            <v>7375</v>
          </cell>
          <cell r="OG6">
            <v>7575</v>
          </cell>
          <cell r="OH6">
            <v>7651</v>
          </cell>
          <cell r="OI6">
            <v>8108</v>
          </cell>
          <cell r="OJ6">
            <v>8266</v>
          </cell>
          <cell r="OK6">
            <v>7843</v>
          </cell>
          <cell r="OL6">
            <v>9017</v>
          </cell>
          <cell r="OM6">
            <v>8423</v>
          </cell>
          <cell r="ON6">
            <v>8201</v>
          </cell>
          <cell r="OO6">
            <v>8340</v>
          </cell>
          <cell r="OS6">
            <v>3491</v>
          </cell>
          <cell r="OT6">
            <v>4232</v>
          </cell>
          <cell r="OU6">
            <v>4336</v>
          </cell>
          <cell r="OV6">
            <v>4056</v>
          </cell>
          <cell r="OW6">
            <v>2865</v>
          </cell>
          <cell r="OX6">
            <v>3172</v>
          </cell>
          <cell r="OY6">
            <v>3823</v>
          </cell>
          <cell r="OZ6">
            <v>3583</v>
          </cell>
          <cell r="PA6">
            <v>4025</v>
          </cell>
          <cell r="PB6">
            <v>3622</v>
          </cell>
          <cell r="PC6">
            <v>3579</v>
          </cell>
          <cell r="PD6">
            <v>3636</v>
          </cell>
          <cell r="PE6">
            <v>4251</v>
          </cell>
          <cell r="PF6">
            <v>3982</v>
          </cell>
          <cell r="PG6">
            <v>3975</v>
          </cell>
          <cell r="PH6">
            <v>3847</v>
          </cell>
          <cell r="PI6">
            <v>3895</v>
          </cell>
          <cell r="PJ6">
            <v>3985</v>
          </cell>
          <cell r="PK6">
            <v>4009</v>
          </cell>
          <cell r="PL6">
            <v>4026</v>
          </cell>
          <cell r="PM6">
            <v>4043</v>
          </cell>
          <cell r="PN6">
            <v>3977</v>
          </cell>
          <cell r="PO6">
            <v>3978</v>
          </cell>
          <cell r="PP6">
            <v>4054</v>
          </cell>
          <cell r="PQ6">
            <v>4130</v>
          </cell>
          <cell r="PR6">
            <v>4064</v>
          </cell>
          <cell r="PS6">
            <v>4071</v>
          </cell>
          <cell r="PT6">
            <v>4133</v>
          </cell>
          <cell r="PU6">
            <v>4169</v>
          </cell>
          <cell r="PV6">
            <v>4103</v>
          </cell>
          <cell r="PW6">
            <v>4184</v>
          </cell>
          <cell r="PX6">
            <v>4225</v>
          </cell>
          <cell r="PY6">
            <v>4255</v>
          </cell>
          <cell r="PZ6">
            <v>4390</v>
          </cell>
          <cell r="QD6">
            <v>430</v>
          </cell>
          <cell r="QE6">
            <v>301</v>
          </cell>
          <cell r="QF6">
            <v>246</v>
          </cell>
          <cell r="QG6">
            <v>239</v>
          </cell>
          <cell r="QH6">
            <v>176</v>
          </cell>
          <cell r="QI6">
            <v>435</v>
          </cell>
          <cell r="QJ6">
            <v>523</v>
          </cell>
          <cell r="QK6">
            <v>235</v>
          </cell>
          <cell r="QL6">
            <v>178</v>
          </cell>
          <cell r="QM6">
            <v>413</v>
          </cell>
          <cell r="QN6">
            <v>385</v>
          </cell>
          <cell r="QO6">
            <v>222</v>
          </cell>
          <cell r="QP6">
            <v>239</v>
          </cell>
          <cell r="QQ6">
            <v>200</v>
          </cell>
          <cell r="QR6">
            <v>199</v>
          </cell>
          <cell r="QS6">
            <v>371</v>
          </cell>
          <cell r="QT6">
            <v>485</v>
          </cell>
          <cell r="QU6">
            <v>519</v>
          </cell>
          <cell r="QV6">
            <v>582</v>
          </cell>
          <cell r="QW6">
            <v>650</v>
          </cell>
          <cell r="QX6">
            <v>719</v>
          </cell>
          <cell r="QY6">
            <v>665</v>
          </cell>
          <cell r="QZ6">
            <v>760</v>
          </cell>
          <cell r="RA6">
            <v>669</v>
          </cell>
          <cell r="RB6">
            <v>743</v>
          </cell>
          <cell r="RC6">
            <v>630</v>
          </cell>
          <cell r="RD6">
            <v>656</v>
          </cell>
          <cell r="RE6">
            <v>639</v>
          </cell>
          <cell r="RF6">
            <v>856</v>
          </cell>
          <cell r="RG6">
            <v>1026</v>
          </cell>
          <cell r="RH6">
            <v>1028</v>
          </cell>
          <cell r="RI6">
            <v>1224</v>
          </cell>
          <cell r="RJ6">
            <v>1275</v>
          </cell>
          <cell r="RK6">
            <v>1152</v>
          </cell>
          <cell r="RL6">
            <v>0</v>
          </cell>
          <cell r="RM6">
            <v>0</v>
          </cell>
          <cell r="RO6">
            <v>143</v>
          </cell>
          <cell r="RP6">
            <v>64</v>
          </cell>
          <cell r="RQ6">
            <v>63</v>
          </cell>
          <cell r="RR6">
            <v>71</v>
          </cell>
          <cell r="RS6">
            <v>44</v>
          </cell>
          <cell r="RT6">
            <v>171</v>
          </cell>
          <cell r="RU6">
            <v>55</v>
          </cell>
          <cell r="RV6">
            <v>51</v>
          </cell>
          <cell r="RW6">
            <v>33</v>
          </cell>
          <cell r="RX6">
            <v>52</v>
          </cell>
          <cell r="RY6">
            <v>79</v>
          </cell>
          <cell r="RZ6">
            <v>36</v>
          </cell>
          <cell r="SA6">
            <v>95</v>
          </cell>
          <cell r="SB6">
            <v>86</v>
          </cell>
          <cell r="SC6">
            <v>94</v>
          </cell>
          <cell r="SD6">
            <v>144</v>
          </cell>
          <cell r="SE6">
            <v>166</v>
          </cell>
          <cell r="SF6">
            <v>210</v>
          </cell>
          <cell r="SG6">
            <v>235</v>
          </cell>
          <cell r="SH6">
            <v>251</v>
          </cell>
          <cell r="SI6">
            <v>281</v>
          </cell>
          <cell r="SJ6">
            <v>284</v>
          </cell>
          <cell r="SK6">
            <v>292</v>
          </cell>
          <cell r="SL6">
            <v>225</v>
          </cell>
          <cell r="SM6">
            <v>269</v>
          </cell>
          <cell r="SN6">
            <v>227</v>
          </cell>
          <cell r="SO6">
            <v>289</v>
          </cell>
          <cell r="SP6">
            <v>273</v>
          </cell>
          <cell r="SQ6">
            <v>353</v>
          </cell>
          <cell r="SR6">
            <v>419</v>
          </cell>
          <cell r="SS6">
            <v>376</v>
          </cell>
          <cell r="ST6">
            <v>412</v>
          </cell>
          <cell r="SU6">
            <v>461</v>
          </cell>
          <cell r="SV6">
            <v>358</v>
          </cell>
          <cell r="SZ6">
            <v>258</v>
          </cell>
          <cell r="TA6">
            <v>194</v>
          </cell>
          <cell r="TB6">
            <v>161</v>
          </cell>
          <cell r="TC6">
            <v>142</v>
          </cell>
          <cell r="TD6">
            <v>110</v>
          </cell>
          <cell r="TE6">
            <v>238</v>
          </cell>
          <cell r="TF6">
            <v>311</v>
          </cell>
          <cell r="TG6">
            <v>153</v>
          </cell>
          <cell r="TH6">
            <v>116</v>
          </cell>
          <cell r="TI6">
            <v>291</v>
          </cell>
          <cell r="TJ6">
            <v>201</v>
          </cell>
          <cell r="TK6">
            <v>128</v>
          </cell>
          <cell r="TL6">
            <v>68</v>
          </cell>
          <cell r="TM6">
            <v>15</v>
          </cell>
          <cell r="TN6">
            <v>13</v>
          </cell>
          <cell r="TO6">
            <v>96</v>
          </cell>
          <cell r="TP6">
            <v>166</v>
          </cell>
          <cell r="TQ6">
            <v>153</v>
          </cell>
          <cell r="TR6">
            <v>176</v>
          </cell>
          <cell r="TS6">
            <v>206</v>
          </cell>
          <cell r="TT6">
            <v>235</v>
          </cell>
          <cell r="TU6">
            <v>240</v>
          </cell>
          <cell r="TV6">
            <v>261</v>
          </cell>
          <cell r="TW6">
            <v>203</v>
          </cell>
          <cell r="TX6">
            <v>245</v>
          </cell>
          <cell r="TY6">
            <v>233</v>
          </cell>
          <cell r="TZ6">
            <v>225</v>
          </cell>
          <cell r="UA6">
            <v>225</v>
          </cell>
          <cell r="UB6">
            <v>326</v>
          </cell>
          <cell r="UC6">
            <v>414</v>
          </cell>
          <cell r="UD6">
            <v>463</v>
          </cell>
          <cell r="UE6">
            <v>582</v>
          </cell>
          <cell r="UF6">
            <v>608</v>
          </cell>
          <cell r="UG6">
            <v>538</v>
          </cell>
          <cell r="UK6">
            <v>29</v>
          </cell>
          <cell r="UL6">
            <v>43</v>
          </cell>
          <cell r="UM6">
            <v>22</v>
          </cell>
          <cell r="UN6">
            <v>26</v>
          </cell>
          <cell r="UO6">
            <v>22</v>
          </cell>
          <cell r="UP6">
            <v>26</v>
          </cell>
          <cell r="UQ6">
            <v>157</v>
          </cell>
          <cell r="UR6">
            <v>31</v>
          </cell>
          <cell r="US6">
            <v>29</v>
          </cell>
          <cell r="UT6">
            <v>70</v>
          </cell>
          <cell r="UU6">
            <v>105</v>
          </cell>
          <cell r="UV6">
            <v>58</v>
          </cell>
          <cell r="UW6">
            <v>76</v>
          </cell>
          <cell r="UX6">
            <v>99</v>
          </cell>
          <cell r="UY6">
            <v>92</v>
          </cell>
          <cell r="UZ6">
            <v>131</v>
          </cell>
          <cell r="VA6">
            <v>153</v>
          </cell>
          <cell r="VB6">
            <v>156</v>
          </cell>
          <cell r="VC6">
            <v>171</v>
          </cell>
          <cell r="VD6">
            <v>193</v>
          </cell>
          <cell r="VE6">
            <v>203</v>
          </cell>
          <cell r="VF6">
            <v>141</v>
          </cell>
          <cell r="VG6">
            <v>207</v>
          </cell>
          <cell r="VH6">
            <v>241</v>
          </cell>
          <cell r="VI6">
            <v>229</v>
          </cell>
          <cell r="VJ6">
            <v>170</v>
          </cell>
          <cell r="VK6">
            <v>142</v>
          </cell>
          <cell r="VL6">
            <v>141</v>
          </cell>
          <cell r="VM6">
            <v>177</v>
          </cell>
          <cell r="VN6">
            <v>193</v>
          </cell>
          <cell r="VO6">
            <v>189</v>
          </cell>
          <cell r="VP6">
            <v>230</v>
          </cell>
          <cell r="VQ6">
            <v>206</v>
          </cell>
          <cell r="VR6">
            <v>256</v>
          </cell>
        </row>
        <row r="7">
          <cell r="A7" t="str">
            <v>Produk tekstil, pakaian &amp; kulit</v>
          </cell>
          <cell r="B7">
            <v>96660</v>
          </cell>
          <cell r="C7">
            <v>95279</v>
          </cell>
          <cell r="D7">
            <v>92751</v>
          </cell>
          <cell r="E7">
            <v>91155</v>
          </cell>
          <cell r="F7">
            <v>93921</v>
          </cell>
          <cell r="G7">
            <v>95291</v>
          </cell>
          <cell r="H7">
            <v>96547</v>
          </cell>
          <cell r="I7">
            <v>95295</v>
          </cell>
          <cell r="J7">
            <v>90868</v>
          </cell>
          <cell r="K7">
            <v>85139</v>
          </cell>
          <cell r="L7">
            <v>80728</v>
          </cell>
          <cell r="M7">
            <v>81266</v>
          </cell>
          <cell r="N7">
            <v>80053</v>
          </cell>
          <cell r="O7">
            <v>79217</v>
          </cell>
          <cell r="P7">
            <v>79913</v>
          </cell>
          <cell r="Q7">
            <v>83622</v>
          </cell>
          <cell r="R7">
            <v>84246</v>
          </cell>
          <cell r="S7">
            <v>83944</v>
          </cell>
          <cell r="T7">
            <v>84117</v>
          </cell>
          <cell r="U7">
            <v>86024</v>
          </cell>
          <cell r="V7">
            <v>87232</v>
          </cell>
          <cell r="W7">
            <v>87902</v>
          </cell>
          <cell r="X7">
            <v>87713</v>
          </cell>
          <cell r="Y7">
            <v>89025</v>
          </cell>
          <cell r="Z7">
            <v>89995</v>
          </cell>
          <cell r="AA7">
            <v>89797</v>
          </cell>
          <cell r="AB7">
            <v>89447</v>
          </cell>
          <cell r="AC7">
            <v>89038</v>
          </cell>
          <cell r="AD7">
            <v>90447</v>
          </cell>
          <cell r="AE7">
            <v>89968</v>
          </cell>
          <cell r="AF7">
            <v>90185</v>
          </cell>
          <cell r="AG7">
            <v>89909</v>
          </cell>
          <cell r="AH7">
            <v>90989</v>
          </cell>
          <cell r="AI7">
            <v>90578</v>
          </cell>
          <cell r="AJ7">
            <v>0</v>
          </cell>
          <cell r="AK7">
            <v>0</v>
          </cell>
          <cell r="AM7">
            <v>12599</v>
          </cell>
          <cell r="AN7">
            <v>11960</v>
          </cell>
          <cell r="AO7">
            <v>11761</v>
          </cell>
          <cell r="AP7">
            <v>11734</v>
          </cell>
          <cell r="AQ7">
            <v>11911</v>
          </cell>
          <cell r="AR7">
            <v>12022</v>
          </cell>
          <cell r="AS7">
            <v>12075</v>
          </cell>
          <cell r="AT7">
            <v>11437</v>
          </cell>
          <cell r="AU7">
            <v>10912</v>
          </cell>
          <cell r="AV7">
            <v>9335</v>
          </cell>
          <cell r="AW7">
            <v>9145</v>
          </cell>
          <cell r="AX7">
            <v>9104</v>
          </cell>
          <cell r="AY7">
            <v>8946</v>
          </cell>
          <cell r="AZ7">
            <v>9229</v>
          </cell>
          <cell r="BA7">
            <v>9271</v>
          </cell>
          <cell r="BB7">
            <v>9564</v>
          </cell>
          <cell r="BC7">
            <v>9666</v>
          </cell>
          <cell r="BD7">
            <v>9630</v>
          </cell>
          <cell r="BE7">
            <v>9738</v>
          </cell>
          <cell r="BF7">
            <v>9947</v>
          </cell>
          <cell r="BG7">
            <v>10092</v>
          </cell>
          <cell r="BH7">
            <v>10196</v>
          </cell>
          <cell r="BI7">
            <v>10167</v>
          </cell>
          <cell r="BJ7">
            <v>10184</v>
          </cell>
          <cell r="BK7">
            <v>10294</v>
          </cell>
          <cell r="BL7">
            <v>10349</v>
          </cell>
          <cell r="BM7">
            <v>10365</v>
          </cell>
          <cell r="BN7">
            <v>10244</v>
          </cell>
          <cell r="BO7">
            <v>10366</v>
          </cell>
          <cell r="BP7">
            <v>10263</v>
          </cell>
          <cell r="BQ7">
            <v>10271</v>
          </cell>
          <cell r="BR7">
            <v>10251</v>
          </cell>
          <cell r="BS7">
            <v>10391</v>
          </cell>
          <cell r="BT7">
            <v>10431</v>
          </cell>
          <cell r="BU7">
            <v>0</v>
          </cell>
          <cell r="BV7">
            <v>0</v>
          </cell>
          <cell r="BX7">
            <v>76166</v>
          </cell>
          <cell r="BY7">
            <v>75992</v>
          </cell>
          <cell r="BZ7">
            <v>74012</v>
          </cell>
          <cell r="CA7">
            <v>72274</v>
          </cell>
          <cell r="CB7">
            <v>75198</v>
          </cell>
          <cell r="CC7">
            <v>75556</v>
          </cell>
          <cell r="CD7">
            <v>76735</v>
          </cell>
          <cell r="CE7">
            <v>76462</v>
          </cell>
          <cell r="CF7">
            <v>72888</v>
          </cell>
          <cell r="CG7">
            <v>69177</v>
          </cell>
          <cell r="CH7">
            <v>65212</v>
          </cell>
          <cell r="CI7">
            <v>65807</v>
          </cell>
          <cell r="CJ7">
            <v>65000</v>
          </cell>
          <cell r="CK7">
            <v>64549</v>
          </cell>
          <cell r="CL7">
            <v>65035</v>
          </cell>
          <cell r="CM7">
            <v>68110</v>
          </cell>
          <cell r="CN7">
            <v>68602</v>
          </cell>
          <cell r="CO7">
            <v>68367</v>
          </cell>
          <cell r="CP7">
            <v>68442</v>
          </cell>
          <cell r="CQ7">
            <v>70075</v>
          </cell>
          <cell r="CR7">
            <v>71192</v>
          </cell>
          <cell r="CS7">
            <v>71768</v>
          </cell>
          <cell r="CT7">
            <v>71618</v>
          </cell>
          <cell r="CU7">
            <v>72852</v>
          </cell>
          <cell r="CV7">
            <v>73664</v>
          </cell>
          <cell r="CW7">
            <v>73414</v>
          </cell>
          <cell r="CX7">
            <v>73107</v>
          </cell>
          <cell r="CY7">
            <v>72907</v>
          </cell>
          <cell r="CZ7">
            <v>74211</v>
          </cell>
          <cell r="DA7">
            <v>73918</v>
          </cell>
          <cell r="DB7">
            <v>74126</v>
          </cell>
          <cell r="DC7">
            <v>73863</v>
          </cell>
          <cell r="DD7">
            <v>74696</v>
          </cell>
          <cell r="DE7">
            <v>74201</v>
          </cell>
          <cell r="DF7">
            <v>0</v>
          </cell>
          <cell r="DG7">
            <v>0</v>
          </cell>
          <cell r="DI7">
            <v>7895</v>
          </cell>
          <cell r="DJ7">
            <v>7327</v>
          </cell>
          <cell r="DK7">
            <v>6978</v>
          </cell>
          <cell r="DL7">
            <v>7147</v>
          </cell>
          <cell r="DM7">
            <v>6812</v>
          </cell>
          <cell r="DN7">
            <v>7713</v>
          </cell>
          <cell r="DO7">
            <v>7737</v>
          </cell>
          <cell r="DP7">
            <v>7396</v>
          </cell>
          <cell r="DQ7">
            <v>7068</v>
          </cell>
          <cell r="DR7">
            <v>6627</v>
          </cell>
          <cell r="DS7">
            <v>6371</v>
          </cell>
          <cell r="DT7">
            <v>6355</v>
          </cell>
          <cell r="DU7">
            <v>6107</v>
          </cell>
          <cell r="DV7">
            <v>5439</v>
          </cell>
          <cell r="DW7">
            <v>5607</v>
          </cell>
          <cell r="DX7">
            <v>5948</v>
          </cell>
          <cell r="DY7">
            <v>5978</v>
          </cell>
          <cell r="DZ7">
            <v>5947</v>
          </cell>
          <cell r="EA7">
            <v>5937</v>
          </cell>
          <cell r="EB7">
            <v>6002</v>
          </cell>
          <cell r="EC7">
            <v>5948</v>
          </cell>
          <cell r="ED7">
            <v>5938</v>
          </cell>
          <cell r="EE7">
            <v>5928</v>
          </cell>
          <cell r="EF7">
            <v>5989</v>
          </cell>
          <cell r="EG7">
            <v>6037</v>
          </cell>
          <cell r="EH7">
            <v>6034</v>
          </cell>
          <cell r="EI7">
            <v>5975</v>
          </cell>
          <cell r="EJ7">
            <v>5887</v>
          </cell>
          <cell r="EK7">
            <v>5870</v>
          </cell>
          <cell r="EL7">
            <v>5787</v>
          </cell>
          <cell r="EM7">
            <v>5788</v>
          </cell>
          <cell r="EN7">
            <v>5795</v>
          </cell>
          <cell r="EO7">
            <v>5902</v>
          </cell>
          <cell r="EP7">
            <v>5946</v>
          </cell>
          <cell r="EQ7">
            <v>0</v>
          </cell>
          <cell r="ER7">
            <v>0</v>
          </cell>
          <cell r="ET7">
            <v>90988</v>
          </cell>
          <cell r="EU7">
            <v>90343</v>
          </cell>
          <cell r="EV7">
            <v>88087</v>
          </cell>
          <cell r="EW7">
            <v>87400</v>
          </cell>
          <cell r="EX7">
            <v>89212</v>
          </cell>
          <cell r="EY7">
            <v>90464</v>
          </cell>
          <cell r="EZ7">
            <v>91955</v>
          </cell>
          <cell r="FA7">
            <v>91161</v>
          </cell>
          <cell r="FB7">
            <v>87421</v>
          </cell>
          <cell r="FC7">
            <v>82011</v>
          </cell>
          <cell r="FD7">
            <v>77664</v>
          </cell>
          <cell r="FE7">
            <v>78188</v>
          </cell>
          <cell r="FF7">
            <v>77585</v>
          </cell>
          <cell r="FG7">
            <v>76587</v>
          </cell>
          <cell r="FH7">
            <v>77265</v>
          </cell>
          <cell r="FI7">
            <v>80725</v>
          </cell>
          <cell r="FJ7">
            <v>81226</v>
          </cell>
          <cell r="FK7">
            <v>80810</v>
          </cell>
          <cell r="FL7">
            <v>80960</v>
          </cell>
          <cell r="FM7">
            <v>82865</v>
          </cell>
          <cell r="FN7">
            <v>84094</v>
          </cell>
          <cell r="FO7">
            <v>84835</v>
          </cell>
          <cell r="FP7">
            <v>84679</v>
          </cell>
          <cell r="FQ7">
            <v>85961</v>
          </cell>
          <cell r="FR7">
            <v>86832</v>
          </cell>
          <cell r="FS7">
            <v>86703</v>
          </cell>
          <cell r="FT7">
            <v>86253</v>
          </cell>
          <cell r="FU7">
            <v>85907</v>
          </cell>
          <cell r="FV7">
            <v>87316</v>
          </cell>
          <cell r="FW7">
            <v>86830</v>
          </cell>
          <cell r="FX7">
            <v>87027</v>
          </cell>
          <cell r="FY7">
            <v>86799</v>
          </cell>
          <cell r="FZ7">
            <v>87928</v>
          </cell>
          <cell r="GA7">
            <v>87536</v>
          </cell>
          <cell r="GB7">
            <v>0</v>
          </cell>
          <cell r="GC7">
            <v>0</v>
          </cell>
          <cell r="GE7">
            <v>11893</v>
          </cell>
          <cell r="GF7">
            <v>11226</v>
          </cell>
          <cell r="GG7">
            <v>11054</v>
          </cell>
          <cell r="GH7">
            <v>10939</v>
          </cell>
          <cell r="GI7">
            <v>11278</v>
          </cell>
          <cell r="GJ7">
            <v>11149</v>
          </cell>
          <cell r="GK7">
            <v>11314</v>
          </cell>
          <cell r="GL7">
            <v>10684</v>
          </cell>
          <cell r="GM7">
            <v>10330</v>
          </cell>
          <cell r="GN7">
            <v>8826</v>
          </cell>
          <cell r="GO7">
            <v>8697</v>
          </cell>
          <cell r="GP7">
            <v>8640</v>
          </cell>
          <cell r="GQ7">
            <v>8538</v>
          </cell>
          <cell r="GR7">
            <v>8753</v>
          </cell>
          <cell r="GS7">
            <v>8817</v>
          </cell>
          <cell r="GT7">
            <v>9041</v>
          </cell>
          <cell r="GU7">
            <v>9129</v>
          </cell>
          <cell r="GV7">
            <v>9051</v>
          </cell>
          <cell r="GW7">
            <v>9147</v>
          </cell>
          <cell r="GX7">
            <v>9361</v>
          </cell>
          <cell r="GY7">
            <v>9500</v>
          </cell>
          <cell r="GZ7">
            <v>9618</v>
          </cell>
          <cell r="HA7">
            <v>9599</v>
          </cell>
          <cell r="HB7">
            <v>9619</v>
          </cell>
          <cell r="HC7">
            <v>9715</v>
          </cell>
          <cell r="HD7">
            <v>9780</v>
          </cell>
          <cell r="HE7">
            <v>9796</v>
          </cell>
          <cell r="HF7">
            <v>9679</v>
          </cell>
          <cell r="HG7">
            <v>9790</v>
          </cell>
          <cell r="HH7">
            <v>9684</v>
          </cell>
          <cell r="HI7">
            <v>9683</v>
          </cell>
          <cell r="HJ7">
            <v>9686</v>
          </cell>
          <cell r="HK7">
            <v>9827</v>
          </cell>
          <cell r="HL7">
            <v>9870</v>
          </cell>
          <cell r="HP7">
            <v>71917</v>
          </cell>
          <cell r="HQ7">
            <v>72420</v>
          </cell>
          <cell r="HR7">
            <v>70734</v>
          </cell>
          <cell r="HS7">
            <v>69973</v>
          </cell>
          <cell r="HT7">
            <v>71720</v>
          </cell>
          <cell r="HU7">
            <v>72498</v>
          </cell>
          <cell r="HV7">
            <v>73775</v>
          </cell>
          <cell r="HW7">
            <v>73762</v>
          </cell>
          <cell r="HX7">
            <v>70841</v>
          </cell>
          <cell r="HY7">
            <v>67420</v>
          </cell>
          <cell r="HZ7">
            <v>63380</v>
          </cell>
          <cell r="IA7">
            <v>64007</v>
          </cell>
          <cell r="IB7">
            <v>63608</v>
          </cell>
          <cell r="IC7">
            <v>63031</v>
          </cell>
          <cell r="ID7">
            <v>63495</v>
          </cell>
          <cell r="IE7">
            <v>66506</v>
          </cell>
          <cell r="IF7">
            <v>66899</v>
          </cell>
          <cell r="IG7">
            <v>66587</v>
          </cell>
          <cell r="IH7">
            <v>66655</v>
          </cell>
          <cell r="II7">
            <v>68278</v>
          </cell>
          <cell r="IJ7">
            <v>69409</v>
          </cell>
          <cell r="IK7">
            <v>70047</v>
          </cell>
          <cell r="IL7">
            <v>69914</v>
          </cell>
          <cell r="IM7">
            <v>71121</v>
          </cell>
          <cell r="IN7">
            <v>71869</v>
          </cell>
          <cell r="IO7">
            <v>71669</v>
          </cell>
          <cell r="IP7">
            <v>71258</v>
          </cell>
          <cell r="IQ7">
            <v>71101</v>
          </cell>
          <cell r="IR7">
            <v>72415</v>
          </cell>
          <cell r="IS7">
            <v>72104</v>
          </cell>
          <cell r="IT7">
            <v>72305</v>
          </cell>
          <cell r="IU7">
            <v>72072</v>
          </cell>
          <cell r="IV7">
            <v>72958</v>
          </cell>
          <cell r="IW7">
            <v>72486</v>
          </cell>
          <cell r="JA7">
            <v>7178</v>
          </cell>
          <cell r="JB7">
            <v>6697</v>
          </cell>
          <cell r="JC7">
            <v>6299</v>
          </cell>
          <cell r="JD7">
            <v>6488</v>
          </cell>
          <cell r="JE7">
            <v>6214</v>
          </cell>
          <cell r="JF7">
            <v>6817</v>
          </cell>
          <cell r="JG7">
            <v>6866</v>
          </cell>
          <cell r="JH7">
            <v>6715</v>
          </cell>
          <cell r="JI7">
            <v>6250</v>
          </cell>
          <cell r="JJ7">
            <v>5765</v>
          </cell>
          <cell r="JK7">
            <v>5587</v>
          </cell>
          <cell r="JL7">
            <v>5541</v>
          </cell>
          <cell r="JM7">
            <v>5439</v>
          </cell>
          <cell r="JN7">
            <v>4803</v>
          </cell>
          <cell r="JO7">
            <v>4953</v>
          </cell>
          <cell r="JP7">
            <v>5178</v>
          </cell>
          <cell r="JQ7">
            <v>5198</v>
          </cell>
          <cell r="JR7">
            <v>5172</v>
          </cell>
          <cell r="JS7">
            <v>5158</v>
          </cell>
          <cell r="JT7">
            <v>5226</v>
          </cell>
          <cell r="JU7">
            <v>5185</v>
          </cell>
          <cell r="JV7">
            <v>5170</v>
          </cell>
          <cell r="JW7">
            <v>5166</v>
          </cell>
          <cell r="JX7">
            <v>5221</v>
          </cell>
          <cell r="JY7">
            <v>5248</v>
          </cell>
          <cell r="JZ7">
            <v>5254</v>
          </cell>
          <cell r="KA7">
            <v>5199</v>
          </cell>
          <cell r="KB7">
            <v>5127</v>
          </cell>
          <cell r="KC7">
            <v>5111</v>
          </cell>
          <cell r="KD7">
            <v>5042</v>
          </cell>
          <cell r="KE7">
            <v>5039</v>
          </cell>
          <cell r="KF7">
            <v>5041</v>
          </cell>
          <cell r="KG7">
            <v>5143</v>
          </cell>
          <cell r="KH7">
            <v>5180</v>
          </cell>
          <cell r="KL7">
            <v>5672</v>
          </cell>
          <cell r="KM7">
            <v>4936</v>
          </cell>
          <cell r="KN7">
            <v>4664</v>
          </cell>
          <cell r="KO7">
            <v>3755</v>
          </cell>
          <cell r="KP7">
            <v>4709</v>
          </cell>
          <cell r="KQ7">
            <v>4827</v>
          </cell>
          <cell r="KR7">
            <v>4592</v>
          </cell>
          <cell r="KS7">
            <v>4134</v>
          </cell>
          <cell r="KT7">
            <v>3447</v>
          </cell>
          <cell r="KU7">
            <v>3128</v>
          </cell>
          <cell r="KV7">
            <v>3064</v>
          </cell>
          <cell r="KW7">
            <v>3078</v>
          </cell>
          <cell r="KX7">
            <v>2468</v>
          </cell>
          <cell r="KY7">
            <v>2630</v>
          </cell>
          <cell r="KZ7">
            <v>2648</v>
          </cell>
          <cell r="LA7">
            <v>2897</v>
          </cell>
          <cell r="LB7">
            <v>3020</v>
          </cell>
          <cell r="LC7">
            <v>3134</v>
          </cell>
          <cell r="LD7">
            <v>3157</v>
          </cell>
          <cell r="LE7">
            <v>3159</v>
          </cell>
          <cell r="LF7">
            <v>3138</v>
          </cell>
          <cell r="LG7">
            <v>3067</v>
          </cell>
          <cell r="LH7">
            <v>3034</v>
          </cell>
          <cell r="LI7">
            <v>3064</v>
          </cell>
          <cell r="LJ7">
            <v>3163</v>
          </cell>
          <cell r="LK7">
            <v>3094</v>
          </cell>
          <cell r="LL7">
            <v>3194</v>
          </cell>
          <cell r="LM7">
            <v>3131</v>
          </cell>
          <cell r="LN7">
            <v>3131</v>
          </cell>
          <cell r="LO7">
            <v>3138</v>
          </cell>
          <cell r="LP7">
            <v>3158</v>
          </cell>
          <cell r="LQ7">
            <v>3110</v>
          </cell>
          <cell r="LR7">
            <v>3061</v>
          </cell>
          <cell r="LS7">
            <v>3042</v>
          </cell>
          <cell r="LT7">
            <v>0</v>
          </cell>
          <cell r="LU7">
            <v>0</v>
          </cell>
          <cell r="LW7">
            <v>706</v>
          </cell>
          <cell r="LX7">
            <v>734</v>
          </cell>
          <cell r="LY7">
            <v>707</v>
          </cell>
          <cell r="LZ7">
            <v>795</v>
          </cell>
          <cell r="MA7">
            <v>633</v>
          </cell>
          <cell r="MB7">
            <v>873</v>
          </cell>
          <cell r="MC7">
            <v>761</v>
          </cell>
          <cell r="MD7">
            <v>753</v>
          </cell>
          <cell r="ME7">
            <v>582</v>
          </cell>
          <cell r="MF7">
            <v>509</v>
          </cell>
          <cell r="MG7">
            <v>448</v>
          </cell>
          <cell r="MH7">
            <v>464</v>
          </cell>
          <cell r="MI7">
            <v>408</v>
          </cell>
          <cell r="MJ7">
            <v>476</v>
          </cell>
          <cell r="MK7">
            <v>454</v>
          </cell>
          <cell r="ML7">
            <v>523</v>
          </cell>
          <cell r="MM7">
            <v>537</v>
          </cell>
          <cell r="MN7">
            <v>579</v>
          </cell>
          <cell r="MO7">
            <v>591</v>
          </cell>
          <cell r="MP7">
            <v>586</v>
          </cell>
          <cell r="MQ7">
            <v>592</v>
          </cell>
          <cell r="MR7">
            <v>578</v>
          </cell>
          <cell r="MS7">
            <v>568</v>
          </cell>
          <cell r="MT7">
            <v>565</v>
          </cell>
          <cell r="MU7">
            <v>579</v>
          </cell>
          <cell r="MV7">
            <v>569</v>
          </cell>
          <cell r="MW7">
            <v>569</v>
          </cell>
          <cell r="MX7">
            <v>565</v>
          </cell>
          <cell r="MY7">
            <v>576</v>
          </cell>
          <cell r="MZ7">
            <v>579</v>
          </cell>
          <cell r="NA7">
            <v>588</v>
          </cell>
          <cell r="NB7">
            <v>565</v>
          </cell>
          <cell r="NC7">
            <v>564</v>
          </cell>
          <cell r="ND7">
            <v>561</v>
          </cell>
          <cell r="NH7">
            <v>4249</v>
          </cell>
          <cell r="NI7">
            <v>3572</v>
          </cell>
          <cell r="NJ7">
            <v>3278</v>
          </cell>
          <cell r="NK7">
            <v>2301</v>
          </cell>
          <cell r="NL7">
            <v>3478</v>
          </cell>
          <cell r="NM7">
            <v>3058</v>
          </cell>
          <cell r="NN7">
            <v>2960</v>
          </cell>
          <cell r="NO7">
            <v>2700</v>
          </cell>
          <cell r="NP7">
            <v>2047</v>
          </cell>
          <cell r="NQ7">
            <v>1757</v>
          </cell>
          <cell r="NR7">
            <v>1832</v>
          </cell>
          <cell r="NS7">
            <v>1800</v>
          </cell>
          <cell r="NT7">
            <v>1392</v>
          </cell>
          <cell r="NU7">
            <v>1518</v>
          </cell>
          <cell r="NV7">
            <v>1540</v>
          </cell>
          <cell r="NW7">
            <v>1604</v>
          </cell>
          <cell r="NX7">
            <v>1703</v>
          </cell>
          <cell r="NY7">
            <v>1780</v>
          </cell>
          <cell r="NZ7">
            <v>1787</v>
          </cell>
          <cell r="OA7">
            <v>1797</v>
          </cell>
          <cell r="OB7">
            <v>1783</v>
          </cell>
          <cell r="OC7">
            <v>1721</v>
          </cell>
          <cell r="OD7">
            <v>1704</v>
          </cell>
          <cell r="OE7">
            <v>1731</v>
          </cell>
          <cell r="OF7">
            <v>1795</v>
          </cell>
          <cell r="OG7">
            <v>1745</v>
          </cell>
          <cell r="OH7">
            <v>1849</v>
          </cell>
          <cell r="OI7">
            <v>1806</v>
          </cell>
          <cell r="OJ7">
            <v>1796</v>
          </cell>
          <cell r="OK7">
            <v>1814</v>
          </cell>
          <cell r="OL7">
            <v>1821</v>
          </cell>
          <cell r="OM7">
            <v>1791</v>
          </cell>
          <cell r="ON7">
            <v>1738</v>
          </cell>
          <cell r="OO7">
            <v>1715</v>
          </cell>
          <cell r="OS7">
            <v>717</v>
          </cell>
          <cell r="OT7">
            <v>630</v>
          </cell>
          <cell r="OU7">
            <v>679</v>
          </cell>
          <cell r="OV7">
            <v>659</v>
          </cell>
          <cell r="OW7">
            <v>598</v>
          </cell>
          <cell r="OX7">
            <v>896</v>
          </cell>
          <cell r="OY7">
            <v>871</v>
          </cell>
          <cell r="OZ7">
            <v>681</v>
          </cell>
          <cell r="PA7">
            <v>818</v>
          </cell>
          <cell r="PB7">
            <v>862</v>
          </cell>
          <cell r="PC7">
            <v>784</v>
          </cell>
          <cell r="PD7">
            <v>814</v>
          </cell>
          <cell r="PE7">
            <v>668</v>
          </cell>
          <cell r="PF7">
            <v>636</v>
          </cell>
          <cell r="PG7">
            <v>654</v>
          </cell>
          <cell r="PH7">
            <v>770</v>
          </cell>
          <cell r="PI7">
            <v>780</v>
          </cell>
          <cell r="PJ7">
            <v>775</v>
          </cell>
          <cell r="PK7">
            <v>779</v>
          </cell>
          <cell r="PL7">
            <v>776</v>
          </cell>
          <cell r="PM7">
            <v>763</v>
          </cell>
          <cell r="PN7">
            <v>768</v>
          </cell>
          <cell r="PO7">
            <v>762</v>
          </cell>
          <cell r="PP7">
            <v>768</v>
          </cell>
          <cell r="PQ7">
            <v>789</v>
          </cell>
          <cell r="PR7">
            <v>780</v>
          </cell>
          <cell r="PS7">
            <v>776</v>
          </cell>
          <cell r="PT7">
            <v>760</v>
          </cell>
          <cell r="PU7">
            <v>759</v>
          </cell>
          <cell r="PV7">
            <v>745</v>
          </cell>
          <cell r="PW7">
            <v>749</v>
          </cell>
          <cell r="PX7">
            <v>754</v>
          </cell>
          <cell r="PY7">
            <v>759</v>
          </cell>
          <cell r="PZ7">
            <v>766</v>
          </cell>
          <cell r="QD7">
            <v>216</v>
          </cell>
          <cell r="QE7">
            <v>187</v>
          </cell>
          <cell r="QF7">
            <v>72</v>
          </cell>
          <cell r="QG7">
            <v>88</v>
          </cell>
          <cell r="QH7">
            <v>136</v>
          </cell>
          <cell r="QI7">
            <v>271</v>
          </cell>
          <cell r="QJ7">
            <v>295</v>
          </cell>
          <cell r="QK7">
            <v>102</v>
          </cell>
          <cell r="QL7">
            <v>91</v>
          </cell>
          <cell r="QM7">
            <v>5</v>
          </cell>
          <cell r="QN7">
            <v>176</v>
          </cell>
          <cell r="QO7">
            <v>244</v>
          </cell>
          <cell r="QP7">
            <v>311</v>
          </cell>
          <cell r="QQ7">
            <v>329</v>
          </cell>
          <cell r="QR7">
            <v>331</v>
          </cell>
          <cell r="QS7">
            <v>400</v>
          </cell>
          <cell r="QT7">
            <v>432</v>
          </cell>
          <cell r="QU7">
            <v>419</v>
          </cell>
          <cell r="QV7">
            <v>432</v>
          </cell>
          <cell r="QW7">
            <v>441</v>
          </cell>
          <cell r="QX7">
            <v>440</v>
          </cell>
          <cell r="QY7">
            <v>409</v>
          </cell>
          <cell r="QZ7">
            <v>410</v>
          </cell>
          <cell r="RA7">
            <v>433</v>
          </cell>
          <cell r="RB7">
            <v>463</v>
          </cell>
          <cell r="RC7">
            <v>402</v>
          </cell>
          <cell r="RD7">
            <v>433</v>
          </cell>
          <cell r="RE7">
            <v>441</v>
          </cell>
          <cell r="RF7">
            <v>500</v>
          </cell>
          <cell r="RG7">
            <v>461</v>
          </cell>
          <cell r="RH7">
            <v>484</v>
          </cell>
          <cell r="RI7">
            <v>434</v>
          </cell>
          <cell r="RJ7">
            <v>447</v>
          </cell>
          <cell r="RK7">
            <v>453</v>
          </cell>
          <cell r="RL7">
            <v>0</v>
          </cell>
          <cell r="RM7">
            <v>0</v>
          </cell>
          <cell r="RO7">
            <v>7</v>
          </cell>
          <cell r="RP7">
            <v>30</v>
          </cell>
          <cell r="RQ7">
            <v>8</v>
          </cell>
          <cell r="RR7">
            <v>5</v>
          </cell>
          <cell r="RS7">
            <v>10</v>
          </cell>
          <cell r="RT7">
            <v>14</v>
          </cell>
          <cell r="RU7">
            <v>16</v>
          </cell>
          <cell r="RV7">
            <v>6</v>
          </cell>
          <cell r="RW7">
            <v>12</v>
          </cell>
          <cell r="RX7">
            <v>5</v>
          </cell>
          <cell r="RY7">
            <v>18</v>
          </cell>
          <cell r="RZ7">
            <v>11</v>
          </cell>
          <cell r="SA7">
            <v>4</v>
          </cell>
          <cell r="SB7">
            <v>5</v>
          </cell>
          <cell r="SC7">
            <v>0</v>
          </cell>
          <cell r="SD7">
            <v>9</v>
          </cell>
          <cell r="SE7">
            <v>15</v>
          </cell>
          <cell r="SF7">
            <v>16</v>
          </cell>
          <cell r="SG7">
            <v>18</v>
          </cell>
          <cell r="SH7">
            <v>17</v>
          </cell>
          <cell r="SI7">
            <v>22</v>
          </cell>
          <cell r="SJ7">
            <v>19</v>
          </cell>
          <cell r="SK7">
            <v>23</v>
          </cell>
          <cell r="SL7">
            <v>19</v>
          </cell>
          <cell r="SM7">
            <v>26</v>
          </cell>
          <cell r="SN7">
            <v>20</v>
          </cell>
          <cell r="SO7">
            <v>24</v>
          </cell>
          <cell r="SP7">
            <v>23</v>
          </cell>
          <cell r="SQ7">
            <v>34</v>
          </cell>
          <cell r="SR7">
            <v>32</v>
          </cell>
          <cell r="SS7">
            <v>34</v>
          </cell>
          <cell r="ST7">
            <v>31</v>
          </cell>
          <cell r="SU7">
            <v>31</v>
          </cell>
          <cell r="SV7">
            <v>43</v>
          </cell>
          <cell r="SZ7">
            <v>205</v>
          </cell>
          <cell r="TA7">
            <v>153</v>
          </cell>
          <cell r="TB7">
            <v>63</v>
          </cell>
          <cell r="TC7">
            <v>71</v>
          </cell>
          <cell r="TD7">
            <v>126</v>
          </cell>
          <cell r="TE7">
            <v>155</v>
          </cell>
          <cell r="TF7">
            <v>216</v>
          </cell>
          <cell r="TG7">
            <v>95</v>
          </cell>
          <cell r="TH7">
            <v>79</v>
          </cell>
          <cell r="TI7">
            <v>0</v>
          </cell>
          <cell r="TJ7">
            <v>143</v>
          </cell>
          <cell r="TK7">
            <v>214</v>
          </cell>
          <cell r="TL7">
            <v>256</v>
          </cell>
          <cell r="TM7">
            <v>269</v>
          </cell>
          <cell r="TN7">
            <v>266</v>
          </cell>
          <cell r="TO7">
            <v>321</v>
          </cell>
          <cell r="TP7">
            <v>346</v>
          </cell>
          <cell r="TQ7">
            <v>334</v>
          </cell>
          <cell r="TR7">
            <v>342</v>
          </cell>
          <cell r="TS7">
            <v>353</v>
          </cell>
          <cell r="TT7">
            <v>351</v>
          </cell>
          <cell r="TU7">
            <v>327</v>
          </cell>
          <cell r="TV7">
            <v>320</v>
          </cell>
          <cell r="TW7">
            <v>349</v>
          </cell>
          <cell r="TX7">
            <v>374</v>
          </cell>
          <cell r="TY7">
            <v>314</v>
          </cell>
          <cell r="TZ7">
            <v>343</v>
          </cell>
          <cell r="UA7">
            <v>357</v>
          </cell>
          <cell r="UB7">
            <v>404</v>
          </cell>
          <cell r="UC7">
            <v>367</v>
          </cell>
          <cell r="UD7">
            <v>390</v>
          </cell>
          <cell r="UE7">
            <v>339</v>
          </cell>
          <cell r="UF7">
            <v>359</v>
          </cell>
          <cell r="UG7">
            <v>344</v>
          </cell>
          <cell r="UK7">
            <v>4</v>
          </cell>
          <cell r="UL7">
            <v>4</v>
          </cell>
          <cell r="UM7">
            <v>1</v>
          </cell>
          <cell r="UN7">
            <v>12</v>
          </cell>
          <cell r="UO7">
            <v>0</v>
          </cell>
          <cell r="UP7">
            <v>102</v>
          </cell>
          <cell r="UQ7">
            <v>63</v>
          </cell>
          <cell r="UR7">
            <v>1</v>
          </cell>
          <cell r="US7">
            <v>0</v>
          </cell>
          <cell r="UT7">
            <v>0</v>
          </cell>
          <cell r="UU7">
            <v>15</v>
          </cell>
          <cell r="UV7">
            <v>19</v>
          </cell>
          <cell r="UW7">
            <v>51</v>
          </cell>
          <cell r="UX7">
            <v>55</v>
          </cell>
          <cell r="UY7">
            <v>65</v>
          </cell>
          <cell r="UZ7">
            <v>70</v>
          </cell>
          <cell r="VA7">
            <v>71</v>
          </cell>
          <cell r="VB7">
            <v>69</v>
          </cell>
          <cell r="VC7">
            <v>72</v>
          </cell>
          <cell r="VD7">
            <v>71</v>
          </cell>
          <cell r="VE7">
            <v>67</v>
          </cell>
          <cell r="VF7">
            <v>63</v>
          </cell>
          <cell r="VG7">
            <v>67</v>
          </cell>
          <cell r="VH7">
            <v>65</v>
          </cell>
          <cell r="VI7">
            <v>63</v>
          </cell>
          <cell r="VJ7">
            <v>68</v>
          </cell>
          <cell r="VK7">
            <v>66</v>
          </cell>
          <cell r="VL7">
            <v>61</v>
          </cell>
          <cell r="VM7">
            <v>62</v>
          </cell>
          <cell r="VN7">
            <v>62</v>
          </cell>
          <cell r="VO7">
            <v>60</v>
          </cell>
          <cell r="VP7">
            <v>64</v>
          </cell>
          <cell r="VQ7">
            <v>57</v>
          </cell>
          <cell r="VR7">
            <v>66</v>
          </cell>
        </row>
        <row r="8">
          <cell r="A8" t="str">
            <v>Produk kayu, perabot, keluaran kertas &amp; percetakan</v>
          </cell>
          <cell r="B8">
            <v>304403</v>
          </cell>
          <cell r="C8">
            <v>303464</v>
          </cell>
          <cell r="D8">
            <v>306519</v>
          </cell>
          <cell r="E8">
            <v>306196</v>
          </cell>
          <cell r="F8">
            <v>306277</v>
          </cell>
          <cell r="G8">
            <v>313047</v>
          </cell>
          <cell r="H8">
            <v>313932</v>
          </cell>
          <cell r="I8">
            <v>313752</v>
          </cell>
          <cell r="J8">
            <v>305441</v>
          </cell>
          <cell r="K8">
            <v>294935</v>
          </cell>
          <cell r="L8">
            <v>297409</v>
          </cell>
          <cell r="M8">
            <v>293585</v>
          </cell>
          <cell r="N8">
            <v>295148</v>
          </cell>
          <cell r="O8">
            <v>287740</v>
          </cell>
          <cell r="P8">
            <v>298975</v>
          </cell>
          <cell r="Q8">
            <v>302129</v>
          </cell>
          <cell r="R8">
            <v>303258</v>
          </cell>
          <cell r="S8">
            <v>303192</v>
          </cell>
          <cell r="T8">
            <v>306060</v>
          </cell>
          <cell r="U8">
            <v>308165</v>
          </cell>
          <cell r="V8">
            <v>309615</v>
          </cell>
          <cell r="W8">
            <v>308183</v>
          </cell>
          <cell r="X8">
            <v>311001</v>
          </cell>
          <cell r="Y8">
            <v>313097</v>
          </cell>
          <cell r="Z8">
            <v>310232</v>
          </cell>
          <cell r="AA8">
            <v>310010</v>
          </cell>
          <cell r="AB8">
            <v>312780</v>
          </cell>
          <cell r="AC8">
            <v>317515</v>
          </cell>
          <cell r="AD8">
            <v>314571</v>
          </cell>
          <cell r="AE8">
            <v>316548</v>
          </cell>
          <cell r="AF8">
            <v>318884</v>
          </cell>
          <cell r="AG8">
            <v>325544</v>
          </cell>
          <cell r="AH8">
            <v>323467</v>
          </cell>
          <cell r="AI8">
            <v>325275</v>
          </cell>
          <cell r="AJ8">
            <v>0</v>
          </cell>
          <cell r="AK8">
            <v>0</v>
          </cell>
          <cell r="AM8">
            <v>40766</v>
          </cell>
          <cell r="AN8">
            <v>41788</v>
          </cell>
          <cell r="AO8">
            <v>40883</v>
          </cell>
          <cell r="AP8">
            <v>40149</v>
          </cell>
          <cell r="AQ8">
            <v>39675</v>
          </cell>
          <cell r="AR8">
            <v>41736</v>
          </cell>
          <cell r="AS8">
            <v>42496</v>
          </cell>
          <cell r="AT8">
            <v>39709</v>
          </cell>
          <cell r="AU8">
            <v>38072</v>
          </cell>
          <cell r="AV8">
            <v>35743</v>
          </cell>
          <cell r="AW8">
            <v>34991</v>
          </cell>
          <cell r="AX8">
            <v>34177</v>
          </cell>
          <cell r="AY8">
            <v>34489</v>
          </cell>
          <cell r="AZ8">
            <v>34172</v>
          </cell>
          <cell r="BA8">
            <v>34887</v>
          </cell>
          <cell r="BB8">
            <v>35373</v>
          </cell>
          <cell r="BC8">
            <v>35403</v>
          </cell>
          <cell r="BD8">
            <v>35501</v>
          </cell>
          <cell r="BE8">
            <v>35913</v>
          </cell>
          <cell r="BF8">
            <v>36449</v>
          </cell>
          <cell r="BG8">
            <v>36653</v>
          </cell>
          <cell r="BH8">
            <v>36263</v>
          </cell>
          <cell r="BI8">
            <v>36529</v>
          </cell>
          <cell r="BJ8">
            <v>36841</v>
          </cell>
          <cell r="BK8">
            <v>36525</v>
          </cell>
          <cell r="BL8">
            <v>36215</v>
          </cell>
          <cell r="BM8">
            <v>36809</v>
          </cell>
          <cell r="BN8">
            <v>37047</v>
          </cell>
          <cell r="BO8">
            <v>36356</v>
          </cell>
          <cell r="BP8">
            <v>36151</v>
          </cell>
          <cell r="BQ8">
            <v>36572</v>
          </cell>
          <cell r="BR8">
            <v>37691</v>
          </cell>
          <cell r="BS8">
            <v>37274</v>
          </cell>
          <cell r="BT8">
            <v>37629</v>
          </cell>
          <cell r="BU8">
            <v>0</v>
          </cell>
          <cell r="BV8">
            <v>0</v>
          </cell>
          <cell r="BX8">
            <v>227406</v>
          </cell>
          <cell r="BY8">
            <v>225232</v>
          </cell>
          <cell r="BZ8">
            <v>226410</v>
          </cell>
          <cell r="CA8">
            <v>224878</v>
          </cell>
          <cell r="CB8">
            <v>226263</v>
          </cell>
          <cell r="CC8">
            <v>229361</v>
          </cell>
          <cell r="CD8">
            <v>228843</v>
          </cell>
          <cell r="CE8">
            <v>231775</v>
          </cell>
          <cell r="CF8">
            <v>229966</v>
          </cell>
          <cell r="CG8">
            <v>222387</v>
          </cell>
          <cell r="CH8">
            <v>223933</v>
          </cell>
          <cell r="CI8">
            <v>221657</v>
          </cell>
          <cell r="CJ8">
            <v>223449</v>
          </cell>
          <cell r="CK8">
            <v>217267</v>
          </cell>
          <cell r="CL8">
            <v>225332</v>
          </cell>
          <cell r="CM8">
            <v>226739</v>
          </cell>
          <cell r="CN8">
            <v>228116</v>
          </cell>
          <cell r="CO8">
            <v>228171</v>
          </cell>
          <cell r="CP8">
            <v>230163</v>
          </cell>
          <cell r="CQ8">
            <v>231615</v>
          </cell>
          <cell r="CR8">
            <v>232906</v>
          </cell>
          <cell r="CS8">
            <v>232519</v>
          </cell>
          <cell r="CT8">
            <v>234533</v>
          </cell>
          <cell r="CU8">
            <v>235982</v>
          </cell>
          <cell r="CV8">
            <v>234035</v>
          </cell>
          <cell r="CW8">
            <v>233726</v>
          </cell>
          <cell r="CX8">
            <v>235455</v>
          </cell>
          <cell r="CY8">
            <v>239201</v>
          </cell>
          <cell r="CZ8">
            <v>236917</v>
          </cell>
          <cell r="DA8">
            <v>238269</v>
          </cell>
          <cell r="DB8">
            <v>240093</v>
          </cell>
          <cell r="DC8">
            <v>244641</v>
          </cell>
          <cell r="DD8">
            <v>243183</v>
          </cell>
          <cell r="DE8">
            <v>244373</v>
          </cell>
          <cell r="DF8">
            <v>0</v>
          </cell>
          <cell r="DG8">
            <v>0</v>
          </cell>
          <cell r="DI8">
            <v>36231</v>
          </cell>
          <cell r="DJ8">
            <v>36444</v>
          </cell>
          <cell r="DK8">
            <v>39226</v>
          </cell>
          <cell r="DL8">
            <v>41169</v>
          </cell>
          <cell r="DM8">
            <v>40339</v>
          </cell>
          <cell r="DN8">
            <v>41950</v>
          </cell>
          <cell r="DO8">
            <v>42593</v>
          </cell>
          <cell r="DP8">
            <v>42268</v>
          </cell>
          <cell r="DQ8">
            <v>37403</v>
          </cell>
          <cell r="DR8">
            <v>36805</v>
          </cell>
          <cell r="DS8">
            <v>38485</v>
          </cell>
          <cell r="DT8">
            <v>37751</v>
          </cell>
          <cell r="DU8">
            <v>37210</v>
          </cell>
          <cell r="DV8">
            <v>36301</v>
          </cell>
          <cell r="DW8">
            <v>38756</v>
          </cell>
          <cell r="DX8">
            <v>40017</v>
          </cell>
          <cell r="DY8">
            <v>39739</v>
          </cell>
          <cell r="DZ8">
            <v>39520</v>
          </cell>
          <cell r="EA8">
            <v>39984</v>
          </cell>
          <cell r="EB8">
            <v>40101</v>
          </cell>
          <cell r="EC8">
            <v>40056</v>
          </cell>
          <cell r="ED8">
            <v>39401</v>
          </cell>
          <cell r="EE8">
            <v>39939</v>
          </cell>
          <cell r="EF8">
            <v>40274</v>
          </cell>
          <cell r="EG8">
            <v>39672</v>
          </cell>
          <cell r="EH8">
            <v>40069</v>
          </cell>
          <cell r="EI8">
            <v>40516</v>
          </cell>
          <cell r="EJ8">
            <v>41267</v>
          </cell>
          <cell r="EK8">
            <v>41298</v>
          </cell>
          <cell r="EL8">
            <v>42128</v>
          </cell>
          <cell r="EM8">
            <v>42219</v>
          </cell>
          <cell r="EN8">
            <v>43212</v>
          </cell>
          <cell r="EO8">
            <v>43010</v>
          </cell>
          <cell r="EP8">
            <v>43273</v>
          </cell>
          <cell r="EQ8">
            <v>0</v>
          </cell>
          <cell r="ER8">
            <v>0</v>
          </cell>
          <cell r="ET8">
            <v>288756</v>
          </cell>
          <cell r="EU8">
            <v>288482</v>
          </cell>
          <cell r="EV8">
            <v>290719</v>
          </cell>
          <cell r="EW8">
            <v>290654</v>
          </cell>
          <cell r="EX8">
            <v>290602</v>
          </cell>
          <cell r="EY8">
            <v>296133</v>
          </cell>
          <cell r="EZ8">
            <v>297377</v>
          </cell>
          <cell r="FA8">
            <v>296599</v>
          </cell>
          <cell r="FB8">
            <v>293765</v>
          </cell>
          <cell r="FC8">
            <v>284719</v>
          </cell>
          <cell r="FD8">
            <v>286575</v>
          </cell>
          <cell r="FE8">
            <v>283267</v>
          </cell>
          <cell r="FF8">
            <v>283573</v>
          </cell>
          <cell r="FG8">
            <v>276368</v>
          </cell>
          <cell r="FH8">
            <v>287406</v>
          </cell>
          <cell r="FI8">
            <v>289362</v>
          </cell>
          <cell r="FJ8">
            <v>290300</v>
          </cell>
          <cell r="FK8">
            <v>290118</v>
          </cell>
          <cell r="FL8">
            <v>292663</v>
          </cell>
          <cell r="FM8">
            <v>294654</v>
          </cell>
          <cell r="FN8">
            <v>295997</v>
          </cell>
          <cell r="FO8">
            <v>294648</v>
          </cell>
          <cell r="FP8">
            <v>297401</v>
          </cell>
          <cell r="FQ8">
            <v>299343</v>
          </cell>
          <cell r="FR8">
            <v>296540</v>
          </cell>
          <cell r="FS8">
            <v>296089</v>
          </cell>
          <cell r="FT8">
            <v>298849</v>
          </cell>
          <cell r="FU8">
            <v>303726</v>
          </cell>
          <cell r="FV8">
            <v>300777</v>
          </cell>
          <cell r="FW8">
            <v>302159</v>
          </cell>
          <cell r="FX8">
            <v>304480</v>
          </cell>
          <cell r="FY8">
            <v>310671</v>
          </cell>
          <cell r="FZ8">
            <v>308136</v>
          </cell>
          <cell r="GA8">
            <v>309822</v>
          </cell>
          <cell r="GB8">
            <v>0</v>
          </cell>
          <cell r="GC8">
            <v>0</v>
          </cell>
          <cell r="GE8">
            <v>37746</v>
          </cell>
          <cell r="GF8">
            <v>38829</v>
          </cell>
          <cell r="GG8">
            <v>37997</v>
          </cell>
          <cell r="GH8">
            <v>37469</v>
          </cell>
          <cell r="GI8">
            <v>37261</v>
          </cell>
          <cell r="GJ8">
            <v>38626</v>
          </cell>
          <cell r="GK8">
            <v>39673</v>
          </cell>
          <cell r="GL8">
            <v>37219</v>
          </cell>
          <cell r="GM8">
            <v>35872</v>
          </cell>
          <cell r="GN8">
            <v>33980</v>
          </cell>
          <cell r="GO8">
            <v>33304</v>
          </cell>
          <cell r="GP8">
            <v>32544</v>
          </cell>
          <cell r="GQ8">
            <v>32758</v>
          </cell>
          <cell r="GR8">
            <v>32587</v>
          </cell>
          <cell r="GS8">
            <v>33297</v>
          </cell>
          <cell r="GT8">
            <v>33627</v>
          </cell>
          <cell r="GU8">
            <v>33602</v>
          </cell>
          <cell r="GV8">
            <v>33711</v>
          </cell>
          <cell r="GW8">
            <v>34066</v>
          </cell>
          <cell r="GX8">
            <v>34576</v>
          </cell>
          <cell r="GY8">
            <v>34761</v>
          </cell>
          <cell r="GZ8">
            <v>34319</v>
          </cell>
          <cell r="HA8">
            <v>34585</v>
          </cell>
          <cell r="HB8">
            <v>34889</v>
          </cell>
          <cell r="HC8">
            <v>34568</v>
          </cell>
          <cell r="HD8">
            <v>34250</v>
          </cell>
          <cell r="HE8">
            <v>34788</v>
          </cell>
          <cell r="HF8">
            <v>35028</v>
          </cell>
          <cell r="HG8">
            <v>34383</v>
          </cell>
          <cell r="HH8">
            <v>34140</v>
          </cell>
          <cell r="HI8">
            <v>34557</v>
          </cell>
          <cell r="HJ8">
            <v>35543</v>
          </cell>
          <cell r="HK8">
            <v>35076</v>
          </cell>
          <cell r="HL8">
            <v>35404</v>
          </cell>
          <cell r="HP8">
            <v>218383</v>
          </cell>
          <cell r="HQ8">
            <v>216899</v>
          </cell>
          <cell r="HR8">
            <v>217835</v>
          </cell>
          <cell r="HS8">
            <v>217588</v>
          </cell>
          <cell r="HT8">
            <v>218129</v>
          </cell>
          <cell r="HU8">
            <v>221260</v>
          </cell>
          <cell r="HV8">
            <v>221168</v>
          </cell>
          <cell r="HW8">
            <v>223837</v>
          </cell>
          <cell r="HX8">
            <v>224240</v>
          </cell>
          <cell r="HY8">
            <v>217794</v>
          </cell>
          <cell r="HZ8">
            <v>218914</v>
          </cell>
          <cell r="IA8">
            <v>217316</v>
          </cell>
          <cell r="IB8">
            <v>217907</v>
          </cell>
          <cell r="IC8">
            <v>212044</v>
          </cell>
          <cell r="ID8">
            <v>219998</v>
          </cell>
          <cell r="IE8">
            <v>220967</v>
          </cell>
          <cell r="IF8">
            <v>222121</v>
          </cell>
          <cell r="IG8">
            <v>221823</v>
          </cell>
          <cell r="IH8">
            <v>223660</v>
          </cell>
          <cell r="II8">
            <v>225085</v>
          </cell>
          <cell r="IJ8">
            <v>226307</v>
          </cell>
          <cell r="IK8">
            <v>225867</v>
          </cell>
          <cell r="IL8">
            <v>227823</v>
          </cell>
          <cell r="IM8">
            <v>229212</v>
          </cell>
          <cell r="IN8">
            <v>227363</v>
          </cell>
          <cell r="IO8">
            <v>226959</v>
          </cell>
          <cell r="IP8">
            <v>228825</v>
          </cell>
          <cell r="IQ8">
            <v>232788</v>
          </cell>
          <cell r="IR8">
            <v>230448</v>
          </cell>
          <cell r="IS8">
            <v>231457</v>
          </cell>
          <cell r="IT8">
            <v>233262</v>
          </cell>
          <cell r="IU8">
            <v>237658</v>
          </cell>
          <cell r="IV8">
            <v>235950</v>
          </cell>
          <cell r="IW8">
            <v>237048</v>
          </cell>
          <cell r="JA8">
            <v>32627</v>
          </cell>
          <cell r="JB8">
            <v>32754</v>
          </cell>
          <cell r="JC8">
            <v>34887</v>
          </cell>
          <cell r="JD8">
            <v>35597</v>
          </cell>
          <cell r="JE8">
            <v>35212</v>
          </cell>
          <cell r="JF8">
            <v>36247</v>
          </cell>
          <cell r="JG8">
            <v>36536</v>
          </cell>
          <cell r="JH8">
            <v>35543</v>
          </cell>
          <cell r="JI8">
            <v>33653</v>
          </cell>
          <cell r="JJ8">
            <v>32945</v>
          </cell>
          <cell r="JK8">
            <v>34357</v>
          </cell>
          <cell r="JL8">
            <v>33407</v>
          </cell>
          <cell r="JM8">
            <v>32908</v>
          </cell>
          <cell r="JN8">
            <v>31737</v>
          </cell>
          <cell r="JO8">
            <v>34111</v>
          </cell>
          <cell r="JP8">
            <v>34768</v>
          </cell>
          <cell r="JQ8">
            <v>34577</v>
          </cell>
          <cell r="JR8">
            <v>34584</v>
          </cell>
          <cell r="JS8">
            <v>34937</v>
          </cell>
          <cell r="JT8">
            <v>34993</v>
          </cell>
          <cell r="JU8">
            <v>34929</v>
          </cell>
          <cell r="JV8">
            <v>34462</v>
          </cell>
          <cell r="JW8">
            <v>34993</v>
          </cell>
          <cell r="JX8">
            <v>35242</v>
          </cell>
          <cell r="JY8">
            <v>34609</v>
          </cell>
          <cell r="JZ8">
            <v>34880</v>
          </cell>
          <cell r="KA8">
            <v>35236</v>
          </cell>
          <cell r="KB8">
            <v>35910</v>
          </cell>
          <cell r="KC8">
            <v>35946</v>
          </cell>
          <cell r="KD8">
            <v>36562</v>
          </cell>
          <cell r="KE8">
            <v>36661</v>
          </cell>
          <cell r="KF8">
            <v>37470</v>
          </cell>
          <cell r="KG8">
            <v>37110</v>
          </cell>
          <cell r="KH8">
            <v>37370</v>
          </cell>
          <cell r="KL8">
            <v>15647</v>
          </cell>
          <cell r="KM8">
            <v>14982</v>
          </cell>
          <cell r="KN8">
            <v>15800</v>
          </cell>
          <cell r="KO8">
            <v>15542</v>
          </cell>
          <cell r="KP8">
            <v>15675</v>
          </cell>
          <cell r="KQ8">
            <v>16914</v>
          </cell>
          <cell r="KR8">
            <v>16555</v>
          </cell>
          <cell r="KS8">
            <v>17153</v>
          </cell>
          <cell r="KT8">
            <v>11676</v>
          </cell>
          <cell r="KU8">
            <v>10216</v>
          </cell>
          <cell r="KV8">
            <v>10834</v>
          </cell>
          <cell r="KW8">
            <v>10318</v>
          </cell>
          <cell r="KX8">
            <v>11575</v>
          </cell>
          <cell r="KY8">
            <v>11372</v>
          </cell>
          <cell r="KZ8">
            <v>11569</v>
          </cell>
          <cell r="LA8">
            <v>12767</v>
          </cell>
          <cell r="LB8">
            <v>12958</v>
          </cell>
          <cell r="LC8">
            <v>13074</v>
          </cell>
          <cell r="LD8">
            <v>13397</v>
          </cell>
          <cell r="LE8">
            <v>13511</v>
          </cell>
          <cell r="LF8">
            <v>13618</v>
          </cell>
          <cell r="LG8">
            <v>13535</v>
          </cell>
          <cell r="LH8">
            <v>13600</v>
          </cell>
          <cell r="LI8">
            <v>13754</v>
          </cell>
          <cell r="LJ8">
            <v>13692</v>
          </cell>
          <cell r="LK8">
            <v>13921</v>
          </cell>
          <cell r="LL8">
            <v>13931</v>
          </cell>
          <cell r="LM8">
            <v>13789</v>
          </cell>
          <cell r="LN8">
            <v>13794</v>
          </cell>
          <cell r="LO8">
            <v>14389</v>
          </cell>
          <cell r="LP8">
            <v>14404</v>
          </cell>
          <cell r="LQ8">
            <v>14873</v>
          </cell>
          <cell r="LR8">
            <v>15331</v>
          </cell>
          <cell r="LS8">
            <v>15453</v>
          </cell>
          <cell r="LT8">
            <v>0</v>
          </cell>
          <cell r="LU8">
            <v>0</v>
          </cell>
          <cell r="LW8">
            <v>3020</v>
          </cell>
          <cell r="LX8">
            <v>2959</v>
          </cell>
          <cell r="LY8">
            <v>2886</v>
          </cell>
          <cell r="LZ8">
            <v>2680</v>
          </cell>
          <cell r="MA8">
            <v>2414</v>
          </cell>
          <cell r="MB8">
            <v>3110</v>
          </cell>
          <cell r="MC8">
            <v>2823</v>
          </cell>
          <cell r="MD8">
            <v>2490</v>
          </cell>
          <cell r="ME8">
            <v>2200</v>
          </cell>
          <cell r="MF8">
            <v>1763</v>
          </cell>
          <cell r="MG8">
            <v>1687</v>
          </cell>
          <cell r="MH8">
            <v>1633</v>
          </cell>
          <cell r="MI8">
            <v>1731</v>
          </cell>
          <cell r="MJ8">
            <v>1585</v>
          </cell>
          <cell r="MK8">
            <v>1590</v>
          </cell>
          <cell r="ML8">
            <v>1746</v>
          </cell>
          <cell r="MM8">
            <v>1801</v>
          </cell>
          <cell r="MN8">
            <v>1790</v>
          </cell>
          <cell r="MO8">
            <v>1847</v>
          </cell>
          <cell r="MP8">
            <v>1873</v>
          </cell>
          <cell r="MQ8">
            <v>1892</v>
          </cell>
          <cell r="MR8">
            <v>1944</v>
          </cell>
          <cell r="MS8">
            <v>1944</v>
          </cell>
          <cell r="MT8">
            <v>1952</v>
          </cell>
          <cell r="MU8">
            <v>1957</v>
          </cell>
          <cell r="MV8">
            <v>1965</v>
          </cell>
          <cell r="MW8">
            <v>2021</v>
          </cell>
          <cell r="MX8">
            <v>2019</v>
          </cell>
          <cell r="MY8">
            <v>1973</v>
          </cell>
          <cell r="MZ8">
            <v>2011</v>
          </cell>
          <cell r="NA8">
            <v>2015</v>
          </cell>
          <cell r="NB8">
            <v>2148</v>
          </cell>
          <cell r="NC8">
            <v>2198</v>
          </cell>
          <cell r="ND8">
            <v>2225</v>
          </cell>
          <cell r="NH8">
            <v>9023</v>
          </cell>
          <cell r="NI8">
            <v>8333</v>
          </cell>
          <cell r="NJ8">
            <v>8575</v>
          </cell>
          <cell r="NK8">
            <v>7290</v>
          </cell>
          <cell r="NL8">
            <v>8134</v>
          </cell>
          <cell r="NM8">
            <v>8101</v>
          </cell>
          <cell r="NN8">
            <v>7675</v>
          </cell>
          <cell r="NO8">
            <v>7938</v>
          </cell>
          <cell r="NP8">
            <v>5726</v>
          </cell>
          <cell r="NQ8">
            <v>4593</v>
          </cell>
          <cell r="NR8">
            <v>5019</v>
          </cell>
          <cell r="NS8">
            <v>4341</v>
          </cell>
          <cell r="NT8">
            <v>5542</v>
          </cell>
          <cell r="NU8">
            <v>5223</v>
          </cell>
          <cell r="NV8">
            <v>5334</v>
          </cell>
          <cell r="NW8">
            <v>5772</v>
          </cell>
          <cell r="NX8">
            <v>5995</v>
          </cell>
          <cell r="NY8">
            <v>6348</v>
          </cell>
          <cell r="NZ8">
            <v>6503</v>
          </cell>
          <cell r="OA8">
            <v>6530</v>
          </cell>
          <cell r="OB8">
            <v>6599</v>
          </cell>
          <cell r="OC8">
            <v>6652</v>
          </cell>
          <cell r="OD8">
            <v>6710</v>
          </cell>
          <cell r="OE8">
            <v>6770</v>
          </cell>
          <cell r="OF8">
            <v>6672</v>
          </cell>
          <cell r="OG8">
            <v>6767</v>
          </cell>
          <cell r="OH8">
            <v>6630</v>
          </cell>
          <cell r="OI8">
            <v>6413</v>
          </cell>
          <cell r="OJ8">
            <v>6469</v>
          </cell>
          <cell r="OK8">
            <v>6812</v>
          </cell>
          <cell r="OL8">
            <v>6831</v>
          </cell>
          <cell r="OM8">
            <v>6983</v>
          </cell>
          <cell r="ON8">
            <v>7233</v>
          </cell>
          <cell r="OO8">
            <v>7325</v>
          </cell>
          <cell r="OS8">
            <v>3604</v>
          </cell>
          <cell r="OT8">
            <v>3690</v>
          </cell>
          <cell r="OU8">
            <v>4339</v>
          </cell>
          <cell r="OV8">
            <v>5572</v>
          </cell>
          <cell r="OW8">
            <v>5127</v>
          </cell>
          <cell r="OX8">
            <v>5703</v>
          </cell>
          <cell r="OY8">
            <v>6057</v>
          </cell>
          <cell r="OZ8">
            <v>6725</v>
          </cell>
          <cell r="PA8">
            <v>3750</v>
          </cell>
          <cell r="PB8">
            <v>3860</v>
          </cell>
          <cell r="PC8">
            <v>4128</v>
          </cell>
          <cell r="PD8">
            <v>4344</v>
          </cell>
          <cell r="PE8">
            <v>4302</v>
          </cell>
          <cell r="PF8">
            <v>4564</v>
          </cell>
          <cell r="PG8">
            <v>4645</v>
          </cell>
          <cell r="PH8">
            <v>5249</v>
          </cell>
          <cell r="PI8">
            <v>5162</v>
          </cell>
          <cell r="PJ8">
            <v>4936</v>
          </cell>
          <cell r="PK8">
            <v>5047</v>
          </cell>
          <cell r="PL8">
            <v>5108</v>
          </cell>
          <cell r="PM8">
            <v>5127</v>
          </cell>
          <cell r="PN8">
            <v>4939</v>
          </cell>
          <cell r="PO8">
            <v>4946</v>
          </cell>
          <cell r="PP8">
            <v>5032</v>
          </cell>
          <cell r="PQ8">
            <v>5063</v>
          </cell>
          <cell r="PR8">
            <v>5189</v>
          </cell>
          <cell r="PS8">
            <v>5280</v>
          </cell>
          <cell r="PT8">
            <v>5357</v>
          </cell>
          <cell r="PU8">
            <v>5352</v>
          </cell>
          <cell r="PV8">
            <v>5566</v>
          </cell>
          <cell r="PW8">
            <v>5558</v>
          </cell>
          <cell r="PX8">
            <v>5742</v>
          </cell>
          <cell r="PY8">
            <v>5900</v>
          </cell>
          <cell r="PZ8">
            <v>5903</v>
          </cell>
          <cell r="QD8">
            <v>633</v>
          </cell>
          <cell r="QE8">
            <v>590</v>
          </cell>
          <cell r="QF8">
            <v>310</v>
          </cell>
          <cell r="QG8">
            <v>338</v>
          </cell>
          <cell r="QH8">
            <v>439</v>
          </cell>
          <cell r="QI8">
            <v>549</v>
          </cell>
          <cell r="QJ8">
            <v>514</v>
          </cell>
          <cell r="QK8">
            <v>356</v>
          </cell>
          <cell r="QL8">
            <v>315</v>
          </cell>
          <cell r="QM8">
            <v>101</v>
          </cell>
          <cell r="QN8">
            <v>471</v>
          </cell>
          <cell r="QO8">
            <v>361</v>
          </cell>
          <cell r="QP8">
            <v>425</v>
          </cell>
          <cell r="QQ8">
            <v>458</v>
          </cell>
          <cell r="QR8">
            <v>460</v>
          </cell>
          <cell r="QS8">
            <v>661</v>
          </cell>
          <cell r="QT8">
            <v>734</v>
          </cell>
          <cell r="QU8">
            <v>769</v>
          </cell>
          <cell r="QV8">
            <v>839</v>
          </cell>
          <cell r="QW8">
            <v>891</v>
          </cell>
          <cell r="QX8">
            <v>919</v>
          </cell>
          <cell r="QY8">
            <v>847</v>
          </cell>
          <cell r="QZ8">
            <v>899</v>
          </cell>
          <cell r="RA8">
            <v>754</v>
          </cell>
          <cell r="RB8">
            <v>744</v>
          </cell>
          <cell r="RC8">
            <v>750</v>
          </cell>
          <cell r="RD8">
            <v>872</v>
          </cell>
          <cell r="RE8">
            <v>1010</v>
          </cell>
          <cell r="RF8">
            <v>902</v>
          </cell>
          <cell r="RG8">
            <v>944</v>
          </cell>
          <cell r="RH8">
            <v>894</v>
          </cell>
          <cell r="RI8">
            <v>943</v>
          </cell>
          <cell r="RJ8">
            <v>993</v>
          </cell>
          <cell r="RK8">
            <v>882</v>
          </cell>
          <cell r="RL8">
            <v>0</v>
          </cell>
          <cell r="RM8">
            <v>0</v>
          </cell>
          <cell r="RO8">
            <v>242</v>
          </cell>
          <cell r="RP8">
            <v>302</v>
          </cell>
          <cell r="RQ8">
            <v>121</v>
          </cell>
          <cell r="RR8">
            <v>116</v>
          </cell>
          <cell r="RS8">
            <v>213</v>
          </cell>
          <cell r="RT8">
            <v>329</v>
          </cell>
          <cell r="RU8">
            <v>197</v>
          </cell>
          <cell r="RV8">
            <v>140</v>
          </cell>
          <cell r="RW8">
            <v>99</v>
          </cell>
          <cell r="RX8">
            <v>28</v>
          </cell>
          <cell r="RY8">
            <v>94</v>
          </cell>
          <cell r="RZ8">
            <v>50</v>
          </cell>
          <cell r="SA8">
            <v>152</v>
          </cell>
          <cell r="SB8">
            <v>164</v>
          </cell>
          <cell r="SC8">
            <v>162</v>
          </cell>
          <cell r="SD8">
            <v>178</v>
          </cell>
          <cell r="SE8">
            <v>207</v>
          </cell>
          <cell r="SF8">
            <v>235</v>
          </cell>
          <cell r="SG8">
            <v>257</v>
          </cell>
          <cell r="SH8">
            <v>288</v>
          </cell>
          <cell r="SI8">
            <v>306</v>
          </cell>
          <cell r="SJ8">
            <v>257</v>
          </cell>
          <cell r="SK8">
            <v>261</v>
          </cell>
          <cell r="SL8">
            <v>231</v>
          </cell>
          <cell r="SM8">
            <v>219</v>
          </cell>
          <cell r="SN8">
            <v>207</v>
          </cell>
          <cell r="SO8">
            <v>237</v>
          </cell>
          <cell r="SP8">
            <v>238</v>
          </cell>
          <cell r="SQ8">
            <v>294</v>
          </cell>
          <cell r="SR8">
            <v>267</v>
          </cell>
          <cell r="SS8">
            <v>289</v>
          </cell>
          <cell r="ST8">
            <v>267</v>
          </cell>
          <cell r="SU8">
            <v>250</v>
          </cell>
          <cell r="SV8">
            <v>271</v>
          </cell>
          <cell r="SZ8">
            <v>372</v>
          </cell>
          <cell r="TA8">
            <v>240</v>
          </cell>
          <cell r="TB8">
            <v>134</v>
          </cell>
          <cell r="TC8">
            <v>172</v>
          </cell>
          <cell r="TD8">
            <v>193</v>
          </cell>
          <cell r="TE8">
            <v>143</v>
          </cell>
          <cell r="TF8">
            <v>251</v>
          </cell>
          <cell r="TG8">
            <v>198</v>
          </cell>
          <cell r="TH8">
            <v>201</v>
          </cell>
          <cell r="TI8">
            <v>61</v>
          </cell>
          <cell r="TJ8">
            <v>357</v>
          </cell>
          <cell r="TK8">
            <v>273</v>
          </cell>
          <cell r="TL8">
            <v>240</v>
          </cell>
          <cell r="TM8">
            <v>284</v>
          </cell>
          <cell r="TN8">
            <v>288</v>
          </cell>
          <cell r="TO8">
            <v>468</v>
          </cell>
          <cell r="TP8">
            <v>516</v>
          </cell>
          <cell r="TQ8">
            <v>518</v>
          </cell>
          <cell r="TR8">
            <v>566</v>
          </cell>
          <cell r="TS8">
            <v>585</v>
          </cell>
          <cell r="TT8">
            <v>589</v>
          </cell>
          <cell r="TU8">
            <v>567</v>
          </cell>
          <cell r="TV8">
            <v>614</v>
          </cell>
          <cell r="TW8">
            <v>513</v>
          </cell>
          <cell r="TX8">
            <v>517</v>
          </cell>
          <cell r="TY8">
            <v>521</v>
          </cell>
          <cell r="TZ8">
            <v>598</v>
          </cell>
          <cell r="UA8">
            <v>715</v>
          </cell>
          <cell r="UB8">
            <v>548</v>
          </cell>
          <cell r="UC8">
            <v>606</v>
          </cell>
          <cell r="UD8">
            <v>530</v>
          </cell>
          <cell r="UE8">
            <v>625</v>
          </cell>
          <cell r="UF8">
            <v>697</v>
          </cell>
          <cell r="UG8">
            <v>538</v>
          </cell>
          <cell r="UK8">
            <v>19</v>
          </cell>
          <cell r="UL8">
            <v>48</v>
          </cell>
          <cell r="UM8">
            <v>55</v>
          </cell>
          <cell r="UN8">
            <v>50</v>
          </cell>
          <cell r="UO8">
            <v>33</v>
          </cell>
          <cell r="UP8">
            <v>77</v>
          </cell>
          <cell r="UQ8">
            <v>66</v>
          </cell>
          <cell r="UR8">
            <v>18</v>
          </cell>
          <cell r="US8">
            <v>15</v>
          </cell>
          <cell r="UT8">
            <v>12</v>
          </cell>
          <cell r="UU8">
            <v>20</v>
          </cell>
          <cell r="UV8">
            <v>38</v>
          </cell>
          <cell r="UW8">
            <v>33</v>
          </cell>
          <cell r="UX8">
            <v>10</v>
          </cell>
          <cell r="UY8">
            <v>10</v>
          </cell>
          <cell r="UZ8">
            <v>15</v>
          </cell>
          <cell r="VA8">
            <v>11</v>
          </cell>
          <cell r="VB8">
            <v>16</v>
          </cell>
          <cell r="VC8">
            <v>16</v>
          </cell>
          <cell r="VD8">
            <v>18</v>
          </cell>
          <cell r="VE8">
            <v>24</v>
          </cell>
          <cell r="VF8">
            <v>23</v>
          </cell>
          <cell r="VG8">
            <v>24</v>
          </cell>
          <cell r="VH8">
            <v>10</v>
          </cell>
          <cell r="VI8">
            <v>8</v>
          </cell>
          <cell r="VJ8">
            <v>22</v>
          </cell>
          <cell r="VK8">
            <v>37</v>
          </cell>
          <cell r="VL8">
            <v>57</v>
          </cell>
          <cell r="VM8">
            <v>60</v>
          </cell>
          <cell r="VN8">
            <v>71</v>
          </cell>
          <cell r="VO8">
            <v>75</v>
          </cell>
          <cell r="VP8">
            <v>51</v>
          </cell>
          <cell r="VQ8">
            <v>46</v>
          </cell>
          <cell r="VR8">
            <v>73</v>
          </cell>
        </row>
        <row r="9">
          <cell r="A9" t="str">
            <v>Produk petroleum, kimia, getah &amp; plastik</v>
          </cell>
          <cell r="B9">
            <v>401582</v>
          </cell>
          <cell r="C9">
            <v>403026</v>
          </cell>
          <cell r="D9">
            <v>408697</v>
          </cell>
          <cell r="E9">
            <v>413501</v>
          </cell>
          <cell r="F9">
            <v>409218</v>
          </cell>
          <cell r="G9">
            <v>416143</v>
          </cell>
          <cell r="H9">
            <v>419625</v>
          </cell>
          <cell r="I9">
            <v>416520</v>
          </cell>
          <cell r="J9">
            <v>413591</v>
          </cell>
          <cell r="K9">
            <v>419851</v>
          </cell>
          <cell r="L9">
            <v>428562</v>
          </cell>
          <cell r="M9">
            <v>429401</v>
          </cell>
          <cell r="N9">
            <v>430688</v>
          </cell>
          <cell r="O9">
            <v>437434</v>
          </cell>
          <cell r="P9">
            <v>437334</v>
          </cell>
          <cell r="Q9">
            <v>440550</v>
          </cell>
          <cell r="R9">
            <v>445876</v>
          </cell>
          <cell r="S9">
            <v>450017</v>
          </cell>
          <cell r="T9">
            <v>457410</v>
          </cell>
          <cell r="U9">
            <v>456894</v>
          </cell>
          <cell r="V9">
            <v>457345</v>
          </cell>
          <cell r="W9">
            <v>448773</v>
          </cell>
          <cell r="X9">
            <v>456618</v>
          </cell>
          <cell r="Y9">
            <v>461009</v>
          </cell>
          <cell r="Z9">
            <v>456647</v>
          </cell>
          <cell r="AA9">
            <v>450651</v>
          </cell>
          <cell r="AB9">
            <v>457894</v>
          </cell>
          <cell r="AC9">
            <v>461910</v>
          </cell>
          <cell r="AD9">
            <v>459581</v>
          </cell>
          <cell r="AE9">
            <v>451165</v>
          </cell>
          <cell r="AF9">
            <v>457120</v>
          </cell>
          <cell r="AG9">
            <v>458588</v>
          </cell>
          <cell r="AH9">
            <v>453149</v>
          </cell>
          <cell r="AI9">
            <v>447405</v>
          </cell>
          <cell r="AJ9">
            <v>0</v>
          </cell>
          <cell r="AK9">
            <v>0</v>
          </cell>
          <cell r="AM9">
            <v>76102</v>
          </cell>
          <cell r="AN9">
            <v>75704</v>
          </cell>
          <cell r="AO9">
            <v>77272</v>
          </cell>
          <cell r="AP9">
            <v>79472</v>
          </cell>
          <cell r="AQ9">
            <v>77757</v>
          </cell>
          <cell r="AR9">
            <v>80990</v>
          </cell>
          <cell r="AS9">
            <v>82945</v>
          </cell>
          <cell r="AT9">
            <v>77825</v>
          </cell>
          <cell r="AU9">
            <v>75383</v>
          </cell>
          <cell r="AV9">
            <v>75199</v>
          </cell>
          <cell r="AW9">
            <v>76781</v>
          </cell>
          <cell r="AX9">
            <v>78034</v>
          </cell>
          <cell r="AY9">
            <v>78539</v>
          </cell>
          <cell r="AZ9">
            <v>80487</v>
          </cell>
          <cell r="BA9">
            <v>80532</v>
          </cell>
          <cell r="BB9">
            <v>81185</v>
          </cell>
          <cell r="BC9">
            <v>82385</v>
          </cell>
          <cell r="BD9">
            <v>83041</v>
          </cell>
          <cell r="BE9">
            <v>83550</v>
          </cell>
          <cell r="BF9">
            <v>83701</v>
          </cell>
          <cell r="BG9">
            <v>83984</v>
          </cell>
          <cell r="BH9">
            <v>83213</v>
          </cell>
          <cell r="BI9">
            <v>84136</v>
          </cell>
          <cell r="BJ9">
            <v>84376</v>
          </cell>
          <cell r="BK9">
            <v>83768</v>
          </cell>
          <cell r="BL9">
            <v>81947</v>
          </cell>
          <cell r="BM9">
            <v>82571</v>
          </cell>
          <cell r="BN9">
            <v>83307</v>
          </cell>
          <cell r="BO9">
            <v>83014</v>
          </cell>
          <cell r="BP9">
            <v>81585</v>
          </cell>
          <cell r="BQ9">
            <v>82404</v>
          </cell>
          <cell r="BR9">
            <v>83201</v>
          </cell>
          <cell r="BS9">
            <v>83279</v>
          </cell>
          <cell r="BT9">
            <v>83024</v>
          </cell>
          <cell r="BU9">
            <v>0</v>
          </cell>
          <cell r="BV9">
            <v>0</v>
          </cell>
          <cell r="BX9">
            <v>300801</v>
          </cell>
          <cell r="BY9">
            <v>301664</v>
          </cell>
          <cell r="BZ9">
            <v>303847</v>
          </cell>
          <cell r="CA9">
            <v>307677</v>
          </cell>
          <cell r="CB9">
            <v>306342</v>
          </cell>
          <cell r="CC9">
            <v>309932</v>
          </cell>
          <cell r="CD9">
            <v>310968</v>
          </cell>
          <cell r="CE9">
            <v>313231</v>
          </cell>
          <cell r="CF9">
            <v>312009</v>
          </cell>
          <cell r="CG9">
            <v>317669</v>
          </cell>
          <cell r="CH9">
            <v>323951</v>
          </cell>
          <cell r="CI9">
            <v>323929</v>
          </cell>
          <cell r="CJ9">
            <v>324555</v>
          </cell>
          <cell r="CK9">
            <v>330116</v>
          </cell>
          <cell r="CL9">
            <v>330649</v>
          </cell>
          <cell r="CM9">
            <v>334300</v>
          </cell>
          <cell r="CN9">
            <v>338583</v>
          </cell>
          <cell r="CO9">
            <v>341650</v>
          </cell>
          <cell r="CP9">
            <v>347893</v>
          </cell>
          <cell r="CQ9">
            <v>347201</v>
          </cell>
          <cell r="CR9">
            <v>347335</v>
          </cell>
          <cell r="CS9">
            <v>340331</v>
          </cell>
          <cell r="CT9">
            <v>346782</v>
          </cell>
          <cell r="CU9">
            <v>351130</v>
          </cell>
          <cell r="CV9">
            <v>347684</v>
          </cell>
          <cell r="CW9">
            <v>343822</v>
          </cell>
          <cell r="CX9">
            <v>350045</v>
          </cell>
          <cell r="CY9">
            <v>353194</v>
          </cell>
          <cell r="CZ9">
            <v>351846</v>
          </cell>
          <cell r="DA9">
            <v>345438</v>
          </cell>
          <cell r="DB9">
            <v>350028</v>
          </cell>
          <cell r="DC9">
            <v>350556</v>
          </cell>
          <cell r="DD9">
            <v>345095</v>
          </cell>
          <cell r="DE9">
            <v>339695</v>
          </cell>
          <cell r="DF9">
            <v>0</v>
          </cell>
          <cell r="DG9">
            <v>0</v>
          </cell>
          <cell r="DI9">
            <v>24679</v>
          </cell>
          <cell r="DJ9">
            <v>25658</v>
          </cell>
          <cell r="DK9">
            <v>27578</v>
          </cell>
          <cell r="DL9">
            <v>26352</v>
          </cell>
          <cell r="DM9">
            <v>25119</v>
          </cell>
          <cell r="DN9">
            <v>25221</v>
          </cell>
          <cell r="DO9">
            <v>25712</v>
          </cell>
          <cell r="DP9">
            <v>25464</v>
          </cell>
          <cell r="DQ9">
            <v>26199</v>
          </cell>
          <cell r="DR9">
            <v>26983</v>
          </cell>
          <cell r="DS9">
            <v>27830</v>
          </cell>
          <cell r="DT9">
            <v>27438</v>
          </cell>
          <cell r="DU9">
            <v>27594</v>
          </cell>
          <cell r="DV9">
            <v>26831</v>
          </cell>
          <cell r="DW9">
            <v>26153</v>
          </cell>
          <cell r="DX9">
            <v>25065</v>
          </cell>
          <cell r="DY9">
            <v>24908</v>
          </cell>
          <cell r="DZ9">
            <v>25326</v>
          </cell>
          <cell r="EA9">
            <v>25967</v>
          </cell>
          <cell r="EB9">
            <v>25992</v>
          </cell>
          <cell r="EC9">
            <v>26026</v>
          </cell>
          <cell r="ED9">
            <v>25229</v>
          </cell>
          <cell r="EE9">
            <v>25700</v>
          </cell>
          <cell r="EF9">
            <v>25503</v>
          </cell>
          <cell r="EG9">
            <v>25195</v>
          </cell>
          <cell r="EH9">
            <v>24882</v>
          </cell>
          <cell r="EI9">
            <v>25278</v>
          </cell>
          <cell r="EJ9">
            <v>25409</v>
          </cell>
          <cell r="EK9">
            <v>24721</v>
          </cell>
          <cell r="EL9">
            <v>24142</v>
          </cell>
          <cell r="EM9">
            <v>24688</v>
          </cell>
          <cell r="EN9">
            <v>24831</v>
          </cell>
          <cell r="EO9">
            <v>24775</v>
          </cell>
          <cell r="EP9">
            <v>24686</v>
          </cell>
          <cell r="EQ9">
            <v>0</v>
          </cell>
          <cell r="ER9">
            <v>0</v>
          </cell>
          <cell r="ET9">
            <v>380333</v>
          </cell>
          <cell r="EU9">
            <v>381936</v>
          </cell>
          <cell r="EV9">
            <v>387317</v>
          </cell>
          <cell r="EW9">
            <v>388918</v>
          </cell>
          <cell r="EX9">
            <v>387024</v>
          </cell>
          <cell r="EY9">
            <v>392224</v>
          </cell>
          <cell r="EZ9">
            <v>397196</v>
          </cell>
          <cell r="FA9">
            <v>395819</v>
          </cell>
          <cell r="FB9">
            <v>396035</v>
          </cell>
          <cell r="FC9">
            <v>402574</v>
          </cell>
          <cell r="FD9">
            <v>409676</v>
          </cell>
          <cell r="FE9">
            <v>410995</v>
          </cell>
          <cell r="FF9">
            <v>411996</v>
          </cell>
          <cell r="FG9">
            <v>418673</v>
          </cell>
          <cell r="FH9">
            <v>419085</v>
          </cell>
          <cell r="FI9">
            <v>420634</v>
          </cell>
          <cell r="FJ9">
            <v>425317</v>
          </cell>
          <cell r="FK9">
            <v>429434</v>
          </cell>
          <cell r="FL9">
            <v>436915</v>
          </cell>
          <cell r="FM9">
            <v>436343</v>
          </cell>
          <cell r="FN9">
            <v>436960</v>
          </cell>
          <cell r="FO9">
            <v>429159</v>
          </cell>
          <cell r="FP9">
            <v>436881</v>
          </cell>
          <cell r="FQ9">
            <v>440978</v>
          </cell>
          <cell r="FR9">
            <v>436521</v>
          </cell>
          <cell r="FS9">
            <v>431361</v>
          </cell>
          <cell r="FT9">
            <v>438241</v>
          </cell>
          <cell r="FU9">
            <v>442254</v>
          </cell>
          <cell r="FV9">
            <v>439378</v>
          </cell>
          <cell r="FW9">
            <v>431160</v>
          </cell>
          <cell r="FX9">
            <v>437355</v>
          </cell>
          <cell r="FY9">
            <v>438106</v>
          </cell>
          <cell r="FZ9">
            <v>434205</v>
          </cell>
          <cell r="GA9">
            <v>428305</v>
          </cell>
          <cell r="GB9">
            <v>0</v>
          </cell>
          <cell r="GC9">
            <v>0</v>
          </cell>
          <cell r="GE9">
            <v>70750</v>
          </cell>
          <cell r="GF9">
            <v>70366</v>
          </cell>
          <cell r="GG9">
            <v>71983</v>
          </cell>
          <cell r="GH9">
            <v>74211</v>
          </cell>
          <cell r="GI9">
            <v>72867</v>
          </cell>
          <cell r="GJ9">
            <v>75128</v>
          </cell>
          <cell r="GK9">
            <v>77154</v>
          </cell>
          <cell r="GL9">
            <v>72846</v>
          </cell>
          <cell r="GM9">
            <v>71432</v>
          </cell>
          <cell r="GN9">
            <v>71409</v>
          </cell>
          <cell r="GO9">
            <v>72531</v>
          </cell>
          <cell r="GP9">
            <v>73622</v>
          </cell>
          <cell r="GQ9">
            <v>73847</v>
          </cell>
          <cell r="GR9">
            <v>75878</v>
          </cell>
          <cell r="GS9">
            <v>75928</v>
          </cell>
          <cell r="GT9">
            <v>76470</v>
          </cell>
          <cell r="GU9">
            <v>77562</v>
          </cell>
          <cell r="GV9">
            <v>78306</v>
          </cell>
          <cell r="GW9">
            <v>78852</v>
          </cell>
          <cell r="GX9">
            <v>78987</v>
          </cell>
          <cell r="GY9">
            <v>79263</v>
          </cell>
          <cell r="GZ9">
            <v>78625</v>
          </cell>
          <cell r="HA9">
            <v>79658</v>
          </cell>
          <cell r="HB9">
            <v>79977</v>
          </cell>
          <cell r="HC9">
            <v>79416</v>
          </cell>
          <cell r="HD9">
            <v>77729</v>
          </cell>
          <cell r="HE9">
            <v>78268</v>
          </cell>
          <cell r="HF9">
            <v>79045</v>
          </cell>
          <cell r="HG9">
            <v>78636</v>
          </cell>
          <cell r="HH9">
            <v>77263</v>
          </cell>
          <cell r="HI9">
            <v>77911</v>
          </cell>
          <cell r="HJ9">
            <v>78728</v>
          </cell>
          <cell r="HK9">
            <v>78808</v>
          </cell>
          <cell r="HL9">
            <v>78532</v>
          </cell>
          <cell r="HP9">
            <v>287585</v>
          </cell>
          <cell r="HQ9">
            <v>288647</v>
          </cell>
          <cell r="HR9">
            <v>290767</v>
          </cell>
          <cell r="HS9">
            <v>291102</v>
          </cell>
          <cell r="HT9">
            <v>291662</v>
          </cell>
          <cell r="HU9">
            <v>294481</v>
          </cell>
          <cell r="HV9">
            <v>297289</v>
          </cell>
          <cell r="HW9">
            <v>300084</v>
          </cell>
          <cell r="HX9">
            <v>300782</v>
          </cell>
          <cell r="HY9">
            <v>307045</v>
          </cell>
          <cell r="HZ9">
            <v>312608</v>
          </cell>
          <cell r="IA9">
            <v>312785</v>
          </cell>
          <cell r="IB9">
            <v>313391</v>
          </cell>
          <cell r="IC9">
            <v>318444</v>
          </cell>
          <cell r="ID9">
            <v>318717</v>
          </cell>
          <cell r="IE9">
            <v>321122</v>
          </cell>
          <cell r="IF9">
            <v>324867</v>
          </cell>
          <cell r="IG9">
            <v>327758</v>
          </cell>
          <cell r="IH9">
            <v>334061</v>
          </cell>
          <cell r="II9">
            <v>333341</v>
          </cell>
          <cell r="IJ9">
            <v>333609</v>
          </cell>
          <cell r="IK9">
            <v>327124</v>
          </cell>
          <cell r="IL9">
            <v>333337</v>
          </cell>
          <cell r="IM9">
            <v>337321</v>
          </cell>
          <cell r="IN9">
            <v>333744</v>
          </cell>
          <cell r="IO9">
            <v>330538</v>
          </cell>
          <cell r="IP9">
            <v>336479</v>
          </cell>
          <cell r="IQ9">
            <v>339560</v>
          </cell>
          <cell r="IR9">
            <v>337774</v>
          </cell>
          <cell r="IS9">
            <v>331480</v>
          </cell>
          <cell r="IT9">
            <v>336528</v>
          </cell>
          <cell r="IU9">
            <v>336326</v>
          </cell>
          <cell r="IV9">
            <v>332299</v>
          </cell>
          <cell r="IW9">
            <v>326714</v>
          </cell>
          <cell r="JA9">
            <v>21998</v>
          </cell>
          <cell r="JB9">
            <v>22923</v>
          </cell>
          <cell r="JC9">
            <v>24567</v>
          </cell>
          <cell r="JD9">
            <v>23605</v>
          </cell>
          <cell r="JE9">
            <v>22495</v>
          </cell>
          <cell r="JF9">
            <v>22615</v>
          </cell>
          <cell r="JG9">
            <v>22753</v>
          </cell>
          <cell r="JH9">
            <v>22889</v>
          </cell>
          <cell r="JI9">
            <v>23821</v>
          </cell>
          <cell r="JJ9">
            <v>24120</v>
          </cell>
          <cell r="JK9">
            <v>24537</v>
          </cell>
          <cell r="JL9">
            <v>24588</v>
          </cell>
          <cell r="JM9">
            <v>24758</v>
          </cell>
          <cell r="JN9">
            <v>24351</v>
          </cell>
          <cell r="JO9">
            <v>24440</v>
          </cell>
          <cell r="JP9">
            <v>23042</v>
          </cell>
          <cell r="JQ9">
            <v>22888</v>
          </cell>
          <cell r="JR9">
            <v>23370</v>
          </cell>
          <cell r="JS9">
            <v>24002</v>
          </cell>
          <cell r="JT9">
            <v>24015</v>
          </cell>
          <cell r="JU9">
            <v>24088</v>
          </cell>
          <cell r="JV9">
            <v>23410</v>
          </cell>
          <cell r="JW9">
            <v>23886</v>
          </cell>
          <cell r="JX9">
            <v>23680</v>
          </cell>
          <cell r="JY9">
            <v>23361</v>
          </cell>
          <cell r="JZ9">
            <v>23094</v>
          </cell>
          <cell r="KA9">
            <v>23494</v>
          </cell>
          <cell r="KB9">
            <v>23649</v>
          </cell>
          <cell r="KC9">
            <v>22968</v>
          </cell>
          <cell r="KD9">
            <v>22417</v>
          </cell>
          <cell r="KE9">
            <v>22916</v>
          </cell>
          <cell r="KF9">
            <v>23052</v>
          </cell>
          <cell r="KG9">
            <v>23098</v>
          </cell>
          <cell r="KH9">
            <v>23059</v>
          </cell>
          <cell r="KL9">
            <v>21249</v>
          </cell>
          <cell r="KM9">
            <v>21090</v>
          </cell>
          <cell r="KN9">
            <v>21380</v>
          </cell>
          <cell r="KO9">
            <v>24583</v>
          </cell>
          <cell r="KP9">
            <v>22194</v>
          </cell>
          <cell r="KQ9">
            <v>23919</v>
          </cell>
          <cell r="KR9">
            <v>22429</v>
          </cell>
          <cell r="KS9">
            <v>20701</v>
          </cell>
          <cell r="KT9">
            <v>17556</v>
          </cell>
          <cell r="KU9">
            <v>17277</v>
          </cell>
          <cell r="KV9">
            <v>18886</v>
          </cell>
          <cell r="KW9">
            <v>18406</v>
          </cell>
          <cell r="KX9">
            <v>18692</v>
          </cell>
          <cell r="KY9">
            <v>18761</v>
          </cell>
          <cell r="KZ9">
            <v>18249</v>
          </cell>
          <cell r="LA9">
            <v>19916</v>
          </cell>
          <cell r="LB9">
            <v>20559</v>
          </cell>
          <cell r="LC9">
            <v>20583</v>
          </cell>
          <cell r="LD9">
            <v>20495</v>
          </cell>
          <cell r="LE9">
            <v>20551</v>
          </cell>
          <cell r="LF9">
            <v>20385</v>
          </cell>
          <cell r="LG9">
            <v>19614</v>
          </cell>
          <cell r="LH9">
            <v>19737</v>
          </cell>
          <cell r="LI9">
            <v>20031</v>
          </cell>
          <cell r="LJ9">
            <v>20126</v>
          </cell>
          <cell r="LK9">
            <v>19290</v>
          </cell>
          <cell r="LL9">
            <v>19653</v>
          </cell>
          <cell r="LM9">
            <v>19656</v>
          </cell>
          <cell r="LN9">
            <v>20203</v>
          </cell>
          <cell r="LO9">
            <v>20005</v>
          </cell>
          <cell r="LP9">
            <v>19765</v>
          </cell>
          <cell r="LQ9">
            <v>20482</v>
          </cell>
          <cell r="LR9">
            <v>18944</v>
          </cell>
          <cell r="LS9">
            <v>19100</v>
          </cell>
          <cell r="LT9">
            <v>0</v>
          </cell>
          <cell r="LU9">
            <v>0</v>
          </cell>
          <cell r="LW9">
            <v>5352</v>
          </cell>
          <cell r="LX9">
            <v>5338</v>
          </cell>
          <cell r="LY9">
            <v>5289</v>
          </cell>
          <cell r="LZ9">
            <v>5261</v>
          </cell>
          <cell r="MA9">
            <v>4890</v>
          </cell>
          <cell r="MB9">
            <v>5862</v>
          </cell>
          <cell r="MC9">
            <v>5791</v>
          </cell>
          <cell r="MD9">
            <v>4979</v>
          </cell>
          <cell r="ME9">
            <v>3951</v>
          </cell>
          <cell r="MF9">
            <v>3790</v>
          </cell>
          <cell r="MG9">
            <v>4250</v>
          </cell>
          <cell r="MH9">
            <v>4412</v>
          </cell>
          <cell r="MI9">
            <v>4692</v>
          </cell>
          <cell r="MJ9">
            <v>4609</v>
          </cell>
          <cell r="MK9">
            <v>4604</v>
          </cell>
          <cell r="ML9">
            <v>4715</v>
          </cell>
          <cell r="MM9">
            <v>4823</v>
          </cell>
          <cell r="MN9">
            <v>4735</v>
          </cell>
          <cell r="MO9">
            <v>4698</v>
          </cell>
          <cell r="MP9">
            <v>4714</v>
          </cell>
          <cell r="MQ9">
            <v>4721</v>
          </cell>
          <cell r="MR9">
            <v>4588</v>
          </cell>
          <cell r="MS9">
            <v>4478</v>
          </cell>
          <cell r="MT9">
            <v>4399</v>
          </cell>
          <cell r="MU9">
            <v>4352</v>
          </cell>
          <cell r="MV9">
            <v>4218</v>
          </cell>
          <cell r="MW9">
            <v>4303</v>
          </cell>
          <cell r="MX9">
            <v>4262</v>
          </cell>
          <cell r="MY9">
            <v>4378</v>
          </cell>
          <cell r="MZ9">
            <v>4322</v>
          </cell>
          <cell r="NA9">
            <v>4493</v>
          </cell>
          <cell r="NB9">
            <v>4473</v>
          </cell>
          <cell r="NC9">
            <v>4471</v>
          </cell>
          <cell r="ND9">
            <v>4492</v>
          </cell>
          <cell r="NH9">
            <v>13216</v>
          </cell>
          <cell r="NI9">
            <v>13017</v>
          </cell>
          <cell r="NJ9">
            <v>13080</v>
          </cell>
          <cell r="NK9">
            <v>16575</v>
          </cell>
          <cell r="NL9">
            <v>14680</v>
          </cell>
          <cell r="NM9">
            <v>15451</v>
          </cell>
          <cell r="NN9">
            <v>13679</v>
          </cell>
          <cell r="NO9">
            <v>13147</v>
          </cell>
          <cell r="NP9">
            <v>11227</v>
          </cell>
          <cell r="NQ9">
            <v>10624</v>
          </cell>
          <cell r="NR9">
            <v>11343</v>
          </cell>
          <cell r="NS9">
            <v>11144</v>
          </cell>
          <cell r="NT9">
            <v>11164</v>
          </cell>
          <cell r="NU9">
            <v>11672</v>
          </cell>
          <cell r="NV9">
            <v>11932</v>
          </cell>
          <cell r="NW9">
            <v>13178</v>
          </cell>
          <cell r="NX9">
            <v>13716</v>
          </cell>
          <cell r="NY9">
            <v>13892</v>
          </cell>
          <cell r="NZ9">
            <v>13832</v>
          </cell>
          <cell r="OA9">
            <v>13860</v>
          </cell>
          <cell r="OB9">
            <v>13726</v>
          </cell>
          <cell r="OC9">
            <v>13207</v>
          </cell>
          <cell r="OD9">
            <v>13445</v>
          </cell>
          <cell r="OE9">
            <v>13809</v>
          </cell>
          <cell r="OF9">
            <v>13940</v>
          </cell>
          <cell r="OG9">
            <v>13284</v>
          </cell>
          <cell r="OH9">
            <v>13566</v>
          </cell>
          <cell r="OI9">
            <v>13634</v>
          </cell>
          <cell r="OJ9">
            <v>14072</v>
          </cell>
          <cell r="OK9">
            <v>13958</v>
          </cell>
          <cell r="OL9">
            <v>13500</v>
          </cell>
          <cell r="OM9">
            <v>14230</v>
          </cell>
          <cell r="ON9">
            <v>12796</v>
          </cell>
          <cell r="OO9">
            <v>12981</v>
          </cell>
          <cell r="OS9">
            <v>2681</v>
          </cell>
          <cell r="OT9">
            <v>2735</v>
          </cell>
          <cell r="OU9">
            <v>3011</v>
          </cell>
          <cell r="OV9">
            <v>2747</v>
          </cell>
          <cell r="OW9">
            <v>2624</v>
          </cell>
          <cell r="OX9">
            <v>2606</v>
          </cell>
          <cell r="OY9">
            <v>2959</v>
          </cell>
          <cell r="OZ9">
            <v>2575</v>
          </cell>
          <cell r="PA9">
            <v>2378</v>
          </cell>
          <cell r="PB9">
            <v>2863</v>
          </cell>
          <cell r="PC9">
            <v>3293</v>
          </cell>
          <cell r="PD9">
            <v>2850</v>
          </cell>
          <cell r="PE9">
            <v>2836</v>
          </cell>
          <cell r="PF9">
            <v>2480</v>
          </cell>
          <cell r="PG9">
            <v>1713</v>
          </cell>
          <cell r="PH9">
            <v>2023</v>
          </cell>
          <cell r="PI9">
            <v>2020</v>
          </cell>
          <cell r="PJ9">
            <v>1956</v>
          </cell>
          <cell r="PK9">
            <v>1965</v>
          </cell>
          <cell r="PL9">
            <v>1977</v>
          </cell>
          <cell r="PM9">
            <v>1938</v>
          </cell>
          <cell r="PN9">
            <v>1819</v>
          </cell>
          <cell r="PO9">
            <v>1814</v>
          </cell>
          <cell r="PP9">
            <v>1823</v>
          </cell>
          <cell r="PQ9">
            <v>1834</v>
          </cell>
          <cell r="PR9">
            <v>1788</v>
          </cell>
          <cell r="PS9">
            <v>1784</v>
          </cell>
          <cell r="PT9">
            <v>1760</v>
          </cell>
          <cell r="PU9">
            <v>1753</v>
          </cell>
          <cell r="PV9">
            <v>1725</v>
          </cell>
          <cell r="PW9">
            <v>1772</v>
          </cell>
          <cell r="PX9">
            <v>1779</v>
          </cell>
          <cell r="PY9">
            <v>1677</v>
          </cell>
          <cell r="PZ9">
            <v>1627</v>
          </cell>
          <cell r="QD9">
            <v>1507</v>
          </cell>
          <cell r="QE9">
            <v>1091</v>
          </cell>
          <cell r="QF9">
            <v>789</v>
          </cell>
          <cell r="QG9">
            <v>1100</v>
          </cell>
          <cell r="QH9">
            <v>1157</v>
          </cell>
          <cell r="QI9">
            <v>1512</v>
          </cell>
          <cell r="QJ9">
            <v>1468</v>
          </cell>
          <cell r="QK9">
            <v>716</v>
          </cell>
          <cell r="QL9">
            <v>1439</v>
          </cell>
          <cell r="QM9">
            <v>1732</v>
          </cell>
          <cell r="QN9">
            <v>3809</v>
          </cell>
          <cell r="QO9">
            <v>1917</v>
          </cell>
          <cell r="QP9">
            <v>2049</v>
          </cell>
          <cell r="QQ9">
            <v>2105</v>
          </cell>
          <cell r="QR9">
            <v>1794</v>
          </cell>
          <cell r="QS9">
            <v>2171</v>
          </cell>
          <cell r="QT9">
            <v>2295</v>
          </cell>
          <cell r="QU9">
            <v>2334</v>
          </cell>
          <cell r="QV9">
            <v>2476</v>
          </cell>
          <cell r="QW9">
            <v>2599</v>
          </cell>
          <cell r="QX9">
            <v>2755</v>
          </cell>
          <cell r="QY9">
            <v>2503</v>
          </cell>
          <cell r="QZ9">
            <v>2672</v>
          </cell>
          <cell r="RA9">
            <v>2716</v>
          </cell>
          <cell r="RB9">
            <v>2738</v>
          </cell>
          <cell r="RC9">
            <v>2742</v>
          </cell>
          <cell r="RD9">
            <v>2902</v>
          </cell>
          <cell r="RE9">
            <v>2873</v>
          </cell>
          <cell r="RF9">
            <v>3148</v>
          </cell>
          <cell r="RG9">
            <v>2983</v>
          </cell>
          <cell r="RH9">
            <v>3087</v>
          </cell>
          <cell r="RI9">
            <v>3236</v>
          </cell>
          <cell r="RJ9">
            <v>3208</v>
          </cell>
          <cell r="RK9">
            <v>3114</v>
          </cell>
          <cell r="RL9">
            <v>0</v>
          </cell>
          <cell r="RM9">
            <v>0</v>
          </cell>
          <cell r="RO9">
            <v>704</v>
          </cell>
          <cell r="RP9">
            <v>491</v>
          </cell>
          <cell r="RQ9">
            <v>310</v>
          </cell>
          <cell r="RR9">
            <v>289</v>
          </cell>
          <cell r="RS9">
            <v>319</v>
          </cell>
          <cell r="RT9">
            <v>508</v>
          </cell>
          <cell r="RU9">
            <v>314</v>
          </cell>
          <cell r="RV9">
            <v>232</v>
          </cell>
          <cell r="RW9">
            <v>266</v>
          </cell>
          <cell r="RX9">
            <v>204</v>
          </cell>
          <cell r="RY9">
            <v>413</v>
          </cell>
          <cell r="RZ9">
            <v>340</v>
          </cell>
          <cell r="SA9">
            <v>326</v>
          </cell>
          <cell r="SB9">
            <v>359</v>
          </cell>
          <cell r="SC9">
            <v>335</v>
          </cell>
          <cell r="SD9">
            <v>396</v>
          </cell>
          <cell r="SE9">
            <v>509</v>
          </cell>
          <cell r="SF9">
            <v>516</v>
          </cell>
          <cell r="SG9">
            <v>554</v>
          </cell>
          <cell r="SH9">
            <v>585</v>
          </cell>
          <cell r="SI9">
            <v>616</v>
          </cell>
          <cell r="SJ9">
            <v>521</v>
          </cell>
          <cell r="SK9">
            <v>641</v>
          </cell>
          <cell r="SL9">
            <v>577</v>
          </cell>
          <cell r="SM9">
            <v>599</v>
          </cell>
          <cell r="SN9">
            <v>586</v>
          </cell>
          <cell r="SO9">
            <v>662</v>
          </cell>
          <cell r="SP9">
            <v>733</v>
          </cell>
          <cell r="SQ9">
            <v>672</v>
          </cell>
          <cell r="SR9">
            <v>648</v>
          </cell>
          <cell r="SS9">
            <v>686</v>
          </cell>
          <cell r="ST9">
            <v>675</v>
          </cell>
          <cell r="SU9">
            <v>777</v>
          </cell>
          <cell r="SV9">
            <v>664</v>
          </cell>
          <cell r="SZ9">
            <v>770</v>
          </cell>
          <cell r="TA9">
            <v>547</v>
          </cell>
          <cell r="TB9">
            <v>322</v>
          </cell>
          <cell r="TC9">
            <v>750</v>
          </cell>
          <cell r="TD9">
            <v>731</v>
          </cell>
          <cell r="TE9">
            <v>945</v>
          </cell>
          <cell r="TF9">
            <v>936</v>
          </cell>
          <cell r="TG9">
            <v>418</v>
          </cell>
          <cell r="TH9">
            <v>988</v>
          </cell>
          <cell r="TI9">
            <v>1232</v>
          </cell>
          <cell r="TJ9">
            <v>2930</v>
          </cell>
          <cell r="TK9">
            <v>1293</v>
          </cell>
          <cell r="TL9">
            <v>1328</v>
          </cell>
          <cell r="TM9">
            <v>1471</v>
          </cell>
          <cell r="TN9">
            <v>1294</v>
          </cell>
          <cell r="TO9">
            <v>1550</v>
          </cell>
          <cell r="TP9">
            <v>1570</v>
          </cell>
          <cell r="TQ9">
            <v>1598</v>
          </cell>
          <cell r="TR9">
            <v>1698</v>
          </cell>
          <cell r="TS9">
            <v>1786</v>
          </cell>
          <cell r="TT9">
            <v>1900</v>
          </cell>
          <cell r="TU9">
            <v>1757</v>
          </cell>
          <cell r="TV9">
            <v>1759</v>
          </cell>
          <cell r="TW9">
            <v>1883</v>
          </cell>
          <cell r="TX9">
            <v>1856</v>
          </cell>
          <cell r="TY9">
            <v>1908</v>
          </cell>
          <cell r="TZ9">
            <v>2000</v>
          </cell>
          <cell r="UA9">
            <v>1914</v>
          </cell>
          <cell r="UB9">
            <v>2240</v>
          </cell>
          <cell r="UC9">
            <v>2094</v>
          </cell>
          <cell r="UD9">
            <v>2154</v>
          </cell>
          <cell r="UE9">
            <v>2283</v>
          </cell>
          <cell r="UF9">
            <v>2147</v>
          </cell>
          <cell r="UG9">
            <v>2207</v>
          </cell>
          <cell r="UK9">
            <v>33</v>
          </cell>
          <cell r="UL9">
            <v>53</v>
          </cell>
          <cell r="UM9">
            <v>157</v>
          </cell>
          <cell r="UN9">
            <v>61</v>
          </cell>
          <cell r="UO9">
            <v>107</v>
          </cell>
          <cell r="UP9">
            <v>59</v>
          </cell>
          <cell r="UQ9">
            <v>218</v>
          </cell>
          <cell r="UR9">
            <v>66</v>
          </cell>
          <cell r="US9">
            <v>185</v>
          </cell>
          <cell r="UT9">
            <v>296</v>
          </cell>
          <cell r="UU9">
            <v>466</v>
          </cell>
          <cell r="UV9">
            <v>284</v>
          </cell>
          <cell r="UW9">
            <v>395</v>
          </cell>
          <cell r="UX9">
            <v>275</v>
          </cell>
          <cell r="UY9">
            <v>165</v>
          </cell>
          <cell r="UZ9">
            <v>225</v>
          </cell>
          <cell r="VA9">
            <v>216</v>
          </cell>
          <cell r="VB9">
            <v>220</v>
          </cell>
          <cell r="VC9">
            <v>224</v>
          </cell>
          <cell r="VD9">
            <v>228</v>
          </cell>
          <cell r="VE9">
            <v>239</v>
          </cell>
          <cell r="VF9">
            <v>225</v>
          </cell>
          <cell r="VG9">
            <v>272</v>
          </cell>
          <cell r="VH9">
            <v>256</v>
          </cell>
          <cell r="VI9">
            <v>283</v>
          </cell>
          <cell r="VJ9">
            <v>248</v>
          </cell>
          <cell r="VK9">
            <v>240</v>
          </cell>
          <cell r="VL9">
            <v>226</v>
          </cell>
          <cell r="VM9">
            <v>236</v>
          </cell>
          <cell r="VN9">
            <v>241</v>
          </cell>
          <cell r="VO9">
            <v>247</v>
          </cell>
          <cell r="VP9">
            <v>278</v>
          </cell>
          <cell r="VQ9">
            <v>284</v>
          </cell>
          <cell r="VR9">
            <v>243</v>
          </cell>
        </row>
        <row r="10">
          <cell r="A10" t="str">
            <v>Produk mineral bukan logam, logam asas &amp; produk logam yang direka</v>
          </cell>
          <cell r="B10">
            <v>351953</v>
          </cell>
          <cell r="C10">
            <v>351240</v>
          </cell>
          <cell r="D10">
            <v>349986</v>
          </cell>
          <cell r="E10">
            <v>351163</v>
          </cell>
          <cell r="F10">
            <v>351034</v>
          </cell>
          <cell r="G10">
            <v>355730</v>
          </cell>
          <cell r="H10">
            <v>356684</v>
          </cell>
          <cell r="I10">
            <v>356566</v>
          </cell>
          <cell r="J10">
            <v>350342</v>
          </cell>
          <cell r="K10">
            <v>350806</v>
          </cell>
          <cell r="L10">
            <v>352107</v>
          </cell>
          <cell r="M10">
            <v>352745</v>
          </cell>
          <cell r="N10">
            <v>354908</v>
          </cell>
          <cell r="O10">
            <v>353910</v>
          </cell>
          <cell r="P10">
            <v>355475</v>
          </cell>
          <cell r="Q10">
            <v>359571</v>
          </cell>
          <cell r="R10">
            <v>361840</v>
          </cell>
          <cell r="S10">
            <v>361070</v>
          </cell>
          <cell r="T10">
            <v>363526</v>
          </cell>
          <cell r="U10">
            <v>365929</v>
          </cell>
          <cell r="V10">
            <v>367150</v>
          </cell>
          <cell r="W10">
            <v>367108</v>
          </cell>
          <cell r="X10">
            <v>375249</v>
          </cell>
          <cell r="Y10">
            <v>377560</v>
          </cell>
          <cell r="Z10">
            <v>377594</v>
          </cell>
          <cell r="AA10">
            <v>377039</v>
          </cell>
          <cell r="AB10">
            <v>383818</v>
          </cell>
          <cell r="AC10">
            <v>385503</v>
          </cell>
          <cell r="AD10">
            <v>387444</v>
          </cell>
          <cell r="AE10">
            <v>386472</v>
          </cell>
          <cell r="AF10">
            <v>391853</v>
          </cell>
          <cell r="AG10">
            <v>394433</v>
          </cell>
          <cell r="AH10">
            <v>397033</v>
          </cell>
          <cell r="AI10">
            <v>396946</v>
          </cell>
          <cell r="AJ10">
            <v>0</v>
          </cell>
          <cell r="AK10">
            <v>0</v>
          </cell>
          <cell r="AM10">
            <v>60919</v>
          </cell>
          <cell r="AN10">
            <v>61191</v>
          </cell>
          <cell r="AO10">
            <v>61004</v>
          </cell>
          <cell r="AP10">
            <v>59999</v>
          </cell>
          <cell r="AQ10">
            <v>59298</v>
          </cell>
          <cell r="AR10">
            <v>61480</v>
          </cell>
          <cell r="AS10">
            <v>61818</v>
          </cell>
          <cell r="AT10">
            <v>58185</v>
          </cell>
          <cell r="AU10">
            <v>56363</v>
          </cell>
          <cell r="AV10">
            <v>57139</v>
          </cell>
          <cell r="AW10">
            <v>57931</v>
          </cell>
          <cell r="AX10">
            <v>57382</v>
          </cell>
          <cell r="AY10">
            <v>57812</v>
          </cell>
          <cell r="AZ10">
            <v>56978</v>
          </cell>
          <cell r="BA10">
            <v>56880</v>
          </cell>
          <cell r="BB10">
            <v>57051</v>
          </cell>
          <cell r="BC10">
            <v>57021</v>
          </cell>
          <cell r="BD10">
            <v>56837</v>
          </cell>
          <cell r="BE10">
            <v>57224</v>
          </cell>
          <cell r="BF10">
            <v>57515</v>
          </cell>
          <cell r="BG10">
            <v>57672</v>
          </cell>
          <cell r="BH10">
            <v>57545</v>
          </cell>
          <cell r="BI10">
            <v>58987</v>
          </cell>
          <cell r="BJ10">
            <v>60040</v>
          </cell>
          <cell r="BK10">
            <v>60050</v>
          </cell>
          <cell r="BL10">
            <v>60356</v>
          </cell>
          <cell r="BM10">
            <v>61909</v>
          </cell>
          <cell r="BN10">
            <v>62721</v>
          </cell>
          <cell r="BO10">
            <v>63420</v>
          </cell>
          <cell r="BP10">
            <v>63773</v>
          </cell>
          <cell r="BQ10">
            <v>64705</v>
          </cell>
          <cell r="BR10">
            <v>65650</v>
          </cell>
          <cell r="BS10">
            <v>66236</v>
          </cell>
          <cell r="BT10">
            <v>66098</v>
          </cell>
          <cell r="BU10">
            <v>0</v>
          </cell>
          <cell r="BV10">
            <v>0</v>
          </cell>
          <cell r="BX10">
            <v>265063</v>
          </cell>
          <cell r="BY10">
            <v>263436</v>
          </cell>
          <cell r="BZ10">
            <v>262148</v>
          </cell>
          <cell r="CA10">
            <v>265538</v>
          </cell>
          <cell r="CB10">
            <v>266600</v>
          </cell>
          <cell r="CC10">
            <v>269941</v>
          </cell>
          <cell r="CD10">
            <v>270570</v>
          </cell>
          <cell r="CE10">
            <v>275506</v>
          </cell>
          <cell r="CF10">
            <v>270533</v>
          </cell>
          <cell r="CG10">
            <v>265461</v>
          </cell>
          <cell r="CH10">
            <v>267214</v>
          </cell>
          <cell r="CI10">
            <v>268580</v>
          </cell>
          <cell r="CJ10">
            <v>270114</v>
          </cell>
          <cell r="CK10">
            <v>268913</v>
          </cell>
          <cell r="CL10">
            <v>270453</v>
          </cell>
          <cell r="CM10">
            <v>274045</v>
          </cell>
          <cell r="CN10">
            <v>276210</v>
          </cell>
          <cell r="CO10">
            <v>275813</v>
          </cell>
          <cell r="CP10">
            <v>277781</v>
          </cell>
          <cell r="CQ10">
            <v>279687</v>
          </cell>
          <cell r="CR10">
            <v>280691</v>
          </cell>
          <cell r="CS10">
            <v>280889</v>
          </cell>
          <cell r="CT10">
            <v>286994</v>
          </cell>
          <cell r="CU10">
            <v>288101</v>
          </cell>
          <cell r="CV10">
            <v>288165</v>
          </cell>
          <cell r="CW10">
            <v>287113</v>
          </cell>
          <cell r="CX10">
            <v>291603</v>
          </cell>
          <cell r="CY10">
            <v>292394</v>
          </cell>
          <cell r="CZ10">
            <v>293380</v>
          </cell>
          <cell r="DA10">
            <v>292098</v>
          </cell>
          <cell r="DB10">
            <v>296172</v>
          </cell>
          <cell r="DC10">
            <v>297405</v>
          </cell>
          <cell r="DD10">
            <v>298904</v>
          </cell>
          <cell r="DE10">
            <v>298604</v>
          </cell>
          <cell r="DF10">
            <v>0</v>
          </cell>
          <cell r="DG10">
            <v>0</v>
          </cell>
          <cell r="DI10">
            <v>25971</v>
          </cell>
          <cell r="DJ10">
            <v>26613</v>
          </cell>
          <cell r="DK10">
            <v>26834</v>
          </cell>
          <cell r="DL10">
            <v>25626</v>
          </cell>
          <cell r="DM10">
            <v>25136</v>
          </cell>
          <cell r="DN10">
            <v>24309</v>
          </cell>
          <cell r="DO10">
            <v>24296</v>
          </cell>
          <cell r="DP10">
            <v>22875</v>
          </cell>
          <cell r="DQ10">
            <v>23446</v>
          </cell>
          <cell r="DR10">
            <v>28206</v>
          </cell>
          <cell r="DS10">
            <v>26962</v>
          </cell>
          <cell r="DT10">
            <v>26783</v>
          </cell>
          <cell r="DU10">
            <v>26982</v>
          </cell>
          <cell r="DV10">
            <v>28019</v>
          </cell>
          <cell r="DW10">
            <v>28142</v>
          </cell>
          <cell r="DX10">
            <v>28475</v>
          </cell>
          <cell r="DY10">
            <v>28609</v>
          </cell>
          <cell r="DZ10">
            <v>28420</v>
          </cell>
          <cell r="EA10">
            <v>28521</v>
          </cell>
          <cell r="EB10">
            <v>28727</v>
          </cell>
          <cell r="EC10">
            <v>28787</v>
          </cell>
          <cell r="ED10">
            <v>28674</v>
          </cell>
          <cell r="EE10">
            <v>29268</v>
          </cell>
          <cell r="EF10">
            <v>29419</v>
          </cell>
          <cell r="EG10">
            <v>29379</v>
          </cell>
          <cell r="EH10">
            <v>29570</v>
          </cell>
          <cell r="EI10">
            <v>30306</v>
          </cell>
          <cell r="EJ10">
            <v>30388</v>
          </cell>
          <cell r="EK10">
            <v>30644</v>
          </cell>
          <cell r="EL10">
            <v>30601</v>
          </cell>
          <cell r="EM10">
            <v>30976</v>
          </cell>
          <cell r="EN10">
            <v>31378</v>
          </cell>
          <cell r="EO10">
            <v>31893</v>
          </cell>
          <cell r="EP10">
            <v>32244</v>
          </cell>
          <cell r="EQ10">
            <v>0</v>
          </cell>
          <cell r="ER10">
            <v>0</v>
          </cell>
          <cell r="ET10">
            <v>336498</v>
          </cell>
          <cell r="EU10">
            <v>335325</v>
          </cell>
          <cell r="EV10">
            <v>333621</v>
          </cell>
          <cell r="EW10">
            <v>333766</v>
          </cell>
          <cell r="EX10">
            <v>333690</v>
          </cell>
          <cell r="EY10">
            <v>336778</v>
          </cell>
          <cell r="EZ10">
            <v>341304</v>
          </cell>
          <cell r="FA10">
            <v>342136</v>
          </cell>
          <cell r="FB10">
            <v>339745</v>
          </cell>
          <cell r="FC10">
            <v>339104</v>
          </cell>
          <cell r="FD10">
            <v>338590</v>
          </cell>
          <cell r="FE10">
            <v>339846</v>
          </cell>
          <cell r="FF10">
            <v>340988</v>
          </cell>
          <cell r="FG10">
            <v>339529</v>
          </cell>
          <cell r="FH10">
            <v>341396</v>
          </cell>
          <cell r="FI10">
            <v>345428</v>
          </cell>
          <cell r="FJ10">
            <v>347118</v>
          </cell>
          <cell r="FK10">
            <v>346879</v>
          </cell>
          <cell r="FL10">
            <v>349595</v>
          </cell>
          <cell r="FM10">
            <v>352084</v>
          </cell>
          <cell r="FN10">
            <v>353269</v>
          </cell>
          <cell r="FO10">
            <v>353200</v>
          </cell>
          <cell r="FP10">
            <v>361244</v>
          </cell>
          <cell r="FQ10">
            <v>363029</v>
          </cell>
          <cell r="FR10">
            <v>362779</v>
          </cell>
          <cell r="FS10">
            <v>362489</v>
          </cell>
          <cell r="FT10">
            <v>369216</v>
          </cell>
          <cell r="FU10">
            <v>370431</v>
          </cell>
          <cell r="FV10">
            <v>372039</v>
          </cell>
          <cell r="FW10">
            <v>370753</v>
          </cell>
          <cell r="FX10">
            <v>375808</v>
          </cell>
          <cell r="FY10">
            <v>378063</v>
          </cell>
          <cell r="FZ10">
            <v>381179</v>
          </cell>
          <cell r="GA10">
            <v>380976</v>
          </cell>
          <cell r="GB10">
            <v>0</v>
          </cell>
          <cell r="GC10">
            <v>0</v>
          </cell>
          <cell r="GE10">
            <v>56565</v>
          </cell>
          <cell r="GF10">
            <v>57081</v>
          </cell>
          <cell r="GG10">
            <v>56951</v>
          </cell>
          <cell r="GH10">
            <v>56054</v>
          </cell>
          <cell r="GI10">
            <v>55836</v>
          </cell>
          <cell r="GJ10">
            <v>57489</v>
          </cell>
          <cell r="GK10">
            <v>57964</v>
          </cell>
          <cell r="GL10">
            <v>54688</v>
          </cell>
          <cell r="GM10">
            <v>52879</v>
          </cell>
          <cell r="GN10">
            <v>53796</v>
          </cell>
          <cell r="GO10">
            <v>54362</v>
          </cell>
          <cell r="GP10">
            <v>53917</v>
          </cell>
          <cell r="GQ10">
            <v>54223</v>
          </cell>
          <cell r="GR10">
            <v>53469</v>
          </cell>
          <cell r="GS10">
            <v>53506</v>
          </cell>
          <cell r="GT10">
            <v>53552</v>
          </cell>
          <cell r="GU10">
            <v>53429</v>
          </cell>
          <cell r="GV10">
            <v>53362</v>
          </cell>
          <cell r="GW10">
            <v>53790</v>
          </cell>
          <cell r="GX10">
            <v>54063</v>
          </cell>
          <cell r="GY10">
            <v>54227</v>
          </cell>
          <cell r="GZ10">
            <v>54135</v>
          </cell>
          <cell r="HA10">
            <v>55550</v>
          </cell>
          <cell r="HB10">
            <v>56490</v>
          </cell>
          <cell r="HC10">
            <v>56475</v>
          </cell>
          <cell r="HD10">
            <v>56779</v>
          </cell>
          <cell r="HE10">
            <v>58197</v>
          </cell>
          <cell r="HF10">
            <v>59014</v>
          </cell>
          <cell r="HG10">
            <v>59632</v>
          </cell>
          <cell r="HH10">
            <v>59884</v>
          </cell>
          <cell r="HI10">
            <v>60865</v>
          </cell>
          <cell r="HJ10">
            <v>61625</v>
          </cell>
          <cell r="HK10">
            <v>62228</v>
          </cell>
          <cell r="HL10">
            <v>62068</v>
          </cell>
          <cell r="HP10">
            <v>257545</v>
          </cell>
          <cell r="HQ10">
            <v>255111</v>
          </cell>
          <cell r="HR10">
            <v>253251</v>
          </cell>
          <cell r="HS10">
            <v>254870</v>
          </cell>
          <cell r="HT10">
            <v>255401</v>
          </cell>
          <cell r="HU10">
            <v>258106</v>
          </cell>
          <cell r="HV10">
            <v>262212</v>
          </cell>
          <cell r="HW10">
            <v>266890</v>
          </cell>
          <cell r="HX10">
            <v>265824</v>
          </cell>
          <cell r="HY10">
            <v>260204</v>
          </cell>
          <cell r="HZ10">
            <v>260328</v>
          </cell>
          <cell r="IA10">
            <v>262002</v>
          </cell>
          <cell r="IB10">
            <v>263043</v>
          </cell>
          <cell r="IC10">
            <v>261605</v>
          </cell>
          <cell r="ID10">
            <v>263209</v>
          </cell>
          <cell r="IE10">
            <v>266740</v>
          </cell>
          <cell r="IF10">
            <v>268472</v>
          </cell>
          <cell r="IG10">
            <v>268353</v>
          </cell>
          <cell r="IH10">
            <v>270459</v>
          </cell>
          <cell r="II10">
            <v>272431</v>
          </cell>
          <cell r="IJ10">
            <v>273450</v>
          </cell>
          <cell r="IK10">
            <v>273478</v>
          </cell>
          <cell r="IL10">
            <v>279508</v>
          </cell>
          <cell r="IM10">
            <v>280227</v>
          </cell>
          <cell r="IN10">
            <v>280065</v>
          </cell>
          <cell r="IO10">
            <v>279303</v>
          </cell>
          <cell r="IP10">
            <v>283958</v>
          </cell>
          <cell r="IQ10">
            <v>284295</v>
          </cell>
          <cell r="IR10">
            <v>285076</v>
          </cell>
          <cell r="IS10">
            <v>283580</v>
          </cell>
          <cell r="IT10">
            <v>287310</v>
          </cell>
          <cell r="IU10">
            <v>288480</v>
          </cell>
          <cell r="IV10">
            <v>290556</v>
          </cell>
          <cell r="IW10">
            <v>290194</v>
          </cell>
          <cell r="JA10">
            <v>22388</v>
          </cell>
          <cell r="JB10">
            <v>23133</v>
          </cell>
          <cell r="JC10">
            <v>23419</v>
          </cell>
          <cell r="JD10">
            <v>22842</v>
          </cell>
          <cell r="JE10">
            <v>22453</v>
          </cell>
          <cell r="JF10">
            <v>21183</v>
          </cell>
          <cell r="JG10">
            <v>21128</v>
          </cell>
          <cell r="JH10">
            <v>20558</v>
          </cell>
          <cell r="JI10">
            <v>21042</v>
          </cell>
          <cell r="JJ10">
            <v>25104</v>
          </cell>
          <cell r="JK10">
            <v>23900</v>
          </cell>
          <cell r="JL10">
            <v>23927</v>
          </cell>
          <cell r="JM10">
            <v>23722</v>
          </cell>
          <cell r="JN10">
            <v>24455</v>
          </cell>
          <cell r="JO10">
            <v>24681</v>
          </cell>
          <cell r="JP10">
            <v>25136</v>
          </cell>
          <cell r="JQ10">
            <v>25217</v>
          </cell>
          <cell r="JR10">
            <v>25164</v>
          </cell>
          <cell r="JS10">
            <v>25346</v>
          </cell>
          <cell r="JT10">
            <v>25590</v>
          </cell>
          <cell r="JU10">
            <v>25592</v>
          </cell>
          <cell r="JV10">
            <v>25587</v>
          </cell>
          <cell r="JW10">
            <v>26186</v>
          </cell>
          <cell r="JX10">
            <v>26312</v>
          </cell>
          <cell r="JY10">
            <v>26239</v>
          </cell>
          <cell r="JZ10">
            <v>26407</v>
          </cell>
          <cell r="KA10">
            <v>27061</v>
          </cell>
          <cell r="KB10">
            <v>27122</v>
          </cell>
          <cell r="KC10">
            <v>27331</v>
          </cell>
          <cell r="KD10">
            <v>27289</v>
          </cell>
          <cell r="KE10">
            <v>27633</v>
          </cell>
          <cell r="KF10">
            <v>27958</v>
          </cell>
          <cell r="KG10">
            <v>28395</v>
          </cell>
          <cell r="KH10">
            <v>28714</v>
          </cell>
          <cell r="KL10">
            <v>15455</v>
          </cell>
          <cell r="KM10">
            <v>15915</v>
          </cell>
          <cell r="KN10">
            <v>16365</v>
          </cell>
          <cell r="KO10">
            <v>17397</v>
          </cell>
          <cell r="KP10">
            <v>17344</v>
          </cell>
          <cell r="KQ10">
            <v>18952</v>
          </cell>
          <cell r="KR10">
            <v>15380</v>
          </cell>
          <cell r="KS10">
            <v>14430</v>
          </cell>
          <cell r="KT10">
            <v>10597</v>
          </cell>
          <cell r="KU10">
            <v>11702</v>
          </cell>
          <cell r="KV10">
            <v>13517</v>
          </cell>
          <cell r="KW10">
            <v>12899</v>
          </cell>
          <cell r="KX10">
            <v>13920</v>
          </cell>
          <cell r="KY10">
            <v>14381</v>
          </cell>
          <cell r="KZ10">
            <v>14079</v>
          </cell>
          <cell r="LA10">
            <v>14143</v>
          </cell>
          <cell r="LB10">
            <v>14722</v>
          </cell>
          <cell r="LC10">
            <v>14191</v>
          </cell>
          <cell r="LD10">
            <v>13931</v>
          </cell>
          <cell r="LE10">
            <v>13845</v>
          </cell>
          <cell r="LF10">
            <v>13881</v>
          </cell>
          <cell r="LG10">
            <v>13908</v>
          </cell>
          <cell r="LH10">
            <v>14005</v>
          </cell>
          <cell r="LI10">
            <v>14531</v>
          </cell>
          <cell r="LJ10">
            <v>14815</v>
          </cell>
          <cell r="LK10">
            <v>14550</v>
          </cell>
          <cell r="LL10">
            <v>14602</v>
          </cell>
          <cell r="LM10">
            <v>15072</v>
          </cell>
          <cell r="LN10">
            <v>15405</v>
          </cell>
          <cell r="LO10">
            <v>15719</v>
          </cell>
          <cell r="LP10">
            <v>16045</v>
          </cell>
          <cell r="LQ10">
            <v>16370</v>
          </cell>
          <cell r="LR10">
            <v>15854</v>
          </cell>
          <cell r="LS10">
            <v>15970</v>
          </cell>
          <cell r="LT10">
            <v>0</v>
          </cell>
          <cell r="LU10">
            <v>0</v>
          </cell>
          <cell r="LW10">
            <v>4354</v>
          </cell>
          <cell r="LX10">
            <v>4110</v>
          </cell>
          <cell r="LY10">
            <v>4053</v>
          </cell>
          <cell r="LZ10">
            <v>3945</v>
          </cell>
          <cell r="MA10">
            <v>3462</v>
          </cell>
          <cell r="MB10">
            <v>3991</v>
          </cell>
          <cell r="MC10">
            <v>3854</v>
          </cell>
          <cell r="MD10">
            <v>3497</v>
          </cell>
          <cell r="ME10">
            <v>3484</v>
          </cell>
          <cell r="MF10">
            <v>3343</v>
          </cell>
          <cell r="MG10">
            <v>3569</v>
          </cell>
          <cell r="MH10">
            <v>3465</v>
          </cell>
          <cell r="MI10">
            <v>3589</v>
          </cell>
          <cell r="MJ10">
            <v>3509</v>
          </cell>
          <cell r="MK10">
            <v>3374</v>
          </cell>
          <cell r="ML10">
            <v>3499</v>
          </cell>
          <cell r="MM10">
            <v>3592</v>
          </cell>
          <cell r="MN10">
            <v>3475</v>
          </cell>
          <cell r="MO10">
            <v>3434</v>
          </cell>
          <cell r="MP10">
            <v>3452</v>
          </cell>
          <cell r="MQ10">
            <v>3445</v>
          </cell>
          <cell r="MR10">
            <v>3410</v>
          </cell>
          <cell r="MS10">
            <v>3437</v>
          </cell>
          <cell r="MT10">
            <v>3550</v>
          </cell>
          <cell r="MU10">
            <v>3575</v>
          </cell>
          <cell r="MV10">
            <v>3577</v>
          </cell>
          <cell r="MW10">
            <v>3712</v>
          </cell>
          <cell r="MX10">
            <v>3707</v>
          </cell>
          <cell r="MY10">
            <v>3788</v>
          </cell>
          <cell r="MZ10">
            <v>3889</v>
          </cell>
          <cell r="NA10">
            <v>3840</v>
          </cell>
          <cell r="NB10">
            <v>4025</v>
          </cell>
          <cell r="NC10">
            <v>4008</v>
          </cell>
          <cell r="ND10">
            <v>4030</v>
          </cell>
          <cell r="NH10">
            <v>7518</v>
          </cell>
          <cell r="NI10">
            <v>8325</v>
          </cell>
          <cell r="NJ10">
            <v>8897</v>
          </cell>
          <cell r="NK10">
            <v>10668</v>
          </cell>
          <cell r="NL10">
            <v>11199</v>
          </cell>
          <cell r="NM10">
            <v>11835</v>
          </cell>
          <cell r="NN10">
            <v>8358</v>
          </cell>
          <cell r="NO10">
            <v>8616</v>
          </cell>
          <cell r="NP10">
            <v>4709</v>
          </cell>
          <cell r="NQ10">
            <v>5257</v>
          </cell>
          <cell r="NR10">
            <v>6886</v>
          </cell>
          <cell r="NS10">
            <v>6578</v>
          </cell>
          <cell r="NT10">
            <v>7071</v>
          </cell>
          <cell r="NU10">
            <v>7308</v>
          </cell>
          <cell r="NV10">
            <v>7244</v>
          </cell>
          <cell r="NW10">
            <v>7305</v>
          </cell>
          <cell r="NX10">
            <v>7738</v>
          </cell>
          <cell r="NY10">
            <v>7460</v>
          </cell>
          <cell r="NZ10">
            <v>7322</v>
          </cell>
          <cell r="OA10">
            <v>7256</v>
          </cell>
          <cell r="OB10">
            <v>7241</v>
          </cell>
          <cell r="OC10">
            <v>7411</v>
          </cell>
          <cell r="OD10">
            <v>7486</v>
          </cell>
          <cell r="OE10">
            <v>7874</v>
          </cell>
          <cell r="OF10">
            <v>8100</v>
          </cell>
          <cell r="OG10">
            <v>7810</v>
          </cell>
          <cell r="OH10">
            <v>7645</v>
          </cell>
          <cell r="OI10">
            <v>8099</v>
          </cell>
          <cell r="OJ10">
            <v>8304</v>
          </cell>
          <cell r="OK10">
            <v>8518</v>
          </cell>
          <cell r="OL10">
            <v>8862</v>
          </cell>
          <cell r="OM10">
            <v>8925</v>
          </cell>
          <cell r="ON10">
            <v>8348</v>
          </cell>
          <cell r="OO10">
            <v>8410</v>
          </cell>
          <cell r="OS10">
            <v>3583</v>
          </cell>
          <cell r="OT10">
            <v>3480</v>
          </cell>
          <cell r="OU10">
            <v>3415</v>
          </cell>
          <cell r="OV10">
            <v>2784</v>
          </cell>
          <cell r="OW10">
            <v>2683</v>
          </cell>
          <cell r="OX10">
            <v>3126</v>
          </cell>
          <cell r="OY10">
            <v>3168</v>
          </cell>
          <cell r="OZ10">
            <v>2317</v>
          </cell>
          <cell r="PA10">
            <v>2404</v>
          </cell>
          <cell r="PB10">
            <v>3102</v>
          </cell>
          <cell r="PC10">
            <v>3062</v>
          </cell>
          <cell r="PD10">
            <v>2856</v>
          </cell>
          <cell r="PE10">
            <v>3260</v>
          </cell>
          <cell r="PF10">
            <v>3564</v>
          </cell>
          <cell r="PG10">
            <v>3461</v>
          </cell>
          <cell r="PH10">
            <v>3339</v>
          </cell>
          <cell r="PI10">
            <v>3392</v>
          </cell>
          <cell r="PJ10">
            <v>3256</v>
          </cell>
          <cell r="PK10">
            <v>3175</v>
          </cell>
          <cell r="PL10">
            <v>3137</v>
          </cell>
          <cell r="PM10">
            <v>3195</v>
          </cell>
          <cell r="PN10">
            <v>3087</v>
          </cell>
          <cell r="PO10">
            <v>3082</v>
          </cell>
          <cell r="PP10">
            <v>3107</v>
          </cell>
          <cell r="PQ10">
            <v>3140</v>
          </cell>
          <cell r="PR10">
            <v>3163</v>
          </cell>
          <cell r="PS10">
            <v>3245</v>
          </cell>
          <cell r="PT10">
            <v>3266</v>
          </cell>
          <cell r="PU10">
            <v>3313</v>
          </cell>
          <cell r="PV10">
            <v>3312</v>
          </cell>
          <cell r="PW10">
            <v>3343</v>
          </cell>
          <cell r="PX10">
            <v>3420</v>
          </cell>
          <cell r="PY10">
            <v>3498</v>
          </cell>
          <cell r="PZ10">
            <v>3530</v>
          </cell>
          <cell r="QD10">
            <v>569</v>
          </cell>
          <cell r="QE10">
            <v>366</v>
          </cell>
          <cell r="QF10">
            <v>304</v>
          </cell>
          <cell r="QG10">
            <v>277</v>
          </cell>
          <cell r="QH10">
            <v>275</v>
          </cell>
          <cell r="QI10">
            <v>531</v>
          </cell>
          <cell r="QJ10">
            <v>414</v>
          </cell>
          <cell r="QK10">
            <v>255</v>
          </cell>
          <cell r="QL10">
            <v>223</v>
          </cell>
          <cell r="QM10">
            <v>285</v>
          </cell>
          <cell r="QN10">
            <v>653</v>
          </cell>
          <cell r="QO10">
            <v>988</v>
          </cell>
          <cell r="QP10">
            <v>709</v>
          </cell>
          <cell r="QQ10">
            <v>850</v>
          </cell>
          <cell r="QR10">
            <v>832</v>
          </cell>
          <cell r="QS10">
            <v>983</v>
          </cell>
          <cell r="QT10">
            <v>1044</v>
          </cell>
          <cell r="QU10">
            <v>1060</v>
          </cell>
          <cell r="QV10">
            <v>1182</v>
          </cell>
          <cell r="QW10">
            <v>1223</v>
          </cell>
          <cell r="QX10">
            <v>1270</v>
          </cell>
          <cell r="QY10">
            <v>1143</v>
          </cell>
          <cell r="QZ10">
            <v>1294</v>
          </cell>
          <cell r="RA10">
            <v>1358</v>
          </cell>
          <cell r="RB10">
            <v>1420</v>
          </cell>
          <cell r="RC10">
            <v>1495</v>
          </cell>
          <cell r="RD10">
            <v>1328</v>
          </cell>
          <cell r="RE10">
            <v>1271</v>
          </cell>
          <cell r="RF10">
            <v>1555</v>
          </cell>
          <cell r="RG10">
            <v>1480</v>
          </cell>
          <cell r="RH10">
            <v>1563</v>
          </cell>
          <cell r="RI10">
            <v>1485</v>
          </cell>
          <cell r="RJ10">
            <v>1511</v>
          </cell>
          <cell r="RK10">
            <v>1549</v>
          </cell>
          <cell r="RL10">
            <v>0</v>
          </cell>
          <cell r="RM10">
            <v>0</v>
          </cell>
          <cell r="RO10">
            <v>261</v>
          </cell>
          <cell r="RP10">
            <v>164</v>
          </cell>
          <cell r="RQ10">
            <v>96</v>
          </cell>
          <cell r="RR10">
            <v>86</v>
          </cell>
          <cell r="RS10">
            <v>61</v>
          </cell>
          <cell r="RT10">
            <v>157</v>
          </cell>
          <cell r="RU10">
            <v>73</v>
          </cell>
          <cell r="RV10">
            <v>72</v>
          </cell>
          <cell r="RW10">
            <v>81</v>
          </cell>
          <cell r="RX10">
            <v>38</v>
          </cell>
          <cell r="RY10">
            <v>234</v>
          </cell>
          <cell r="RZ10">
            <v>141</v>
          </cell>
          <cell r="SA10">
            <v>161</v>
          </cell>
          <cell r="SB10">
            <v>151</v>
          </cell>
          <cell r="SC10">
            <v>133</v>
          </cell>
          <cell r="SD10">
            <v>150</v>
          </cell>
          <cell r="SE10">
            <v>179</v>
          </cell>
          <cell r="SF10">
            <v>206</v>
          </cell>
          <cell r="SG10">
            <v>232</v>
          </cell>
          <cell r="SH10">
            <v>250</v>
          </cell>
          <cell r="SI10">
            <v>272</v>
          </cell>
          <cell r="SJ10">
            <v>267</v>
          </cell>
          <cell r="SK10">
            <v>288</v>
          </cell>
          <cell r="SL10">
            <v>306</v>
          </cell>
          <cell r="SM10">
            <v>296</v>
          </cell>
          <cell r="SN10">
            <v>323</v>
          </cell>
          <cell r="SO10">
            <v>287</v>
          </cell>
          <cell r="SP10">
            <v>272</v>
          </cell>
          <cell r="SQ10">
            <v>301</v>
          </cell>
          <cell r="SR10">
            <v>309</v>
          </cell>
          <cell r="SS10">
            <v>327</v>
          </cell>
          <cell r="ST10">
            <v>320</v>
          </cell>
          <cell r="SU10">
            <v>262</v>
          </cell>
          <cell r="SV10">
            <v>367</v>
          </cell>
          <cell r="SZ10">
            <v>293</v>
          </cell>
          <cell r="TA10">
            <v>166</v>
          </cell>
          <cell r="TB10">
            <v>176</v>
          </cell>
          <cell r="TC10">
            <v>166</v>
          </cell>
          <cell r="TD10">
            <v>195</v>
          </cell>
          <cell r="TE10">
            <v>337</v>
          </cell>
          <cell r="TF10">
            <v>297</v>
          </cell>
          <cell r="TG10">
            <v>176</v>
          </cell>
          <cell r="TH10">
            <v>134</v>
          </cell>
          <cell r="TI10">
            <v>210</v>
          </cell>
          <cell r="TJ10">
            <v>378</v>
          </cell>
          <cell r="TK10">
            <v>802</v>
          </cell>
          <cell r="TL10">
            <v>484</v>
          </cell>
          <cell r="TM10">
            <v>541</v>
          </cell>
          <cell r="TN10">
            <v>544</v>
          </cell>
          <cell r="TO10">
            <v>657</v>
          </cell>
          <cell r="TP10">
            <v>680</v>
          </cell>
          <cell r="TQ10">
            <v>670</v>
          </cell>
          <cell r="TR10">
            <v>747</v>
          </cell>
          <cell r="TS10">
            <v>761</v>
          </cell>
          <cell r="TT10">
            <v>773</v>
          </cell>
          <cell r="TU10">
            <v>682</v>
          </cell>
          <cell r="TV10">
            <v>801</v>
          </cell>
          <cell r="TW10">
            <v>864</v>
          </cell>
          <cell r="TX10">
            <v>902</v>
          </cell>
          <cell r="TY10">
            <v>953</v>
          </cell>
          <cell r="TZ10">
            <v>841</v>
          </cell>
          <cell r="UA10">
            <v>794</v>
          </cell>
          <cell r="UB10">
            <v>1002</v>
          </cell>
          <cell r="UC10">
            <v>931</v>
          </cell>
          <cell r="UD10">
            <v>968</v>
          </cell>
          <cell r="UE10">
            <v>926</v>
          </cell>
          <cell r="UF10">
            <v>998</v>
          </cell>
          <cell r="UG10">
            <v>945</v>
          </cell>
          <cell r="UK10">
            <v>15</v>
          </cell>
          <cell r="UL10">
            <v>36</v>
          </cell>
          <cell r="UM10">
            <v>32</v>
          </cell>
          <cell r="UN10">
            <v>25</v>
          </cell>
          <cell r="UO10">
            <v>19</v>
          </cell>
          <cell r="UP10">
            <v>37</v>
          </cell>
          <cell r="UQ10">
            <v>44</v>
          </cell>
          <cell r="UR10">
            <v>7</v>
          </cell>
          <cell r="US10">
            <v>8</v>
          </cell>
          <cell r="UT10">
            <v>37</v>
          </cell>
          <cell r="UU10">
            <v>41</v>
          </cell>
          <cell r="UV10">
            <v>45</v>
          </cell>
          <cell r="UW10">
            <v>64</v>
          </cell>
          <cell r="UX10">
            <v>158</v>
          </cell>
          <cell r="UY10">
            <v>155</v>
          </cell>
          <cell r="UZ10">
            <v>176</v>
          </cell>
          <cell r="VA10">
            <v>185</v>
          </cell>
          <cell r="VB10">
            <v>184</v>
          </cell>
          <cell r="VC10">
            <v>203</v>
          </cell>
          <cell r="VD10">
            <v>212</v>
          </cell>
          <cell r="VE10">
            <v>225</v>
          </cell>
          <cell r="VF10">
            <v>194</v>
          </cell>
          <cell r="VG10">
            <v>205</v>
          </cell>
          <cell r="VH10">
            <v>188</v>
          </cell>
          <cell r="VI10">
            <v>222</v>
          </cell>
          <cell r="VJ10">
            <v>219</v>
          </cell>
          <cell r="VK10">
            <v>200</v>
          </cell>
          <cell r="VL10">
            <v>205</v>
          </cell>
          <cell r="VM10">
            <v>252</v>
          </cell>
          <cell r="VN10">
            <v>240</v>
          </cell>
          <cell r="VO10">
            <v>268</v>
          </cell>
          <cell r="VP10">
            <v>239</v>
          </cell>
          <cell r="VQ10">
            <v>251</v>
          </cell>
          <cell r="VR10">
            <v>237</v>
          </cell>
        </row>
        <row r="11">
          <cell r="A11" t="str">
            <v>Produk elektrik, elektronik &amp; optikal</v>
          </cell>
          <cell r="B11">
            <v>568977</v>
          </cell>
          <cell r="C11">
            <v>571004</v>
          </cell>
          <cell r="D11">
            <v>577028</v>
          </cell>
          <cell r="E11">
            <v>584396</v>
          </cell>
          <cell r="F11">
            <v>585493</v>
          </cell>
          <cell r="G11">
            <v>587366</v>
          </cell>
          <cell r="H11">
            <v>592038</v>
          </cell>
          <cell r="I11">
            <v>596109</v>
          </cell>
          <cell r="J11">
            <v>588777</v>
          </cell>
          <cell r="K11">
            <v>579810</v>
          </cell>
          <cell r="L11">
            <v>590694</v>
          </cell>
          <cell r="M11">
            <v>597339</v>
          </cell>
          <cell r="N11">
            <v>594641</v>
          </cell>
          <cell r="O11">
            <v>597772</v>
          </cell>
          <cell r="P11">
            <v>606294</v>
          </cell>
          <cell r="Q11">
            <v>620981</v>
          </cell>
          <cell r="R11">
            <v>623861</v>
          </cell>
          <cell r="S11">
            <v>630103</v>
          </cell>
          <cell r="T11">
            <v>641229</v>
          </cell>
          <cell r="U11">
            <v>650379</v>
          </cell>
          <cell r="V11">
            <v>650402</v>
          </cell>
          <cell r="W11">
            <v>655341</v>
          </cell>
          <cell r="X11">
            <v>658426</v>
          </cell>
          <cell r="Y11">
            <v>649868</v>
          </cell>
          <cell r="Z11">
            <v>642038</v>
          </cell>
          <cell r="AA11">
            <v>647802</v>
          </cell>
          <cell r="AB11">
            <v>652843</v>
          </cell>
          <cell r="AC11">
            <v>654986</v>
          </cell>
          <cell r="AD11">
            <v>649062</v>
          </cell>
          <cell r="AE11">
            <v>657282</v>
          </cell>
          <cell r="AF11">
            <v>662916</v>
          </cell>
          <cell r="AG11">
            <v>667031</v>
          </cell>
          <cell r="AH11">
            <v>658531</v>
          </cell>
          <cell r="AI11">
            <v>668617</v>
          </cell>
          <cell r="AJ11">
            <v>0</v>
          </cell>
          <cell r="AK11">
            <v>0</v>
          </cell>
          <cell r="AM11">
            <v>138642</v>
          </cell>
          <cell r="AN11">
            <v>140357</v>
          </cell>
          <cell r="AO11">
            <v>141796</v>
          </cell>
          <cell r="AP11">
            <v>142916</v>
          </cell>
          <cell r="AQ11">
            <v>141259</v>
          </cell>
          <cell r="AR11">
            <v>143713</v>
          </cell>
          <cell r="AS11">
            <v>145552</v>
          </cell>
          <cell r="AT11">
            <v>135494</v>
          </cell>
          <cell r="AU11">
            <v>134566</v>
          </cell>
          <cell r="AV11">
            <v>130648</v>
          </cell>
          <cell r="AW11">
            <v>131572</v>
          </cell>
          <cell r="AX11">
            <v>131700</v>
          </cell>
          <cell r="AY11">
            <v>131857</v>
          </cell>
          <cell r="AZ11">
            <v>135291</v>
          </cell>
          <cell r="BA11">
            <v>137822</v>
          </cell>
          <cell r="BB11">
            <v>140764</v>
          </cell>
          <cell r="BC11">
            <v>141945</v>
          </cell>
          <cell r="BD11">
            <v>143035</v>
          </cell>
          <cell r="BE11">
            <v>146289</v>
          </cell>
          <cell r="BF11">
            <v>149196</v>
          </cell>
          <cell r="BG11">
            <v>149917</v>
          </cell>
          <cell r="BH11">
            <v>150375</v>
          </cell>
          <cell r="BI11">
            <v>151333</v>
          </cell>
          <cell r="BJ11">
            <v>149862</v>
          </cell>
          <cell r="BK11">
            <v>147636</v>
          </cell>
          <cell r="BL11">
            <v>148402</v>
          </cell>
          <cell r="BM11">
            <v>149692</v>
          </cell>
          <cell r="BN11">
            <v>152030</v>
          </cell>
          <cell r="BO11">
            <v>152017</v>
          </cell>
          <cell r="BP11">
            <v>156966</v>
          </cell>
          <cell r="BQ11">
            <v>160872</v>
          </cell>
          <cell r="BR11">
            <v>164173</v>
          </cell>
          <cell r="BS11">
            <v>164815</v>
          </cell>
          <cell r="BT11">
            <v>167933</v>
          </cell>
          <cell r="BU11">
            <v>0</v>
          </cell>
          <cell r="BV11">
            <v>0</v>
          </cell>
          <cell r="BX11">
            <v>411476</v>
          </cell>
          <cell r="BY11">
            <v>412149</v>
          </cell>
          <cell r="BZ11">
            <v>416559</v>
          </cell>
          <cell r="CA11">
            <v>423076</v>
          </cell>
          <cell r="CB11">
            <v>426620</v>
          </cell>
          <cell r="CC11">
            <v>425456</v>
          </cell>
          <cell r="CD11">
            <v>428189</v>
          </cell>
          <cell r="CE11">
            <v>442627</v>
          </cell>
          <cell r="CF11">
            <v>436456</v>
          </cell>
          <cell r="CG11">
            <v>431320</v>
          </cell>
          <cell r="CH11">
            <v>437872</v>
          </cell>
          <cell r="CI11">
            <v>444839</v>
          </cell>
          <cell r="CJ11">
            <v>442340</v>
          </cell>
          <cell r="CK11">
            <v>442492</v>
          </cell>
          <cell r="CL11">
            <v>447598</v>
          </cell>
          <cell r="CM11">
            <v>457292</v>
          </cell>
          <cell r="CN11">
            <v>459207</v>
          </cell>
          <cell r="CO11">
            <v>464334</v>
          </cell>
          <cell r="CP11">
            <v>472037</v>
          </cell>
          <cell r="CQ11">
            <v>477977</v>
          </cell>
          <cell r="CR11">
            <v>477040</v>
          </cell>
          <cell r="CS11">
            <v>481572</v>
          </cell>
          <cell r="CT11">
            <v>483626</v>
          </cell>
          <cell r="CU11">
            <v>476879</v>
          </cell>
          <cell r="CV11">
            <v>471451</v>
          </cell>
          <cell r="CW11">
            <v>476327</v>
          </cell>
          <cell r="CX11">
            <v>480031</v>
          </cell>
          <cell r="CY11">
            <v>479638</v>
          </cell>
          <cell r="CZ11">
            <v>473793</v>
          </cell>
          <cell r="DA11">
            <v>477187</v>
          </cell>
          <cell r="DB11">
            <v>478876</v>
          </cell>
          <cell r="DC11">
            <v>479689</v>
          </cell>
          <cell r="DD11">
            <v>470776</v>
          </cell>
          <cell r="DE11">
            <v>477378</v>
          </cell>
          <cell r="DF11">
            <v>0</v>
          </cell>
          <cell r="DG11">
            <v>0</v>
          </cell>
          <cell r="DI11">
            <v>18859</v>
          </cell>
          <cell r="DJ11">
            <v>18498</v>
          </cell>
          <cell r="DK11">
            <v>18673</v>
          </cell>
          <cell r="DL11">
            <v>18404</v>
          </cell>
          <cell r="DM11">
            <v>17614</v>
          </cell>
          <cell r="DN11">
            <v>18197</v>
          </cell>
          <cell r="DO11">
            <v>18297</v>
          </cell>
          <cell r="DP11">
            <v>17988</v>
          </cell>
          <cell r="DQ11">
            <v>17755</v>
          </cell>
          <cell r="DR11">
            <v>17842</v>
          </cell>
          <cell r="DS11">
            <v>21250</v>
          </cell>
          <cell r="DT11">
            <v>20800</v>
          </cell>
          <cell r="DU11">
            <v>20444</v>
          </cell>
          <cell r="DV11">
            <v>19989</v>
          </cell>
          <cell r="DW11">
            <v>20874</v>
          </cell>
          <cell r="DX11">
            <v>22925</v>
          </cell>
          <cell r="DY11">
            <v>22709</v>
          </cell>
          <cell r="DZ11">
            <v>22734</v>
          </cell>
          <cell r="EA11">
            <v>22903</v>
          </cell>
          <cell r="EB11">
            <v>23206</v>
          </cell>
          <cell r="EC11">
            <v>23445</v>
          </cell>
          <cell r="ED11">
            <v>23394</v>
          </cell>
          <cell r="EE11">
            <v>23467</v>
          </cell>
          <cell r="EF11">
            <v>23127</v>
          </cell>
          <cell r="EG11">
            <v>22951</v>
          </cell>
          <cell r="EH11">
            <v>23073</v>
          </cell>
          <cell r="EI11">
            <v>23120</v>
          </cell>
          <cell r="EJ11">
            <v>23318</v>
          </cell>
          <cell r="EK11">
            <v>23252</v>
          </cell>
          <cell r="EL11">
            <v>23129</v>
          </cell>
          <cell r="EM11">
            <v>23168</v>
          </cell>
          <cell r="EN11">
            <v>23169</v>
          </cell>
          <cell r="EO11">
            <v>22940</v>
          </cell>
          <cell r="EP11">
            <v>23306</v>
          </cell>
          <cell r="EQ11">
            <v>0</v>
          </cell>
          <cell r="ER11">
            <v>0</v>
          </cell>
          <cell r="ET11">
            <v>542042</v>
          </cell>
          <cell r="EU11">
            <v>543286</v>
          </cell>
          <cell r="EV11">
            <v>552243</v>
          </cell>
          <cell r="EW11">
            <v>559706</v>
          </cell>
          <cell r="EX11">
            <v>557377</v>
          </cell>
          <cell r="EY11">
            <v>553652</v>
          </cell>
          <cell r="EZ11">
            <v>561042</v>
          </cell>
          <cell r="FA11">
            <v>565889</v>
          </cell>
          <cell r="FB11">
            <v>563018</v>
          </cell>
          <cell r="FC11">
            <v>550907</v>
          </cell>
          <cell r="FD11">
            <v>558594</v>
          </cell>
          <cell r="FE11">
            <v>566304</v>
          </cell>
          <cell r="FF11">
            <v>563997</v>
          </cell>
          <cell r="FG11">
            <v>566163</v>
          </cell>
          <cell r="FH11">
            <v>574942</v>
          </cell>
          <cell r="FI11">
            <v>589054</v>
          </cell>
          <cell r="FJ11">
            <v>591639</v>
          </cell>
          <cell r="FK11">
            <v>597567</v>
          </cell>
          <cell r="FL11">
            <v>608311</v>
          </cell>
          <cell r="FM11">
            <v>617240</v>
          </cell>
          <cell r="FN11">
            <v>617192</v>
          </cell>
          <cell r="FO11">
            <v>621161</v>
          </cell>
          <cell r="FP11">
            <v>624634</v>
          </cell>
          <cell r="FQ11">
            <v>616799</v>
          </cell>
          <cell r="FR11">
            <v>608674</v>
          </cell>
          <cell r="FS11">
            <v>614238</v>
          </cell>
          <cell r="FT11">
            <v>619063</v>
          </cell>
          <cell r="FU11">
            <v>620691</v>
          </cell>
          <cell r="FV11">
            <v>615121</v>
          </cell>
          <cell r="FW11">
            <v>622496</v>
          </cell>
          <cell r="FX11">
            <v>627485</v>
          </cell>
          <cell r="FY11">
            <v>631297</v>
          </cell>
          <cell r="FZ11">
            <v>623609</v>
          </cell>
          <cell r="GA11">
            <v>633474</v>
          </cell>
          <cell r="GB11">
            <v>0</v>
          </cell>
          <cell r="GC11">
            <v>0</v>
          </cell>
          <cell r="GE11">
            <v>129267</v>
          </cell>
          <cell r="GF11">
            <v>130823</v>
          </cell>
          <cell r="GG11">
            <v>132646</v>
          </cell>
          <cell r="GH11">
            <v>134287</v>
          </cell>
          <cell r="GI11">
            <v>133152</v>
          </cell>
          <cell r="GJ11">
            <v>133694</v>
          </cell>
          <cell r="GK11">
            <v>136148</v>
          </cell>
          <cell r="GL11">
            <v>127332</v>
          </cell>
          <cell r="GM11">
            <v>126047</v>
          </cell>
          <cell r="GN11">
            <v>122914</v>
          </cell>
          <cell r="GO11">
            <v>123789</v>
          </cell>
          <cell r="GP11">
            <v>123993</v>
          </cell>
          <cell r="GQ11">
            <v>124274</v>
          </cell>
          <cell r="GR11">
            <v>126936</v>
          </cell>
          <cell r="GS11">
            <v>129447</v>
          </cell>
          <cell r="GT11">
            <v>132235</v>
          </cell>
          <cell r="GU11">
            <v>133138</v>
          </cell>
          <cell r="GV11">
            <v>134101</v>
          </cell>
          <cell r="GW11">
            <v>137216</v>
          </cell>
          <cell r="GX11">
            <v>140065</v>
          </cell>
          <cell r="GY11">
            <v>140796</v>
          </cell>
          <cell r="GZ11">
            <v>141201</v>
          </cell>
          <cell r="HA11">
            <v>142249</v>
          </cell>
          <cell r="HB11">
            <v>140797</v>
          </cell>
          <cell r="HC11">
            <v>138507</v>
          </cell>
          <cell r="HD11">
            <v>139275</v>
          </cell>
          <cell r="HE11">
            <v>140520</v>
          </cell>
          <cell r="HF11">
            <v>142689</v>
          </cell>
          <cell r="HG11">
            <v>142699</v>
          </cell>
          <cell r="HH11">
            <v>147320</v>
          </cell>
          <cell r="HI11">
            <v>150726</v>
          </cell>
          <cell r="HJ11">
            <v>154046</v>
          </cell>
          <cell r="HK11">
            <v>154698</v>
          </cell>
          <cell r="HL11">
            <v>157789</v>
          </cell>
          <cell r="HP11">
            <v>396371</v>
          </cell>
          <cell r="HQ11">
            <v>396294</v>
          </cell>
          <cell r="HR11">
            <v>403510</v>
          </cell>
          <cell r="HS11">
            <v>409457</v>
          </cell>
          <cell r="HT11">
            <v>408518</v>
          </cell>
          <cell r="HU11">
            <v>403919</v>
          </cell>
          <cell r="HV11">
            <v>408908</v>
          </cell>
          <cell r="HW11">
            <v>422809</v>
          </cell>
          <cell r="HX11">
            <v>421158</v>
          </cell>
          <cell r="HY11">
            <v>412392</v>
          </cell>
          <cell r="HZ11">
            <v>416547</v>
          </cell>
          <cell r="IA11">
            <v>423967</v>
          </cell>
          <cell r="IB11">
            <v>422215</v>
          </cell>
          <cell r="IC11">
            <v>422118</v>
          </cell>
          <cell r="ID11">
            <v>427567</v>
          </cell>
          <cell r="IE11">
            <v>436981</v>
          </cell>
          <cell r="IF11">
            <v>438875</v>
          </cell>
          <cell r="IG11">
            <v>443793</v>
          </cell>
          <cell r="IH11">
            <v>451280</v>
          </cell>
          <cell r="II11">
            <v>457072</v>
          </cell>
          <cell r="IJ11">
            <v>456046</v>
          </cell>
          <cell r="IK11">
            <v>459684</v>
          </cell>
          <cell r="IL11">
            <v>462035</v>
          </cell>
          <cell r="IM11">
            <v>455982</v>
          </cell>
          <cell r="IN11">
            <v>450357</v>
          </cell>
          <cell r="IO11">
            <v>455072</v>
          </cell>
          <cell r="IP11">
            <v>458623</v>
          </cell>
          <cell r="IQ11">
            <v>457913</v>
          </cell>
          <cell r="IR11">
            <v>452384</v>
          </cell>
          <cell r="IS11">
            <v>455242</v>
          </cell>
          <cell r="IT11">
            <v>456772</v>
          </cell>
          <cell r="IU11">
            <v>457281</v>
          </cell>
          <cell r="IV11">
            <v>449119</v>
          </cell>
          <cell r="IW11">
            <v>455569</v>
          </cell>
          <cell r="JA11">
            <v>16404</v>
          </cell>
          <cell r="JB11">
            <v>16169</v>
          </cell>
          <cell r="JC11">
            <v>16087</v>
          </cell>
          <cell r="JD11">
            <v>15962</v>
          </cell>
          <cell r="JE11">
            <v>15707</v>
          </cell>
          <cell r="JF11">
            <v>16039</v>
          </cell>
          <cell r="JG11">
            <v>15986</v>
          </cell>
          <cell r="JH11">
            <v>15748</v>
          </cell>
          <cell r="JI11">
            <v>15813</v>
          </cell>
          <cell r="JJ11">
            <v>15601</v>
          </cell>
          <cell r="JK11">
            <v>18258</v>
          </cell>
          <cell r="JL11">
            <v>18344</v>
          </cell>
          <cell r="JM11">
            <v>17508</v>
          </cell>
          <cell r="JN11">
            <v>17109</v>
          </cell>
          <cell r="JO11">
            <v>17928</v>
          </cell>
          <cell r="JP11">
            <v>19838</v>
          </cell>
          <cell r="JQ11">
            <v>19626</v>
          </cell>
          <cell r="JR11">
            <v>19673</v>
          </cell>
          <cell r="JS11">
            <v>19815</v>
          </cell>
          <cell r="JT11">
            <v>20103</v>
          </cell>
          <cell r="JU11">
            <v>20350</v>
          </cell>
          <cell r="JV11">
            <v>20276</v>
          </cell>
          <cell r="JW11">
            <v>20350</v>
          </cell>
          <cell r="JX11">
            <v>20020</v>
          </cell>
          <cell r="JY11">
            <v>19810</v>
          </cell>
          <cell r="JZ11">
            <v>19891</v>
          </cell>
          <cell r="KA11">
            <v>19920</v>
          </cell>
          <cell r="KB11">
            <v>20089</v>
          </cell>
          <cell r="KC11">
            <v>20038</v>
          </cell>
          <cell r="KD11">
            <v>19934</v>
          </cell>
          <cell r="KE11">
            <v>19987</v>
          </cell>
          <cell r="KF11">
            <v>19970</v>
          </cell>
          <cell r="KG11">
            <v>19792</v>
          </cell>
          <cell r="KH11">
            <v>20116</v>
          </cell>
          <cell r="KL11">
            <v>26935</v>
          </cell>
          <cell r="KM11">
            <v>27718</v>
          </cell>
          <cell r="KN11">
            <v>24785</v>
          </cell>
          <cell r="KO11">
            <v>24690</v>
          </cell>
          <cell r="KP11">
            <v>28116</v>
          </cell>
          <cell r="KQ11">
            <v>33714</v>
          </cell>
          <cell r="KR11">
            <v>30996</v>
          </cell>
          <cell r="KS11">
            <v>30220</v>
          </cell>
          <cell r="KT11">
            <v>25759</v>
          </cell>
          <cell r="KU11">
            <v>28903</v>
          </cell>
          <cell r="KV11">
            <v>32100</v>
          </cell>
          <cell r="KW11">
            <v>31035</v>
          </cell>
          <cell r="KX11">
            <v>30644</v>
          </cell>
          <cell r="KY11">
            <v>31609</v>
          </cell>
          <cell r="KZ11">
            <v>31352</v>
          </cell>
          <cell r="LA11">
            <v>31927</v>
          </cell>
          <cell r="LB11">
            <v>32222</v>
          </cell>
          <cell r="LC11">
            <v>32536</v>
          </cell>
          <cell r="LD11">
            <v>32918</v>
          </cell>
          <cell r="LE11">
            <v>33139</v>
          </cell>
          <cell r="LF11">
            <v>33210</v>
          </cell>
          <cell r="LG11">
            <v>34180</v>
          </cell>
          <cell r="LH11">
            <v>33792</v>
          </cell>
          <cell r="LI11">
            <v>33069</v>
          </cell>
          <cell r="LJ11">
            <v>33364</v>
          </cell>
          <cell r="LK11">
            <v>33564</v>
          </cell>
          <cell r="LL11">
            <v>33780</v>
          </cell>
          <cell r="LM11">
            <v>34295</v>
          </cell>
          <cell r="LN11">
            <v>33941</v>
          </cell>
          <cell r="LO11">
            <v>34786</v>
          </cell>
          <cell r="LP11">
            <v>35431</v>
          </cell>
          <cell r="LQ11">
            <v>35734</v>
          </cell>
          <cell r="LR11">
            <v>34922</v>
          </cell>
          <cell r="LS11">
            <v>35143</v>
          </cell>
          <cell r="LT11">
            <v>0</v>
          </cell>
          <cell r="LU11">
            <v>0</v>
          </cell>
          <cell r="LW11">
            <v>9375</v>
          </cell>
          <cell r="LX11">
            <v>9534</v>
          </cell>
          <cell r="LY11">
            <v>9150</v>
          </cell>
          <cell r="LZ11">
            <v>8629</v>
          </cell>
          <cell r="MA11">
            <v>8107</v>
          </cell>
          <cell r="MB11">
            <v>10019</v>
          </cell>
          <cell r="MC11">
            <v>9404</v>
          </cell>
          <cell r="MD11">
            <v>8162</v>
          </cell>
          <cell r="ME11">
            <v>8519</v>
          </cell>
          <cell r="MF11">
            <v>7734</v>
          </cell>
          <cell r="MG11">
            <v>7783</v>
          </cell>
          <cell r="MH11">
            <v>7707</v>
          </cell>
          <cell r="MI11">
            <v>7583</v>
          </cell>
          <cell r="MJ11">
            <v>8355</v>
          </cell>
          <cell r="MK11">
            <v>8375</v>
          </cell>
          <cell r="ML11">
            <v>8529</v>
          </cell>
          <cell r="MM11">
            <v>8807</v>
          </cell>
          <cell r="MN11">
            <v>8934</v>
          </cell>
          <cell r="MO11">
            <v>9073</v>
          </cell>
          <cell r="MP11">
            <v>9131</v>
          </cell>
          <cell r="MQ11">
            <v>9121</v>
          </cell>
          <cell r="MR11">
            <v>9174</v>
          </cell>
          <cell r="MS11">
            <v>9084</v>
          </cell>
          <cell r="MT11">
            <v>9065</v>
          </cell>
          <cell r="MU11">
            <v>9129</v>
          </cell>
          <cell r="MV11">
            <v>9127</v>
          </cell>
          <cell r="MW11">
            <v>9172</v>
          </cell>
          <cell r="MX11">
            <v>9341</v>
          </cell>
          <cell r="MY11">
            <v>9318</v>
          </cell>
          <cell r="MZ11">
            <v>9646</v>
          </cell>
          <cell r="NA11">
            <v>10146</v>
          </cell>
          <cell r="NB11">
            <v>10127</v>
          </cell>
          <cell r="NC11">
            <v>10117</v>
          </cell>
          <cell r="ND11">
            <v>10144</v>
          </cell>
          <cell r="NH11">
            <v>15105</v>
          </cell>
          <cell r="NI11">
            <v>15855</v>
          </cell>
          <cell r="NJ11">
            <v>13049</v>
          </cell>
          <cell r="NK11">
            <v>13619</v>
          </cell>
          <cell r="NL11">
            <v>18102</v>
          </cell>
          <cell r="NM11">
            <v>21537</v>
          </cell>
          <cell r="NN11">
            <v>19281</v>
          </cell>
          <cell r="NO11">
            <v>19818</v>
          </cell>
          <cell r="NP11">
            <v>15298</v>
          </cell>
          <cell r="NQ11">
            <v>18928</v>
          </cell>
          <cell r="NR11">
            <v>21325</v>
          </cell>
          <cell r="NS11">
            <v>20872</v>
          </cell>
          <cell r="NT11">
            <v>20125</v>
          </cell>
          <cell r="NU11">
            <v>20374</v>
          </cell>
          <cell r="NV11">
            <v>20031</v>
          </cell>
          <cell r="NW11">
            <v>20311</v>
          </cell>
          <cell r="NX11">
            <v>20332</v>
          </cell>
          <cell r="NY11">
            <v>20541</v>
          </cell>
          <cell r="NZ11">
            <v>20757</v>
          </cell>
          <cell r="OA11">
            <v>20905</v>
          </cell>
          <cell r="OB11">
            <v>20994</v>
          </cell>
          <cell r="OC11">
            <v>21888</v>
          </cell>
          <cell r="OD11">
            <v>21591</v>
          </cell>
          <cell r="OE11">
            <v>20897</v>
          </cell>
          <cell r="OF11">
            <v>21094</v>
          </cell>
          <cell r="OG11">
            <v>21255</v>
          </cell>
          <cell r="OH11">
            <v>21408</v>
          </cell>
          <cell r="OI11">
            <v>21725</v>
          </cell>
          <cell r="OJ11">
            <v>21409</v>
          </cell>
          <cell r="OK11">
            <v>21945</v>
          </cell>
          <cell r="OL11">
            <v>22104</v>
          </cell>
          <cell r="OM11">
            <v>22408</v>
          </cell>
          <cell r="ON11">
            <v>21657</v>
          </cell>
          <cell r="OO11">
            <v>21809</v>
          </cell>
          <cell r="OS11">
            <v>2455</v>
          </cell>
          <cell r="OT11">
            <v>2329</v>
          </cell>
          <cell r="OU11">
            <v>2586</v>
          </cell>
          <cell r="OV11">
            <v>2442</v>
          </cell>
          <cell r="OW11">
            <v>1907</v>
          </cell>
          <cell r="OX11">
            <v>2158</v>
          </cell>
          <cell r="OY11">
            <v>2311</v>
          </cell>
          <cell r="OZ11">
            <v>2240</v>
          </cell>
          <cell r="PA11">
            <v>1942</v>
          </cell>
          <cell r="PB11">
            <v>2241</v>
          </cell>
          <cell r="PC11">
            <v>2992</v>
          </cell>
          <cell r="PD11">
            <v>2456</v>
          </cell>
          <cell r="PE11">
            <v>2936</v>
          </cell>
          <cell r="PF11">
            <v>2880</v>
          </cell>
          <cell r="PG11">
            <v>2946</v>
          </cell>
          <cell r="PH11">
            <v>3087</v>
          </cell>
          <cell r="PI11">
            <v>3083</v>
          </cell>
          <cell r="PJ11">
            <v>3061</v>
          </cell>
          <cell r="PK11">
            <v>3088</v>
          </cell>
          <cell r="PL11">
            <v>3103</v>
          </cell>
          <cell r="PM11">
            <v>3095</v>
          </cell>
          <cell r="PN11">
            <v>3118</v>
          </cell>
          <cell r="PO11">
            <v>3117</v>
          </cell>
          <cell r="PP11">
            <v>3107</v>
          </cell>
          <cell r="PQ11">
            <v>3141</v>
          </cell>
          <cell r="PR11">
            <v>3182</v>
          </cell>
          <cell r="PS11">
            <v>3200</v>
          </cell>
          <cell r="PT11">
            <v>3229</v>
          </cell>
          <cell r="PU11">
            <v>3214</v>
          </cell>
          <cell r="PV11">
            <v>3195</v>
          </cell>
          <cell r="PW11">
            <v>3181</v>
          </cell>
          <cell r="PX11">
            <v>3199</v>
          </cell>
          <cell r="PY11">
            <v>3148</v>
          </cell>
          <cell r="PZ11">
            <v>3190</v>
          </cell>
          <cell r="QD11">
            <v>3416</v>
          </cell>
          <cell r="QE11">
            <v>2876</v>
          </cell>
          <cell r="QF11">
            <v>1539</v>
          </cell>
          <cell r="QG11">
            <v>1187</v>
          </cell>
          <cell r="QH11">
            <v>1469</v>
          </cell>
          <cell r="QI11">
            <v>1766</v>
          </cell>
          <cell r="QJ11">
            <v>2106</v>
          </cell>
          <cell r="QK11">
            <v>1291</v>
          </cell>
          <cell r="QL11">
            <v>1603</v>
          </cell>
          <cell r="QM11">
            <v>2606</v>
          </cell>
          <cell r="QN11">
            <v>3185</v>
          </cell>
          <cell r="QO11">
            <v>2516</v>
          </cell>
          <cell r="QP11">
            <v>3199</v>
          </cell>
          <cell r="QQ11">
            <v>2844</v>
          </cell>
          <cell r="QR11">
            <v>2568</v>
          </cell>
          <cell r="QS11">
            <v>2851</v>
          </cell>
          <cell r="QT11">
            <v>2968</v>
          </cell>
          <cell r="QU11">
            <v>3217</v>
          </cell>
          <cell r="QV11">
            <v>3521</v>
          </cell>
          <cell r="QW11">
            <v>3481</v>
          </cell>
          <cell r="QX11">
            <v>3490</v>
          </cell>
          <cell r="QY11">
            <v>3530</v>
          </cell>
          <cell r="QZ11">
            <v>3498</v>
          </cell>
          <cell r="RA11">
            <v>3706</v>
          </cell>
          <cell r="RB11">
            <v>3719</v>
          </cell>
          <cell r="RC11">
            <v>3877</v>
          </cell>
          <cell r="RD11">
            <v>3963</v>
          </cell>
          <cell r="RE11">
            <v>3950</v>
          </cell>
          <cell r="RF11">
            <v>4236</v>
          </cell>
          <cell r="RG11">
            <v>4029</v>
          </cell>
          <cell r="RH11">
            <v>4120</v>
          </cell>
          <cell r="RI11">
            <v>3778</v>
          </cell>
          <cell r="RJ11">
            <v>3617</v>
          </cell>
          <cell r="RK11">
            <v>3870</v>
          </cell>
          <cell r="RL11">
            <v>0</v>
          </cell>
          <cell r="RM11">
            <v>0</v>
          </cell>
          <cell r="RO11">
            <v>1541</v>
          </cell>
          <cell r="RP11">
            <v>1064</v>
          </cell>
          <cell r="RQ11">
            <v>562</v>
          </cell>
          <cell r="RR11">
            <v>355</v>
          </cell>
          <cell r="RS11">
            <v>578</v>
          </cell>
          <cell r="RT11">
            <v>750</v>
          </cell>
          <cell r="RU11">
            <v>440</v>
          </cell>
          <cell r="RV11">
            <v>275</v>
          </cell>
          <cell r="RW11">
            <v>276</v>
          </cell>
          <cell r="RX11">
            <v>221</v>
          </cell>
          <cell r="RY11">
            <v>335</v>
          </cell>
          <cell r="RZ11">
            <v>172</v>
          </cell>
          <cell r="SA11">
            <v>170</v>
          </cell>
          <cell r="SB11">
            <v>281</v>
          </cell>
          <cell r="SC11">
            <v>285</v>
          </cell>
          <cell r="SD11">
            <v>373</v>
          </cell>
          <cell r="SE11">
            <v>469</v>
          </cell>
          <cell r="SF11">
            <v>509</v>
          </cell>
          <cell r="SG11">
            <v>555</v>
          </cell>
          <cell r="SH11">
            <v>561</v>
          </cell>
          <cell r="SI11">
            <v>579</v>
          </cell>
          <cell r="SJ11">
            <v>608</v>
          </cell>
          <cell r="SK11">
            <v>626</v>
          </cell>
          <cell r="SL11">
            <v>674</v>
          </cell>
          <cell r="SM11">
            <v>670</v>
          </cell>
          <cell r="SN11">
            <v>677</v>
          </cell>
          <cell r="SO11">
            <v>670</v>
          </cell>
          <cell r="SP11">
            <v>628</v>
          </cell>
          <cell r="SQ11">
            <v>675</v>
          </cell>
          <cell r="SR11">
            <v>579</v>
          </cell>
          <cell r="SS11">
            <v>651</v>
          </cell>
          <cell r="ST11">
            <v>519</v>
          </cell>
          <cell r="SU11">
            <v>479</v>
          </cell>
          <cell r="SV11">
            <v>620</v>
          </cell>
          <cell r="SZ11">
            <v>1851</v>
          </cell>
          <cell r="TA11">
            <v>1776</v>
          </cell>
          <cell r="TB11">
            <v>957</v>
          </cell>
          <cell r="TC11">
            <v>807</v>
          </cell>
          <cell r="TD11">
            <v>879</v>
          </cell>
          <cell r="TE11">
            <v>973</v>
          </cell>
          <cell r="TF11">
            <v>1559</v>
          </cell>
          <cell r="TG11">
            <v>1003</v>
          </cell>
          <cell r="TH11">
            <v>1276</v>
          </cell>
          <cell r="TI11">
            <v>2356</v>
          </cell>
          <cell r="TJ11">
            <v>2730</v>
          </cell>
          <cell r="TK11">
            <v>2320</v>
          </cell>
          <cell r="TL11">
            <v>2950</v>
          </cell>
          <cell r="TM11">
            <v>2471</v>
          </cell>
          <cell r="TN11">
            <v>2190</v>
          </cell>
          <cell r="TO11">
            <v>2381</v>
          </cell>
          <cell r="TP11">
            <v>2409</v>
          </cell>
          <cell r="TQ11">
            <v>2609</v>
          </cell>
          <cell r="TR11">
            <v>2860</v>
          </cell>
          <cell r="TS11">
            <v>2816</v>
          </cell>
          <cell r="TT11">
            <v>2804</v>
          </cell>
          <cell r="TU11">
            <v>2825</v>
          </cell>
          <cell r="TV11">
            <v>2755</v>
          </cell>
          <cell r="TW11">
            <v>2912</v>
          </cell>
          <cell r="TX11">
            <v>2908</v>
          </cell>
          <cell r="TY11">
            <v>3037</v>
          </cell>
          <cell r="TZ11">
            <v>3153</v>
          </cell>
          <cell r="UA11">
            <v>3158</v>
          </cell>
          <cell r="UB11">
            <v>3414</v>
          </cell>
          <cell r="UC11">
            <v>3305</v>
          </cell>
          <cell r="UD11">
            <v>3332</v>
          </cell>
          <cell r="UE11">
            <v>3116</v>
          </cell>
          <cell r="UF11">
            <v>2997</v>
          </cell>
          <cell r="UG11">
            <v>3101</v>
          </cell>
          <cell r="UK11">
            <v>24</v>
          </cell>
          <cell r="UL11">
            <v>36</v>
          </cell>
          <cell r="UM11">
            <v>20</v>
          </cell>
          <cell r="UN11">
            <v>25</v>
          </cell>
          <cell r="UO11">
            <v>12</v>
          </cell>
          <cell r="UP11">
            <v>43</v>
          </cell>
          <cell r="UQ11">
            <v>107</v>
          </cell>
          <cell r="UR11">
            <v>13</v>
          </cell>
          <cell r="US11">
            <v>51</v>
          </cell>
          <cell r="UT11">
            <v>29</v>
          </cell>
          <cell r="UU11">
            <v>120</v>
          </cell>
          <cell r="UV11">
            <v>24</v>
          </cell>
          <cell r="UW11">
            <v>79</v>
          </cell>
          <cell r="UX11">
            <v>92</v>
          </cell>
          <cell r="UY11">
            <v>93</v>
          </cell>
          <cell r="UZ11">
            <v>97</v>
          </cell>
          <cell r="VA11">
            <v>90</v>
          </cell>
          <cell r="VB11">
            <v>99</v>
          </cell>
          <cell r="VC11">
            <v>106</v>
          </cell>
          <cell r="VD11">
            <v>104</v>
          </cell>
          <cell r="VE11">
            <v>107</v>
          </cell>
          <cell r="VF11">
            <v>97</v>
          </cell>
          <cell r="VG11">
            <v>117</v>
          </cell>
          <cell r="VH11">
            <v>120</v>
          </cell>
          <cell r="VI11">
            <v>141</v>
          </cell>
          <cell r="VJ11">
            <v>163</v>
          </cell>
          <cell r="VK11">
            <v>140</v>
          </cell>
          <cell r="VL11">
            <v>164</v>
          </cell>
          <cell r="VM11">
            <v>147</v>
          </cell>
          <cell r="VN11">
            <v>145</v>
          </cell>
          <cell r="VO11">
            <v>137</v>
          </cell>
          <cell r="VP11">
            <v>143</v>
          </cell>
          <cell r="VQ11">
            <v>141</v>
          </cell>
          <cell r="VR11">
            <v>149</v>
          </cell>
        </row>
        <row r="12">
          <cell r="A12" t="str">
            <v>Peralatan pengangkutan, pembuatan lain &amp; pembaikan</v>
          </cell>
          <cell r="B12">
            <v>212517</v>
          </cell>
          <cell r="C12">
            <v>215929</v>
          </cell>
          <cell r="D12">
            <v>216292</v>
          </cell>
          <cell r="E12">
            <v>216656</v>
          </cell>
          <cell r="F12">
            <v>218525</v>
          </cell>
          <cell r="G12">
            <v>221874</v>
          </cell>
          <cell r="H12">
            <v>221930</v>
          </cell>
          <cell r="I12">
            <v>222319</v>
          </cell>
          <cell r="J12">
            <v>219412</v>
          </cell>
          <cell r="K12">
            <v>216168</v>
          </cell>
          <cell r="L12">
            <v>216724</v>
          </cell>
          <cell r="M12">
            <v>216514</v>
          </cell>
          <cell r="N12">
            <v>215527</v>
          </cell>
          <cell r="O12">
            <v>215489</v>
          </cell>
          <cell r="P12">
            <v>218642</v>
          </cell>
          <cell r="Q12">
            <v>222721</v>
          </cell>
          <cell r="R12">
            <v>227997</v>
          </cell>
          <cell r="S12">
            <v>230252</v>
          </cell>
          <cell r="T12">
            <v>232807</v>
          </cell>
          <cell r="U12">
            <v>233905</v>
          </cell>
          <cell r="V12">
            <v>237367</v>
          </cell>
          <cell r="W12">
            <v>236772</v>
          </cell>
          <cell r="X12">
            <v>239673</v>
          </cell>
          <cell r="Y12">
            <v>240318</v>
          </cell>
          <cell r="Z12">
            <v>237148</v>
          </cell>
          <cell r="AA12">
            <v>238713</v>
          </cell>
          <cell r="AB12">
            <v>240935</v>
          </cell>
          <cell r="AC12">
            <v>241629</v>
          </cell>
          <cell r="AD12">
            <v>238307</v>
          </cell>
          <cell r="AE12">
            <v>239947</v>
          </cell>
          <cell r="AF12">
            <v>241691</v>
          </cell>
          <cell r="AG12">
            <v>242310</v>
          </cell>
          <cell r="AH12">
            <v>238506</v>
          </cell>
          <cell r="AI12">
            <v>240763</v>
          </cell>
          <cell r="AJ12">
            <v>0</v>
          </cell>
          <cell r="AK12">
            <v>0</v>
          </cell>
          <cell r="AM12">
            <v>49684</v>
          </cell>
          <cell r="AN12">
            <v>51054</v>
          </cell>
          <cell r="AO12">
            <v>50293</v>
          </cell>
          <cell r="AP12">
            <v>50812</v>
          </cell>
          <cell r="AQ12">
            <v>51118</v>
          </cell>
          <cell r="AR12">
            <v>52801</v>
          </cell>
          <cell r="AS12">
            <v>53908</v>
          </cell>
          <cell r="AT12">
            <v>49406</v>
          </cell>
          <cell r="AU12">
            <v>49586</v>
          </cell>
          <cell r="AV12">
            <v>49039</v>
          </cell>
          <cell r="AW12">
            <v>49104</v>
          </cell>
          <cell r="AX12">
            <v>49059</v>
          </cell>
          <cell r="AY12">
            <v>49391</v>
          </cell>
          <cell r="AZ12">
            <v>49087</v>
          </cell>
          <cell r="BA12">
            <v>49256</v>
          </cell>
          <cell r="BB12">
            <v>49666</v>
          </cell>
          <cell r="BC12">
            <v>50699</v>
          </cell>
          <cell r="BD12">
            <v>50717</v>
          </cell>
          <cell r="BE12">
            <v>51251</v>
          </cell>
          <cell r="BF12">
            <v>51580</v>
          </cell>
          <cell r="BG12">
            <v>52297</v>
          </cell>
          <cell r="BH12">
            <v>52220</v>
          </cell>
          <cell r="BI12">
            <v>52835</v>
          </cell>
          <cell r="BJ12">
            <v>52937</v>
          </cell>
          <cell r="BK12">
            <v>52069</v>
          </cell>
          <cell r="BL12">
            <v>52426</v>
          </cell>
          <cell r="BM12">
            <v>52908</v>
          </cell>
          <cell r="BN12">
            <v>53506</v>
          </cell>
          <cell r="BO12">
            <v>53195</v>
          </cell>
          <cell r="BP12">
            <v>54249</v>
          </cell>
          <cell r="BQ12">
            <v>55348</v>
          </cell>
          <cell r="BR12">
            <v>56698</v>
          </cell>
          <cell r="BS12">
            <v>56497</v>
          </cell>
          <cell r="BT12">
            <v>57827</v>
          </cell>
          <cell r="BU12">
            <v>0</v>
          </cell>
          <cell r="BV12">
            <v>0</v>
          </cell>
          <cell r="BX12">
            <v>150893</v>
          </cell>
          <cell r="BY12">
            <v>153209</v>
          </cell>
          <cell r="BZ12">
            <v>154381</v>
          </cell>
          <cell r="CA12">
            <v>154075</v>
          </cell>
          <cell r="CB12">
            <v>156369</v>
          </cell>
          <cell r="CC12">
            <v>157550</v>
          </cell>
          <cell r="CD12">
            <v>155859</v>
          </cell>
          <cell r="CE12">
            <v>161186</v>
          </cell>
          <cell r="CF12">
            <v>157497</v>
          </cell>
          <cell r="CG12">
            <v>155150</v>
          </cell>
          <cell r="CH12">
            <v>154937</v>
          </cell>
          <cell r="CI12">
            <v>154659</v>
          </cell>
          <cell r="CJ12">
            <v>153373</v>
          </cell>
          <cell r="CK12">
            <v>154652</v>
          </cell>
          <cell r="CL12">
            <v>157344</v>
          </cell>
          <cell r="CM12">
            <v>160890</v>
          </cell>
          <cell r="CN12">
            <v>164861</v>
          </cell>
          <cell r="CO12">
            <v>167044</v>
          </cell>
          <cell r="CP12">
            <v>169126</v>
          </cell>
          <cell r="CQ12">
            <v>169841</v>
          </cell>
          <cell r="CR12">
            <v>172397</v>
          </cell>
          <cell r="CS12">
            <v>171931</v>
          </cell>
          <cell r="CT12">
            <v>174105</v>
          </cell>
          <cell r="CU12">
            <v>174690</v>
          </cell>
          <cell r="CV12">
            <v>172450</v>
          </cell>
          <cell r="CW12">
            <v>173671</v>
          </cell>
          <cell r="CX12">
            <v>175416</v>
          </cell>
          <cell r="CY12">
            <v>175552</v>
          </cell>
          <cell r="CZ12">
            <v>172798</v>
          </cell>
          <cell r="DA12">
            <v>173573</v>
          </cell>
          <cell r="DB12">
            <v>174281</v>
          </cell>
          <cell r="DC12">
            <v>173662</v>
          </cell>
          <cell r="DD12">
            <v>170344</v>
          </cell>
          <cell r="DE12">
            <v>171458</v>
          </cell>
          <cell r="DF12">
            <v>0</v>
          </cell>
          <cell r="DG12">
            <v>0</v>
          </cell>
          <cell r="DI12">
            <v>11940</v>
          </cell>
          <cell r="DJ12">
            <v>11666</v>
          </cell>
          <cell r="DK12">
            <v>11618</v>
          </cell>
          <cell r="DL12">
            <v>11769</v>
          </cell>
          <cell r="DM12">
            <v>11038</v>
          </cell>
          <cell r="DN12">
            <v>11523</v>
          </cell>
          <cell r="DO12">
            <v>12163</v>
          </cell>
          <cell r="DP12">
            <v>11727</v>
          </cell>
          <cell r="DQ12">
            <v>12329</v>
          </cell>
          <cell r="DR12">
            <v>11979</v>
          </cell>
          <cell r="DS12">
            <v>12683</v>
          </cell>
          <cell r="DT12">
            <v>12796</v>
          </cell>
          <cell r="DU12">
            <v>12763</v>
          </cell>
          <cell r="DV12">
            <v>11750</v>
          </cell>
          <cell r="DW12">
            <v>12042</v>
          </cell>
          <cell r="DX12">
            <v>12165</v>
          </cell>
          <cell r="DY12">
            <v>12437</v>
          </cell>
          <cell r="DZ12">
            <v>12491</v>
          </cell>
          <cell r="EA12">
            <v>12430</v>
          </cell>
          <cell r="EB12">
            <v>12484</v>
          </cell>
          <cell r="EC12">
            <v>12673</v>
          </cell>
          <cell r="ED12">
            <v>12621</v>
          </cell>
          <cell r="EE12">
            <v>12733</v>
          </cell>
          <cell r="EF12">
            <v>12691</v>
          </cell>
          <cell r="EG12">
            <v>12629</v>
          </cell>
          <cell r="EH12">
            <v>12616</v>
          </cell>
          <cell r="EI12">
            <v>12611</v>
          </cell>
          <cell r="EJ12">
            <v>12571</v>
          </cell>
          <cell r="EK12">
            <v>12314</v>
          </cell>
          <cell r="EL12">
            <v>12125</v>
          </cell>
          <cell r="EM12">
            <v>12062</v>
          </cell>
          <cell r="EN12">
            <v>11950</v>
          </cell>
          <cell r="EO12">
            <v>11665</v>
          </cell>
          <cell r="EP12">
            <v>11478</v>
          </cell>
          <cell r="EQ12">
            <v>0</v>
          </cell>
          <cell r="ER12">
            <v>0</v>
          </cell>
          <cell r="ET12">
            <v>202032</v>
          </cell>
          <cell r="EU12">
            <v>204709</v>
          </cell>
          <cell r="EV12">
            <v>205081</v>
          </cell>
          <cell r="EW12">
            <v>206297</v>
          </cell>
          <cell r="EX12">
            <v>209177</v>
          </cell>
          <cell r="EY12">
            <v>211255</v>
          </cell>
          <cell r="EZ12">
            <v>211837</v>
          </cell>
          <cell r="FA12">
            <v>211885</v>
          </cell>
          <cell r="FB12">
            <v>210409</v>
          </cell>
          <cell r="FC12">
            <v>207398</v>
          </cell>
          <cell r="FD12">
            <v>207803</v>
          </cell>
          <cell r="FE12">
            <v>207833</v>
          </cell>
          <cell r="FF12">
            <v>206887</v>
          </cell>
          <cell r="FG12">
            <v>206458</v>
          </cell>
          <cell r="FH12">
            <v>209622</v>
          </cell>
          <cell r="FI12">
            <v>213174</v>
          </cell>
          <cell r="FJ12">
            <v>218185</v>
          </cell>
          <cell r="FK12">
            <v>220263</v>
          </cell>
          <cell r="FL12">
            <v>222873</v>
          </cell>
          <cell r="FM12">
            <v>224104</v>
          </cell>
          <cell r="FN12">
            <v>227447</v>
          </cell>
          <cell r="FO12">
            <v>227099</v>
          </cell>
          <cell r="FP12">
            <v>230065</v>
          </cell>
          <cell r="FQ12">
            <v>230528</v>
          </cell>
          <cell r="FR12">
            <v>227279</v>
          </cell>
          <cell r="FS12">
            <v>228803</v>
          </cell>
          <cell r="FT12">
            <v>231057</v>
          </cell>
          <cell r="FU12">
            <v>231650</v>
          </cell>
          <cell r="FV12">
            <v>228410</v>
          </cell>
          <cell r="FW12">
            <v>229955</v>
          </cell>
          <cell r="FX12">
            <v>231520</v>
          </cell>
          <cell r="FY12">
            <v>232185</v>
          </cell>
          <cell r="FZ12">
            <v>228435</v>
          </cell>
          <cell r="GA12">
            <v>230543</v>
          </cell>
          <cell r="GB12">
            <v>0</v>
          </cell>
          <cell r="GC12">
            <v>0</v>
          </cell>
          <cell r="GE12">
            <v>46574</v>
          </cell>
          <cell r="GF12">
            <v>47562</v>
          </cell>
          <cell r="GG12">
            <v>47441</v>
          </cell>
          <cell r="GH12">
            <v>48085</v>
          </cell>
          <cell r="GI12">
            <v>48249</v>
          </cell>
          <cell r="GJ12">
            <v>49177</v>
          </cell>
          <cell r="GK12">
            <v>50396</v>
          </cell>
          <cell r="GL12">
            <v>46335</v>
          </cell>
          <cell r="GM12">
            <v>47157</v>
          </cell>
          <cell r="GN12">
            <v>46580</v>
          </cell>
          <cell r="GO12">
            <v>46302</v>
          </cell>
          <cell r="GP12">
            <v>46321</v>
          </cell>
          <cell r="GQ12">
            <v>46589</v>
          </cell>
          <cell r="GR12">
            <v>46325</v>
          </cell>
          <cell r="GS12">
            <v>46618</v>
          </cell>
          <cell r="GT12">
            <v>47018</v>
          </cell>
          <cell r="GU12">
            <v>47988</v>
          </cell>
          <cell r="GV12">
            <v>47975</v>
          </cell>
          <cell r="GW12">
            <v>48514</v>
          </cell>
          <cell r="GX12">
            <v>48853</v>
          </cell>
          <cell r="GY12">
            <v>49573</v>
          </cell>
          <cell r="GZ12">
            <v>49475</v>
          </cell>
          <cell r="HA12">
            <v>50060</v>
          </cell>
          <cell r="HB12">
            <v>50149</v>
          </cell>
          <cell r="HC12">
            <v>49295</v>
          </cell>
          <cell r="HD12">
            <v>49604</v>
          </cell>
          <cell r="HE12">
            <v>50078</v>
          </cell>
          <cell r="HF12">
            <v>50650</v>
          </cell>
          <cell r="HG12">
            <v>50369</v>
          </cell>
          <cell r="HH12">
            <v>51366</v>
          </cell>
          <cell r="HI12">
            <v>52397</v>
          </cell>
          <cell r="HJ12">
            <v>53674</v>
          </cell>
          <cell r="HK12">
            <v>53467</v>
          </cell>
          <cell r="HL12">
            <v>54740</v>
          </cell>
          <cell r="HP12">
            <v>145111</v>
          </cell>
          <cell r="HQ12">
            <v>146869</v>
          </cell>
          <cell r="HR12">
            <v>147394</v>
          </cell>
          <cell r="HS12">
            <v>148007</v>
          </cell>
          <cell r="HT12">
            <v>150833</v>
          </cell>
          <cell r="HU12">
            <v>151655</v>
          </cell>
          <cell r="HV12">
            <v>150458</v>
          </cell>
          <cell r="HW12">
            <v>154915</v>
          </cell>
          <cell r="HX12">
            <v>152044</v>
          </cell>
          <cell r="HY12">
            <v>149930</v>
          </cell>
          <cell r="HZ12">
            <v>149997</v>
          </cell>
          <cell r="IA12">
            <v>149818</v>
          </cell>
          <cell r="IB12">
            <v>148648</v>
          </cell>
          <cell r="IC12">
            <v>149447</v>
          </cell>
          <cell r="ID12">
            <v>151972</v>
          </cell>
          <cell r="IE12">
            <v>155058</v>
          </cell>
          <cell r="IF12">
            <v>158853</v>
          </cell>
          <cell r="IG12">
            <v>160891</v>
          </cell>
          <cell r="IH12">
            <v>163012</v>
          </cell>
          <cell r="II12">
            <v>163851</v>
          </cell>
          <cell r="IJ12">
            <v>166292</v>
          </cell>
          <cell r="IK12">
            <v>166071</v>
          </cell>
          <cell r="IL12">
            <v>168337</v>
          </cell>
          <cell r="IM12">
            <v>168764</v>
          </cell>
          <cell r="IN12">
            <v>166437</v>
          </cell>
          <cell r="IO12">
            <v>167646</v>
          </cell>
          <cell r="IP12">
            <v>169423</v>
          </cell>
          <cell r="IQ12">
            <v>169493</v>
          </cell>
          <cell r="IR12">
            <v>166769</v>
          </cell>
          <cell r="IS12">
            <v>167484</v>
          </cell>
          <cell r="IT12">
            <v>168071</v>
          </cell>
          <cell r="IU12">
            <v>167567</v>
          </cell>
          <cell r="IV12">
            <v>164279</v>
          </cell>
          <cell r="IW12">
            <v>165286</v>
          </cell>
          <cell r="JA12">
            <v>10347</v>
          </cell>
          <cell r="JB12">
            <v>10278</v>
          </cell>
          <cell r="JC12">
            <v>10246</v>
          </cell>
          <cell r="JD12">
            <v>10205</v>
          </cell>
          <cell r="JE12">
            <v>10095</v>
          </cell>
          <cell r="JF12">
            <v>10423</v>
          </cell>
          <cell r="JG12">
            <v>10983</v>
          </cell>
          <cell r="JH12">
            <v>10635</v>
          </cell>
          <cell r="JI12">
            <v>11208</v>
          </cell>
          <cell r="JJ12">
            <v>10888</v>
          </cell>
          <cell r="JK12">
            <v>11504</v>
          </cell>
          <cell r="JL12">
            <v>11694</v>
          </cell>
          <cell r="JM12">
            <v>11650</v>
          </cell>
          <cell r="JN12">
            <v>10686</v>
          </cell>
          <cell r="JO12">
            <v>11032</v>
          </cell>
          <cell r="JP12">
            <v>11098</v>
          </cell>
          <cell r="JQ12">
            <v>11344</v>
          </cell>
          <cell r="JR12">
            <v>11397</v>
          </cell>
          <cell r="JS12">
            <v>11347</v>
          </cell>
          <cell r="JT12">
            <v>11400</v>
          </cell>
          <cell r="JU12">
            <v>11582</v>
          </cell>
          <cell r="JV12">
            <v>11553</v>
          </cell>
          <cell r="JW12">
            <v>11668</v>
          </cell>
          <cell r="JX12">
            <v>11615</v>
          </cell>
          <cell r="JY12">
            <v>11547</v>
          </cell>
          <cell r="JZ12">
            <v>11553</v>
          </cell>
          <cell r="KA12">
            <v>11556</v>
          </cell>
          <cell r="KB12">
            <v>11507</v>
          </cell>
          <cell r="KC12">
            <v>11272</v>
          </cell>
          <cell r="KD12">
            <v>11105</v>
          </cell>
          <cell r="KE12">
            <v>11052</v>
          </cell>
          <cell r="KF12">
            <v>10944</v>
          </cell>
          <cell r="KG12">
            <v>10689</v>
          </cell>
          <cell r="KH12">
            <v>10517</v>
          </cell>
          <cell r="KL12">
            <v>10485</v>
          </cell>
          <cell r="KM12">
            <v>11220</v>
          </cell>
          <cell r="KN12">
            <v>11211</v>
          </cell>
          <cell r="KO12">
            <v>10359</v>
          </cell>
          <cell r="KP12">
            <v>9348</v>
          </cell>
          <cell r="KQ12">
            <v>10619</v>
          </cell>
          <cell r="KR12">
            <v>10093</v>
          </cell>
          <cell r="KS12">
            <v>10434</v>
          </cell>
          <cell r="KT12">
            <v>9003</v>
          </cell>
          <cell r="KU12">
            <v>8770</v>
          </cell>
          <cell r="KV12">
            <v>8921</v>
          </cell>
          <cell r="KW12">
            <v>8681</v>
          </cell>
          <cell r="KX12">
            <v>8640</v>
          </cell>
          <cell r="KY12">
            <v>9031</v>
          </cell>
          <cell r="KZ12">
            <v>9020</v>
          </cell>
          <cell r="LA12">
            <v>9547</v>
          </cell>
          <cell r="LB12">
            <v>9812</v>
          </cell>
          <cell r="LC12">
            <v>9989</v>
          </cell>
          <cell r="LD12">
            <v>9934</v>
          </cell>
          <cell r="LE12">
            <v>9801</v>
          </cell>
          <cell r="LF12">
            <v>9920</v>
          </cell>
          <cell r="LG12">
            <v>9673</v>
          </cell>
          <cell r="LH12">
            <v>9608</v>
          </cell>
          <cell r="LI12">
            <v>9790</v>
          </cell>
          <cell r="LJ12">
            <v>9869</v>
          </cell>
          <cell r="LK12">
            <v>9910</v>
          </cell>
          <cell r="LL12">
            <v>9878</v>
          </cell>
          <cell r="LM12">
            <v>9979</v>
          </cell>
          <cell r="LN12">
            <v>9897</v>
          </cell>
          <cell r="LO12">
            <v>9992</v>
          </cell>
          <cell r="LP12">
            <v>10171</v>
          </cell>
          <cell r="LQ12">
            <v>10125</v>
          </cell>
          <cell r="LR12">
            <v>10071</v>
          </cell>
          <cell r="LS12">
            <v>10220</v>
          </cell>
          <cell r="LT12">
            <v>0</v>
          </cell>
          <cell r="LU12">
            <v>0</v>
          </cell>
          <cell r="LW12">
            <v>3110</v>
          </cell>
          <cell r="LX12">
            <v>3492</v>
          </cell>
          <cell r="LY12">
            <v>2852</v>
          </cell>
          <cell r="LZ12">
            <v>2727</v>
          </cell>
          <cell r="MA12">
            <v>2869</v>
          </cell>
          <cell r="MB12">
            <v>3624</v>
          </cell>
          <cell r="MC12">
            <v>3512</v>
          </cell>
          <cell r="MD12">
            <v>3071</v>
          </cell>
          <cell r="ME12">
            <v>2429</v>
          </cell>
          <cell r="MF12">
            <v>2459</v>
          </cell>
          <cell r="MG12">
            <v>2802</v>
          </cell>
          <cell r="MH12">
            <v>2738</v>
          </cell>
          <cell r="MI12">
            <v>2802</v>
          </cell>
          <cell r="MJ12">
            <v>2762</v>
          </cell>
          <cell r="MK12">
            <v>2638</v>
          </cell>
          <cell r="ML12">
            <v>2648</v>
          </cell>
          <cell r="MM12">
            <v>2711</v>
          </cell>
          <cell r="MN12">
            <v>2742</v>
          </cell>
          <cell r="MO12">
            <v>2737</v>
          </cell>
          <cell r="MP12">
            <v>2727</v>
          </cell>
          <cell r="MQ12">
            <v>2724</v>
          </cell>
          <cell r="MR12">
            <v>2745</v>
          </cell>
          <cell r="MS12">
            <v>2775</v>
          </cell>
          <cell r="MT12">
            <v>2788</v>
          </cell>
          <cell r="MU12">
            <v>2774</v>
          </cell>
          <cell r="MV12">
            <v>2822</v>
          </cell>
          <cell r="MW12">
            <v>2830</v>
          </cell>
          <cell r="MX12">
            <v>2856</v>
          </cell>
          <cell r="MY12">
            <v>2826</v>
          </cell>
          <cell r="MZ12">
            <v>2883</v>
          </cell>
          <cell r="NA12">
            <v>2951</v>
          </cell>
          <cell r="NB12">
            <v>3024</v>
          </cell>
          <cell r="NC12">
            <v>3030</v>
          </cell>
          <cell r="ND12">
            <v>3087</v>
          </cell>
          <cell r="NH12">
            <v>5782</v>
          </cell>
          <cell r="NI12">
            <v>6340</v>
          </cell>
          <cell r="NJ12">
            <v>6987</v>
          </cell>
          <cell r="NK12">
            <v>6068</v>
          </cell>
          <cell r="NL12">
            <v>5536</v>
          </cell>
          <cell r="NM12">
            <v>5895</v>
          </cell>
          <cell r="NN12">
            <v>5401</v>
          </cell>
          <cell r="NO12">
            <v>6271</v>
          </cell>
          <cell r="NP12">
            <v>5453</v>
          </cell>
          <cell r="NQ12">
            <v>5220</v>
          </cell>
          <cell r="NR12">
            <v>4940</v>
          </cell>
          <cell r="NS12">
            <v>4841</v>
          </cell>
          <cell r="NT12">
            <v>4725</v>
          </cell>
          <cell r="NU12">
            <v>5205</v>
          </cell>
          <cell r="NV12">
            <v>5372</v>
          </cell>
          <cell r="NW12">
            <v>5832</v>
          </cell>
          <cell r="NX12">
            <v>6008</v>
          </cell>
          <cell r="NY12">
            <v>6153</v>
          </cell>
          <cell r="NZ12">
            <v>6114</v>
          </cell>
          <cell r="OA12">
            <v>5990</v>
          </cell>
          <cell r="OB12">
            <v>6105</v>
          </cell>
          <cell r="OC12">
            <v>5860</v>
          </cell>
          <cell r="OD12">
            <v>5768</v>
          </cell>
          <cell r="OE12">
            <v>5926</v>
          </cell>
          <cell r="OF12">
            <v>6013</v>
          </cell>
          <cell r="OG12">
            <v>6025</v>
          </cell>
          <cell r="OH12">
            <v>5993</v>
          </cell>
          <cell r="OI12">
            <v>6059</v>
          </cell>
          <cell r="OJ12">
            <v>6029</v>
          </cell>
          <cell r="OK12">
            <v>6089</v>
          </cell>
          <cell r="OL12">
            <v>6210</v>
          </cell>
          <cell r="OM12">
            <v>6095</v>
          </cell>
          <cell r="ON12">
            <v>6065</v>
          </cell>
          <cell r="OO12">
            <v>6172</v>
          </cell>
          <cell r="OS12">
            <v>1593</v>
          </cell>
          <cell r="OT12">
            <v>1388</v>
          </cell>
          <cell r="OU12">
            <v>1372</v>
          </cell>
          <cell r="OV12">
            <v>1564</v>
          </cell>
          <cell r="OW12">
            <v>943</v>
          </cell>
          <cell r="OX12">
            <v>1100</v>
          </cell>
          <cell r="OY12">
            <v>1180</v>
          </cell>
          <cell r="OZ12">
            <v>1092</v>
          </cell>
          <cell r="PA12">
            <v>1121</v>
          </cell>
          <cell r="PB12">
            <v>1091</v>
          </cell>
          <cell r="PC12">
            <v>1179</v>
          </cell>
          <cell r="PD12">
            <v>1102</v>
          </cell>
          <cell r="PE12">
            <v>1113</v>
          </cell>
          <cell r="PF12">
            <v>1064</v>
          </cell>
          <cell r="PG12">
            <v>1010</v>
          </cell>
          <cell r="PH12">
            <v>1067</v>
          </cell>
          <cell r="PI12">
            <v>1093</v>
          </cell>
          <cell r="PJ12">
            <v>1094</v>
          </cell>
          <cell r="PK12">
            <v>1083</v>
          </cell>
          <cell r="PL12">
            <v>1084</v>
          </cell>
          <cell r="PM12">
            <v>1091</v>
          </cell>
          <cell r="PN12">
            <v>1068</v>
          </cell>
          <cell r="PO12">
            <v>1065</v>
          </cell>
          <cell r="PP12">
            <v>1076</v>
          </cell>
          <cell r="PQ12">
            <v>1082</v>
          </cell>
          <cell r="PR12">
            <v>1063</v>
          </cell>
          <cell r="PS12">
            <v>1055</v>
          </cell>
          <cell r="PT12">
            <v>1064</v>
          </cell>
          <cell r="PU12">
            <v>1042</v>
          </cell>
          <cell r="PV12">
            <v>1020</v>
          </cell>
          <cell r="PW12">
            <v>1010</v>
          </cell>
          <cell r="PX12">
            <v>1006</v>
          </cell>
          <cell r="PY12">
            <v>976</v>
          </cell>
          <cell r="PZ12">
            <v>961</v>
          </cell>
          <cell r="QD12">
            <v>654</v>
          </cell>
          <cell r="QE12">
            <v>302</v>
          </cell>
          <cell r="QF12">
            <v>291</v>
          </cell>
          <cell r="QG12">
            <v>332</v>
          </cell>
          <cell r="QH12">
            <v>460</v>
          </cell>
          <cell r="QI12">
            <v>589</v>
          </cell>
          <cell r="QJ12">
            <v>634</v>
          </cell>
          <cell r="QK12">
            <v>486</v>
          </cell>
          <cell r="QL12">
            <v>405</v>
          </cell>
          <cell r="QM12">
            <v>320</v>
          </cell>
          <cell r="QN12">
            <v>337</v>
          </cell>
          <cell r="QO12">
            <v>523</v>
          </cell>
          <cell r="QP12">
            <v>441</v>
          </cell>
          <cell r="QQ12">
            <v>423</v>
          </cell>
          <cell r="QR12">
            <v>425</v>
          </cell>
          <cell r="QS12">
            <v>566</v>
          </cell>
          <cell r="QT12">
            <v>640</v>
          </cell>
          <cell r="QU12">
            <v>677</v>
          </cell>
          <cell r="QV12">
            <v>766</v>
          </cell>
          <cell r="QW12">
            <v>814</v>
          </cell>
          <cell r="QX12">
            <v>942</v>
          </cell>
          <cell r="QY12">
            <v>954</v>
          </cell>
          <cell r="QZ12">
            <v>849</v>
          </cell>
          <cell r="RA12">
            <v>913</v>
          </cell>
          <cell r="RB12">
            <v>898</v>
          </cell>
          <cell r="RC12">
            <v>912</v>
          </cell>
          <cell r="RD12">
            <v>781</v>
          </cell>
          <cell r="RE12">
            <v>783</v>
          </cell>
          <cell r="RF12">
            <v>936</v>
          </cell>
          <cell r="RG12">
            <v>1023</v>
          </cell>
          <cell r="RH12">
            <v>993</v>
          </cell>
          <cell r="RI12">
            <v>1003</v>
          </cell>
          <cell r="RJ12">
            <v>896</v>
          </cell>
          <cell r="RK12">
            <v>1032</v>
          </cell>
          <cell r="RL12">
            <v>0</v>
          </cell>
          <cell r="RM12">
            <v>0</v>
          </cell>
          <cell r="RO12">
            <v>297</v>
          </cell>
          <cell r="RP12">
            <v>90</v>
          </cell>
          <cell r="RQ12">
            <v>67</v>
          </cell>
          <cell r="RR12">
            <v>75</v>
          </cell>
          <cell r="RS12">
            <v>137</v>
          </cell>
          <cell r="RT12">
            <v>285</v>
          </cell>
          <cell r="RU12">
            <v>204</v>
          </cell>
          <cell r="RV12">
            <v>109</v>
          </cell>
          <cell r="RW12">
            <v>90</v>
          </cell>
          <cell r="RX12">
            <v>0</v>
          </cell>
          <cell r="RY12">
            <v>62</v>
          </cell>
          <cell r="RZ12">
            <v>169</v>
          </cell>
          <cell r="SA12">
            <v>192</v>
          </cell>
          <cell r="SB12">
            <v>174</v>
          </cell>
          <cell r="SC12">
            <v>151</v>
          </cell>
          <cell r="SD12">
            <v>166</v>
          </cell>
          <cell r="SE12">
            <v>167</v>
          </cell>
          <cell r="SF12">
            <v>176</v>
          </cell>
          <cell r="SG12">
            <v>198</v>
          </cell>
          <cell r="SH12">
            <v>198</v>
          </cell>
          <cell r="SI12">
            <v>196</v>
          </cell>
          <cell r="SJ12">
            <v>229</v>
          </cell>
          <cell r="SK12">
            <v>231</v>
          </cell>
          <cell r="SL12">
            <v>233</v>
          </cell>
          <cell r="SM12">
            <v>222</v>
          </cell>
          <cell r="SN12">
            <v>219</v>
          </cell>
          <cell r="SO12">
            <v>197</v>
          </cell>
          <cell r="SP12">
            <v>221</v>
          </cell>
          <cell r="SQ12">
            <v>247</v>
          </cell>
          <cell r="SR12">
            <v>292</v>
          </cell>
          <cell r="SS12">
            <v>266</v>
          </cell>
          <cell r="ST12">
            <v>355</v>
          </cell>
          <cell r="SU12">
            <v>293</v>
          </cell>
          <cell r="SV12">
            <v>412</v>
          </cell>
          <cell r="SZ12">
            <v>354</v>
          </cell>
          <cell r="TA12">
            <v>209</v>
          </cell>
          <cell r="TB12">
            <v>222</v>
          </cell>
          <cell r="TC12">
            <v>254</v>
          </cell>
          <cell r="TD12">
            <v>319</v>
          </cell>
          <cell r="TE12">
            <v>301</v>
          </cell>
          <cell r="TF12">
            <v>406</v>
          </cell>
          <cell r="TG12">
            <v>374</v>
          </cell>
          <cell r="TH12">
            <v>312</v>
          </cell>
          <cell r="TI12">
            <v>320</v>
          </cell>
          <cell r="TJ12">
            <v>273</v>
          </cell>
          <cell r="TK12">
            <v>346</v>
          </cell>
          <cell r="TL12">
            <v>247</v>
          </cell>
          <cell r="TM12">
            <v>236</v>
          </cell>
          <cell r="TN12">
            <v>257</v>
          </cell>
          <cell r="TO12">
            <v>381</v>
          </cell>
          <cell r="TP12">
            <v>446</v>
          </cell>
          <cell r="TQ12">
            <v>474</v>
          </cell>
          <cell r="TR12">
            <v>534</v>
          </cell>
          <cell r="TS12">
            <v>583</v>
          </cell>
          <cell r="TT12">
            <v>703</v>
          </cell>
          <cell r="TU12">
            <v>694</v>
          </cell>
          <cell r="TV12">
            <v>576</v>
          </cell>
          <cell r="TW12">
            <v>644</v>
          </cell>
          <cell r="TX12">
            <v>627</v>
          </cell>
          <cell r="TY12">
            <v>643</v>
          </cell>
          <cell r="TZ12">
            <v>543</v>
          </cell>
          <cell r="UA12">
            <v>510</v>
          </cell>
          <cell r="UB12">
            <v>652</v>
          </cell>
          <cell r="UC12">
            <v>693</v>
          </cell>
          <cell r="UD12">
            <v>688</v>
          </cell>
          <cell r="UE12">
            <v>615</v>
          </cell>
          <cell r="UF12">
            <v>573</v>
          </cell>
          <cell r="UG12">
            <v>581</v>
          </cell>
          <cell r="UK12">
            <v>3</v>
          </cell>
          <cell r="UL12">
            <v>3</v>
          </cell>
          <cell r="UM12">
            <v>2</v>
          </cell>
          <cell r="UN12">
            <v>3</v>
          </cell>
          <cell r="UO12">
            <v>4</v>
          </cell>
          <cell r="UP12">
            <v>3</v>
          </cell>
          <cell r="UQ12">
            <v>24</v>
          </cell>
          <cell r="UR12">
            <v>3</v>
          </cell>
          <cell r="US12">
            <v>3</v>
          </cell>
          <cell r="UT12">
            <v>0</v>
          </cell>
          <cell r="UU12">
            <v>2</v>
          </cell>
          <cell r="UV12">
            <v>8</v>
          </cell>
          <cell r="UW12">
            <v>2</v>
          </cell>
          <cell r="UX12">
            <v>13</v>
          </cell>
          <cell r="UY12">
            <v>17</v>
          </cell>
          <cell r="UZ12">
            <v>19</v>
          </cell>
          <cell r="VA12">
            <v>27</v>
          </cell>
          <cell r="VB12">
            <v>27</v>
          </cell>
          <cell r="VC12">
            <v>34</v>
          </cell>
          <cell r="VD12">
            <v>33</v>
          </cell>
          <cell r="VE12">
            <v>43</v>
          </cell>
          <cell r="VF12">
            <v>31</v>
          </cell>
          <cell r="VG12">
            <v>42</v>
          </cell>
          <cell r="VH12">
            <v>36</v>
          </cell>
          <cell r="VI12">
            <v>49</v>
          </cell>
          <cell r="VJ12">
            <v>50</v>
          </cell>
          <cell r="VK12">
            <v>41</v>
          </cell>
          <cell r="VL12">
            <v>52</v>
          </cell>
          <cell r="VM12">
            <v>37</v>
          </cell>
          <cell r="VN12">
            <v>38</v>
          </cell>
          <cell r="VO12">
            <v>39</v>
          </cell>
          <cell r="VP12">
            <v>33</v>
          </cell>
          <cell r="VQ12">
            <v>30</v>
          </cell>
          <cell r="VR12">
            <v>39</v>
          </cell>
        </row>
        <row r="13">
          <cell r="A13" t="str">
            <v>Pembinaan</v>
          </cell>
          <cell r="B13">
            <v>1315168</v>
          </cell>
          <cell r="C13">
            <v>1312372</v>
          </cell>
          <cell r="D13">
            <v>1328802</v>
          </cell>
          <cell r="E13">
            <v>1312858</v>
          </cell>
          <cell r="F13">
            <v>1297448</v>
          </cell>
          <cell r="G13">
            <v>1309902</v>
          </cell>
          <cell r="H13">
            <v>1319058</v>
          </cell>
          <cell r="I13">
            <v>1331062</v>
          </cell>
          <cell r="J13">
            <v>1304493</v>
          </cell>
          <cell r="K13">
            <v>1250799</v>
          </cell>
          <cell r="L13">
            <v>1283015</v>
          </cell>
          <cell r="M13">
            <v>1280111</v>
          </cell>
          <cell r="N13">
            <v>1255417</v>
          </cell>
          <cell r="O13">
            <v>1236721</v>
          </cell>
          <cell r="P13">
            <v>1231109</v>
          </cell>
          <cell r="Q13">
            <v>1249235</v>
          </cell>
          <cell r="R13">
            <v>1241949</v>
          </cell>
          <cell r="S13">
            <v>1238362</v>
          </cell>
          <cell r="T13">
            <v>1237142</v>
          </cell>
          <cell r="U13">
            <v>1250802</v>
          </cell>
          <cell r="V13">
            <v>1256492</v>
          </cell>
          <cell r="W13">
            <v>1259057</v>
          </cell>
          <cell r="X13">
            <v>1264363</v>
          </cell>
          <cell r="Y13">
            <v>1264752</v>
          </cell>
          <cell r="Z13">
            <v>1266087</v>
          </cell>
          <cell r="AA13">
            <v>1267663</v>
          </cell>
          <cell r="AB13">
            <v>1269846</v>
          </cell>
          <cell r="AC13">
            <v>1272028</v>
          </cell>
          <cell r="AD13">
            <v>1272531</v>
          </cell>
          <cell r="AE13">
            <v>1273884</v>
          </cell>
          <cell r="AF13">
            <v>1275705</v>
          </cell>
          <cell r="AG13">
            <v>1277061</v>
          </cell>
          <cell r="AH13">
            <v>1279041</v>
          </cell>
          <cell r="AI13">
            <v>1277220</v>
          </cell>
          <cell r="AJ13">
            <v>0</v>
          </cell>
          <cell r="AK13">
            <v>0</v>
          </cell>
          <cell r="AM13">
            <v>155149</v>
          </cell>
          <cell r="AN13">
            <v>157444</v>
          </cell>
          <cell r="AO13">
            <v>156952</v>
          </cell>
          <cell r="AP13">
            <v>154761</v>
          </cell>
          <cell r="AQ13">
            <v>153309</v>
          </cell>
          <cell r="AR13">
            <v>159176</v>
          </cell>
          <cell r="AS13">
            <v>151851</v>
          </cell>
          <cell r="AT13">
            <v>155783</v>
          </cell>
          <cell r="AU13">
            <v>151293</v>
          </cell>
          <cell r="AV13">
            <v>144244</v>
          </cell>
          <cell r="AW13">
            <v>144762</v>
          </cell>
          <cell r="AX13">
            <v>143726</v>
          </cell>
          <cell r="AY13">
            <v>138688</v>
          </cell>
          <cell r="AZ13">
            <v>136299</v>
          </cell>
          <cell r="BA13">
            <v>135334</v>
          </cell>
          <cell r="BB13">
            <v>141404</v>
          </cell>
          <cell r="BC13">
            <v>140280</v>
          </cell>
          <cell r="BD13">
            <v>139087</v>
          </cell>
          <cell r="BE13">
            <v>139467</v>
          </cell>
          <cell r="BF13">
            <v>141521</v>
          </cell>
          <cell r="BG13">
            <v>141868</v>
          </cell>
          <cell r="BH13">
            <v>142823</v>
          </cell>
          <cell r="BI13">
            <v>143528</v>
          </cell>
          <cell r="BJ13">
            <v>143844</v>
          </cell>
          <cell r="BK13">
            <v>144751</v>
          </cell>
          <cell r="BL13">
            <v>143933</v>
          </cell>
          <cell r="BM13">
            <v>142869</v>
          </cell>
          <cell r="BN13">
            <v>142757</v>
          </cell>
          <cell r="BO13">
            <v>142367</v>
          </cell>
          <cell r="BP13">
            <v>142051</v>
          </cell>
          <cell r="BQ13">
            <v>140889</v>
          </cell>
          <cell r="BR13">
            <v>141197</v>
          </cell>
          <cell r="BS13">
            <v>140841</v>
          </cell>
          <cell r="BT13">
            <v>141726</v>
          </cell>
          <cell r="BU13">
            <v>0</v>
          </cell>
          <cell r="BV13">
            <v>0</v>
          </cell>
          <cell r="BX13">
            <v>1109819</v>
          </cell>
          <cell r="BY13">
            <v>1102260</v>
          </cell>
          <cell r="BZ13">
            <v>1119264</v>
          </cell>
          <cell r="CA13">
            <v>1106734</v>
          </cell>
          <cell r="CB13">
            <v>1094730</v>
          </cell>
          <cell r="CC13">
            <v>1098079</v>
          </cell>
          <cell r="CD13">
            <v>1115284</v>
          </cell>
          <cell r="CE13">
            <v>1124335</v>
          </cell>
          <cell r="CF13">
            <v>1103749</v>
          </cell>
          <cell r="CG13">
            <v>1059128</v>
          </cell>
          <cell r="CH13">
            <v>1089812</v>
          </cell>
          <cell r="CI13">
            <v>1089778</v>
          </cell>
          <cell r="CJ13">
            <v>1070669</v>
          </cell>
          <cell r="CK13">
            <v>1055930</v>
          </cell>
          <cell r="CL13">
            <v>1051553</v>
          </cell>
          <cell r="CM13">
            <v>1061862</v>
          </cell>
          <cell r="CN13">
            <v>1056447</v>
          </cell>
          <cell r="CO13">
            <v>1054382</v>
          </cell>
          <cell r="CP13">
            <v>1053201</v>
          </cell>
          <cell r="CQ13">
            <v>1062596</v>
          </cell>
          <cell r="CR13">
            <v>1067273</v>
          </cell>
          <cell r="CS13">
            <v>1067274</v>
          </cell>
          <cell r="CT13">
            <v>1072052</v>
          </cell>
          <cell r="CU13">
            <v>1072364</v>
          </cell>
          <cell r="CV13">
            <v>1073154</v>
          </cell>
          <cell r="CW13">
            <v>1074957</v>
          </cell>
          <cell r="CX13">
            <v>1077134</v>
          </cell>
          <cell r="CY13">
            <v>1079298</v>
          </cell>
          <cell r="CZ13">
            <v>1080344</v>
          </cell>
          <cell r="DA13">
            <v>1082491</v>
          </cell>
          <cell r="DB13">
            <v>1084928</v>
          </cell>
          <cell r="DC13">
            <v>1085692</v>
          </cell>
          <cell r="DD13">
            <v>1087673</v>
          </cell>
          <cell r="DE13">
            <v>1085079</v>
          </cell>
          <cell r="DF13">
            <v>0</v>
          </cell>
          <cell r="DG13">
            <v>0</v>
          </cell>
          <cell r="DI13">
            <v>50200</v>
          </cell>
          <cell r="DJ13">
            <v>52668</v>
          </cell>
          <cell r="DK13">
            <v>52586</v>
          </cell>
          <cell r="DL13">
            <v>51363</v>
          </cell>
          <cell r="DM13">
            <v>49409</v>
          </cell>
          <cell r="DN13">
            <v>52647</v>
          </cell>
          <cell r="DO13">
            <v>51923</v>
          </cell>
          <cell r="DP13">
            <v>50944</v>
          </cell>
          <cell r="DQ13">
            <v>49451</v>
          </cell>
          <cell r="DR13">
            <v>47427</v>
          </cell>
          <cell r="DS13">
            <v>48441</v>
          </cell>
          <cell r="DT13">
            <v>46607</v>
          </cell>
          <cell r="DU13">
            <v>46060</v>
          </cell>
          <cell r="DV13">
            <v>44492</v>
          </cell>
          <cell r="DW13">
            <v>44222</v>
          </cell>
          <cell r="DX13">
            <v>45969</v>
          </cell>
          <cell r="DY13">
            <v>45222</v>
          </cell>
          <cell r="DZ13">
            <v>44893</v>
          </cell>
          <cell r="EA13">
            <v>44474</v>
          </cell>
          <cell r="EB13">
            <v>46685</v>
          </cell>
          <cell r="EC13">
            <v>47351</v>
          </cell>
          <cell r="ED13">
            <v>48960</v>
          </cell>
          <cell r="EE13">
            <v>48783</v>
          </cell>
          <cell r="EF13">
            <v>48544</v>
          </cell>
          <cell r="EG13">
            <v>48182</v>
          </cell>
          <cell r="EH13">
            <v>48773</v>
          </cell>
          <cell r="EI13">
            <v>49843</v>
          </cell>
          <cell r="EJ13">
            <v>49973</v>
          </cell>
          <cell r="EK13">
            <v>49820</v>
          </cell>
          <cell r="EL13">
            <v>49342</v>
          </cell>
          <cell r="EM13">
            <v>49888</v>
          </cell>
          <cell r="EN13">
            <v>50172</v>
          </cell>
          <cell r="EO13">
            <v>50527</v>
          </cell>
          <cell r="EP13">
            <v>50415</v>
          </cell>
          <cell r="EQ13">
            <v>0</v>
          </cell>
          <cell r="ER13">
            <v>0</v>
          </cell>
          <cell r="ET13">
            <v>1293964</v>
          </cell>
          <cell r="EU13">
            <v>1290511</v>
          </cell>
          <cell r="EV13">
            <v>1306319</v>
          </cell>
          <cell r="EW13">
            <v>1291449</v>
          </cell>
          <cell r="EX13">
            <v>1277661</v>
          </cell>
          <cell r="EY13">
            <v>1287611</v>
          </cell>
          <cell r="EZ13">
            <v>1295779</v>
          </cell>
          <cell r="FA13">
            <v>1308266</v>
          </cell>
          <cell r="FB13">
            <v>1286108</v>
          </cell>
          <cell r="FC13">
            <v>1232573</v>
          </cell>
          <cell r="FD13">
            <v>1262440</v>
          </cell>
          <cell r="FE13">
            <v>1258918</v>
          </cell>
          <cell r="FF13">
            <v>1234192</v>
          </cell>
          <cell r="FG13">
            <v>1216006</v>
          </cell>
          <cell r="FH13">
            <v>1210653</v>
          </cell>
          <cell r="FI13">
            <v>1227263</v>
          </cell>
          <cell r="FJ13">
            <v>1219714</v>
          </cell>
          <cell r="FK13">
            <v>1215744</v>
          </cell>
          <cell r="FL13">
            <v>1214422</v>
          </cell>
          <cell r="FM13">
            <v>1227479</v>
          </cell>
          <cell r="FN13">
            <v>1233218</v>
          </cell>
          <cell r="FO13">
            <v>1235346</v>
          </cell>
          <cell r="FP13">
            <v>1238487</v>
          </cell>
          <cell r="FQ13">
            <v>1239203</v>
          </cell>
          <cell r="FR13">
            <v>1240346</v>
          </cell>
          <cell r="FS13">
            <v>1241628</v>
          </cell>
          <cell r="FT13">
            <v>1244453</v>
          </cell>
          <cell r="FU13">
            <v>1246348</v>
          </cell>
          <cell r="FV13">
            <v>1247167</v>
          </cell>
          <cell r="FW13">
            <v>1248635</v>
          </cell>
          <cell r="FX13">
            <v>1250520</v>
          </cell>
          <cell r="FY13">
            <v>1252310</v>
          </cell>
          <cell r="FZ13">
            <v>1254453</v>
          </cell>
          <cell r="GA13">
            <v>1250762</v>
          </cell>
          <cell r="GB13">
            <v>0</v>
          </cell>
          <cell r="GC13">
            <v>0</v>
          </cell>
          <cell r="GE13">
            <v>149038</v>
          </cell>
          <cell r="GF13">
            <v>151234</v>
          </cell>
          <cell r="GG13">
            <v>150915</v>
          </cell>
          <cell r="GH13">
            <v>149311</v>
          </cell>
          <cell r="GI13">
            <v>147697</v>
          </cell>
          <cell r="GJ13">
            <v>152748</v>
          </cell>
          <cell r="GK13">
            <v>145482</v>
          </cell>
          <cell r="GL13">
            <v>149957</v>
          </cell>
          <cell r="GM13">
            <v>146696</v>
          </cell>
          <cell r="GN13">
            <v>139940</v>
          </cell>
          <cell r="GO13">
            <v>140272</v>
          </cell>
          <cell r="GP13">
            <v>139225</v>
          </cell>
          <cell r="GQ13">
            <v>134330</v>
          </cell>
          <cell r="GR13">
            <v>132036</v>
          </cell>
          <cell r="GS13">
            <v>131187</v>
          </cell>
          <cell r="GT13">
            <v>136790</v>
          </cell>
          <cell r="GU13">
            <v>135555</v>
          </cell>
          <cell r="GV13">
            <v>134415</v>
          </cell>
          <cell r="GW13">
            <v>134962</v>
          </cell>
          <cell r="GX13">
            <v>136896</v>
          </cell>
          <cell r="GY13">
            <v>137283</v>
          </cell>
          <cell r="GZ13">
            <v>138177</v>
          </cell>
          <cell r="HA13">
            <v>138570</v>
          </cell>
          <cell r="HB13">
            <v>138858</v>
          </cell>
          <cell r="HC13">
            <v>139744</v>
          </cell>
          <cell r="HD13">
            <v>138684</v>
          </cell>
          <cell r="HE13">
            <v>138126</v>
          </cell>
          <cell r="HF13">
            <v>137981</v>
          </cell>
          <cell r="HG13">
            <v>137929</v>
          </cell>
          <cell r="HH13">
            <v>137404</v>
          </cell>
          <cell r="HI13">
            <v>136476</v>
          </cell>
          <cell r="HJ13">
            <v>136775</v>
          </cell>
          <cell r="HK13">
            <v>136737</v>
          </cell>
          <cell r="HL13">
            <v>136622</v>
          </cell>
          <cell r="HP13">
            <v>1099701</v>
          </cell>
          <cell r="HQ13">
            <v>1091738</v>
          </cell>
          <cell r="HR13">
            <v>1108250</v>
          </cell>
          <cell r="HS13">
            <v>1095844</v>
          </cell>
          <cell r="HT13">
            <v>1084965</v>
          </cell>
          <cell r="HU13">
            <v>1087371</v>
          </cell>
          <cell r="HV13">
            <v>1104039</v>
          </cell>
          <cell r="HW13">
            <v>1112570</v>
          </cell>
          <cell r="HX13">
            <v>1094639</v>
          </cell>
          <cell r="HY13">
            <v>1049758</v>
          </cell>
          <cell r="HZ13">
            <v>1078564</v>
          </cell>
          <cell r="IA13">
            <v>1077714</v>
          </cell>
          <cell r="IB13">
            <v>1058322</v>
          </cell>
          <cell r="IC13">
            <v>1043957</v>
          </cell>
          <cell r="ID13">
            <v>1039479</v>
          </cell>
          <cell r="IE13">
            <v>1049346</v>
          </cell>
          <cell r="IF13">
            <v>1044120</v>
          </cell>
          <cell r="IG13">
            <v>1041687</v>
          </cell>
          <cell r="IH13">
            <v>1040243</v>
          </cell>
          <cell r="II13">
            <v>1049169</v>
          </cell>
          <cell r="IJ13">
            <v>1053821</v>
          </cell>
          <cell r="IK13">
            <v>1053453</v>
          </cell>
          <cell r="IL13">
            <v>1057546</v>
          </cell>
          <cell r="IM13">
            <v>1057986</v>
          </cell>
          <cell r="IN13">
            <v>1058662</v>
          </cell>
          <cell r="IO13">
            <v>1060370</v>
          </cell>
          <cell r="IP13">
            <v>1062821</v>
          </cell>
          <cell r="IQ13">
            <v>1064804</v>
          </cell>
          <cell r="IR13">
            <v>1065682</v>
          </cell>
          <cell r="IS13">
            <v>1068095</v>
          </cell>
          <cell r="IT13">
            <v>1070386</v>
          </cell>
          <cell r="IU13">
            <v>1071687</v>
          </cell>
          <cell r="IV13">
            <v>1073326</v>
          </cell>
          <cell r="IW13">
            <v>1069845</v>
          </cell>
          <cell r="JA13">
            <v>45225</v>
          </cell>
          <cell r="JB13">
            <v>47539</v>
          </cell>
          <cell r="JC13">
            <v>47154</v>
          </cell>
          <cell r="JD13">
            <v>46294</v>
          </cell>
          <cell r="JE13">
            <v>44999</v>
          </cell>
          <cell r="JF13">
            <v>47492</v>
          </cell>
          <cell r="JG13">
            <v>46258</v>
          </cell>
          <cell r="JH13">
            <v>45739</v>
          </cell>
          <cell r="JI13">
            <v>44773</v>
          </cell>
          <cell r="JJ13">
            <v>42875</v>
          </cell>
          <cell r="JK13">
            <v>43604</v>
          </cell>
          <cell r="JL13">
            <v>41979</v>
          </cell>
          <cell r="JM13">
            <v>41540</v>
          </cell>
          <cell r="JN13">
            <v>40013</v>
          </cell>
          <cell r="JO13">
            <v>39987</v>
          </cell>
          <cell r="JP13">
            <v>41127</v>
          </cell>
          <cell r="JQ13">
            <v>40039</v>
          </cell>
          <cell r="JR13">
            <v>39642</v>
          </cell>
          <cell r="JS13">
            <v>39217</v>
          </cell>
          <cell r="JT13">
            <v>41414</v>
          </cell>
          <cell r="JU13">
            <v>42114</v>
          </cell>
          <cell r="JV13">
            <v>43716</v>
          </cell>
          <cell r="JW13">
            <v>42371</v>
          </cell>
          <cell r="JX13">
            <v>42359</v>
          </cell>
          <cell r="JY13">
            <v>41940</v>
          </cell>
          <cell r="JZ13">
            <v>42574</v>
          </cell>
          <cell r="KA13">
            <v>43506</v>
          </cell>
          <cell r="KB13">
            <v>43563</v>
          </cell>
          <cell r="KC13">
            <v>43556</v>
          </cell>
          <cell r="KD13">
            <v>43136</v>
          </cell>
          <cell r="KE13">
            <v>43658</v>
          </cell>
          <cell r="KF13">
            <v>43848</v>
          </cell>
          <cell r="KG13">
            <v>44390</v>
          </cell>
          <cell r="KH13">
            <v>44295</v>
          </cell>
          <cell r="KL13">
            <v>21204</v>
          </cell>
          <cell r="KM13">
            <v>21861</v>
          </cell>
          <cell r="KN13">
            <v>22483</v>
          </cell>
          <cell r="KO13">
            <v>21409</v>
          </cell>
          <cell r="KP13">
            <v>19787</v>
          </cell>
          <cell r="KQ13">
            <v>22291</v>
          </cell>
          <cell r="KR13">
            <v>23279</v>
          </cell>
          <cell r="KS13">
            <v>22796</v>
          </cell>
          <cell r="KT13">
            <v>18385</v>
          </cell>
          <cell r="KU13">
            <v>18226</v>
          </cell>
          <cell r="KV13">
            <v>20575</v>
          </cell>
          <cell r="KW13">
            <v>21193</v>
          </cell>
          <cell r="KX13">
            <v>21225</v>
          </cell>
          <cell r="KY13">
            <v>20715</v>
          </cell>
          <cell r="KZ13">
            <v>20456</v>
          </cell>
          <cell r="LA13">
            <v>21972</v>
          </cell>
          <cell r="LB13">
            <v>22235</v>
          </cell>
          <cell r="LC13">
            <v>22618</v>
          </cell>
          <cell r="LD13">
            <v>22720</v>
          </cell>
          <cell r="LE13">
            <v>23323</v>
          </cell>
          <cell r="LF13">
            <v>23274</v>
          </cell>
          <cell r="LG13">
            <v>23711</v>
          </cell>
          <cell r="LH13">
            <v>25876</v>
          </cell>
          <cell r="LI13">
            <v>25549</v>
          </cell>
          <cell r="LJ13">
            <v>25741</v>
          </cell>
          <cell r="LK13">
            <v>26035</v>
          </cell>
          <cell r="LL13">
            <v>25393</v>
          </cell>
          <cell r="LM13">
            <v>25680</v>
          </cell>
          <cell r="LN13">
            <v>25364</v>
          </cell>
          <cell r="LO13">
            <v>25249</v>
          </cell>
          <cell r="LP13">
            <v>25185</v>
          </cell>
          <cell r="LQ13">
            <v>24751</v>
          </cell>
          <cell r="LR13">
            <v>24588</v>
          </cell>
          <cell r="LS13">
            <v>26458</v>
          </cell>
          <cell r="LT13">
            <v>0</v>
          </cell>
          <cell r="LU13">
            <v>0</v>
          </cell>
          <cell r="LW13">
            <v>6111</v>
          </cell>
          <cell r="LX13">
            <v>6210</v>
          </cell>
          <cell r="LY13">
            <v>6037</v>
          </cell>
          <cell r="LZ13">
            <v>5450</v>
          </cell>
          <cell r="MA13">
            <v>5612</v>
          </cell>
          <cell r="MB13">
            <v>6428</v>
          </cell>
          <cell r="MC13">
            <v>6369</v>
          </cell>
          <cell r="MD13">
            <v>5826</v>
          </cell>
          <cell r="ME13">
            <v>4597</v>
          </cell>
          <cell r="MF13">
            <v>4304</v>
          </cell>
          <cell r="MG13">
            <v>4490</v>
          </cell>
          <cell r="MH13">
            <v>4501</v>
          </cell>
          <cell r="MI13">
            <v>4358</v>
          </cell>
          <cell r="MJ13">
            <v>4263</v>
          </cell>
          <cell r="MK13">
            <v>4147</v>
          </cell>
          <cell r="ML13">
            <v>4614</v>
          </cell>
          <cell r="MM13">
            <v>4725</v>
          </cell>
          <cell r="MN13">
            <v>4672</v>
          </cell>
          <cell r="MO13">
            <v>4505</v>
          </cell>
          <cell r="MP13">
            <v>4625</v>
          </cell>
          <cell r="MQ13">
            <v>4585</v>
          </cell>
          <cell r="MR13">
            <v>4646</v>
          </cell>
          <cell r="MS13">
            <v>4958</v>
          </cell>
          <cell r="MT13">
            <v>4986</v>
          </cell>
          <cell r="MU13">
            <v>5007</v>
          </cell>
          <cell r="MV13">
            <v>5249</v>
          </cell>
          <cell r="MW13">
            <v>4743</v>
          </cell>
          <cell r="MX13">
            <v>4776</v>
          </cell>
          <cell r="MY13">
            <v>4438</v>
          </cell>
          <cell r="MZ13">
            <v>4647</v>
          </cell>
          <cell r="NA13">
            <v>4413</v>
          </cell>
          <cell r="NB13">
            <v>4422</v>
          </cell>
          <cell r="NC13">
            <v>4104</v>
          </cell>
          <cell r="ND13">
            <v>5104</v>
          </cell>
          <cell r="NH13">
            <v>10118</v>
          </cell>
          <cell r="NI13">
            <v>10522</v>
          </cell>
          <cell r="NJ13">
            <v>11014</v>
          </cell>
          <cell r="NK13">
            <v>10890</v>
          </cell>
          <cell r="NL13">
            <v>9765</v>
          </cell>
          <cell r="NM13">
            <v>10708</v>
          </cell>
          <cell r="NN13">
            <v>11245</v>
          </cell>
          <cell r="NO13">
            <v>11765</v>
          </cell>
          <cell r="NP13">
            <v>9110</v>
          </cell>
          <cell r="NQ13">
            <v>9370</v>
          </cell>
          <cell r="NR13">
            <v>11248</v>
          </cell>
          <cell r="NS13">
            <v>12064</v>
          </cell>
          <cell r="NT13">
            <v>12347</v>
          </cell>
          <cell r="NU13">
            <v>11973</v>
          </cell>
          <cell r="NV13">
            <v>12074</v>
          </cell>
          <cell r="NW13">
            <v>12516</v>
          </cell>
          <cell r="NX13">
            <v>12327</v>
          </cell>
          <cell r="NY13">
            <v>12695</v>
          </cell>
          <cell r="NZ13">
            <v>12958</v>
          </cell>
          <cell r="OA13">
            <v>13427</v>
          </cell>
          <cell r="OB13">
            <v>13452</v>
          </cell>
          <cell r="OC13">
            <v>13821</v>
          </cell>
          <cell r="OD13">
            <v>14506</v>
          </cell>
          <cell r="OE13">
            <v>14378</v>
          </cell>
          <cell r="OF13">
            <v>14492</v>
          </cell>
          <cell r="OG13">
            <v>14587</v>
          </cell>
          <cell r="OH13">
            <v>14313</v>
          </cell>
          <cell r="OI13">
            <v>14494</v>
          </cell>
          <cell r="OJ13">
            <v>14662</v>
          </cell>
          <cell r="OK13">
            <v>14396</v>
          </cell>
          <cell r="OL13">
            <v>14542</v>
          </cell>
          <cell r="OM13">
            <v>14005</v>
          </cell>
          <cell r="ON13">
            <v>14347</v>
          </cell>
          <cell r="OO13">
            <v>15234</v>
          </cell>
          <cell r="OS13">
            <v>4975</v>
          </cell>
          <cell r="OT13">
            <v>5129</v>
          </cell>
          <cell r="OU13">
            <v>5432</v>
          </cell>
          <cell r="OV13">
            <v>5069</v>
          </cell>
          <cell r="OW13">
            <v>4410</v>
          </cell>
          <cell r="OX13">
            <v>5155</v>
          </cell>
          <cell r="OY13">
            <v>5665</v>
          </cell>
          <cell r="OZ13">
            <v>5205</v>
          </cell>
          <cell r="PA13">
            <v>4678</v>
          </cell>
          <cell r="PB13">
            <v>4552</v>
          </cell>
          <cell r="PC13">
            <v>4837</v>
          </cell>
          <cell r="PD13">
            <v>4628</v>
          </cell>
          <cell r="PE13">
            <v>4520</v>
          </cell>
          <cell r="PF13">
            <v>4479</v>
          </cell>
          <cell r="PG13">
            <v>4235</v>
          </cell>
          <cell r="PH13">
            <v>4842</v>
          </cell>
          <cell r="PI13">
            <v>5183</v>
          </cell>
          <cell r="PJ13">
            <v>5251</v>
          </cell>
          <cell r="PK13">
            <v>5257</v>
          </cell>
          <cell r="PL13">
            <v>5271</v>
          </cell>
          <cell r="PM13">
            <v>5237</v>
          </cell>
          <cell r="PN13">
            <v>5244</v>
          </cell>
          <cell r="PO13">
            <v>6412</v>
          </cell>
          <cell r="PP13">
            <v>6185</v>
          </cell>
          <cell r="PQ13">
            <v>6242</v>
          </cell>
          <cell r="PR13">
            <v>6199</v>
          </cell>
          <cell r="PS13">
            <v>6337</v>
          </cell>
          <cell r="PT13">
            <v>6410</v>
          </cell>
          <cell r="PU13">
            <v>6264</v>
          </cell>
          <cell r="PV13">
            <v>6206</v>
          </cell>
          <cell r="PW13">
            <v>6230</v>
          </cell>
          <cell r="PX13">
            <v>6324</v>
          </cell>
          <cell r="PY13">
            <v>6137</v>
          </cell>
          <cell r="PZ13">
            <v>6120</v>
          </cell>
          <cell r="QD13">
            <v>4687</v>
          </cell>
          <cell r="QE13">
            <v>5086</v>
          </cell>
          <cell r="QF13">
            <v>4515</v>
          </cell>
          <cell r="QG13">
            <v>5652</v>
          </cell>
          <cell r="QH13">
            <v>4749</v>
          </cell>
          <cell r="QI13">
            <v>5323</v>
          </cell>
          <cell r="QJ13">
            <v>5234</v>
          </cell>
          <cell r="QK13">
            <v>6976</v>
          </cell>
          <cell r="QL13">
            <v>4969</v>
          </cell>
          <cell r="QM13">
            <v>3593</v>
          </cell>
          <cell r="QN13">
            <v>2862</v>
          </cell>
          <cell r="QO13">
            <v>2722</v>
          </cell>
          <cell r="QP13">
            <v>2822</v>
          </cell>
          <cell r="QQ13">
            <v>2734</v>
          </cell>
          <cell r="QR13">
            <v>2363</v>
          </cell>
          <cell r="QS13">
            <v>2838</v>
          </cell>
          <cell r="QT13">
            <v>3342</v>
          </cell>
          <cell r="QU13">
            <v>3449</v>
          </cell>
          <cell r="QV13">
            <v>3498</v>
          </cell>
          <cell r="QW13">
            <v>3084</v>
          </cell>
          <cell r="QX13">
            <v>3254</v>
          </cell>
          <cell r="QY13">
            <v>3624</v>
          </cell>
          <cell r="QZ13">
            <v>4063</v>
          </cell>
          <cell r="RA13">
            <v>3735</v>
          </cell>
          <cell r="RB13">
            <v>3810</v>
          </cell>
          <cell r="RC13">
            <v>3695</v>
          </cell>
          <cell r="RD13">
            <v>3670</v>
          </cell>
          <cell r="RE13">
            <v>3373</v>
          </cell>
          <cell r="RF13">
            <v>3577</v>
          </cell>
          <cell r="RG13">
            <v>3499</v>
          </cell>
          <cell r="RH13">
            <v>3105</v>
          </cell>
          <cell r="RI13">
            <v>3074</v>
          </cell>
          <cell r="RJ13">
            <v>3228</v>
          </cell>
          <cell r="RK13">
            <v>3105</v>
          </cell>
          <cell r="RL13">
            <v>0</v>
          </cell>
          <cell r="RM13">
            <v>0</v>
          </cell>
          <cell r="RO13">
            <v>1997</v>
          </cell>
          <cell r="RP13">
            <v>2090</v>
          </cell>
          <cell r="RQ13">
            <v>1330</v>
          </cell>
          <cell r="RR13">
            <v>2063</v>
          </cell>
          <cell r="RS13">
            <v>1891</v>
          </cell>
          <cell r="RT13">
            <v>2198</v>
          </cell>
          <cell r="RU13">
            <v>1448</v>
          </cell>
          <cell r="RV13">
            <v>2251</v>
          </cell>
          <cell r="RW13">
            <v>1665</v>
          </cell>
          <cell r="RX13">
            <v>613</v>
          </cell>
          <cell r="RY13">
            <v>314</v>
          </cell>
          <cell r="RZ13">
            <v>272</v>
          </cell>
          <cell r="SA13">
            <v>321</v>
          </cell>
          <cell r="SB13">
            <v>335</v>
          </cell>
          <cell r="SC13">
            <v>229</v>
          </cell>
          <cell r="SD13">
            <v>330</v>
          </cell>
          <cell r="SE13">
            <v>337</v>
          </cell>
          <cell r="SF13">
            <v>351</v>
          </cell>
          <cell r="SG13">
            <v>382</v>
          </cell>
          <cell r="SH13">
            <v>359</v>
          </cell>
          <cell r="SI13">
            <v>413</v>
          </cell>
          <cell r="SJ13">
            <v>506</v>
          </cell>
          <cell r="SK13">
            <v>533</v>
          </cell>
          <cell r="SL13">
            <v>488</v>
          </cell>
          <cell r="SM13">
            <v>502</v>
          </cell>
          <cell r="SN13">
            <v>436</v>
          </cell>
          <cell r="SO13">
            <v>435</v>
          </cell>
          <cell r="SP13">
            <v>410</v>
          </cell>
          <cell r="SQ13">
            <v>463</v>
          </cell>
          <cell r="SR13">
            <v>415</v>
          </cell>
          <cell r="SS13">
            <v>336</v>
          </cell>
          <cell r="ST13">
            <v>305</v>
          </cell>
          <cell r="SU13">
            <v>304</v>
          </cell>
          <cell r="SV13">
            <v>267</v>
          </cell>
          <cell r="SZ13">
            <v>2419</v>
          </cell>
          <cell r="TA13">
            <v>2863</v>
          </cell>
          <cell r="TB13">
            <v>3017</v>
          </cell>
          <cell r="TC13">
            <v>3312</v>
          </cell>
          <cell r="TD13">
            <v>2657</v>
          </cell>
          <cell r="TE13">
            <v>2827</v>
          </cell>
          <cell r="TF13">
            <v>3211</v>
          </cell>
          <cell r="TG13">
            <v>3595</v>
          </cell>
          <cell r="TH13">
            <v>2932</v>
          </cell>
          <cell r="TI13">
            <v>2702</v>
          </cell>
          <cell r="TJ13">
            <v>2173</v>
          </cell>
          <cell r="TK13">
            <v>2145</v>
          </cell>
          <cell r="TL13">
            <v>2182</v>
          </cell>
          <cell r="TM13">
            <v>2116</v>
          </cell>
          <cell r="TN13">
            <v>1894</v>
          </cell>
          <cell r="TO13">
            <v>2191</v>
          </cell>
          <cell r="TP13">
            <v>2656</v>
          </cell>
          <cell r="TQ13">
            <v>2727</v>
          </cell>
          <cell r="TR13">
            <v>2809</v>
          </cell>
          <cell r="TS13">
            <v>2457</v>
          </cell>
          <cell r="TT13">
            <v>2501</v>
          </cell>
          <cell r="TU13">
            <v>2696</v>
          </cell>
          <cell r="TV13">
            <v>2957</v>
          </cell>
          <cell r="TW13">
            <v>2745</v>
          </cell>
          <cell r="TX13">
            <v>2805</v>
          </cell>
          <cell r="TY13">
            <v>2833</v>
          </cell>
          <cell r="TZ13">
            <v>2777</v>
          </cell>
          <cell r="UA13">
            <v>2517</v>
          </cell>
          <cell r="UB13">
            <v>2632</v>
          </cell>
          <cell r="UC13">
            <v>2611</v>
          </cell>
          <cell r="UD13">
            <v>2429</v>
          </cell>
          <cell r="UE13">
            <v>2440</v>
          </cell>
          <cell r="UF13">
            <v>2537</v>
          </cell>
          <cell r="UG13">
            <v>2510</v>
          </cell>
          <cell r="UK13">
            <v>271</v>
          </cell>
          <cell r="UL13">
            <v>133</v>
          </cell>
          <cell r="UM13">
            <v>168</v>
          </cell>
          <cell r="UN13">
            <v>277</v>
          </cell>
          <cell r="UO13">
            <v>201</v>
          </cell>
          <cell r="UP13">
            <v>298</v>
          </cell>
          <cell r="UQ13">
            <v>575</v>
          </cell>
          <cell r="UR13">
            <v>1130</v>
          </cell>
          <cell r="US13">
            <v>372</v>
          </cell>
          <cell r="UT13">
            <v>278</v>
          </cell>
          <cell r="UU13">
            <v>375</v>
          </cell>
          <cell r="UV13">
            <v>305</v>
          </cell>
          <cell r="UW13">
            <v>319</v>
          </cell>
          <cell r="UX13">
            <v>283</v>
          </cell>
          <cell r="UY13">
            <v>240</v>
          </cell>
          <cell r="UZ13">
            <v>317</v>
          </cell>
          <cell r="VA13">
            <v>349</v>
          </cell>
          <cell r="VB13">
            <v>371</v>
          </cell>
          <cell r="VC13">
            <v>307</v>
          </cell>
          <cell r="VD13">
            <v>268</v>
          </cell>
          <cell r="VE13">
            <v>340</v>
          </cell>
          <cell r="VF13">
            <v>422</v>
          </cell>
          <cell r="VG13">
            <v>573</v>
          </cell>
          <cell r="VH13">
            <v>502</v>
          </cell>
          <cell r="VI13">
            <v>503</v>
          </cell>
          <cell r="VJ13">
            <v>426</v>
          </cell>
          <cell r="VK13">
            <v>458</v>
          </cell>
          <cell r="VL13">
            <v>446</v>
          </cell>
          <cell r="VM13">
            <v>482</v>
          </cell>
          <cell r="VN13">
            <v>473</v>
          </cell>
          <cell r="VO13">
            <v>340</v>
          </cell>
          <cell r="VP13">
            <v>329</v>
          </cell>
          <cell r="VQ13">
            <v>387</v>
          </cell>
          <cell r="VR13">
            <v>328</v>
          </cell>
        </row>
        <row r="14">
          <cell r="A14" t="str">
            <v>Perkhidmatan</v>
          </cell>
          <cell r="B14">
            <v>4380150</v>
          </cell>
          <cell r="C14">
            <v>4374432</v>
          </cell>
          <cell r="D14">
            <v>4411417</v>
          </cell>
          <cell r="E14">
            <v>4421216</v>
          </cell>
          <cell r="F14">
            <v>4437427</v>
          </cell>
          <cell r="G14">
            <v>4450514</v>
          </cell>
          <cell r="H14">
            <v>4471739</v>
          </cell>
          <cell r="I14">
            <v>4477136</v>
          </cell>
          <cell r="J14">
            <v>4447352</v>
          </cell>
          <cell r="K14">
            <v>4343163</v>
          </cell>
          <cell r="L14">
            <v>4382094</v>
          </cell>
          <cell r="M14">
            <v>4368036</v>
          </cell>
          <cell r="N14">
            <v>4360621</v>
          </cell>
          <cell r="O14">
            <v>4312094</v>
          </cell>
          <cell r="P14">
            <v>4341895</v>
          </cell>
          <cell r="Q14">
            <v>4413908</v>
          </cell>
          <cell r="R14">
            <v>4442200</v>
          </cell>
          <cell r="S14">
            <v>4475672</v>
          </cell>
          <cell r="T14">
            <v>4499409</v>
          </cell>
          <cell r="U14">
            <v>4531353</v>
          </cell>
          <cell r="V14">
            <v>4558106</v>
          </cell>
          <cell r="W14">
            <v>4577137</v>
          </cell>
          <cell r="X14">
            <v>4601426</v>
          </cell>
          <cell r="Y14">
            <v>4625215</v>
          </cell>
          <cell r="Z14">
            <v>4635088</v>
          </cell>
          <cell r="AA14">
            <v>4648285</v>
          </cell>
          <cell r="AB14">
            <v>4671431</v>
          </cell>
          <cell r="AC14">
            <v>4696487</v>
          </cell>
          <cell r="AD14">
            <v>4716815</v>
          </cell>
          <cell r="AE14">
            <v>4745903</v>
          </cell>
          <cell r="AF14">
            <v>4781338</v>
          </cell>
          <cell r="AG14">
            <v>4816420</v>
          </cell>
          <cell r="AH14">
            <v>4841678</v>
          </cell>
          <cell r="AI14">
            <v>4857823</v>
          </cell>
          <cell r="AJ14">
            <v>0</v>
          </cell>
          <cell r="AK14">
            <v>0</v>
          </cell>
          <cell r="AM14">
            <v>1425748</v>
          </cell>
          <cell r="AN14">
            <v>1424636</v>
          </cell>
          <cell r="AO14">
            <v>1441104</v>
          </cell>
          <cell r="AP14">
            <v>1446646</v>
          </cell>
          <cell r="AQ14">
            <v>1449416</v>
          </cell>
          <cell r="AR14">
            <v>1456162</v>
          </cell>
          <cell r="AS14">
            <v>1469821</v>
          </cell>
          <cell r="AT14">
            <v>1477104</v>
          </cell>
          <cell r="AU14">
            <v>1470454</v>
          </cell>
          <cell r="AV14">
            <v>1464424</v>
          </cell>
          <cell r="AW14">
            <v>1473288</v>
          </cell>
          <cell r="AX14">
            <v>1471145</v>
          </cell>
          <cell r="AY14">
            <v>1472366</v>
          </cell>
          <cell r="AZ14">
            <v>1472391</v>
          </cell>
          <cell r="BA14">
            <v>1480799</v>
          </cell>
          <cell r="BB14">
            <v>1503706</v>
          </cell>
          <cell r="BC14">
            <v>1507902</v>
          </cell>
          <cell r="BD14">
            <v>1533874</v>
          </cell>
          <cell r="BE14">
            <v>1541909</v>
          </cell>
          <cell r="BF14">
            <v>1558212</v>
          </cell>
          <cell r="BG14">
            <v>1569671</v>
          </cell>
          <cell r="BH14">
            <v>1578174</v>
          </cell>
          <cell r="BI14">
            <v>1588551</v>
          </cell>
          <cell r="BJ14">
            <v>1601711</v>
          </cell>
          <cell r="BK14">
            <v>1608635</v>
          </cell>
          <cell r="BL14">
            <v>1612118</v>
          </cell>
          <cell r="BM14">
            <v>1620263</v>
          </cell>
          <cell r="BN14">
            <v>1626821</v>
          </cell>
          <cell r="BO14">
            <v>1636390</v>
          </cell>
          <cell r="BP14">
            <v>1645235</v>
          </cell>
          <cell r="BQ14">
            <v>1655143</v>
          </cell>
          <cell r="BR14">
            <v>1664684</v>
          </cell>
          <cell r="BS14">
            <v>1674986</v>
          </cell>
          <cell r="BT14">
            <v>1682385</v>
          </cell>
          <cell r="BU14">
            <v>0</v>
          </cell>
          <cell r="BV14">
            <v>0</v>
          </cell>
          <cell r="BX14">
            <v>2065243</v>
          </cell>
          <cell r="BY14">
            <v>2067319</v>
          </cell>
          <cell r="BZ14">
            <v>2083581</v>
          </cell>
          <cell r="CA14">
            <v>2082137</v>
          </cell>
          <cell r="CB14">
            <v>2099096</v>
          </cell>
          <cell r="CC14">
            <v>2106357</v>
          </cell>
          <cell r="CD14">
            <v>2120203</v>
          </cell>
          <cell r="CE14">
            <v>2098928</v>
          </cell>
          <cell r="CF14">
            <v>2083259</v>
          </cell>
          <cell r="CG14">
            <v>2011168</v>
          </cell>
          <cell r="CH14">
            <v>2036343</v>
          </cell>
          <cell r="CI14">
            <v>2033896</v>
          </cell>
          <cell r="CJ14">
            <v>2029328</v>
          </cell>
          <cell r="CK14">
            <v>1990904</v>
          </cell>
          <cell r="CL14">
            <v>2015240</v>
          </cell>
          <cell r="CM14">
            <v>2052342</v>
          </cell>
          <cell r="CN14">
            <v>2074401</v>
          </cell>
          <cell r="CO14">
            <v>2082261</v>
          </cell>
          <cell r="CP14">
            <v>2097318</v>
          </cell>
          <cell r="CQ14">
            <v>2113294</v>
          </cell>
          <cell r="CR14">
            <v>2132786</v>
          </cell>
          <cell r="CS14">
            <v>2143177</v>
          </cell>
          <cell r="CT14">
            <v>2154998</v>
          </cell>
          <cell r="CU14">
            <v>2173405</v>
          </cell>
          <cell r="CV14">
            <v>2177431</v>
          </cell>
          <cell r="CW14">
            <v>2183512</v>
          </cell>
          <cell r="CX14">
            <v>2193748</v>
          </cell>
          <cell r="CY14">
            <v>2207060</v>
          </cell>
          <cell r="CZ14">
            <v>2213687</v>
          </cell>
          <cell r="DA14">
            <v>2230456</v>
          </cell>
          <cell r="DB14">
            <v>2247438</v>
          </cell>
          <cell r="DC14">
            <v>2261783</v>
          </cell>
          <cell r="DD14">
            <v>2272345</v>
          </cell>
          <cell r="DE14">
            <v>2279870</v>
          </cell>
          <cell r="DF14">
            <v>0</v>
          </cell>
          <cell r="DG14">
            <v>0</v>
          </cell>
          <cell r="DI14">
            <v>889159</v>
          </cell>
          <cell r="DJ14">
            <v>882477</v>
          </cell>
          <cell r="DK14">
            <v>886732</v>
          </cell>
          <cell r="DL14">
            <v>892433</v>
          </cell>
          <cell r="DM14">
            <v>888915</v>
          </cell>
          <cell r="DN14">
            <v>887995</v>
          </cell>
          <cell r="DO14">
            <v>881715</v>
          </cell>
          <cell r="DP14">
            <v>901104</v>
          </cell>
          <cell r="DQ14">
            <v>893639</v>
          </cell>
          <cell r="DR14">
            <v>867571</v>
          </cell>
          <cell r="DS14">
            <v>872463</v>
          </cell>
          <cell r="DT14">
            <v>862995</v>
          </cell>
          <cell r="DU14">
            <v>858927</v>
          </cell>
          <cell r="DV14">
            <v>848799</v>
          </cell>
          <cell r="DW14">
            <v>845856</v>
          </cell>
          <cell r="DX14">
            <v>857860</v>
          </cell>
          <cell r="DY14">
            <v>859897</v>
          </cell>
          <cell r="DZ14">
            <v>859537</v>
          </cell>
          <cell r="EA14">
            <v>860182</v>
          </cell>
          <cell r="EB14">
            <v>859847</v>
          </cell>
          <cell r="EC14">
            <v>855649</v>
          </cell>
          <cell r="ED14">
            <v>855786</v>
          </cell>
          <cell r="EE14">
            <v>857877</v>
          </cell>
          <cell r="EF14">
            <v>850099</v>
          </cell>
          <cell r="EG14">
            <v>849022</v>
          </cell>
          <cell r="EH14">
            <v>852655</v>
          </cell>
          <cell r="EI14">
            <v>857420</v>
          </cell>
          <cell r="EJ14">
            <v>862606</v>
          </cell>
          <cell r="EK14">
            <v>866738</v>
          </cell>
          <cell r="EL14">
            <v>870212</v>
          </cell>
          <cell r="EM14">
            <v>878757</v>
          </cell>
          <cell r="EN14">
            <v>889953</v>
          </cell>
          <cell r="EO14">
            <v>894347</v>
          </cell>
          <cell r="EP14">
            <v>895568</v>
          </cell>
          <cell r="EQ14">
            <v>0</v>
          </cell>
          <cell r="ER14">
            <v>0</v>
          </cell>
          <cell r="ET14">
            <v>4337042</v>
          </cell>
          <cell r="EU14">
            <v>4333958</v>
          </cell>
          <cell r="EV14">
            <v>4371520</v>
          </cell>
          <cell r="EW14">
            <v>4383829</v>
          </cell>
          <cell r="EX14">
            <v>4394683</v>
          </cell>
          <cell r="EY14">
            <v>4406663</v>
          </cell>
          <cell r="EZ14">
            <v>4430661</v>
          </cell>
          <cell r="FA14">
            <v>4439987</v>
          </cell>
          <cell r="FB14">
            <v>4416872</v>
          </cell>
          <cell r="FC14">
            <v>4313811</v>
          </cell>
          <cell r="FD14">
            <v>4354217</v>
          </cell>
          <cell r="FE14">
            <v>4341001</v>
          </cell>
          <cell r="FF14">
            <v>4333793</v>
          </cell>
          <cell r="FG14">
            <v>4284539</v>
          </cell>
          <cell r="FH14">
            <v>4316553</v>
          </cell>
          <cell r="FI14">
            <v>4385994</v>
          </cell>
          <cell r="FJ14">
            <v>4416902</v>
          </cell>
          <cell r="FK14">
            <v>4445063</v>
          </cell>
          <cell r="FL14">
            <v>4469438</v>
          </cell>
          <cell r="FM14">
            <v>4501929</v>
          </cell>
          <cell r="FN14">
            <v>4528722</v>
          </cell>
          <cell r="FO14">
            <v>4550067</v>
          </cell>
          <cell r="FP14">
            <v>4575292</v>
          </cell>
          <cell r="FQ14">
            <v>4600214</v>
          </cell>
          <cell r="FR14">
            <v>4610450</v>
          </cell>
          <cell r="FS14">
            <v>4623613</v>
          </cell>
          <cell r="FT14">
            <v>4646662</v>
          </cell>
          <cell r="FU14">
            <v>4671524</v>
          </cell>
          <cell r="FV14">
            <v>4691618</v>
          </cell>
          <cell r="FW14">
            <v>4721060</v>
          </cell>
          <cell r="FX14">
            <v>4756749</v>
          </cell>
          <cell r="FY14">
            <v>4791439</v>
          </cell>
          <cell r="FZ14">
            <v>4817039</v>
          </cell>
          <cell r="GA14">
            <v>4833489</v>
          </cell>
          <cell r="GB14">
            <v>0</v>
          </cell>
          <cell r="GC14">
            <v>0</v>
          </cell>
          <cell r="GE14">
            <v>1414994</v>
          </cell>
          <cell r="GF14">
            <v>1413630</v>
          </cell>
          <cell r="GG14">
            <v>1429384</v>
          </cell>
          <cell r="GH14">
            <v>1436572</v>
          </cell>
          <cell r="GI14">
            <v>1438341</v>
          </cell>
          <cell r="GJ14">
            <v>1443317</v>
          </cell>
          <cell r="GK14">
            <v>1457972</v>
          </cell>
          <cell r="GL14">
            <v>1466021</v>
          </cell>
          <cell r="GM14">
            <v>1461626</v>
          </cell>
          <cell r="GN14">
            <v>1455886</v>
          </cell>
          <cell r="GO14">
            <v>1464430</v>
          </cell>
          <cell r="GP14">
            <v>1462224</v>
          </cell>
          <cell r="GQ14">
            <v>1462287</v>
          </cell>
          <cell r="GR14">
            <v>1461831</v>
          </cell>
          <cell r="GS14">
            <v>1470593</v>
          </cell>
          <cell r="GT14">
            <v>1493857</v>
          </cell>
          <cell r="GU14">
            <v>1496861</v>
          </cell>
          <cell r="GV14">
            <v>1518398</v>
          </cell>
          <cell r="GW14">
            <v>1527465</v>
          </cell>
          <cell r="GX14">
            <v>1543393</v>
          </cell>
          <cell r="GY14">
            <v>1554194</v>
          </cell>
          <cell r="GZ14">
            <v>1563264</v>
          </cell>
          <cell r="HA14">
            <v>1574001</v>
          </cell>
          <cell r="HB14">
            <v>1587785</v>
          </cell>
          <cell r="HC14">
            <v>1595011</v>
          </cell>
          <cell r="HD14">
            <v>1598730</v>
          </cell>
          <cell r="HE14">
            <v>1607097</v>
          </cell>
          <cell r="HF14">
            <v>1613692</v>
          </cell>
          <cell r="HG14">
            <v>1623297</v>
          </cell>
          <cell r="HH14">
            <v>1632336</v>
          </cell>
          <cell r="HI14">
            <v>1642590</v>
          </cell>
          <cell r="HJ14">
            <v>1651945</v>
          </cell>
          <cell r="HK14">
            <v>1661900</v>
          </cell>
          <cell r="HL14">
            <v>1668941</v>
          </cell>
          <cell r="HP14">
            <v>2043259</v>
          </cell>
          <cell r="HQ14">
            <v>2047361</v>
          </cell>
          <cell r="HR14">
            <v>2065307</v>
          </cell>
          <cell r="HS14">
            <v>2065308</v>
          </cell>
          <cell r="HT14">
            <v>2076666</v>
          </cell>
          <cell r="HU14">
            <v>2083396</v>
          </cell>
          <cell r="HV14">
            <v>2100417</v>
          </cell>
          <cell r="HW14">
            <v>2082758</v>
          </cell>
          <cell r="HX14">
            <v>2070803</v>
          </cell>
          <cell r="HY14">
            <v>2000134</v>
          </cell>
          <cell r="HZ14">
            <v>2026018</v>
          </cell>
          <cell r="IA14">
            <v>2024223</v>
          </cell>
          <cell r="IB14">
            <v>2020144</v>
          </cell>
          <cell r="IC14">
            <v>1981456</v>
          </cell>
          <cell r="ID14">
            <v>2007904</v>
          </cell>
          <cell r="IE14">
            <v>2041814</v>
          </cell>
          <cell r="IF14">
            <v>2066401</v>
          </cell>
          <cell r="IG14">
            <v>2073205</v>
          </cell>
          <cell r="IH14">
            <v>2087893</v>
          </cell>
          <cell r="II14">
            <v>2105263</v>
          </cell>
          <cell r="IJ14">
            <v>2124686</v>
          </cell>
          <cell r="IK14">
            <v>2136609</v>
          </cell>
          <cell r="IL14">
            <v>2148863</v>
          </cell>
          <cell r="IM14">
            <v>2167487</v>
          </cell>
          <cell r="IN14">
            <v>2171409</v>
          </cell>
          <cell r="IO14">
            <v>2177281</v>
          </cell>
          <cell r="IP14">
            <v>2187289</v>
          </cell>
          <cell r="IQ14">
            <v>2200488</v>
          </cell>
          <cell r="IR14">
            <v>2206976</v>
          </cell>
          <cell r="IS14">
            <v>2223847</v>
          </cell>
          <cell r="IT14">
            <v>2240721</v>
          </cell>
          <cell r="IU14">
            <v>2254889</v>
          </cell>
          <cell r="IV14">
            <v>2266186</v>
          </cell>
          <cell r="IW14">
            <v>2274097</v>
          </cell>
          <cell r="JA14">
            <v>878789</v>
          </cell>
          <cell r="JB14">
            <v>872967</v>
          </cell>
          <cell r="JC14">
            <v>876829</v>
          </cell>
          <cell r="JD14">
            <v>881949</v>
          </cell>
          <cell r="JE14">
            <v>879676</v>
          </cell>
          <cell r="JF14">
            <v>879950</v>
          </cell>
          <cell r="JG14">
            <v>872272</v>
          </cell>
          <cell r="JH14">
            <v>891208</v>
          </cell>
          <cell r="JI14">
            <v>884443</v>
          </cell>
          <cell r="JJ14">
            <v>857791</v>
          </cell>
          <cell r="JK14">
            <v>863769</v>
          </cell>
          <cell r="JL14">
            <v>854554</v>
          </cell>
          <cell r="JM14">
            <v>851362</v>
          </cell>
          <cell r="JN14">
            <v>841252</v>
          </cell>
          <cell r="JO14">
            <v>838056</v>
          </cell>
          <cell r="JP14">
            <v>850323</v>
          </cell>
          <cell r="JQ14">
            <v>853640</v>
          </cell>
          <cell r="JR14">
            <v>853460</v>
          </cell>
          <cell r="JS14">
            <v>854080</v>
          </cell>
          <cell r="JT14">
            <v>853273</v>
          </cell>
          <cell r="JU14">
            <v>849842</v>
          </cell>
          <cell r="JV14">
            <v>850194</v>
          </cell>
          <cell r="JW14">
            <v>852428</v>
          </cell>
          <cell r="JX14">
            <v>844942</v>
          </cell>
          <cell r="JY14">
            <v>844030</v>
          </cell>
          <cell r="JZ14">
            <v>847602</v>
          </cell>
          <cell r="KA14">
            <v>852276</v>
          </cell>
          <cell r="KB14">
            <v>857344</v>
          </cell>
          <cell r="KC14">
            <v>861345</v>
          </cell>
          <cell r="KD14">
            <v>864877</v>
          </cell>
          <cell r="KE14">
            <v>873438</v>
          </cell>
          <cell r="KF14">
            <v>884605</v>
          </cell>
          <cell r="KG14">
            <v>888953</v>
          </cell>
          <cell r="KH14">
            <v>890451</v>
          </cell>
          <cell r="KL14">
            <v>43108</v>
          </cell>
          <cell r="KM14">
            <v>40474</v>
          </cell>
          <cell r="KN14">
            <v>39897</v>
          </cell>
          <cell r="KO14">
            <v>37387</v>
          </cell>
          <cell r="KP14">
            <v>42744</v>
          </cell>
          <cell r="KQ14">
            <v>43851</v>
          </cell>
          <cell r="KR14">
            <v>41078</v>
          </cell>
          <cell r="KS14">
            <v>37149</v>
          </cell>
          <cell r="KT14">
            <v>30480</v>
          </cell>
          <cell r="KU14">
            <v>29352</v>
          </cell>
          <cell r="KV14">
            <v>27877</v>
          </cell>
          <cell r="KW14">
            <v>27035</v>
          </cell>
          <cell r="KX14">
            <v>26828</v>
          </cell>
          <cell r="KY14">
            <v>27555</v>
          </cell>
          <cell r="KZ14">
            <v>25342</v>
          </cell>
          <cell r="LA14">
            <v>27914</v>
          </cell>
          <cell r="LB14">
            <v>25298</v>
          </cell>
          <cell r="LC14">
            <v>30609</v>
          </cell>
          <cell r="LD14">
            <v>29971</v>
          </cell>
          <cell r="LE14">
            <v>29424</v>
          </cell>
          <cell r="LF14">
            <v>29384</v>
          </cell>
          <cell r="LG14">
            <v>27070</v>
          </cell>
          <cell r="LH14">
            <v>26134</v>
          </cell>
          <cell r="LI14">
            <v>25001</v>
          </cell>
          <cell r="LJ14">
            <v>24638</v>
          </cell>
          <cell r="LK14">
            <v>24672</v>
          </cell>
          <cell r="LL14">
            <v>24769</v>
          </cell>
          <cell r="LM14">
            <v>24963</v>
          </cell>
          <cell r="LN14">
            <v>25197</v>
          </cell>
          <cell r="LO14">
            <v>24843</v>
          </cell>
          <cell r="LP14">
            <v>24589</v>
          </cell>
          <cell r="LQ14">
            <v>24981</v>
          </cell>
          <cell r="LR14">
            <v>24639</v>
          </cell>
          <cell r="LS14">
            <v>24334</v>
          </cell>
          <cell r="LT14">
            <v>0</v>
          </cell>
          <cell r="LU14">
            <v>0</v>
          </cell>
          <cell r="LW14">
            <v>10754</v>
          </cell>
          <cell r="LX14">
            <v>11006</v>
          </cell>
          <cell r="LY14">
            <v>11720</v>
          </cell>
          <cell r="LZ14">
            <v>10074</v>
          </cell>
          <cell r="MA14">
            <v>11075</v>
          </cell>
          <cell r="MB14">
            <v>12845</v>
          </cell>
          <cell r="MC14">
            <v>11849</v>
          </cell>
          <cell r="MD14">
            <v>11083</v>
          </cell>
          <cell r="ME14">
            <v>8828</v>
          </cell>
          <cell r="MF14">
            <v>8538</v>
          </cell>
          <cell r="MG14">
            <v>8858</v>
          </cell>
          <cell r="MH14">
            <v>8921</v>
          </cell>
          <cell r="MI14">
            <v>10079</v>
          </cell>
          <cell r="MJ14">
            <v>10560</v>
          </cell>
          <cell r="MK14">
            <v>10206</v>
          </cell>
          <cell r="ML14">
            <v>9849</v>
          </cell>
          <cell r="MM14">
            <v>11041</v>
          </cell>
          <cell r="MN14">
            <v>15476</v>
          </cell>
          <cell r="MO14">
            <v>14444</v>
          </cell>
          <cell r="MP14">
            <v>14819</v>
          </cell>
          <cell r="MQ14">
            <v>15477</v>
          </cell>
          <cell r="MR14">
            <v>14910</v>
          </cell>
          <cell r="MS14">
            <v>14550</v>
          </cell>
          <cell r="MT14">
            <v>13926</v>
          </cell>
          <cell r="MU14">
            <v>13624</v>
          </cell>
          <cell r="MV14">
            <v>13388</v>
          </cell>
          <cell r="MW14">
            <v>13166</v>
          </cell>
          <cell r="MX14">
            <v>13129</v>
          </cell>
          <cell r="MY14">
            <v>13093</v>
          </cell>
          <cell r="MZ14">
            <v>12899</v>
          </cell>
          <cell r="NA14">
            <v>12553</v>
          </cell>
          <cell r="NB14">
            <v>12739</v>
          </cell>
          <cell r="NC14">
            <v>13086</v>
          </cell>
          <cell r="ND14">
            <v>13444</v>
          </cell>
          <cell r="NH14">
            <v>21984</v>
          </cell>
          <cell r="NI14">
            <v>19958</v>
          </cell>
          <cell r="NJ14">
            <v>18274</v>
          </cell>
          <cell r="NK14">
            <v>16829</v>
          </cell>
          <cell r="NL14">
            <v>22430</v>
          </cell>
          <cell r="NM14">
            <v>22961</v>
          </cell>
          <cell r="NN14">
            <v>19786</v>
          </cell>
          <cell r="NO14">
            <v>16170</v>
          </cell>
          <cell r="NP14">
            <v>12456</v>
          </cell>
          <cell r="NQ14">
            <v>11034</v>
          </cell>
          <cell r="NR14">
            <v>10325</v>
          </cell>
          <cell r="NS14">
            <v>9673</v>
          </cell>
          <cell r="NT14">
            <v>9184</v>
          </cell>
          <cell r="NU14">
            <v>9448</v>
          </cell>
          <cell r="NV14">
            <v>7336</v>
          </cell>
          <cell r="NW14">
            <v>10528</v>
          </cell>
          <cell r="NX14">
            <v>8000</v>
          </cell>
          <cell r="NY14">
            <v>9056</v>
          </cell>
          <cell r="NZ14">
            <v>9425</v>
          </cell>
          <cell r="OA14">
            <v>8031</v>
          </cell>
          <cell r="OB14">
            <v>8100</v>
          </cell>
          <cell r="OC14">
            <v>6568</v>
          </cell>
          <cell r="OD14">
            <v>6135</v>
          </cell>
          <cell r="OE14">
            <v>5918</v>
          </cell>
          <cell r="OF14">
            <v>6022</v>
          </cell>
          <cell r="OG14">
            <v>6231</v>
          </cell>
          <cell r="OH14">
            <v>6459</v>
          </cell>
          <cell r="OI14">
            <v>6572</v>
          </cell>
          <cell r="OJ14">
            <v>6711</v>
          </cell>
          <cell r="OK14">
            <v>6609</v>
          </cell>
          <cell r="OL14">
            <v>6717</v>
          </cell>
          <cell r="OM14">
            <v>6894</v>
          </cell>
          <cell r="ON14">
            <v>6159</v>
          </cell>
          <cell r="OO14">
            <v>5773</v>
          </cell>
          <cell r="OS14">
            <v>10370</v>
          </cell>
          <cell r="OT14">
            <v>9510</v>
          </cell>
          <cell r="OU14">
            <v>9903</v>
          </cell>
          <cell r="OV14">
            <v>10484</v>
          </cell>
          <cell r="OW14">
            <v>9239</v>
          </cell>
          <cell r="OX14">
            <v>8045</v>
          </cell>
          <cell r="OY14">
            <v>9443</v>
          </cell>
          <cell r="OZ14">
            <v>9896</v>
          </cell>
          <cell r="PA14">
            <v>9196</v>
          </cell>
          <cell r="PB14">
            <v>9780</v>
          </cell>
          <cell r="PC14">
            <v>8694</v>
          </cell>
          <cell r="PD14">
            <v>8441</v>
          </cell>
          <cell r="PE14">
            <v>7565</v>
          </cell>
          <cell r="PF14">
            <v>7547</v>
          </cell>
          <cell r="PG14">
            <v>7800</v>
          </cell>
          <cell r="PH14">
            <v>7537</v>
          </cell>
          <cell r="PI14">
            <v>6257</v>
          </cell>
          <cell r="PJ14">
            <v>6077</v>
          </cell>
          <cell r="PK14">
            <v>6102</v>
          </cell>
          <cell r="PL14">
            <v>6574</v>
          </cell>
          <cell r="PM14">
            <v>5807</v>
          </cell>
          <cell r="PN14">
            <v>5592</v>
          </cell>
          <cell r="PO14">
            <v>5449</v>
          </cell>
          <cell r="PP14">
            <v>5157</v>
          </cell>
          <cell r="PQ14">
            <v>4992</v>
          </cell>
          <cell r="PR14">
            <v>5053</v>
          </cell>
          <cell r="PS14">
            <v>5144</v>
          </cell>
          <cell r="PT14">
            <v>5262</v>
          </cell>
          <cell r="PU14">
            <v>5393</v>
          </cell>
          <cell r="PV14">
            <v>5335</v>
          </cell>
          <cell r="PW14">
            <v>5319</v>
          </cell>
          <cell r="PX14">
            <v>5348</v>
          </cell>
          <cell r="PY14">
            <v>5394</v>
          </cell>
          <cell r="PZ14">
            <v>5117</v>
          </cell>
          <cell r="QD14">
            <v>13795</v>
          </cell>
          <cell r="QE14">
            <v>13674</v>
          </cell>
          <cell r="QF14">
            <v>11732</v>
          </cell>
          <cell r="QG14">
            <v>11783</v>
          </cell>
          <cell r="QH14">
            <v>12254</v>
          </cell>
          <cell r="QI14">
            <v>13687</v>
          </cell>
          <cell r="QJ14">
            <v>13526</v>
          </cell>
          <cell r="QK14">
            <v>11661</v>
          </cell>
          <cell r="QL14">
            <v>11455</v>
          </cell>
          <cell r="QM14">
            <v>4185</v>
          </cell>
          <cell r="QN14">
            <v>8171</v>
          </cell>
          <cell r="QO14">
            <v>6409</v>
          </cell>
          <cell r="QP14">
            <v>6364</v>
          </cell>
          <cell r="QQ14">
            <v>5442</v>
          </cell>
          <cell r="QR14">
            <v>5254</v>
          </cell>
          <cell r="QS14">
            <v>8761</v>
          </cell>
          <cell r="QT14">
            <v>12290</v>
          </cell>
          <cell r="QU14">
            <v>15448</v>
          </cell>
          <cell r="QV14">
            <v>15734</v>
          </cell>
          <cell r="QW14">
            <v>15913</v>
          </cell>
          <cell r="QX14">
            <v>16119</v>
          </cell>
          <cell r="QY14">
            <v>16254</v>
          </cell>
          <cell r="QZ14">
            <v>15922</v>
          </cell>
          <cell r="RA14">
            <v>15133</v>
          </cell>
          <cell r="RB14">
            <v>15911</v>
          </cell>
          <cell r="RC14">
            <v>15849</v>
          </cell>
          <cell r="RD14">
            <v>15733</v>
          </cell>
          <cell r="RE14">
            <v>15695</v>
          </cell>
          <cell r="RF14">
            <v>15966</v>
          </cell>
          <cell r="RG14">
            <v>14918</v>
          </cell>
          <cell r="RH14">
            <v>15591</v>
          </cell>
          <cell r="RI14">
            <v>15378</v>
          </cell>
          <cell r="RJ14">
            <v>15916</v>
          </cell>
          <cell r="RK14">
            <v>14427</v>
          </cell>
          <cell r="RL14">
            <v>0</v>
          </cell>
          <cell r="RM14">
            <v>0</v>
          </cell>
          <cell r="RO14">
            <v>6790</v>
          </cell>
          <cell r="RP14">
            <v>7760</v>
          </cell>
          <cell r="RQ14">
            <v>6417</v>
          </cell>
          <cell r="RR14">
            <v>7025</v>
          </cell>
          <cell r="RS14">
            <v>6689</v>
          </cell>
          <cell r="RT14">
            <v>7005</v>
          </cell>
          <cell r="RU14">
            <v>7138</v>
          </cell>
          <cell r="RV14">
            <v>7886</v>
          </cell>
          <cell r="RW14">
            <v>7895</v>
          </cell>
          <cell r="RX14">
            <v>2346</v>
          </cell>
          <cell r="RY14">
            <v>4127</v>
          </cell>
          <cell r="RZ14">
            <v>3641</v>
          </cell>
          <cell r="SA14">
            <v>3779</v>
          </cell>
          <cell r="SB14">
            <v>3332</v>
          </cell>
          <cell r="SC14">
            <v>3023</v>
          </cell>
          <cell r="SD14">
            <v>4136</v>
          </cell>
          <cell r="SE14">
            <v>5831</v>
          </cell>
          <cell r="SF14">
            <v>6900</v>
          </cell>
          <cell r="SG14">
            <v>5912</v>
          </cell>
          <cell r="SH14">
            <v>5892</v>
          </cell>
          <cell r="SI14">
            <v>5659</v>
          </cell>
          <cell r="SJ14">
            <v>6277</v>
          </cell>
          <cell r="SK14">
            <v>6116</v>
          </cell>
          <cell r="SL14">
            <v>5596</v>
          </cell>
          <cell r="SM14">
            <v>5821</v>
          </cell>
          <cell r="SN14">
            <v>5596</v>
          </cell>
          <cell r="SO14">
            <v>5409</v>
          </cell>
          <cell r="SP14">
            <v>5425</v>
          </cell>
          <cell r="SQ14">
            <v>5686</v>
          </cell>
          <cell r="SR14">
            <v>4805</v>
          </cell>
          <cell r="SS14">
            <v>5032</v>
          </cell>
          <cell r="ST14">
            <v>4981</v>
          </cell>
          <cell r="SU14">
            <v>5520</v>
          </cell>
          <cell r="SV14">
            <v>4768</v>
          </cell>
          <cell r="SZ14">
            <v>5312</v>
          </cell>
          <cell r="TA14">
            <v>5077</v>
          </cell>
          <cell r="TB14">
            <v>4913</v>
          </cell>
          <cell r="TC14">
            <v>4087</v>
          </cell>
          <cell r="TD14">
            <v>4773</v>
          </cell>
          <cell r="TE14">
            <v>5733</v>
          </cell>
          <cell r="TF14">
            <v>5816</v>
          </cell>
          <cell r="TG14">
            <v>3312</v>
          </cell>
          <cell r="TH14">
            <v>3182</v>
          </cell>
          <cell r="TI14">
            <v>1659</v>
          </cell>
          <cell r="TJ14">
            <v>3221</v>
          </cell>
          <cell r="TK14">
            <v>2420</v>
          </cell>
          <cell r="TL14">
            <v>2010</v>
          </cell>
          <cell r="TM14">
            <v>1818</v>
          </cell>
          <cell r="TN14">
            <v>1967</v>
          </cell>
          <cell r="TO14">
            <v>4276</v>
          </cell>
          <cell r="TP14">
            <v>5083</v>
          </cell>
          <cell r="TQ14">
            <v>7207</v>
          </cell>
          <cell r="TR14">
            <v>7719</v>
          </cell>
          <cell r="TS14">
            <v>8533</v>
          </cell>
          <cell r="TT14">
            <v>8943</v>
          </cell>
          <cell r="TU14">
            <v>8280</v>
          </cell>
          <cell r="TV14">
            <v>8119</v>
          </cell>
          <cell r="TW14">
            <v>7949</v>
          </cell>
          <cell r="TX14">
            <v>8312</v>
          </cell>
          <cell r="TY14">
            <v>8389</v>
          </cell>
          <cell r="TZ14">
            <v>8468</v>
          </cell>
          <cell r="UA14">
            <v>8372</v>
          </cell>
          <cell r="UB14">
            <v>8350</v>
          </cell>
          <cell r="UC14">
            <v>8350</v>
          </cell>
          <cell r="UD14">
            <v>8620</v>
          </cell>
          <cell r="UE14">
            <v>8494</v>
          </cell>
          <cell r="UF14">
            <v>8720</v>
          </cell>
          <cell r="UG14">
            <v>8391</v>
          </cell>
          <cell r="UK14">
            <v>1693</v>
          </cell>
          <cell r="UL14">
            <v>837</v>
          </cell>
          <cell r="UM14">
            <v>402</v>
          </cell>
          <cell r="UN14">
            <v>671</v>
          </cell>
          <cell r="UO14">
            <v>792</v>
          </cell>
          <cell r="UP14">
            <v>949</v>
          </cell>
          <cell r="UQ14">
            <v>572</v>
          </cell>
          <cell r="UR14">
            <v>463</v>
          </cell>
          <cell r="US14">
            <v>378</v>
          </cell>
          <cell r="UT14">
            <v>180</v>
          </cell>
          <cell r="UU14">
            <v>823</v>
          </cell>
          <cell r="UV14">
            <v>348</v>
          </cell>
          <cell r="UW14">
            <v>575</v>
          </cell>
          <cell r="UX14">
            <v>292</v>
          </cell>
          <cell r="UY14">
            <v>264</v>
          </cell>
          <cell r="UZ14">
            <v>349</v>
          </cell>
          <cell r="VA14">
            <v>1376</v>
          </cell>
          <cell r="VB14">
            <v>1341</v>
          </cell>
          <cell r="VC14">
            <v>2103</v>
          </cell>
          <cell r="VD14">
            <v>1488</v>
          </cell>
          <cell r="VE14">
            <v>1517</v>
          </cell>
          <cell r="VF14">
            <v>1697</v>
          </cell>
          <cell r="VG14">
            <v>1687</v>
          </cell>
          <cell r="VH14">
            <v>1588</v>
          </cell>
          <cell r="VI14">
            <v>1778</v>
          </cell>
          <cell r="VJ14">
            <v>1864</v>
          </cell>
          <cell r="VK14">
            <v>1856</v>
          </cell>
          <cell r="VL14">
            <v>1898</v>
          </cell>
          <cell r="VM14">
            <v>1930</v>
          </cell>
          <cell r="VN14">
            <v>1763</v>
          </cell>
          <cell r="VO14">
            <v>1939</v>
          </cell>
          <cell r="VP14">
            <v>1903</v>
          </cell>
          <cell r="VQ14">
            <v>1676</v>
          </cell>
          <cell r="VR14">
            <v>1268</v>
          </cell>
        </row>
        <row r="15">
          <cell r="A15" t="str">
            <v>Perdagangan borong &amp; runcit</v>
          </cell>
          <cell r="B15">
            <v>1503806</v>
          </cell>
          <cell r="C15">
            <v>1518650</v>
          </cell>
          <cell r="D15">
            <v>1522540</v>
          </cell>
          <cell r="E15">
            <v>1525685</v>
          </cell>
          <cell r="F15">
            <v>1537017</v>
          </cell>
          <cell r="G15">
            <v>1555100</v>
          </cell>
          <cell r="H15">
            <v>1557096</v>
          </cell>
          <cell r="I15">
            <v>1559850</v>
          </cell>
          <cell r="J15">
            <v>1552486</v>
          </cell>
          <cell r="K15">
            <v>1535031</v>
          </cell>
          <cell r="L15">
            <v>1551903</v>
          </cell>
          <cell r="M15">
            <v>1553082</v>
          </cell>
          <cell r="N15">
            <v>1555038</v>
          </cell>
          <cell r="O15">
            <v>1537416</v>
          </cell>
          <cell r="P15">
            <v>1557859</v>
          </cell>
          <cell r="Q15">
            <v>1602137</v>
          </cell>
          <cell r="R15">
            <v>1615461</v>
          </cell>
          <cell r="S15">
            <v>1646975</v>
          </cell>
          <cell r="T15">
            <v>1657115</v>
          </cell>
          <cell r="U15">
            <v>1668669</v>
          </cell>
          <cell r="V15">
            <v>1671092</v>
          </cell>
          <cell r="W15">
            <v>1681807</v>
          </cell>
          <cell r="X15">
            <v>1695951</v>
          </cell>
          <cell r="Y15">
            <v>1708071</v>
          </cell>
          <cell r="Z15">
            <v>1710809</v>
          </cell>
          <cell r="AA15">
            <v>1722311</v>
          </cell>
          <cell r="AB15">
            <v>1734009</v>
          </cell>
          <cell r="AC15">
            <v>1748224</v>
          </cell>
          <cell r="AD15">
            <v>1760806</v>
          </cell>
          <cell r="AE15">
            <v>1774179</v>
          </cell>
          <cell r="AF15">
            <v>1790680</v>
          </cell>
          <cell r="AG15">
            <v>1805456</v>
          </cell>
          <cell r="AH15">
            <v>1819599</v>
          </cell>
          <cell r="AI15">
            <v>1824810</v>
          </cell>
          <cell r="AJ15">
            <v>0</v>
          </cell>
          <cell r="AK15">
            <v>0</v>
          </cell>
          <cell r="AM15">
            <v>515692</v>
          </cell>
          <cell r="AN15">
            <v>522261</v>
          </cell>
          <cell r="AO15">
            <v>521578</v>
          </cell>
          <cell r="AP15">
            <v>526799</v>
          </cell>
          <cell r="AQ15">
            <v>528436</v>
          </cell>
          <cell r="AR15">
            <v>534948</v>
          </cell>
          <cell r="AS15">
            <v>536687</v>
          </cell>
          <cell r="AT15">
            <v>544398</v>
          </cell>
          <cell r="AU15">
            <v>541987</v>
          </cell>
          <cell r="AV15">
            <v>544322</v>
          </cell>
          <cell r="AW15">
            <v>546291</v>
          </cell>
          <cell r="AX15">
            <v>546247</v>
          </cell>
          <cell r="AY15">
            <v>545410</v>
          </cell>
          <cell r="AZ15">
            <v>547562</v>
          </cell>
          <cell r="BA15">
            <v>555154</v>
          </cell>
          <cell r="BB15">
            <v>569987</v>
          </cell>
          <cell r="BC15">
            <v>566757</v>
          </cell>
          <cell r="BD15">
            <v>586926</v>
          </cell>
          <cell r="BE15">
            <v>587813</v>
          </cell>
          <cell r="BF15">
            <v>594636</v>
          </cell>
          <cell r="BG15">
            <v>595189</v>
          </cell>
          <cell r="BH15">
            <v>597664</v>
          </cell>
          <cell r="BI15">
            <v>600635</v>
          </cell>
          <cell r="BJ15">
            <v>606051</v>
          </cell>
          <cell r="BK15">
            <v>606860</v>
          </cell>
          <cell r="BL15">
            <v>608918</v>
          </cell>
          <cell r="BM15">
            <v>613103</v>
          </cell>
          <cell r="BN15">
            <v>616068</v>
          </cell>
          <cell r="BO15">
            <v>620916</v>
          </cell>
          <cell r="BP15">
            <v>625750</v>
          </cell>
          <cell r="BQ15">
            <v>630120</v>
          </cell>
          <cell r="BR15">
            <v>634159</v>
          </cell>
          <cell r="BS15">
            <v>638118</v>
          </cell>
          <cell r="BT15">
            <v>639326</v>
          </cell>
          <cell r="BU15">
            <v>0</v>
          </cell>
          <cell r="BV15">
            <v>0</v>
          </cell>
          <cell r="BX15">
            <v>757811</v>
          </cell>
          <cell r="BY15">
            <v>765963</v>
          </cell>
          <cell r="BZ15">
            <v>770564</v>
          </cell>
          <cell r="CA15">
            <v>769473</v>
          </cell>
          <cell r="CB15">
            <v>779328</v>
          </cell>
          <cell r="CC15">
            <v>788794</v>
          </cell>
          <cell r="CD15">
            <v>792989</v>
          </cell>
          <cell r="CE15">
            <v>783554</v>
          </cell>
          <cell r="CF15">
            <v>778797</v>
          </cell>
          <cell r="CG15">
            <v>758606</v>
          </cell>
          <cell r="CH15">
            <v>773596</v>
          </cell>
          <cell r="CI15">
            <v>775863</v>
          </cell>
          <cell r="CJ15">
            <v>777069</v>
          </cell>
          <cell r="CK15">
            <v>761698</v>
          </cell>
          <cell r="CL15">
            <v>774895</v>
          </cell>
          <cell r="CM15">
            <v>799137</v>
          </cell>
          <cell r="CN15">
            <v>812808</v>
          </cell>
          <cell r="CO15">
            <v>820807</v>
          </cell>
          <cell r="CP15">
            <v>828680</v>
          </cell>
          <cell r="CQ15">
            <v>837466</v>
          </cell>
          <cell r="CR15">
            <v>843191</v>
          </cell>
          <cell r="CS15">
            <v>852639</v>
          </cell>
          <cell r="CT15">
            <v>862954</v>
          </cell>
          <cell r="CU15">
            <v>878926</v>
          </cell>
          <cell r="CV15">
            <v>880655</v>
          </cell>
          <cell r="CW15">
            <v>883774</v>
          </cell>
          <cell r="CX15">
            <v>889073</v>
          </cell>
          <cell r="CY15">
            <v>896623</v>
          </cell>
          <cell r="CZ15">
            <v>900364</v>
          </cell>
          <cell r="DA15">
            <v>906505</v>
          </cell>
          <cell r="DB15">
            <v>916372</v>
          </cell>
          <cell r="DC15">
            <v>923341</v>
          </cell>
          <cell r="DD15">
            <v>930495</v>
          </cell>
          <cell r="DE15">
            <v>933428</v>
          </cell>
          <cell r="DF15">
            <v>0</v>
          </cell>
          <cell r="DG15">
            <v>0</v>
          </cell>
          <cell r="DI15">
            <v>230303</v>
          </cell>
          <cell r="DJ15">
            <v>230426</v>
          </cell>
          <cell r="DK15">
            <v>230398</v>
          </cell>
          <cell r="DL15">
            <v>229413</v>
          </cell>
          <cell r="DM15">
            <v>229253</v>
          </cell>
          <cell r="DN15">
            <v>231358</v>
          </cell>
          <cell r="DO15">
            <v>227420</v>
          </cell>
          <cell r="DP15">
            <v>231898</v>
          </cell>
          <cell r="DQ15">
            <v>231702</v>
          </cell>
          <cell r="DR15">
            <v>232103</v>
          </cell>
          <cell r="DS15">
            <v>232016</v>
          </cell>
          <cell r="DT15">
            <v>230972</v>
          </cell>
          <cell r="DU15">
            <v>232559</v>
          </cell>
          <cell r="DV15">
            <v>228156</v>
          </cell>
          <cell r="DW15">
            <v>227810</v>
          </cell>
          <cell r="DX15">
            <v>233013</v>
          </cell>
          <cell r="DY15">
            <v>235896</v>
          </cell>
          <cell r="DZ15">
            <v>239242</v>
          </cell>
          <cell r="EA15">
            <v>240622</v>
          </cell>
          <cell r="EB15">
            <v>236567</v>
          </cell>
          <cell r="EC15">
            <v>232712</v>
          </cell>
          <cell r="ED15">
            <v>231504</v>
          </cell>
          <cell r="EE15">
            <v>232362</v>
          </cell>
          <cell r="EF15">
            <v>223094</v>
          </cell>
          <cell r="EG15">
            <v>223294</v>
          </cell>
          <cell r="EH15">
            <v>229619</v>
          </cell>
          <cell r="EI15">
            <v>231833</v>
          </cell>
          <cell r="EJ15">
            <v>235533</v>
          </cell>
          <cell r="EK15">
            <v>239526</v>
          </cell>
          <cell r="EL15">
            <v>241924</v>
          </cell>
          <cell r="EM15">
            <v>244188</v>
          </cell>
          <cell r="EN15">
            <v>247956</v>
          </cell>
          <cell r="EO15">
            <v>250986</v>
          </cell>
          <cell r="EP15">
            <v>252056</v>
          </cell>
          <cell r="EQ15">
            <v>0</v>
          </cell>
          <cell r="ER15">
            <v>0</v>
          </cell>
          <cell r="ET15">
            <v>1488527</v>
          </cell>
          <cell r="EU15">
            <v>1504150</v>
          </cell>
          <cell r="EV15">
            <v>1509268</v>
          </cell>
          <cell r="EW15">
            <v>1513763</v>
          </cell>
          <cell r="EX15">
            <v>1524742</v>
          </cell>
          <cell r="EY15">
            <v>1543749</v>
          </cell>
          <cell r="EZ15">
            <v>1546249</v>
          </cell>
          <cell r="FA15">
            <v>1549874</v>
          </cell>
          <cell r="FB15">
            <v>1545781</v>
          </cell>
          <cell r="FC15">
            <v>1528743</v>
          </cell>
          <cell r="FD15">
            <v>1544151</v>
          </cell>
          <cell r="FE15">
            <v>1545512</v>
          </cell>
          <cell r="FF15">
            <v>1545548</v>
          </cell>
          <cell r="FG15">
            <v>1527810</v>
          </cell>
          <cell r="FH15">
            <v>1549910</v>
          </cell>
          <cell r="FI15">
            <v>1591288</v>
          </cell>
          <cell r="FJ15">
            <v>1607764</v>
          </cell>
          <cell r="FK15">
            <v>1636047</v>
          </cell>
          <cell r="FL15">
            <v>1646427</v>
          </cell>
          <cell r="FM15">
            <v>1657664</v>
          </cell>
          <cell r="FN15">
            <v>1660654</v>
          </cell>
          <cell r="FO15">
            <v>1671602</v>
          </cell>
          <cell r="FP15">
            <v>1686313</v>
          </cell>
          <cell r="FQ15">
            <v>1698417</v>
          </cell>
          <cell r="FR15">
            <v>1701219</v>
          </cell>
          <cell r="FS15">
            <v>1712797</v>
          </cell>
          <cell r="FT15">
            <v>1724403</v>
          </cell>
          <cell r="FU15">
            <v>1738510</v>
          </cell>
          <cell r="FV15">
            <v>1751359</v>
          </cell>
          <cell r="FW15">
            <v>1764776</v>
          </cell>
          <cell r="FX15">
            <v>1781284</v>
          </cell>
          <cell r="FY15">
            <v>1795660</v>
          </cell>
          <cell r="FZ15">
            <v>1809859</v>
          </cell>
          <cell r="GA15">
            <v>1816047</v>
          </cell>
          <cell r="GB15">
            <v>0</v>
          </cell>
          <cell r="GC15">
            <v>0</v>
          </cell>
          <cell r="GE15">
            <v>513954</v>
          </cell>
          <cell r="GF15">
            <v>519668</v>
          </cell>
          <cell r="GG15">
            <v>519498</v>
          </cell>
          <cell r="GH15">
            <v>524818</v>
          </cell>
          <cell r="GI15">
            <v>526603</v>
          </cell>
          <cell r="GJ15">
            <v>533028</v>
          </cell>
          <cell r="GK15">
            <v>534720</v>
          </cell>
          <cell r="GL15">
            <v>541834</v>
          </cell>
          <cell r="GM15">
            <v>540222</v>
          </cell>
          <cell r="GN15">
            <v>542356</v>
          </cell>
          <cell r="GO15">
            <v>544287</v>
          </cell>
          <cell r="GP15">
            <v>544570</v>
          </cell>
          <cell r="GQ15">
            <v>543195</v>
          </cell>
          <cell r="GR15">
            <v>545295</v>
          </cell>
          <cell r="GS15">
            <v>553350</v>
          </cell>
          <cell r="GT15">
            <v>567813</v>
          </cell>
          <cell r="GU15">
            <v>564910</v>
          </cell>
          <cell r="GV15">
            <v>582492</v>
          </cell>
          <cell r="GW15">
            <v>584132</v>
          </cell>
          <cell r="GX15">
            <v>589744</v>
          </cell>
          <cell r="GY15">
            <v>590509</v>
          </cell>
          <cell r="GZ15">
            <v>592603</v>
          </cell>
          <cell r="HA15">
            <v>595786</v>
          </cell>
          <cell r="HB15">
            <v>601036</v>
          </cell>
          <cell r="HC15">
            <v>601845</v>
          </cell>
          <cell r="HD15">
            <v>603962</v>
          </cell>
          <cell r="HE15">
            <v>608397</v>
          </cell>
          <cell r="HF15">
            <v>611417</v>
          </cell>
          <cell r="HG15">
            <v>616575</v>
          </cell>
          <cell r="HH15">
            <v>621324</v>
          </cell>
          <cell r="HI15">
            <v>625513</v>
          </cell>
          <cell r="HJ15">
            <v>629564</v>
          </cell>
          <cell r="HK15">
            <v>633379</v>
          </cell>
          <cell r="HL15">
            <v>634868</v>
          </cell>
          <cell r="HP15">
            <v>747976</v>
          </cell>
          <cell r="HQ15">
            <v>756817</v>
          </cell>
          <cell r="HR15">
            <v>763117</v>
          </cell>
          <cell r="HS15">
            <v>762642</v>
          </cell>
          <cell r="HT15">
            <v>770558</v>
          </cell>
          <cell r="HU15">
            <v>780916</v>
          </cell>
          <cell r="HV15">
            <v>785273</v>
          </cell>
          <cell r="HW15">
            <v>777694</v>
          </cell>
          <cell r="HX15">
            <v>776544</v>
          </cell>
          <cell r="HY15">
            <v>757372</v>
          </cell>
          <cell r="HZ15">
            <v>770664</v>
          </cell>
          <cell r="IA15">
            <v>772807</v>
          </cell>
          <cell r="IB15">
            <v>773145</v>
          </cell>
          <cell r="IC15">
            <v>757718</v>
          </cell>
          <cell r="ID15">
            <v>772263</v>
          </cell>
          <cell r="IE15">
            <v>793702</v>
          </cell>
          <cell r="IF15">
            <v>809195</v>
          </cell>
          <cell r="IG15">
            <v>816671</v>
          </cell>
          <cell r="IH15">
            <v>824167</v>
          </cell>
          <cell r="II15">
            <v>834927</v>
          </cell>
          <cell r="IJ15">
            <v>840415</v>
          </cell>
          <cell r="IK15">
            <v>850384</v>
          </cell>
          <cell r="IL15">
            <v>861038</v>
          </cell>
          <cell r="IM15">
            <v>877023</v>
          </cell>
          <cell r="IN15">
            <v>878813</v>
          </cell>
          <cell r="IO15">
            <v>881917</v>
          </cell>
          <cell r="IP15">
            <v>886904</v>
          </cell>
          <cell r="IQ15">
            <v>894411</v>
          </cell>
          <cell r="IR15">
            <v>898203</v>
          </cell>
          <cell r="IS15">
            <v>904383</v>
          </cell>
          <cell r="IT15">
            <v>914475</v>
          </cell>
          <cell r="IU15">
            <v>921091</v>
          </cell>
          <cell r="IV15">
            <v>928287</v>
          </cell>
          <cell r="IW15">
            <v>931693</v>
          </cell>
          <cell r="JA15">
            <v>226597</v>
          </cell>
          <cell r="JB15">
            <v>227665</v>
          </cell>
          <cell r="JC15">
            <v>226653</v>
          </cell>
          <cell r="JD15">
            <v>226303</v>
          </cell>
          <cell r="JE15">
            <v>227581</v>
          </cell>
          <cell r="JF15">
            <v>229805</v>
          </cell>
          <cell r="JG15">
            <v>226256</v>
          </cell>
          <cell r="JH15">
            <v>230346</v>
          </cell>
          <cell r="JI15">
            <v>229015</v>
          </cell>
          <cell r="JJ15">
            <v>229015</v>
          </cell>
          <cell r="JK15">
            <v>229200</v>
          </cell>
          <cell r="JL15">
            <v>228135</v>
          </cell>
          <cell r="JM15">
            <v>229208</v>
          </cell>
          <cell r="JN15">
            <v>224797</v>
          </cell>
          <cell r="JO15">
            <v>224297</v>
          </cell>
          <cell r="JP15">
            <v>229773</v>
          </cell>
          <cell r="JQ15">
            <v>233659</v>
          </cell>
          <cell r="JR15">
            <v>236884</v>
          </cell>
          <cell r="JS15">
            <v>238128</v>
          </cell>
          <cell r="JT15">
            <v>232993</v>
          </cell>
          <cell r="JU15">
            <v>229730</v>
          </cell>
          <cell r="JV15">
            <v>228615</v>
          </cell>
          <cell r="JW15">
            <v>229489</v>
          </cell>
          <cell r="JX15">
            <v>220358</v>
          </cell>
          <cell r="JY15">
            <v>220561</v>
          </cell>
          <cell r="JZ15">
            <v>226918</v>
          </cell>
          <cell r="KA15">
            <v>229102</v>
          </cell>
          <cell r="KB15">
            <v>232682</v>
          </cell>
          <cell r="KC15">
            <v>236581</v>
          </cell>
          <cell r="KD15">
            <v>239069</v>
          </cell>
          <cell r="KE15">
            <v>241296</v>
          </cell>
          <cell r="KF15">
            <v>245005</v>
          </cell>
          <cell r="KG15">
            <v>248193</v>
          </cell>
          <cell r="KH15">
            <v>249486</v>
          </cell>
          <cell r="KL15">
            <v>15279</v>
          </cell>
          <cell r="KM15">
            <v>14500</v>
          </cell>
          <cell r="KN15">
            <v>13272</v>
          </cell>
          <cell r="KO15">
            <v>11922</v>
          </cell>
          <cell r="KP15">
            <v>12275</v>
          </cell>
          <cell r="KQ15">
            <v>11351</v>
          </cell>
          <cell r="KR15">
            <v>10847</v>
          </cell>
          <cell r="KS15">
            <v>9976</v>
          </cell>
          <cell r="KT15">
            <v>6705</v>
          </cell>
          <cell r="KU15">
            <v>6288</v>
          </cell>
          <cell r="KV15">
            <v>7752</v>
          </cell>
          <cell r="KW15">
            <v>7570</v>
          </cell>
          <cell r="KX15">
            <v>9490</v>
          </cell>
          <cell r="KY15">
            <v>9606</v>
          </cell>
          <cell r="KZ15">
            <v>7949</v>
          </cell>
          <cell r="LA15">
            <v>10849</v>
          </cell>
          <cell r="LB15">
            <v>7697</v>
          </cell>
          <cell r="LC15">
            <v>10928</v>
          </cell>
          <cell r="LD15">
            <v>10688</v>
          </cell>
          <cell r="LE15">
            <v>11005</v>
          </cell>
          <cell r="LF15">
            <v>10438</v>
          </cell>
          <cell r="LG15">
            <v>10205</v>
          </cell>
          <cell r="LH15">
            <v>9638</v>
          </cell>
          <cell r="LI15">
            <v>9654</v>
          </cell>
          <cell r="LJ15">
            <v>9590</v>
          </cell>
          <cell r="LK15">
            <v>9514</v>
          </cell>
          <cell r="LL15">
            <v>9606</v>
          </cell>
          <cell r="LM15">
            <v>9714</v>
          </cell>
          <cell r="LN15">
            <v>9447</v>
          </cell>
          <cell r="LO15">
            <v>9403</v>
          </cell>
          <cell r="LP15">
            <v>9396</v>
          </cell>
          <cell r="LQ15">
            <v>9796</v>
          </cell>
          <cell r="LR15">
            <v>9740</v>
          </cell>
          <cell r="LS15">
            <v>8763</v>
          </cell>
          <cell r="LT15">
            <v>0</v>
          </cell>
          <cell r="LU15">
            <v>0</v>
          </cell>
          <cell r="LW15">
            <v>1738</v>
          </cell>
          <cell r="LX15">
            <v>2593</v>
          </cell>
          <cell r="LY15">
            <v>2080</v>
          </cell>
          <cell r="LZ15">
            <v>1981</v>
          </cell>
          <cell r="MA15">
            <v>1833</v>
          </cell>
          <cell r="MB15">
            <v>1920</v>
          </cell>
          <cell r="MC15">
            <v>1967</v>
          </cell>
          <cell r="MD15">
            <v>2564</v>
          </cell>
          <cell r="ME15">
            <v>1765</v>
          </cell>
          <cell r="MF15">
            <v>1966</v>
          </cell>
          <cell r="MG15">
            <v>2004</v>
          </cell>
          <cell r="MH15">
            <v>1677</v>
          </cell>
          <cell r="MI15">
            <v>2215</v>
          </cell>
          <cell r="MJ15">
            <v>2267</v>
          </cell>
          <cell r="MK15">
            <v>1804</v>
          </cell>
          <cell r="ML15">
            <v>2174</v>
          </cell>
          <cell r="MM15">
            <v>1847</v>
          </cell>
          <cell r="MN15">
            <v>4434</v>
          </cell>
          <cell r="MO15">
            <v>3681</v>
          </cell>
          <cell r="MP15">
            <v>4892</v>
          </cell>
          <cell r="MQ15">
            <v>4680</v>
          </cell>
          <cell r="MR15">
            <v>5061</v>
          </cell>
          <cell r="MS15">
            <v>4849</v>
          </cell>
          <cell r="MT15">
            <v>5015</v>
          </cell>
          <cell r="MU15">
            <v>5015</v>
          </cell>
          <cell r="MV15">
            <v>4956</v>
          </cell>
          <cell r="MW15">
            <v>4706</v>
          </cell>
          <cell r="MX15">
            <v>4651</v>
          </cell>
          <cell r="MY15">
            <v>4341</v>
          </cell>
          <cell r="MZ15">
            <v>4426</v>
          </cell>
          <cell r="NA15">
            <v>4607</v>
          </cell>
          <cell r="NB15">
            <v>4595</v>
          </cell>
          <cell r="NC15">
            <v>4739</v>
          </cell>
          <cell r="ND15">
            <v>4458</v>
          </cell>
          <cell r="NH15">
            <v>9835</v>
          </cell>
          <cell r="NI15">
            <v>9146</v>
          </cell>
          <cell r="NJ15">
            <v>7447</v>
          </cell>
          <cell r="NK15">
            <v>6831</v>
          </cell>
          <cell r="NL15">
            <v>8770</v>
          </cell>
          <cell r="NM15">
            <v>7878</v>
          </cell>
          <cell r="NN15">
            <v>7716</v>
          </cell>
          <cell r="NO15">
            <v>5860</v>
          </cell>
          <cell r="NP15">
            <v>2253</v>
          </cell>
          <cell r="NQ15">
            <v>1234</v>
          </cell>
          <cell r="NR15">
            <v>2932</v>
          </cell>
          <cell r="NS15">
            <v>3056</v>
          </cell>
          <cell r="NT15">
            <v>3924</v>
          </cell>
          <cell r="NU15">
            <v>3980</v>
          </cell>
          <cell r="NV15">
            <v>2632</v>
          </cell>
          <cell r="NW15">
            <v>5435</v>
          </cell>
          <cell r="NX15">
            <v>3613</v>
          </cell>
          <cell r="NY15">
            <v>4136</v>
          </cell>
          <cell r="NZ15">
            <v>4513</v>
          </cell>
          <cell r="OA15">
            <v>2539</v>
          </cell>
          <cell r="OB15">
            <v>2776</v>
          </cell>
          <cell r="OC15">
            <v>2255</v>
          </cell>
          <cell r="OD15">
            <v>1916</v>
          </cell>
          <cell r="OE15">
            <v>1903</v>
          </cell>
          <cell r="OF15">
            <v>1842</v>
          </cell>
          <cell r="OG15">
            <v>1857</v>
          </cell>
          <cell r="OH15">
            <v>2169</v>
          </cell>
          <cell r="OI15">
            <v>2212</v>
          </cell>
          <cell r="OJ15">
            <v>2161</v>
          </cell>
          <cell r="OK15">
            <v>2122</v>
          </cell>
          <cell r="OL15">
            <v>1897</v>
          </cell>
          <cell r="OM15">
            <v>2250</v>
          </cell>
          <cell r="ON15">
            <v>2208</v>
          </cell>
          <cell r="OO15">
            <v>1735</v>
          </cell>
          <cell r="OS15">
            <v>3706</v>
          </cell>
          <cell r="OT15">
            <v>2761</v>
          </cell>
          <cell r="OU15">
            <v>3745</v>
          </cell>
          <cell r="OV15">
            <v>3110</v>
          </cell>
          <cell r="OW15">
            <v>1672</v>
          </cell>
          <cell r="OX15">
            <v>1553</v>
          </cell>
          <cell r="OY15">
            <v>1164</v>
          </cell>
          <cell r="OZ15">
            <v>1552</v>
          </cell>
          <cell r="PA15">
            <v>2687</v>
          </cell>
          <cell r="PB15">
            <v>3088</v>
          </cell>
          <cell r="PC15">
            <v>2816</v>
          </cell>
          <cell r="PD15">
            <v>2837</v>
          </cell>
          <cell r="PE15">
            <v>3351</v>
          </cell>
          <cell r="PF15">
            <v>3359</v>
          </cell>
          <cell r="PG15">
            <v>3513</v>
          </cell>
          <cell r="PH15">
            <v>3240</v>
          </cell>
          <cell r="PI15">
            <v>2237</v>
          </cell>
          <cell r="PJ15">
            <v>2358</v>
          </cell>
          <cell r="PK15">
            <v>2494</v>
          </cell>
          <cell r="PL15">
            <v>3574</v>
          </cell>
          <cell r="PM15">
            <v>2982</v>
          </cell>
          <cell r="PN15">
            <v>2889</v>
          </cell>
          <cell r="PO15">
            <v>2873</v>
          </cell>
          <cell r="PP15">
            <v>2736</v>
          </cell>
          <cell r="PQ15">
            <v>2733</v>
          </cell>
          <cell r="PR15">
            <v>2701</v>
          </cell>
          <cell r="PS15">
            <v>2731</v>
          </cell>
          <cell r="PT15">
            <v>2851</v>
          </cell>
          <cell r="PU15">
            <v>2945</v>
          </cell>
          <cell r="PV15">
            <v>2855</v>
          </cell>
          <cell r="PW15">
            <v>2892</v>
          </cell>
          <cell r="PX15">
            <v>2951</v>
          </cell>
          <cell r="PY15">
            <v>2793</v>
          </cell>
          <cell r="PZ15">
            <v>2570</v>
          </cell>
          <cell r="QD15">
            <v>6098</v>
          </cell>
          <cell r="QE15">
            <v>7505</v>
          </cell>
          <cell r="QF15">
            <v>4532</v>
          </cell>
          <cell r="QG15">
            <v>4902</v>
          </cell>
          <cell r="QH15">
            <v>3880</v>
          </cell>
          <cell r="QI15">
            <v>4508</v>
          </cell>
          <cell r="QJ15">
            <v>3771</v>
          </cell>
          <cell r="QK15">
            <v>3591</v>
          </cell>
          <cell r="QL15">
            <v>3612</v>
          </cell>
          <cell r="QM15">
            <v>1630</v>
          </cell>
          <cell r="QN15">
            <v>2879</v>
          </cell>
          <cell r="QO15">
            <v>2121</v>
          </cell>
          <cell r="QP15">
            <v>2296</v>
          </cell>
          <cell r="QQ15">
            <v>1783</v>
          </cell>
          <cell r="QR15">
            <v>1824</v>
          </cell>
          <cell r="QS15">
            <v>3120</v>
          </cell>
          <cell r="QT15">
            <v>4728</v>
          </cell>
          <cell r="QU15">
            <v>6658</v>
          </cell>
          <cell r="QV15">
            <v>6794</v>
          </cell>
          <cell r="QW15">
            <v>8387</v>
          </cell>
          <cell r="QX15">
            <v>8652</v>
          </cell>
          <cell r="QY15">
            <v>8824</v>
          </cell>
          <cell r="QZ15">
            <v>8552</v>
          </cell>
          <cell r="RA15">
            <v>8885</v>
          </cell>
          <cell r="RB15">
            <v>8988</v>
          </cell>
          <cell r="RC15">
            <v>8689</v>
          </cell>
          <cell r="RD15">
            <v>9042</v>
          </cell>
          <cell r="RE15">
            <v>9120</v>
          </cell>
          <cell r="RF15">
            <v>8824</v>
          </cell>
          <cell r="RG15">
            <v>8774</v>
          </cell>
          <cell r="RH15">
            <v>8962</v>
          </cell>
          <cell r="RI15">
            <v>9275</v>
          </cell>
          <cell r="RJ15">
            <v>9298</v>
          </cell>
          <cell r="RK15">
            <v>8573</v>
          </cell>
          <cell r="RL15">
            <v>0</v>
          </cell>
          <cell r="RM15">
            <v>0</v>
          </cell>
          <cell r="RO15">
            <v>2632</v>
          </cell>
          <cell r="RP15">
            <v>4230</v>
          </cell>
          <cell r="RQ15">
            <v>1707</v>
          </cell>
          <cell r="RR15">
            <v>2820</v>
          </cell>
          <cell r="RS15">
            <v>1777</v>
          </cell>
          <cell r="RT15">
            <v>1921</v>
          </cell>
          <cell r="RU15">
            <v>1471</v>
          </cell>
          <cell r="RV15">
            <v>2235</v>
          </cell>
          <cell r="RW15">
            <v>2031</v>
          </cell>
          <cell r="RX15">
            <v>553</v>
          </cell>
          <cell r="RY15">
            <v>842</v>
          </cell>
          <cell r="RZ15">
            <v>588</v>
          </cell>
          <cell r="SA15">
            <v>682</v>
          </cell>
          <cell r="SB15">
            <v>480</v>
          </cell>
          <cell r="SC15">
            <v>555</v>
          </cell>
          <cell r="SD15">
            <v>947</v>
          </cell>
          <cell r="SE15">
            <v>1130</v>
          </cell>
          <cell r="SF15">
            <v>1793</v>
          </cell>
          <cell r="SG15">
            <v>1156</v>
          </cell>
          <cell r="SH15">
            <v>1315</v>
          </cell>
          <cell r="SI15">
            <v>1368</v>
          </cell>
          <cell r="SJ15">
            <v>1831</v>
          </cell>
          <cell r="SK15">
            <v>1733</v>
          </cell>
          <cell r="SL15">
            <v>1996</v>
          </cell>
          <cell r="SM15">
            <v>1863</v>
          </cell>
          <cell r="SN15">
            <v>1497</v>
          </cell>
          <cell r="SO15">
            <v>1570</v>
          </cell>
          <cell r="SP15">
            <v>1730</v>
          </cell>
          <cell r="SQ15">
            <v>1578</v>
          </cell>
          <cell r="SR15">
            <v>1411</v>
          </cell>
          <cell r="SS15">
            <v>1906</v>
          </cell>
          <cell r="ST15">
            <v>1994</v>
          </cell>
          <cell r="SU15">
            <v>1984</v>
          </cell>
          <cell r="SV15">
            <v>1633</v>
          </cell>
          <cell r="SZ15">
            <v>2854</v>
          </cell>
          <cell r="TA15">
            <v>3023</v>
          </cell>
          <cell r="TB15">
            <v>2670</v>
          </cell>
          <cell r="TC15">
            <v>1879</v>
          </cell>
          <cell r="TD15">
            <v>1958</v>
          </cell>
          <cell r="TE15">
            <v>2408</v>
          </cell>
          <cell r="TF15">
            <v>2230</v>
          </cell>
          <cell r="TG15">
            <v>1283</v>
          </cell>
          <cell r="TH15">
            <v>1508</v>
          </cell>
          <cell r="TI15">
            <v>939</v>
          </cell>
          <cell r="TJ15">
            <v>1831</v>
          </cell>
          <cell r="TK15">
            <v>1394</v>
          </cell>
          <cell r="TL15">
            <v>1218</v>
          </cell>
          <cell r="TM15">
            <v>1198</v>
          </cell>
          <cell r="TN15">
            <v>1219</v>
          </cell>
          <cell r="TO15">
            <v>2144</v>
          </cell>
          <cell r="TP15">
            <v>2985</v>
          </cell>
          <cell r="TQ15">
            <v>4306</v>
          </cell>
          <cell r="TR15">
            <v>4553</v>
          </cell>
          <cell r="TS15">
            <v>6205</v>
          </cell>
          <cell r="TT15">
            <v>6548</v>
          </cell>
          <cell r="TU15">
            <v>6177</v>
          </cell>
          <cell r="TV15">
            <v>6078</v>
          </cell>
          <cell r="TW15">
            <v>6207</v>
          </cell>
          <cell r="TX15">
            <v>6344</v>
          </cell>
          <cell r="TY15">
            <v>6346</v>
          </cell>
          <cell r="TZ15">
            <v>6576</v>
          </cell>
          <cell r="UA15">
            <v>6512</v>
          </cell>
          <cell r="UB15">
            <v>6340</v>
          </cell>
          <cell r="UC15">
            <v>6543</v>
          </cell>
          <cell r="UD15">
            <v>6288</v>
          </cell>
          <cell r="UE15">
            <v>6403</v>
          </cell>
          <cell r="UF15">
            <v>6607</v>
          </cell>
          <cell r="UG15">
            <v>6440</v>
          </cell>
          <cell r="UK15">
            <v>612</v>
          </cell>
          <cell r="UL15">
            <v>252</v>
          </cell>
          <cell r="UM15">
            <v>155</v>
          </cell>
          <cell r="UN15">
            <v>203</v>
          </cell>
          <cell r="UO15">
            <v>145</v>
          </cell>
          <cell r="UP15">
            <v>179</v>
          </cell>
          <cell r="UQ15">
            <v>70</v>
          </cell>
          <cell r="UR15">
            <v>73</v>
          </cell>
          <cell r="US15">
            <v>73</v>
          </cell>
          <cell r="UT15">
            <v>138</v>
          </cell>
          <cell r="UU15">
            <v>206</v>
          </cell>
          <cell r="UV15">
            <v>139</v>
          </cell>
          <cell r="UW15">
            <v>396</v>
          </cell>
          <cell r="UX15">
            <v>105</v>
          </cell>
          <cell r="UY15">
            <v>50</v>
          </cell>
          <cell r="UZ15">
            <v>29</v>
          </cell>
          <cell r="VA15">
            <v>613</v>
          </cell>
          <cell r="VB15">
            <v>559</v>
          </cell>
          <cell r="VC15">
            <v>1085</v>
          </cell>
          <cell r="VD15">
            <v>867</v>
          </cell>
          <cell r="VE15">
            <v>736</v>
          </cell>
          <cell r="VF15">
            <v>816</v>
          </cell>
          <cell r="VG15">
            <v>741</v>
          </cell>
          <cell r="VH15">
            <v>682</v>
          </cell>
          <cell r="VI15">
            <v>781</v>
          </cell>
          <cell r="VJ15">
            <v>846</v>
          </cell>
          <cell r="VK15">
            <v>896</v>
          </cell>
          <cell r="VL15">
            <v>878</v>
          </cell>
          <cell r="VM15">
            <v>906</v>
          </cell>
          <cell r="VN15">
            <v>820</v>
          </cell>
          <cell r="VO15">
            <v>768</v>
          </cell>
          <cell r="VP15">
            <v>878</v>
          </cell>
          <cell r="VQ15">
            <v>707</v>
          </cell>
          <cell r="VR15">
            <v>500</v>
          </cell>
        </row>
        <row r="16">
          <cell r="A16" t="str">
            <v>Makanan &amp; minuman dan penginapan</v>
          </cell>
          <cell r="B16">
            <v>802009</v>
          </cell>
          <cell r="C16">
            <v>805637</v>
          </cell>
          <cell r="D16">
            <v>814878</v>
          </cell>
          <cell r="E16">
            <v>832236</v>
          </cell>
          <cell r="F16">
            <v>819087</v>
          </cell>
          <cell r="G16">
            <v>831406</v>
          </cell>
          <cell r="H16">
            <v>837009</v>
          </cell>
          <cell r="I16">
            <v>852297</v>
          </cell>
          <cell r="J16">
            <v>836328</v>
          </cell>
          <cell r="K16">
            <v>768073</v>
          </cell>
          <cell r="L16">
            <v>790353</v>
          </cell>
          <cell r="M16">
            <v>792393</v>
          </cell>
          <cell r="N16">
            <v>789297</v>
          </cell>
          <cell r="O16">
            <v>763124</v>
          </cell>
          <cell r="P16">
            <v>774739</v>
          </cell>
          <cell r="Q16">
            <v>787872</v>
          </cell>
          <cell r="R16">
            <v>790568</v>
          </cell>
          <cell r="S16">
            <v>780543</v>
          </cell>
          <cell r="T16">
            <v>782854</v>
          </cell>
          <cell r="U16">
            <v>793835</v>
          </cell>
          <cell r="V16">
            <v>804211</v>
          </cell>
          <cell r="W16">
            <v>805908</v>
          </cell>
          <cell r="X16">
            <v>808417</v>
          </cell>
          <cell r="Y16">
            <v>810571</v>
          </cell>
          <cell r="Z16">
            <v>809792</v>
          </cell>
          <cell r="AA16">
            <v>804311</v>
          </cell>
          <cell r="AB16">
            <v>808418</v>
          </cell>
          <cell r="AC16">
            <v>810474</v>
          </cell>
          <cell r="AD16">
            <v>812444</v>
          </cell>
          <cell r="AE16">
            <v>815564</v>
          </cell>
          <cell r="AF16">
            <v>825449</v>
          </cell>
          <cell r="AG16">
            <v>834712</v>
          </cell>
          <cell r="AH16">
            <v>842067</v>
          </cell>
          <cell r="AI16">
            <v>844751</v>
          </cell>
          <cell r="AJ16">
            <v>0</v>
          </cell>
          <cell r="AK16">
            <v>0</v>
          </cell>
          <cell r="AM16">
            <v>108668</v>
          </cell>
          <cell r="AN16">
            <v>109543</v>
          </cell>
          <cell r="AO16">
            <v>110574</v>
          </cell>
          <cell r="AP16">
            <v>113706</v>
          </cell>
          <cell r="AQ16">
            <v>112189</v>
          </cell>
          <cell r="AR16">
            <v>113637</v>
          </cell>
          <cell r="AS16">
            <v>115096</v>
          </cell>
          <cell r="AT16">
            <v>117780</v>
          </cell>
          <cell r="AU16">
            <v>115725</v>
          </cell>
          <cell r="AV16">
            <v>110594</v>
          </cell>
          <cell r="AW16">
            <v>111474</v>
          </cell>
          <cell r="AX16">
            <v>111958</v>
          </cell>
          <cell r="AY16">
            <v>111212</v>
          </cell>
          <cell r="AZ16">
            <v>110368</v>
          </cell>
          <cell r="BA16">
            <v>110729</v>
          </cell>
          <cell r="BB16">
            <v>113382</v>
          </cell>
          <cell r="BC16">
            <v>114437</v>
          </cell>
          <cell r="BD16">
            <v>113607</v>
          </cell>
          <cell r="BE16">
            <v>113927</v>
          </cell>
          <cell r="BF16">
            <v>114875</v>
          </cell>
          <cell r="BG16">
            <v>114596</v>
          </cell>
          <cell r="BH16">
            <v>115025</v>
          </cell>
          <cell r="BI16">
            <v>116486</v>
          </cell>
          <cell r="BJ16">
            <v>117580</v>
          </cell>
          <cell r="BK16">
            <v>118064</v>
          </cell>
          <cell r="BL16">
            <v>117735</v>
          </cell>
          <cell r="BM16">
            <v>117820</v>
          </cell>
          <cell r="BN16">
            <v>117890</v>
          </cell>
          <cell r="BO16">
            <v>118136</v>
          </cell>
          <cell r="BP16">
            <v>118284</v>
          </cell>
          <cell r="BQ16">
            <v>119863</v>
          </cell>
          <cell r="BR16">
            <v>121063</v>
          </cell>
          <cell r="BS16">
            <v>124131</v>
          </cell>
          <cell r="BT16">
            <v>124768</v>
          </cell>
          <cell r="BU16">
            <v>0</v>
          </cell>
          <cell r="BV16">
            <v>0</v>
          </cell>
          <cell r="BX16">
            <v>344715</v>
          </cell>
          <cell r="BY16">
            <v>346561</v>
          </cell>
          <cell r="BZ16">
            <v>352839</v>
          </cell>
          <cell r="CA16">
            <v>359271</v>
          </cell>
          <cell r="CB16">
            <v>353872</v>
          </cell>
          <cell r="CC16">
            <v>360425</v>
          </cell>
          <cell r="CD16">
            <v>366369</v>
          </cell>
          <cell r="CE16">
            <v>367558</v>
          </cell>
          <cell r="CF16">
            <v>358175</v>
          </cell>
          <cell r="CG16">
            <v>322254</v>
          </cell>
          <cell r="CH16">
            <v>336099</v>
          </cell>
          <cell r="CI16">
            <v>337230</v>
          </cell>
          <cell r="CJ16">
            <v>336962</v>
          </cell>
          <cell r="CK16">
            <v>319410</v>
          </cell>
          <cell r="CL16">
            <v>332405</v>
          </cell>
          <cell r="CM16">
            <v>339179</v>
          </cell>
          <cell r="CN16">
            <v>340065</v>
          </cell>
          <cell r="CO16">
            <v>335112</v>
          </cell>
          <cell r="CP16">
            <v>338020</v>
          </cell>
          <cell r="CQ16">
            <v>343873</v>
          </cell>
          <cell r="CR16">
            <v>351291</v>
          </cell>
          <cell r="CS16">
            <v>350519</v>
          </cell>
          <cell r="CT16">
            <v>350201</v>
          </cell>
          <cell r="CU16">
            <v>350259</v>
          </cell>
          <cell r="CV16">
            <v>350777</v>
          </cell>
          <cell r="CW16">
            <v>348186</v>
          </cell>
          <cell r="CX16">
            <v>350588</v>
          </cell>
          <cell r="CY16">
            <v>352035</v>
          </cell>
          <cell r="CZ16">
            <v>353670</v>
          </cell>
          <cell r="DA16">
            <v>355308</v>
          </cell>
          <cell r="DB16">
            <v>359123</v>
          </cell>
          <cell r="DC16">
            <v>360616</v>
          </cell>
          <cell r="DD16">
            <v>362808</v>
          </cell>
          <cell r="DE16">
            <v>364526</v>
          </cell>
          <cell r="DF16">
            <v>0</v>
          </cell>
          <cell r="DG16">
            <v>0</v>
          </cell>
          <cell r="DI16">
            <v>348626</v>
          </cell>
          <cell r="DJ16">
            <v>349533</v>
          </cell>
          <cell r="DK16">
            <v>351465</v>
          </cell>
          <cell r="DL16">
            <v>359259</v>
          </cell>
          <cell r="DM16">
            <v>353026</v>
          </cell>
          <cell r="DN16">
            <v>357344</v>
          </cell>
          <cell r="DO16">
            <v>355544</v>
          </cell>
          <cell r="DP16">
            <v>366959</v>
          </cell>
          <cell r="DQ16">
            <v>362428</v>
          </cell>
          <cell r="DR16">
            <v>335225</v>
          </cell>
          <cell r="DS16">
            <v>342780</v>
          </cell>
          <cell r="DT16">
            <v>343205</v>
          </cell>
          <cell r="DU16">
            <v>341123</v>
          </cell>
          <cell r="DV16">
            <v>333346</v>
          </cell>
          <cell r="DW16">
            <v>331605</v>
          </cell>
          <cell r="DX16">
            <v>335311</v>
          </cell>
          <cell r="DY16">
            <v>336066</v>
          </cell>
          <cell r="DZ16">
            <v>331824</v>
          </cell>
          <cell r="EA16">
            <v>330907</v>
          </cell>
          <cell r="EB16">
            <v>335087</v>
          </cell>
          <cell r="EC16">
            <v>338324</v>
          </cell>
          <cell r="ED16">
            <v>340364</v>
          </cell>
          <cell r="EE16">
            <v>341730</v>
          </cell>
          <cell r="EF16">
            <v>342732</v>
          </cell>
          <cell r="EG16">
            <v>340951</v>
          </cell>
          <cell r="EH16">
            <v>338390</v>
          </cell>
          <cell r="EI16">
            <v>340010</v>
          </cell>
          <cell r="EJ16">
            <v>340549</v>
          </cell>
          <cell r="EK16">
            <v>340638</v>
          </cell>
          <cell r="EL16">
            <v>341972</v>
          </cell>
          <cell r="EM16">
            <v>346463</v>
          </cell>
          <cell r="EN16">
            <v>353033</v>
          </cell>
          <cell r="EO16">
            <v>355128</v>
          </cell>
          <cell r="EP16">
            <v>355457</v>
          </cell>
          <cell r="EQ16">
            <v>0</v>
          </cell>
          <cell r="ER16">
            <v>0</v>
          </cell>
          <cell r="ET16">
            <v>791289</v>
          </cell>
          <cell r="EU16">
            <v>794914</v>
          </cell>
          <cell r="EV16">
            <v>803900</v>
          </cell>
          <cell r="EW16">
            <v>820878</v>
          </cell>
          <cell r="EX16">
            <v>812689</v>
          </cell>
          <cell r="EY16">
            <v>821874</v>
          </cell>
          <cell r="EZ16">
            <v>826711</v>
          </cell>
          <cell r="FA16">
            <v>842314</v>
          </cell>
          <cell r="FB16">
            <v>830844</v>
          </cell>
          <cell r="FC16">
            <v>762451</v>
          </cell>
          <cell r="FD16">
            <v>786367</v>
          </cell>
          <cell r="FE16">
            <v>788705</v>
          </cell>
          <cell r="FF16">
            <v>786122</v>
          </cell>
          <cell r="FG16">
            <v>760015</v>
          </cell>
          <cell r="FH16">
            <v>772006</v>
          </cell>
          <cell r="FI16">
            <v>784931</v>
          </cell>
          <cell r="FJ16">
            <v>788422</v>
          </cell>
          <cell r="FK16">
            <v>778209</v>
          </cell>
          <cell r="FL16">
            <v>780289</v>
          </cell>
          <cell r="FM16">
            <v>790765</v>
          </cell>
          <cell r="FN16">
            <v>801417</v>
          </cell>
          <cell r="FO16">
            <v>803845</v>
          </cell>
          <cell r="FP16">
            <v>806801</v>
          </cell>
          <cell r="FQ16">
            <v>808978</v>
          </cell>
          <cell r="FR16">
            <v>808227</v>
          </cell>
          <cell r="FS16">
            <v>802769</v>
          </cell>
          <cell r="FT16">
            <v>806787</v>
          </cell>
          <cell r="FU16">
            <v>808830</v>
          </cell>
          <cell r="FV16">
            <v>810707</v>
          </cell>
          <cell r="FW16">
            <v>813981</v>
          </cell>
          <cell r="FX16">
            <v>823772</v>
          </cell>
          <cell r="FY16">
            <v>833098</v>
          </cell>
          <cell r="FZ16">
            <v>840476</v>
          </cell>
          <cell r="GA16">
            <v>843271</v>
          </cell>
          <cell r="GB16">
            <v>0</v>
          </cell>
          <cell r="GC16">
            <v>0</v>
          </cell>
          <cell r="GE16">
            <v>108230</v>
          </cell>
          <cell r="GF16">
            <v>109161</v>
          </cell>
          <cell r="GG16">
            <v>110127</v>
          </cell>
          <cell r="GH16">
            <v>113335</v>
          </cell>
          <cell r="GI16">
            <v>111697</v>
          </cell>
          <cell r="GJ16">
            <v>113056</v>
          </cell>
          <cell r="GK16">
            <v>114508</v>
          </cell>
          <cell r="GL16">
            <v>117378</v>
          </cell>
          <cell r="GM16">
            <v>115444</v>
          </cell>
          <cell r="GN16">
            <v>110467</v>
          </cell>
          <cell r="GO16">
            <v>111144</v>
          </cell>
          <cell r="GP16">
            <v>111530</v>
          </cell>
          <cell r="GQ16">
            <v>110789</v>
          </cell>
          <cell r="GR16">
            <v>110041</v>
          </cell>
          <cell r="GS16">
            <v>110525</v>
          </cell>
          <cell r="GT16">
            <v>113174</v>
          </cell>
          <cell r="GU16">
            <v>114174</v>
          </cell>
          <cell r="GV16">
            <v>113399</v>
          </cell>
          <cell r="GW16">
            <v>113662</v>
          </cell>
          <cell r="GX16">
            <v>114422</v>
          </cell>
          <cell r="GY16">
            <v>114367</v>
          </cell>
          <cell r="GZ16">
            <v>114798</v>
          </cell>
          <cell r="HA16">
            <v>116259</v>
          </cell>
          <cell r="HB16">
            <v>117385</v>
          </cell>
          <cell r="HC16">
            <v>117867</v>
          </cell>
          <cell r="HD16">
            <v>117538</v>
          </cell>
          <cell r="HE16">
            <v>117554</v>
          </cell>
          <cell r="HF16">
            <v>117615</v>
          </cell>
          <cell r="HG16">
            <v>117828</v>
          </cell>
          <cell r="HH16">
            <v>118075</v>
          </cell>
          <cell r="HI16">
            <v>119589</v>
          </cell>
          <cell r="HJ16">
            <v>120775</v>
          </cell>
          <cell r="HK16">
            <v>123848</v>
          </cell>
          <cell r="HL16">
            <v>124435</v>
          </cell>
          <cell r="HP16">
            <v>337793</v>
          </cell>
          <cell r="HQ16">
            <v>340297</v>
          </cell>
          <cell r="HR16">
            <v>346134</v>
          </cell>
          <cell r="HS16">
            <v>353310</v>
          </cell>
          <cell r="HT16">
            <v>350885</v>
          </cell>
          <cell r="HU16">
            <v>355441</v>
          </cell>
          <cell r="HV16">
            <v>360553</v>
          </cell>
          <cell r="HW16">
            <v>362223</v>
          </cell>
          <cell r="HX16">
            <v>354744</v>
          </cell>
          <cell r="HY16">
            <v>318799</v>
          </cell>
          <cell r="HZ16">
            <v>333956</v>
          </cell>
          <cell r="IA16">
            <v>335528</v>
          </cell>
          <cell r="IB16">
            <v>335393</v>
          </cell>
          <cell r="IC16">
            <v>317785</v>
          </cell>
          <cell r="ID16">
            <v>331119</v>
          </cell>
          <cell r="IE16">
            <v>337629</v>
          </cell>
          <cell r="IF16">
            <v>339061</v>
          </cell>
          <cell r="IG16">
            <v>333695</v>
          </cell>
          <cell r="IH16">
            <v>336483</v>
          </cell>
          <cell r="II16">
            <v>341711</v>
          </cell>
          <cell r="IJ16">
            <v>349068</v>
          </cell>
          <cell r="IK16">
            <v>349178</v>
          </cell>
          <cell r="IL16">
            <v>349210</v>
          </cell>
          <cell r="IM16">
            <v>349233</v>
          </cell>
          <cell r="IN16">
            <v>349758</v>
          </cell>
          <cell r="IO16">
            <v>347196</v>
          </cell>
          <cell r="IP16">
            <v>349553</v>
          </cell>
          <cell r="IQ16">
            <v>351058</v>
          </cell>
          <cell r="IR16">
            <v>352665</v>
          </cell>
          <cell r="IS16">
            <v>354307</v>
          </cell>
          <cell r="IT16">
            <v>358051</v>
          </cell>
          <cell r="IU16">
            <v>359527</v>
          </cell>
          <cell r="IV16">
            <v>361923</v>
          </cell>
          <cell r="IW16">
            <v>363716</v>
          </cell>
          <cell r="JA16">
            <v>345266</v>
          </cell>
          <cell r="JB16">
            <v>345456</v>
          </cell>
          <cell r="JC16">
            <v>347639</v>
          </cell>
          <cell r="JD16">
            <v>354233</v>
          </cell>
          <cell r="JE16">
            <v>350107</v>
          </cell>
          <cell r="JF16">
            <v>353377</v>
          </cell>
          <cell r="JG16">
            <v>351650</v>
          </cell>
          <cell r="JH16">
            <v>362713</v>
          </cell>
          <cell r="JI16">
            <v>360656</v>
          </cell>
          <cell r="JJ16">
            <v>333185</v>
          </cell>
          <cell r="JK16">
            <v>341267</v>
          </cell>
          <cell r="JL16">
            <v>341647</v>
          </cell>
          <cell r="JM16">
            <v>339940</v>
          </cell>
          <cell r="JN16">
            <v>332189</v>
          </cell>
          <cell r="JO16">
            <v>330362</v>
          </cell>
          <cell r="JP16">
            <v>334128</v>
          </cell>
          <cell r="JQ16">
            <v>335187</v>
          </cell>
          <cell r="JR16">
            <v>331115</v>
          </cell>
          <cell r="JS16">
            <v>330144</v>
          </cell>
          <cell r="JT16">
            <v>334632</v>
          </cell>
          <cell r="JU16">
            <v>337982</v>
          </cell>
          <cell r="JV16">
            <v>339869</v>
          </cell>
          <cell r="JW16">
            <v>341332</v>
          </cell>
          <cell r="JX16">
            <v>342360</v>
          </cell>
          <cell r="JY16">
            <v>340602</v>
          </cell>
          <cell r="JZ16">
            <v>338035</v>
          </cell>
          <cell r="KA16">
            <v>339680</v>
          </cell>
          <cell r="KB16">
            <v>340157</v>
          </cell>
          <cell r="KC16">
            <v>340214</v>
          </cell>
          <cell r="KD16">
            <v>341599</v>
          </cell>
          <cell r="KE16">
            <v>346132</v>
          </cell>
          <cell r="KF16">
            <v>352796</v>
          </cell>
          <cell r="KG16">
            <v>354705</v>
          </cell>
          <cell r="KH16">
            <v>355120</v>
          </cell>
          <cell r="KL16">
            <v>10720</v>
          </cell>
          <cell r="KM16">
            <v>10723</v>
          </cell>
          <cell r="KN16">
            <v>10978</v>
          </cell>
          <cell r="KO16">
            <v>11358</v>
          </cell>
          <cell r="KP16">
            <v>6398</v>
          </cell>
          <cell r="KQ16">
            <v>9532</v>
          </cell>
          <cell r="KR16">
            <v>10298</v>
          </cell>
          <cell r="KS16">
            <v>9983</v>
          </cell>
          <cell r="KT16">
            <v>5484</v>
          </cell>
          <cell r="KU16">
            <v>5622</v>
          </cell>
          <cell r="KV16">
            <v>3986</v>
          </cell>
          <cell r="KW16">
            <v>3688</v>
          </cell>
          <cell r="KX16">
            <v>3175</v>
          </cell>
          <cell r="KY16">
            <v>3109</v>
          </cell>
          <cell r="KZ16">
            <v>2733</v>
          </cell>
          <cell r="LA16">
            <v>2941</v>
          </cell>
          <cell r="LB16">
            <v>2146</v>
          </cell>
          <cell r="LC16">
            <v>2334</v>
          </cell>
          <cell r="LD16">
            <v>2565</v>
          </cell>
          <cell r="LE16">
            <v>3070</v>
          </cell>
          <cell r="LF16">
            <v>2794</v>
          </cell>
          <cell r="LG16">
            <v>2063</v>
          </cell>
          <cell r="LH16">
            <v>1616</v>
          </cell>
          <cell r="LI16">
            <v>1593</v>
          </cell>
          <cell r="LJ16">
            <v>1565</v>
          </cell>
          <cell r="LK16">
            <v>1542</v>
          </cell>
          <cell r="LL16">
            <v>1631</v>
          </cell>
          <cell r="LM16">
            <v>1644</v>
          </cell>
          <cell r="LN16">
            <v>1737</v>
          </cell>
          <cell r="LO16">
            <v>1583</v>
          </cell>
          <cell r="LP16">
            <v>1677</v>
          </cell>
          <cell r="LQ16">
            <v>1614</v>
          </cell>
          <cell r="LR16">
            <v>1591</v>
          </cell>
          <cell r="LS16">
            <v>1480</v>
          </cell>
          <cell r="LT16">
            <v>0</v>
          </cell>
          <cell r="LU16">
            <v>0</v>
          </cell>
          <cell r="LW16">
            <v>438</v>
          </cell>
          <cell r="LX16">
            <v>382</v>
          </cell>
          <cell r="LY16">
            <v>447</v>
          </cell>
          <cell r="LZ16">
            <v>371</v>
          </cell>
          <cell r="MA16">
            <v>492</v>
          </cell>
          <cell r="MB16">
            <v>581</v>
          </cell>
          <cell r="MC16">
            <v>588</v>
          </cell>
          <cell r="MD16">
            <v>402</v>
          </cell>
          <cell r="ME16">
            <v>281</v>
          </cell>
          <cell r="MF16">
            <v>127</v>
          </cell>
          <cell r="MG16">
            <v>330</v>
          </cell>
          <cell r="MH16">
            <v>428</v>
          </cell>
          <cell r="MI16">
            <v>423</v>
          </cell>
          <cell r="MJ16">
            <v>327</v>
          </cell>
          <cell r="MK16">
            <v>204</v>
          </cell>
          <cell r="ML16">
            <v>208</v>
          </cell>
          <cell r="MM16">
            <v>263</v>
          </cell>
          <cell r="MN16">
            <v>208</v>
          </cell>
          <cell r="MO16">
            <v>265</v>
          </cell>
          <cell r="MP16">
            <v>453</v>
          </cell>
          <cell r="MQ16">
            <v>229</v>
          </cell>
          <cell r="MR16">
            <v>227</v>
          </cell>
          <cell r="MS16">
            <v>227</v>
          </cell>
          <cell r="MT16">
            <v>195</v>
          </cell>
          <cell r="MU16">
            <v>197</v>
          </cell>
          <cell r="MV16">
            <v>197</v>
          </cell>
          <cell r="MW16">
            <v>266</v>
          </cell>
          <cell r="MX16">
            <v>275</v>
          </cell>
          <cell r="MY16">
            <v>308</v>
          </cell>
          <cell r="MZ16">
            <v>209</v>
          </cell>
          <cell r="NA16">
            <v>274</v>
          </cell>
          <cell r="NB16">
            <v>288</v>
          </cell>
          <cell r="NC16">
            <v>283</v>
          </cell>
          <cell r="ND16">
            <v>333</v>
          </cell>
          <cell r="NH16">
            <v>6922</v>
          </cell>
          <cell r="NI16">
            <v>6264</v>
          </cell>
          <cell r="NJ16">
            <v>6705</v>
          </cell>
          <cell r="NK16">
            <v>5961</v>
          </cell>
          <cell r="NL16">
            <v>2987</v>
          </cell>
          <cell r="NM16">
            <v>4984</v>
          </cell>
          <cell r="NN16">
            <v>5816</v>
          </cell>
          <cell r="NO16">
            <v>5335</v>
          </cell>
          <cell r="NP16">
            <v>3431</v>
          </cell>
          <cell r="NQ16">
            <v>3455</v>
          </cell>
          <cell r="NR16">
            <v>2143</v>
          </cell>
          <cell r="NS16">
            <v>1702</v>
          </cell>
          <cell r="NT16">
            <v>1569</v>
          </cell>
          <cell r="NU16">
            <v>1625</v>
          </cell>
          <cell r="NV16">
            <v>1286</v>
          </cell>
          <cell r="NW16">
            <v>1550</v>
          </cell>
          <cell r="NX16">
            <v>1004</v>
          </cell>
          <cell r="NY16">
            <v>1417</v>
          </cell>
          <cell r="NZ16">
            <v>1537</v>
          </cell>
          <cell r="OA16">
            <v>2162</v>
          </cell>
          <cell r="OB16">
            <v>2223</v>
          </cell>
          <cell r="OC16">
            <v>1341</v>
          </cell>
          <cell r="OD16">
            <v>991</v>
          </cell>
          <cell r="OE16">
            <v>1026</v>
          </cell>
          <cell r="OF16">
            <v>1019</v>
          </cell>
          <cell r="OG16">
            <v>990</v>
          </cell>
          <cell r="OH16">
            <v>1035</v>
          </cell>
          <cell r="OI16">
            <v>977</v>
          </cell>
          <cell r="OJ16">
            <v>1005</v>
          </cell>
          <cell r="OK16">
            <v>1001</v>
          </cell>
          <cell r="OL16">
            <v>1072</v>
          </cell>
          <cell r="OM16">
            <v>1089</v>
          </cell>
          <cell r="ON16">
            <v>885</v>
          </cell>
          <cell r="OO16">
            <v>810</v>
          </cell>
          <cell r="OS16">
            <v>3360</v>
          </cell>
          <cell r="OT16">
            <v>4077</v>
          </cell>
          <cell r="OU16">
            <v>3826</v>
          </cell>
          <cell r="OV16">
            <v>5026</v>
          </cell>
          <cell r="OW16">
            <v>2919</v>
          </cell>
          <cell r="OX16">
            <v>3967</v>
          </cell>
          <cell r="OY16">
            <v>3894</v>
          </cell>
          <cell r="OZ16">
            <v>4246</v>
          </cell>
          <cell r="PA16">
            <v>1772</v>
          </cell>
          <cell r="PB16">
            <v>2040</v>
          </cell>
          <cell r="PC16">
            <v>1513</v>
          </cell>
          <cell r="PD16">
            <v>1558</v>
          </cell>
          <cell r="PE16">
            <v>1183</v>
          </cell>
          <cell r="PF16">
            <v>1157</v>
          </cell>
          <cell r="PG16">
            <v>1243</v>
          </cell>
          <cell r="PH16">
            <v>1183</v>
          </cell>
          <cell r="PI16">
            <v>879</v>
          </cell>
          <cell r="PJ16">
            <v>709</v>
          </cell>
          <cell r="PK16">
            <v>763</v>
          </cell>
          <cell r="PL16">
            <v>455</v>
          </cell>
          <cell r="PM16">
            <v>342</v>
          </cell>
          <cell r="PN16">
            <v>495</v>
          </cell>
          <cell r="PO16">
            <v>398</v>
          </cell>
          <cell r="PP16">
            <v>372</v>
          </cell>
          <cell r="PQ16">
            <v>349</v>
          </cell>
          <cell r="PR16">
            <v>355</v>
          </cell>
          <cell r="PS16">
            <v>330</v>
          </cell>
          <cell r="PT16">
            <v>392</v>
          </cell>
          <cell r="PU16">
            <v>424</v>
          </cell>
          <cell r="PV16">
            <v>373</v>
          </cell>
          <cell r="PW16">
            <v>331</v>
          </cell>
          <cell r="PX16">
            <v>237</v>
          </cell>
          <cell r="PY16">
            <v>423</v>
          </cell>
          <cell r="PZ16">
            <v>337</v>
          </cell>
          <cell r="QD16">
            <v>2218</v>
          </cell>
          <cell r="QE16">
            <v>1790</v>
          </cell>
          <cell r="QF16">
            <v>2052</v>
          </cell>
          <cell r="QG16">
            <v>1919</v>
          </cell>
          <cell r="QH16">
            <v>1143</v>
          </cell>
          <cell r="QI16">
            <v>2207</v>
          </cell>
          <cell r="QJ16">
            <v>1720</v>
          </cell>
          <cell r="QK16">
            <v>1014</v>
          </cell>
          <cell r="QL16">
            <v>479</v>
          </cell>
          <cell r="QM16">
            <v>53</v>
          </cell>
          <cell r="QN16">
            <v>401</v>
          </cell>
          <cell r="QO16">
            <v>370</v>
          </cell>
          <cell r="QP16">
            <v>80</v>
          </cell>
          <cell r="QQ16">
            <v>93</v>
          </cell>
          <cell r="QR16">
            <v>161</v>
          </cell>
          <cell r="QS16">
            <v>732</v>
          </cell>
          <cell r="QT16">
            <v>706</v>
          </cell>
          <cell r="QU16">
            <v>517</v>
          </cell>
          <cell r="QV16">
            <v>880</v>
          </cell>
          <cell r="QW16">
            <v>1000</v>
          </cell>
          <cell r="QX16">
            <v>951</v>
          </cell>
          <cell r="QY16">
            <v>1190</v>
          </cell>
          <cell r="QZ16">
            <v>1098</v>
          </cell>
          <cell r="RA16">
            <v>1037</v>
          </cell>
          <cell r="RB16">
            <v>1067</v>
          </cell>
          <cell r="RC16">
            <v>779</v>
          </cell>
          <cell r="RD16">
            <v>833</v>
          </cell>
          <cell r="RE16">
            <v>750</v>
          </cell>
          <cell r="RF16">
            <v>682</v>
          </cell>
          <cell r="RG16">
            <v>613</v>
          </cell>
          <cell r="RH16">
            <v>948</v>
          </cell>
          <cell r="RI16">
            <v>888</v>
          </cell>
          <cell r="RJ16">
            <v>912</v>
          </cell>
          <cell r="RK16">
            <v>753</v>
          </cell>
          <cell r="RL16">
            <v>0</v>
          </cell>
          <cell r="RM16">
            <v>0</v>
          </cell>
          <cell r="RO16">
            <v>581</v>
          </cell>
          <cell r="RP16">
            <v>491</v>
          </cell>
          <cell r="RQ16">
            <v>767</v>
          </cell>
          <cell r="RR16">
            <v>515</v>
          </cell>
          <cell r="RS16">
            <v>219</v>
          </cell>
          <cell r="RT16">
            <v>374</v>
          </cell>
          <cell r="RU16">
            <v>206</v>
          </cell>
          <cell r="RV16">
            <v>137</v>
          </cell>
          <cell r="RW16">
            <v>161</v>
          </cell>
          <cell r="RX16">
            <v>0</v>
          </cell>
          <cell r="RY16">
            <v>91</v>
          </cell>
          <cell r="RZ16">
            <v>71</v>
          </cell>
          <cell r="SA16">
            <v>4</v>
          </cell>
          <cell r="SB16">
            <v>4</v>
          </cell>
          <cell r="SC16">
            <v>10</v>
          </cell>
          <cell r="SD16">
            <v>211</v>
          </cell>
          <cell r="SE16">
            <v>225</v>
          </cell>
          <cell r="SF16">
            <v>177</v>
          </cell>
          <cell r="SG16">
            <v>208</v>
          </cell>
          <cell r="SH16">
            <v>319</v>
          </cell>
          <cell r="SI16">
            <v>271</v>
          </cell>
          <cell r="SJ16">
            <v>520</v>
          </cell>
          <cell r="SK16">
            <v>458</v>
          </cell>
          <cell r="SL16">
            <v>467</v>
          </cell>
          <cell r="SM16">
            <v>494</v>
          </cell>
          <cell r="SN16">
            <v>317</v>
          </cell>
          <cell r="SO16">
            <v>326</v>
          </cell>
          <cell r="SP16">
            <v>273</v>
          </cell>
          <cell r="SQ16">
            <v>359</v>
          </cell>
          <cell r="SR16">
            <v>204</v>
          </cell>
          <cell r="SS16">
            <v>354</v>
          </cell>
          <cell r="ST16">
            <v>284</v>
          </cell>
          <cell r="SU16">
            <v>361</v>
          </cell>
          <cell r="SV16">
            <v>240</v>
          </cell>
          <cell r="SZ16">
            <v>1083</v>
          </cell>
          <cell r="TA16">
            <v>927</v>
          </cell>
          <cell r="TB16">
            <v>1127</v>
          </cell>
          <cell r="TC16">
            <v>1076</v>
          </cell>
          <cell r="TD16">
            <v>671</v>
          </cell>
          <cell r="TE16">
            <v>1376</v>
          </cell>
          <cell r="TF16">
            <v>1279</v>
          </cell>
          <cell r="TG16">
            <v>677</v>
          </cell>
          <cell r="TH16">
            <v>281</v>
          </cell>
          <cell r="TI16">
            <v>53</v>
          </cell>
          <cell r="TJ16">
            <v>306</v>
          </cell>
          <cell r="TK16">
            <v>295</v>
          </cell>
          <cell r="TL16">
            <v>75</v>
          </cell>
          <cell r="TM16">
            <v>71</v>
          </cell>
          <cell r="TN16">
            <v>125</v>
          </cell>
          <cell r="TO16">
            <v>484</v>
          </cell>
          <cell r="TP16">
            <v>424</v>
          </cell>
          <cell r="TQ16">
            <v>309</v>
          </cell>
          <cell r="TR16">
            <v>527</v>
          </cell>
          <cell r="TS16">
            <v>566</v>
          </cell>
          <cell r="TT16">
            <v>523</v>
          </cell>
          <cell r="TU16">
            <v>516</v>
          </cell>
          <cell r="TV16">
            <v>487</v>
          </cell>
          <cell r="TW16">
            <v>485</v>
          </cell>
          <cell r="TX16">
            <v>481</v>
          </cell>
          <cell r="TY16">
            <v>409</v>
          </cell>
          <cell r="TZ16">
            <v>406</v>
          </cell>
          <cell r="UA16">
            <v>384</v>
          </cell>
          <cell r="UB16">
            <v>285</v>
          </cell>
          <cell r="UC16">
            <v>297</v>
          </cell>
          <cell r="UD16">
            <v>444</v>
          </cell>
          <cell r="UE16">
            <v>450</v>
          </cell>
          <cell r="UF16">
            <v>440</v>
          </cell>
          <cell r="UG16">
            <v>416</v>
          </cell>
          <cell r="UK16">
            <v>554</v>
          </cell>
          <cell r="UL16">
            <v>372</v>
          </cell>
          <cell r="UM16">
            <v>158</v>
          </cell>
          <cell r="UN16">
            <v>328</v>
          </cell>
          <cell r="UO16">
            <v>253</v>
          </cell>
          <cell r="UP16">
            <v>457</v>
          </cell>
          <cell r="UQ16">
            <v>235</v>
          </cell>
          <cell r="UR16">
            <v>200</v>
          </cell>
          <cell r="US16">
            <v>37</v>
          </cell>
          <cell r="UT16">
            <v>0</v>
          </cell>
          <cell r="UU16">
            <v>4</v>
          </cell>
          <cell r="UV16">
            <v>4</v>
          </cell>
          <cell r="UW16">
            <v>1</v>
          </cell>
          <cell r="UX16">
            <v>18</v>
          </cell>
          <cell r="UY16">
            <v>26</v>
          </cell>
          <cell r="UZ16">
            <v>37</v>
          </cell>
          <cell r="VA16">
            <v>57</v>
          </cell>
          <cell r="VB16">
            <v>31</v>
          </cell>
          <cell r="VC16">
            <v>145</v>
          </cell>
          <cell r="VD16">
            <v>115</v>
          </cell>
          <cell r="VE16">
            <v>157</v>
          </cell>
          <cell r="VF16">
            <v>154</v>
          </cell>
          <cell r="VG16">
            <v>153</v>
          </cell>
          <cell r="VH16">
            <v>85</v>
          </cell>
          <cell r="VI16">
            <v>92</v>
          </cell>
          <cell r="VJ16">
            <v>53</v>
          </cell>
          <cell r="VK16">
            <v>101</v>
          </cell>
          <cell r="VL16">
            <v>93</v>
          </cell>
          <cell r="VM16">
            <v>38</v>
          </cell>
          <cell r="VN16">
            <v>112</v>
          </cell>
          <cell r="VO16">
            <v>150</v>
          </cell>
          <cell r="VP16">
            <v>154</v>
          </cell>
          <cell r="VQ16">
            <v>111</v>
          </cell>
          <cell r="VR16">
            <v>97</v>
          </cell>
        </row>
        <row r="17">
          <cell r="A17" t="str">
            <v>Pengangkutan &amp; penyimpanan</v>
          </cell>
          <cell r="B17">
            <v>393648</v>
          </cell>
          <cell r="C17">
            <v>390804</v>
          </cell>
          <cell r="D17">
            <v>387641</v>
          </cell>
          <cell r="E17">
            <v>389725</v>
          </cell>
          <cell r="F17">
            <v>391789</v>
          </cell>
          <cell r="G17">
            <v>389741</v>
          </cell>
          <cell r="H17">
            <v>386176</v>
          </cell>
          <cell r="I17">
            <v>386340</v>
          </cell>
          <cell r="J17">
            <v>387169</v>
          </cell>
          <cell r="K17">
            <v>379840</v>
          </cell>
          <cell r="L17">
            <v>378304</v>
          </cell>
          <cell r="M17">
            <v>374722</v>
          </cell>
          <cell r="N17">
            <v>376664</v>
          </cell>
          <cell r="O17">
            <v>375811</v>
          </cell>
          <cell r="P17">
            <v>374508</v>
          </cell>
          <cell r="Q17">
            <v>387706</v>
          </cell>
          <cell r="R17">
            <v>395116</v>
          </cell>
          <cell r="S17">
            <v>402527</v>
          </cell>
          <cell r="T17">
            <v>405993</v>
          </cell>
          <cell r="U17">
            <v>411007</v>
          </cell>
          <cell r="V17">
            <v>416535</v>
          </cell>
          <cell r="W17">
            <v>419242</v>
          </cell>
          <cell r="X17">
            <v>420520</v>
          </cell>
          <cell r="Y17">
            <v>423044</v>
          </cell>
          <cell r="Z17">
            <v>425462</v>
          </cell>
          <cell r="AA17">
            <v>427497</v>
          </cell>
          <cell r="AB17">
            <v>429958</v>
          </cell>
          <cell r="AC17">
            <v>432778</v>
          </cell>
          <cell r="AD17">
            <v>434782</v>
          </cell>
          <cell r="AE17">
            <v>437118</v>
          </cell>
          <cell r="AF17">
            <v>439822</v>
          </cell>
          <cell r="AG17">
            <v>443497</v>
          </cell>
          <cell r="AH17">
            <v>445511</v>
          </cell>
          <cell r="AI17">
            <v>446900</v>
          </cell>
          <cell r="AJ17">
            <v>0</v>
          </cell>
          <cell r="AK17">
            <v>0</v>
          </cell>
          <cell r="AM17">
            <v>79810</v>
          </cell>
          <cell r="AN17">
            <v>80288</v>
          </cell>
          <cell r="AO17">
            <v>79207</v>
          </cell>
          <cell r="AP17">
            <v>79355</v>
          </cell>
          <cell r="AQ17">
            <v>78614</v>
          </cell>
          <cell r="AR17">
            <v>79439</v>
          </cell>
          <cell r="AS17">
            <v>78177</v>
          </cell>
          <cell r="AT17">
            <v>78655</v>
          </cell>
          <cell r="AU17">
            <v>80213</v>
          </cell>
          <cell r="AV17">
            <v>79700</v>
          </cell>
          <cell r="AW17">
            <v>78986</v>
          </cell>
          <cell r="AX17">
            <v>78410</v>
          </cell>
          <cell r="AY17">
            <v>79668</v>
          </cell>
          <cell r="AZ17">
            <v>79667</v>
          </cell>
          <cell r="BA17">
            <v>79220</v>
          </cell>
          <cell r="BB17">
            <v>82498</v>
          </cell>
          <cell r="BC17">
            <v>84020</v>
          </cell>
          <cell r="BD17">
            <v>85745</v>
          </cell>
          <cell r="BE17">
            <v>87569</v>
          </cell>
          <cell r="BF17">
            <v>90086</v>
          </cell>
          <cell r="BG17">
            <v>92418</v>
          </cell>
          <cell r="BH17">
            <v>94974</v>
          </cell>
          <cell r="BI17">
            <v>95619</v>
          </cell>
          <cell r="BJ17">
            <v>96834</v>
          </cell>
          <cell r="BK17">
            <v>97443</v>
          </cell>
          <cell r="BL17">
            <v>98853</v>
          </cell>
          <cell r="BM17">
            <v>99543</v>
          </cell>
          <cell r="BN17">
            <v>100416</v>
          </cell>
          <cell r="BO17">
            <v>101014</v>
          </cell>
          <cell r="BP17">
            <v>101180</v>
          </cell>
          <cell r="BQ17">
            <v>101804</v>
          </cell>
          <cell r="BR17">
            <v>102410</v>
          </cell>
          <cell r="BS17">
            <v>102698</v>
          </cell>
          <cell r="BT17">
            <v>103130</v>
          </cell>
          <cell r="BU17">
            <v>0</v>
          </cell>
          <cell r="BV17">
            <v>0</v>
          </cell>
          <cell r="BX17">
            <v>225421</v>
          </cell>
          <cell r="BY17">
            <v>224562</v>
          </cell>
          <cell r="BZ17">
            <v>223325</v>
          </cell>
          <cell r="CA17">
            <v>224281</v>
          </cell>
          <cell r="CB17">
            <v>225341</v>
          </cell>
          <cell r="CC17">
            <v>225336</v>
          </cell>
          <cell r="CD17">
            <v>223717</v>
          </cell>
          <cell r="CE17">
            <v>221219</v>
          </cell>
          <cell r="CF17">
            <v>222107</v>
          </cell>
          <cell r="CG17">
            <v>212765</v>
          </cell>
          <cell r="CH17">
            <v>211896</v>
          </cell>
          <cell r="CI17">
            <v>210044</v>
          </cell>
          <cell r="CJ17">
            <v>210609</v>
          </cell>
          <cell r="CK17">
            <v>208920</v>
          </cell>
          <cell r="CL17">
            <v>208042</v>
          </cell>
          <cell r="CM17">
            <v>215205</v>
          </cell>
          <cell r="CN17">
            <v>221106</v>
          </cell>
          <cell r="CO17">
            <v>227037</v>
          </cell>
          <cell r="CP17">
            <v>228992</v>
          </cell>
          <cell r="CQ17">
            <v>228851</v>
          </cell>
          <cell r="CR17">
            <v>233730</v>
          </cell>
          <cell r="CS17">
            <v>234665</v>
          </cell>
          <cell r="CT17">
            <v>235243</v>
          </cell>
          <cell r="CU17">
            <v>235865</v>
          </cell>
          <cell r="CV17">
            <v>236965</v>
          </cell>
          <cell r="CW17">
            <v>237222</v>
          </cell>
          <cell r="CX17">
            <v>238544</v>
          </cell>
          <cell r="CY17">
            <v>239645</v>
          </cell>
          <cell r="CZ17">
            <v>240776</v>
          </cell>
          <cell r="DA17">
            <v>243086</v>
          </cell>
          <cell r="DB17">
            <v>245159</v>
          </cell>
          <cell r="DC17">
            <v>247936</v>
          </cell>
          <cell r="DD17">
            <v>250304</v>
          </cell>
          <cell r="DE17">
            <v>251977</v>
          </cell>
          <cell r="DF17">
            <v>0</v>
          </cell>
          <cell r="DG17">
            <v>0</v>
          </cell>
          <cell r="DI17">
            <v>88417</v>
          </cell>
          <cell r="DJ17">
            <v>85954</v>
          </cell>
          <cell r="DK17">
            <v>85109</v>
          </cell>
          <cell r="DL17">
            <v>86089</v>
          </cell>
          <cell r="DM17">
            <v>87834</v>
          </cell>
          <cell r="DN17">
            <v>84966</v>
          </cell>
          <cell r="DO17">
            <v>84282</v>
          </cell>
          <cell r="DP17">
            <v>86466</v>
          </cell>
          <cell r="DQ17">
            <v>84849</v>
          </cell>
          <cell r="DR17">
            <v>87375</v>
          </cell>
          <cell r="DS17">
            <v>87422</v>
          </cell>
          <cell r="DT17">
            <v>86268</v>
          </cell>
          <cell r="DU17">
            <v>86387</v>
          </cell>
          <cell r="DV17">
            <v>87224</v>
          </cell>
          <cell r="DW17">
            <v>87246</v>
          </cell>
          <cell r="DX17">
            <v>90003</v>
          </cell>
          <cell r="DY17">
            <v>89990</v>
          </cell>
          <cell r="DZ17">
            <v>89745</v>
          </cell>
          <cell r="EA17">
            <v>89432</v>
          </cell>
          <cell r="EB17">
            <v>92070</v>
          </cell>
          <cell r="EC17">
            <v>90387</v>
          </cell>
          <cell r="ED17">
            <v>89603</v>
          </cell>
          <cell r="EE17">
            <v>89658</v>
          </cell>
          <cell r="EF17">
            <v>90345</v>
          </cell>
          <cell r="EG17">
            <v>91054</v>
          </cell>
          <cell r="EH17">
            <v>91422</v>
          </cell>
          <cell r="EI17">
            <v>91871</v>
          </cell>
          <cell r="EJ17">
            <v>92717</v>
          </cell>
          <cell r="EK17">
            <v>92992</v>
          </cell>
          <cell r="EL17">
            <v>92852</v>
          </cell>
          <cell r="EM17">
            <v>92859</v>
          </cell>
          <cell r="EN17">
            <v>93151</v>
          </cell>
          <cell r="EO17">
            <v>92509</v>
          </cell>
          <cell r="EP17">
            <v>91793</v>
          </cell>
          <cell r="EQ17">
            <v>0</v>
          </cell>
          <cell r="ER17">
            <v>0</v>
          </cell>
          <cell r="ET17">
            <v>390008</v>
          </cell>
          <cell r="EU17">
            <v>388161</v>
          </cell>
          <cell r="EV17">
            <v>384872</v>
          </cell>
          <cell r="EW17">
            <v>386294</v>
          </cell>
          <cell r="EX17">
            <v>383903</v>
          </cell>
          <cell r="EY17">
            <v>384171</v>
          </cell>
          <cell r="EZ17">
            <v>381146</v>
          </cell>
          <cell r="FA17">
            <v>381458</v>
          </cell>
          <cell r="FB17">
            <v>382039</v>
          </cell>
          <cell r="FC17">
            <v>374554</v>
          </cell>
          <cell r="FD17">
            <v>374369</v>
          </cell>
          <cell r="FE17">
            <v>371138</v>
          </cell>
          <cell r="FF17">
            <v>372895</v>
          </cell>
          <cell r="FG17">
            <v>371937</v>
          </cell>
          <cell r="FH17">
            <v>371369</v>
          </cell>
          <cell r="FI17">
            <v>384133</v>
          </cell>
          <cell r="FJ17">
            <v>392488</v>
          </cell>
          <cell r="FK17">
            <v>400688</v>
          </cell>
          <cell r="FL17">
            <v>404299</v>
          </cell>
          <cell r="FM17">
            <v>409448</v>
          </cell>
          <cell r="FN17">
            <v>415041</v>
          </cell>
          <cell r="FO17">
            <v>417704</v>
          </cell>
          <cell r="FP17">
            <v>419008</v>
          </cell>
          <cell r="FQ17">
            <v>421649</v>
          </cell>
          <cell r="FR17">
            <v>424129</v>
          </cell>
          <cell r="FS17">
            <v>426151</v>
          </cell>
          <cell r="FT17">
            <v>428506</v>
          </cell>
          <cell r="FU17">
            <v>431308</v>
          </cell>
          <cell r="FV17">
            <v>433288</v>
          </cell>
          <cell r="FW17">
            <v>435715</v>
          </cell>
          <cell r="FX17">
            <v>438392</v>
          </cell>
          <cell r="FY17">
            <v>442136</v>
          </cell>
          <cell r="FZ17">
            <v>444192</v>
          </cell>
          <cell r="GA17">
            <v>445429</v>
          </cell>
          <cell r="GB17">
            <v>0</v>
          </cell>
          <cell r="GC17">
            <v>0</v>
          </cell>
          <cell r="GE17">
            <v>79308</v>
          </cell>
          <cell r="GF17">
            <v>79739</v>
          </cell>
          <cell r="GG17">
            <v>78266</v>
          </cell>
          <cell r="GH17">
            <v>78426</v>
          </cell>
          <cell r="GI17">
            <v>77329</v>
          </cell>
          <cell r="GJ17">
            <v>78062</v>
          </cell>
          <cell r="GK17">
            <v>77233</v>
          </cell>
          <cell r="GL17">
            <v>77945</v>
          </cell>
          <cell r="GM17">
            <v>79793</v>
          </cell>
          <cell r="GN17">
            <v>78829</v>
          </cell>
          <cell r="GO17">
            <v>78595</v>
          </cell>
          <cell r="GP17">
            <v>78087</v>
          </cell>
          <cell r="GQ17">
            <v>78967</v>
          </cell>
          <cell r="GR17">
            <v>79050</v>
          </cell>
          <cell r="GS17">
            <v>78971</v>
          </cell>
          <cell r="GT17">
            <v>82176</v>
          </cell>
          <cell r="GU17">
            <v>83803</v>
          </cell>
          <cell r="GV17">
            <v>85612</v>
          </cell>
          <cell r="GW17">
            <v>87463</v>
          </cell>
          <cell r="GX17">
            <v>89906</v>
          </cell>
          <cell r="GY17">
            <v>92188</v>
          </cell>
          <cell r="GZ17">
            <v>94610</v>
          </cell>
          <cell r="HA17">
            <v>95315</v>
          </cell>
          <cell r="HB17">
            <v>96524</v>
          </cell>
          <cell r="HC17">
            <v>97142</v>
          </cell>
          <cell r="HD17">
            <v>98554</v>
          </cell>
          <cell r="HE17">
            <v>99125</v>
          </cell>
          <cell r="HF17">
            <v>99993</v>
          </cell>
          <cell r="HG17">
            <v>100633</v>
          </cell>
          <cell r="HH17">
            <v>100864</v>
          </cell>
          <cell r="HI17">
            <v>101500</v>
          </cell>
          <cell r="HJ17">
            <v>102118</v>
          </cell>
          <cell r="HK17">
            <v>102444</v>
          </cell>
          <cell r="HL17">
            <v>102906</v>
          </cell>
          <cell r="HP17">
            <v>224265</v>
          </cell>
          <cell r="HQ17">
            <v>223717</v>
          </cell>
          <cell r="HR17">
            <v>222483</v>
          </cell>
          <cell r="HS17">
            <v>222924</v>
          </cell>
          <cell r="HT17">
            <v>222238</v>
          </cell>
          <cell r="HU17">
            <v>222802</v>
          </cell>
          <cell r="HV17">
            <v>221831</v>
          </cell>
          <cell r="HW17">
            <v>219706</v>
          </cell>
          <cell r="HX17">
            <v>219734</v>
          </cell>
          <cell r="HY17">
            <v>210507</v>
          </cell>
          <cell r="HZ17">
            <v>210308</v>
          </cell>
          <cell r="IA17">
            <v>208620</v>
          </cell>
          <cell r="IB17">
            <v>209008</v>
          </cell>
          <cell r="IC17">
            <v>207185</v>
          </cell>
          <cell r="ID17">
            <v>206633</v>
          </cell>
          <cell r="IE17">
            <v>213597</v>
          </cell>
          <cell r="IF17">
            <v>220077</v>
          </cell>
          <cell r="IG17">
            <v>226334</v>
          </cell>
          <cell r="IH17">
            <v>228347</v>
          </cell>
          <cell r="II17">
            <v>228321</v>
          </cell>
          <cell r="IJ17">
            <v>233182</v>
          </cell>
          <cell r="IK17">
            <v>233899</v>
          </cell>
          <cell r="IL17">
            <v>234473</v>
          </cell>
          <cell r="IM17">
            <v>235127</v>
          </cell>
          <cell r="IN17">
            <v>236252</v>
          </cell>
          <cell r="IO17">
            <v>236482</v>
          </cell>
          <cell r="IP17">
            <v>237848</v>
          </cell>
          <cell r="IQ17">
            <v>238896</v>
          </cell>
          <cell r="IR17">
            <v>240010</v>
          </cell>
          <cell r="IS17">
            <v>242380</v>
          </cell>
          <cell r="IT17">
            <v>244420</v>
          </cell>
          <cell r="IU17">
            <v>247228</v>
          </cell>
          <cell r="IV17">
            <v>249608</v>
          </cell>
          <cell r="IW17">
            <v>251203</v>
          </cell>
          <cell r="JA17">
            <v>86435</v>
          </cell>
          <cell r="JB17">
            <v>84705</v>
          </cell>
          <cell r="JC17">
            <v>84123</v>
          </cell>
          <cell r="JD17">
            <v>84944</v>
          </cell>
          <cell r="JE17">
            <v>84336</v>
          </cell>
          <cell r="JF17">
            <v>83307</v>
          </cell>
          <cell r="JG17">
            <v>82082</v>
          </cell>
          <cell r="JH17">
            <v>83807</v>
          </cell>
          <cell r="JI17">
            <v>82512</v>
          </cell>
          <cell r="JJ17">
            <v>85218</v>
          </cell>
          <cell r="JK17">
            <v>85466</v>
          </cell>
          <cell r="JL17">
            <v>84431</v>
          </cell>
          <cell r="JM17">
            <v>84920</v>
          </cell>
          <cell r="JN17">
            <v>85702</v>
          </cell>
          <cell r="JO17">
            <v>85765</v>
          </cell>
          <cell r="JP17">
            <v>88360</v>
          </cell>
          <cell r="JQ17">
            <v>88608</v>
          </cell>
          <cell r="JR17">
            <v>88742</v>
          </cell>
          <cell r="JS17">
            <v>88489</v>
          </cell>
          <cell r="JT17">
            <v>91221</v>
          </cell>
          <cell r="JU17">
            <v>89671</v>
          </cell>
          <cell r="JV17">
            <v>89195</v>
          </cell>
          <cell r="JW17">
            <v>89220</v>
          </cell>
          <cell r="JX17">
            <v>89998</v>
          </cell>
          <cell r="JY17">
            <v>90735</v>
          </cell>
          <cell r="JZ17">
            <v>91115</v>
          </cell>
          <cell r="KA17">
            <v>91533</v>
          </cell>
          <cell r="KB17">
            <v>92419</v>
          </cell>
          <cell r="KC17">
            <v>92645</v>
          </cell>
          <cell r="KD17">
            <v>92471</v>
          </cell>
          <cell r="KE17">
            <v>92472</v>
          </cell>
          <cell r="KF17">
            <v>92790</v>
          </cell>
          <cell r="KG17">
            <v>92140</v>
          </cell>
          <cell r="KH17">
            <v>91320</v>
          </cell>
          <cell r="KL17">
            <v>3640</v>
          </cell>
          <cell r="KM17">
            <v>2643</v>
          </cell>
          <cell r="KN17">
            <v>2769</v>
          </cell>
          <cell r="KO17">
            <v>3431</v>
          </cell>
          <cell r="KP17">
            <v>7886</v>
          </cell>
          <cell r="KQ17">
            <v>5570</v>
          </cell>
          <cell r="KR17">
            <v>5030</v>
          </cell>
          <cell r="KS17">
            <v>4882</v>
          </cell>
          <cell r="KT17">
            <v>5130</v>
          </cell>
          <cell r="KU17">
            <v>5286</v>
          </cell>
          <cell r="KV17">
            <v>3935</v>
          </cell>
          <cell r="KW17">
            <v>3584</v>
          </cell>
          <cell r="KX17">
            <v>3769</v>
          </cell>
          <cell r="KY17">
            <v>3874</v>
          </cell>
          <cell r="KZ17">
            <v>3139</v>
          </cell>
          <cell r="LA17">
            <v>3573</v>
          </cell>
          <cell r="LB17">
            <v>2628</v>
          </cell>
          <cell r="LC17">
            <v>1839</v>
          </cell>
          <cell r="LD17">
            <v>1694</v>
          </cell>
          <cell r="LE17">
            <v>1559</v>
          </cell>
          <cell r="LF17">
            <v>1494</v>
          </cell>
          <cell r="LG17">
            <v>1538</v>
          </cell>
          <cell r="LH17">
            <v>1512</v>
          </cell>
          <cell r="LI17">
            <v>1395</v>
          </cell>
          <cell r="LJ17">
            <v>1333</v>
          </cell>
          <cell r="LK17">
            <v>1346</v>
          </cell>
          <cell r="LL17">
            <v>1452</v>
          </cell>
          <cell r="LM17">
            <v>1470</v>
          </cell>
          <cell r="LN17">
            <v>1494</v>
          </cell>
          <cell r="LO17">
            <v>1403</v>
          </cell>
          <cell r="LP17">
            <v>1430</v>
          </cell>
          <cell r="LQ17">
            <v>1361</v>
          </cell>
          <cell r="LR17">
            <v>1319</v>
          </cell>
          <cell r="LS17">
            <v>1471</v>
          </cell>
          <cell r="LT17">
            <v>0</v>
          </cell>
          <cell r="LU17">
            <v>0</v>
          </cell>
          <cell r="LW17">
            <v>502</v>
          </cell>
          <cell r="LX17">
            <v>549</v>
          </cell>
          <cell r="LY17">
            <v>941</v>
          </cell>
          <cell r="LZ17">
            <v>929</v>
          </cell>
          <cell r="MA17">
            <v>1285</v>
          </cell>
          <cell r="MB17">
            <v>1377</v>
          </cell>
          <cell r="MC17">
            <v>944</v>
          </cell>
          <cell r="MD17">
            <v>710</v>
          </cell>
          <cell r="ME17">
            <v>420</v>
          </cell>
          <cell r="MF17">
            <v>871</v>
          </cell>
          <cell r="MG17">
            <v>391</v>
          </cell>
          <cell r="MH17">
            <v>323</v>
          </cell>
          <cell r="MI17">
            <v>701</v>
          </cell>
          <cell r="MJ17">
            <v>617</v>
          </cell>
          <cell r="MK17">
            <v>249</v>
          </cell>
          <cell r="ML17">
            <v>322</v>
          </cell>
          <cell r="MM17">
            <v>217</v>
          </cell>
          <cell r="MN17">
            <v>133</v>
          </cell>
          <cell r="MO17">
            <v>106</v>
          </cell>
          <cell r="MP17">
            <v>180</v>
          </cell>
          <cell r="MQ17">
            <v>230</v>
          </cell>
          <cell r="MR17">
            <v>364</v>
          </cell>
          <cell r="MS17">
            <v>304</v>
          </cell>
          <cell r="MT17">
            <v>310</v>
          </cell>
          <cell r="MU17">
            <v>301</v>
          </cell>
          <cell r="MV17">
            <v>299</v>
          </cell>
          <cell r="MW17">
            <v>418</v>
          </cell>
          <cell r="MX17">
            <v>423</v>
          </cell>
          <cell r="MY17">
            <v>381</v>
          </cell>
          <cell r="MZ17">
            <v>316</v>
          </cell>
          <cell r="NA17">
            <v>304</v>
          </cell>
          <cell r="NB17">
            <v>292</v>
          </cell>
          <cell r="NC17">
            <v>254</v>
          </cell>
          <cell r="ND17">
            <v>224</v>
          </cell>
          <cell r="NH17">
            <v>1156</v>
          </cell>
          <cell r="NI17">
            <v>845</v>
          </cell>
          <cell r="NJ17">
            <v>842</v>
          </cell>
          <cell r="NK17">
            <v>1357</v>
          </cell>
          <cell r="NL17">
            <v>3103</v>
          </cell>
          <cell r="NM17">
            <v>2534</v>
          </cell>
          <cell r="NN17">
            <v>1886</v>
          </cell>
          <cell r="NO17">
            <v>1513</v>
          </cell>
          <cell r="NP17">
            <v>2373</v>
          </cell>
          <cell r="NQ17">
            <v>2258</v>
          </cell>
          <cell r="NR17">
            <v>1588</v>
          </cell>
          <cell r="NS17">
            <v>1424</v>
          </cell>
          <cell r="NT17">
            <v>1601</v>
          </cell>
          <cell r="NU17">
            <v>1735</v>
          </cell>
          <cell r="NV17">
            <v>1409</v>
          </cell>
          <cell r="NW17">
            <v>1608</v>
          </cell>
          <cell r="NX17">
            <v>1029</v>
          </cell>
          <cell r="NY17">
            <v>703</v>
          </cell>
          <cell r="NZ17">
            <v>645</v>
          </cell>
          <cell r="OA17">
            <v>530</v>
          </cell>
          <cell r="OB17">
            <v>548</v>
          </cell>
          <cell r="OC17">
            <v>766</v>
          </cell>
          <cell r="OD17">
            <v>770</v>
          </cell>
          <cell r="OE17">
            <v>738</v>
          </cell>
          <cell r="OF17">
            <v>713</v>
          </cell>
          <cell r="OG17">
            <v>740</v>
          </cell>
          <cell r="OH17">
            <v>696</v>
          </cell>
          <cell r="OI17">
            <v>749</v>
          </cell>
          <cell r="OJ17">
            <v>766</v>
          </cell>
          <cell r="OK17">
            <v>706</v>
          </cell>
          <cell r="OL17">
            <v>739</v>
          </cell>
          <cell r="OM17">
            <v>708</v>
          </cell>
          <cell r="ON17">
            <v>696</v>
          </cell>
          <cell r="OO17">
            <v>774</v>
          </cell>
          <cell r="OS17">
            <v>1982</v>
          </cell>
          <cell r="OT17">
            <v>1249</v>
          </cell>
          <cell r="OU17">
            <v>986</v>
          </cell>
          <cell r="OV17">
            <v>1145</v>
          </cell>
          <cell r="OW17">
            <v>3498</v>
          </cell>
          <cell r="OX17">
            <v>1659</v>
          </cell>
          <cell r="OY17">
            <v>2200</v>
          </cell>
          <cell r="OZ17">
            <v>2659</v>
          </cell>
          <cell r="PA17">
            <v>2337</v>
          </cell>
          <cell r="PB17">
            <v>2157</v>
          </cell>
          <cell r="PC17">
            <v>1956</v>
          </cell>
          <cell r="PD17">
            <v>1837</v>
          </cell>
          <cell r="PE17">
            <v>1467</v>
          </cell>
          <cell r="PF17">
            <v>1522</v>
          </cell>
          <cell r="PG17">
            <v>1481</v>
          </cell>
          <cell r="PH17">
            <v>1643</v>
          </cell>
          <cell r="PI17">
            <v>1382</v>
          </cell>
          <cell r="PJ17">
            <v>1003</v>
          </cell>
          <cell r="PK17">
            <v>943</v>
          </cell>
          <cell r="PL17">
            <v>849</v>
          </cell>
          <cell r="PM17">
            <v>716</v>
          </cell>
          <cell r="PN17">
            <v>408</v>
          </cell>
          <cell r="PO17">
            <v>438</v>
          </cell>
          <cell r="PP17">
            <v>347</v>
          </cell>
          <cell r="PQ17">
            <v>319</v>
          </cell>
          <cell r="PR17">
            <v>307</v>
          </cell>
          <cell r="PS17">
            <v>338</v>
          </cell>
          <cell r="PT17">
            <v>298</v>
          </cell>
          <cell r="PU17">
            <v>347</v>
          </cell>
          <cell r="PV17">
            <v>381</v>
          </cell>
          <cell r="PW17">
            <v>387</v>
          </cell>
          <cell r="PX17">
            <v>361</v>
          </cell>
          <cell r="PY17">
            <v>369</v>
          </cell>
          <cell r="PZ17">
            <v>473</v>
          </cell>
          <cell r="QD17">
            <v>818</v>
          </cell>
          <cell r="QE17">
            <v>452</v>
          </cell>
          <cell r="QF17">
            <v>773</v>
          </cell>
          <cell r="QG17">
            <v>530</v>
          </cell>
          <cell r="QH17">
            <v>1612</v>
          </cell>
          <cell r="QI17">
            <v>915</v>
          </cell>
          <cell r="QJ17">
            <v>1250</v>
          </cell>
          <cell r="QK17">
            <v>1131</v>
          </cell>
          <cell r="QL17">
            <v>1696</v>
          </cell>
          <cell r="QM17">
            <v>508</v>
          </cell>
          <cell r="QN17">
            <v>779</v>
          </cell>
          <cell r="QO17">
            <v>449</v>
          </cell>
          <cell r="QP17">
            <v>882</v>
          </cell>
          <cell r="QQ17">
            <v>789</v>
          </cell>
          <cell r="QR17">
            <v>439</v>
          </cell>
          <cell r="QS17">
            <v>905</v>
          </cell>
          <cell r="QT17">
            <v>1938</v>
          </cell>
          <cell r="QU17">
            <v>1744</v>
          </cell>
          <cell r="QV17">
            <v>2008</v>
          </cell>
          <cell r="QW17">
            <v>1262</v>
          </cell>
          <cell r="QX17">
            <v>1357</v>
          </cell>
          <cell r="QY17">
            <v>1508</v>
          </cell>
          <cell r="QZ17">
            <v>1398</v>
          </cell>
          <cell r="RA17">
            <v>1184</v>
          </cell>
          <cell r="RB17">
            <v>1262</v>
          </cell>
          <cell r="RC17">
            <v>1516</v>
          </cell>
          <cell r="RD17">
            <v>1464</v>
          </cell>
          <cell r="RE17">
            <v>1523</v>
          </cell>
          <cell r="RF17">
            <v>1345</v>
          </cell>
          <cell r="RG17">
            <v>1297</v>
          </cell>
          <cell r="RH17">
            <v>1407</v>
          </cell>
          <cell r="RI17">
            <v>1379</v>
          </cell>
          <cell r="RJ17">
            <v>1332</v>
          </cell>
          <cell r="RK17">
            <v>960</v>
          </cell>
          <cell r="RL17">
            <v>0</v>
          </cell>
          <cell r="RM17">
            <v>0</v>
          </cell>
          <cell r="RO17">
            <v>197</v>
          </cell>
          <cell r="RP17">
            <v>149</v>
          </cell>
          <cell r="RQ17">
            <v>468</v>
          </cell>
          <cell r="RR17">
            <v>241</v>
          </cell>
          <cell r="RS17">
            <v>639</v>
          </cell>
          <cell r="RT17">
            <v>391</v>
          </cell>
          <cell r="RU17">
            <v>441</v>
          </cell>
          <cell r="RV17">
            <v>512</v>
          </cell>
          <cell r="RW17">
            <v>769</v>
          </cell>
          <cell r="RX17">
            <v>133</v>
          </cell>
          <cell r="RY17">
            <v>269</v>
          </cell>
          <cell r="RZ17">
            <v>226</v>
          </cell>
          <cell r="SA17">
            <v>513</v>
          </cell>
          <cell r="SB17">
            <v>415</v>
          </cell>
          <cell r="SC17">
            <v>179</v>
          </cell>
          <cell r="SD17">
            <v>333</v>
          </cell>
          <cell r="SE17">
            <v>876</v>
          </cell>
          <cell r="SF17">
            <v>527</v>
          </cell>
          <cell r="SG17">
            <v>879</v>
          </cell>
          <cell r="SH17">
            <v>888</v>
          </cell>
          <cell r="SI17">
            <v>761</v>
          </cell>
          <cell r="SJ17">
            <v>918</v>
          </cell>
          <cell r="SK17">
            <v>848</v>
          </cell>
          <cell r="SL17">
            <v>788</v>
          </cell>
          <cell r="SM17">
            <v>850</v>
          </cell>
          <cell r="SN17">
            <v>1049</v>
          </cell>
          <cell r="SO17">
            <v>994</v>
          </cell>
          <cell r="SP17">
            <v>946</v>
          </cell>
          <cell r="SQ17">
            <v>835</v>
          </cell>
          <cell r="SR17">
            <v>837</v>
          </cell>
          <cell r="SS17">
            <v>666</v>
          </cell>
          <cell r="ST17">
            <v>791</v>
          </cell>
          <cell r="SU17">
            <v>796</v>
          </cell>
          <cell r="SV17">
            <v>644</v>
          </cell>
          <cell r="SZ17">
            <v>293</v>
          </cell>
          <cell r="TA17">
            <v>188</v>
          </cell>
          <cell r="TB17">
            <v>264</v>
          </cell>
          <cell r="TC17">
            <v>214</v>
          </cell>
          <cell r="TD17">
            <v>669</v>
          </cell>
          <cell r="TE17">
            <v>334</v>
          </cell>
          <cell r="TF17">
            <v>677</v>
          </cell>
          <cell r="TG17">
            <v>494</v>
          </cell>
          <cell r="TH17">
            <v>775</v>
          </cell>
          <cell r="TI17">
            <v>344</v>
          </cell>
          <cell r="TJ17">
            <v>368</v>
          </cell>
          <cell r="TK17">
            <v>144</v>
          </cell>
          <cell r="TL17">
            <v>214</v>
          </cell>
          <cell r="TM17">
            <v>275</v>
          </cell>
          <cell r="TN17">
            <v>162</v>
          </cell>
          <cell r="TO17">
            <v>526</v>
          </cell>
          <cell r="TP17">
            <v>856</v>
          </cell>
          <cell r="TQ17">
            <v>1049</v>
          </cell>
          <cell r="TR17">
            <v>1039</v>
          </cell>
          <cell r="TS17">
            <v>268</v>
          </cell>
          <cell r="TT17">
            <v>473</v>
          </cell>
          <cell r="TU17">
            <v>360</v>
          </cell>
          <cell r="TV17">
            <v>317</v>
          </cell>
          <cell r="TW17">
            <v>229</v>
          </cell>
          <cell r="TX17">
            <v>252</v>
          </cell>
          <cell r="TY17">
            <v>286</v>
          </cell>
          <cell r="TZ17">
            <v>306</v>
          </cell>
          <cell r="UA17">
            <v>398</v>
          </cell>
          <cell r="UB17">
            <v>302</v>
          </cell>
          <cell r="UC17">
            <v>298</v>
          </cell>
          <cell r="UD17">
            <v>551</v>
          </cell>
          <cell r="UE17">
            <v>431</v>
          </cell>
          <cell r="UF17">
            <v>353</v>
          </cell>
          <cell r="UG17">
            <v>238</v>
          </cell>
          <cell r="UK17">
            <v>328</v>
          </cell>
          <cell r="UL17">
            <v>115</v>
          </cell>
          <cell r="UM17">
            <v>41</v>
          </cell>
          <cell r="UN17">
            <v>75</v>
          </cell>
          <cell r="UO17">
            <v>304</v>
          </cell>
          <cell r="UP17">
            <v>190</v>
          </cell>
          <cell r="UQ17">
            <v>132</v>
          </cell>
          <cell r="UR17">
            <v>125</v>
          </cell>
          <cell r="US17">
            <v>152</v>
          </cell>
          <cell r="UT17">
            <v>31</v>
          </cell>
          <cell r="UU17">
            <v>142</v>
          </cell>
          <cell r="UV17">
            <v>79</v>
          </cell>
          <cell r="UW17">
            <v>155</v>
          </cell>
          <cell r="UX17">
            <v>99</v>
          </cell>
          <cell r="UY17">
            <v>98</v>
          </cell>
          <cell r="UZ17">
            <v>46</v>
          </cell>
          <cell r="VA17">
            <v>206</v>
          </cell>
          <cell r="VB17">
            <v>168</v>
          </cell>
          <cell r="VC17">
            <v>90</v>
          </cell>
          <cell r="VD17">
            <v>106</v>
          </cell>
          <cell r="VE17">
            <v>123</v>
          </cell>
          <cell r="VF17">
            <v>230</v>
          </cell>
          <cell r="VG17">
            <v>233</v>
          </cell>
          <cell r="VH17">
            <v>167</v>
          </cell>
          <cell r="VI17">
            <v>160</v>
          </cell>
          <cell r="VJ17">
            <v>181</v>
          </cell>
          <cell r="VK17">
            <v>164</v>
          </cell>
          <cell r="VL17">
            <v>179</v>
          </cell>
          <cell r="VM17">
            <v>208</v>
          </cell>
          <cell r="VN17">
            <v>162</v>
          </cell>
          <cell r="VO17">
            <v>190</v>
          </cell>
          <cell r="VP17">
            <v>157</v>
          </cell>
          <cell r="VQ17">
            <v>183</v>
          </cell>
          <cell r="VR17">
            <v>78</v>
          </cell>
        </row>
        <row r="18">
          <cell r="A18" t="str">
            <v>Maklumat &amp; komunikasi</v>
          </cell>
          <cell r="B18">
            <v>225821</v>
          </cell>
          <cell r="C18">
            <v>222140</v>
          </cell>
          <cell r="D18">
            <v>224737</v>
          </cell>
          <cell r="E18">
            <v>218533</v>
          </cell>
          <cell r="F18">
            <v>222831</v>
          </cell>
          <cell r="G18">
            <v>224226</v>
          </cell>
          <cell r="H18">
            <v>225101</v>
          </cell>
          <cell r="I18">
            <v>217411</v>
          </cell>
          <cell r="J18">
            <v>220765</v>
          </cell>
          <cell r="K18">
            <v>219426</v>
          </cell>
          <cell r="L18">
            <v>221488</v>
          </cell>
          <cell r="M18">
            <v>223590</v>
          </cell>
          <cell r="N18">
            <v>224051</v>
          </cell>
          <cell r="O18">
            <v>224881</v>
          </cell>
          <cell r="P18">
            <v>226344</v>
          </cell>
          <cell r="Q18">
            <v>227406</v>
          </cell>
          <cell r="R18">
            <v>229159</v>
          </cell>
          <cell r="S18">
            <v>230127</v>
          </cell>
          <cell r="T18">
            <v>231439</v>
          </cell>
          <cell r="U18">
            <v>231902</v>
          </cell>
          <cell r="V18">
            <v>232394</v>
          </cell>
          <cell r="W18">
            <v>232900</v>
          </cell>
          <cell r="X18">
            <v>233425</v>
          </cell>
          <cell r="Y18">
            <v>233630</v>
          </cell>
          <cell r="Z18">
            <v>234000</v>
          </cell>
          <cell r="AA18">
            <v>234796</v>
          </cell>
          <cell r="AB18">
            <v>236095</v>
          </cell>
          <cell r="AC18">
            <v>237263</v>
          </cell>
          <cell r="AD18">
            <v>237983</v>
          </cell>
          <cell r="AE18">
            <v>239044</v>
          </cell>
          <cell r="AF18">
            <v>239860</v>
          </cell>
          <cell r="AG18">
            <v>239794</v>
          </cell>
          <cell r="AH18">
            <v>240445</v>
          </cell>
          <cell r="AI18">
            <v>240976</v>
          </cell>
          <cell r="AJ18">
            <v>0</v>
          </cell>
          <cell r="AK18">
            <v>0</v>
          </cell>
          <cell r="AM18">
            <v>131178</v>
          </cell>
          <cell r="AN18">
            <v>129584</v>
          </cell>
          <cell r="AO18">
            <v>130839</v>
          </cell>
          <cell r="AP18">
            <v>127484</v>
          </cell>
          <cell r="AQ18">
            <v>129235</v>
          </cell>
          <cell r="AR18">
            <v>130673</v>
          </cell>
          <cell r="AS18">
            <v>131290</v>
          </cell>
          <cell r="AT18">
            <v>127332</v>
          </cell>
          <cell r="AU18">
            <v>128005</v>
          </cell>
          <cell r="AV18">
            <v>127194</v>
          </cell>
          <cell r="AW18">
            <v>127990</v>
          </cell>
          <cell r="AX18">
            <v>129608</v>
          </cell>
          <cell r="AY18">
            <v>130912</v>
          </cell>
          <cell r="AZ18">
            <v>131270</v>
          </cell>
          <cell r="BA18">
            <v>131942</v>
          </cell>
          <cell r="BB18">
            <v>132551</v>
          </cell>
          <cell r="BC18">
            <v>134135</v>
          </cell>
          <cell r="BD18">
            <v>134405</v>
          </cell>
          <cell r="BE18">
            <v>135729</v>
          </cell>
          <cell r="BF18">
            <v>135849</v>
          </cell>
          <cell r="BG18">
            <v>136302</v>
          </cell>
          <cell r="BH18">
            <v>136398</v>
          </cell>
          <cell r="BI18">
            <v>136880</v>
          </cell>
          <cell r="BJ18">
            <v>137649</v>
          </cell>
          <cell r="BK18">
            <v>137820</v>
          </cell>
          <cell r="BL18">
            <v>138007</v>
          </cell>
          <cell r="BM18">
            <v>138591</v>
          </cell>
          <cell r="BN18">
            <v>139360</v>
          </cell>
          <cell r="BO18">
            <v>139596</v>
          </cell>
          <cell r="BP18">
            <v>140525</v>
          </cell>
          <cell r="BQ18">
            <v>140821</v>
          </cell>
          <cell r="BR18">
            <v>140732</v>
          </cell>
          <cell r="BS18">
            <v>141156</v>
          </cell>
          <cell r="BT18">
            <v>141527</v>
          </cell>
          <cell r="BU18">
            <v>0</v>
          </cell>
          <cell r="BV18">
            <v>0</v>
          </cell>
          <cell r="BX18">
            <v>73612</v>
          </cell>
          <cell r="BY18">
            <v>71974</v>
          </cell>
          <cell r="BZ18">
            <v>73185</v>
          </cell>
          <cell r="CA18">
            <v>71090</v>
          </cell>
          <cell r="CB18">
            <v>73174</v>
          </cell>
          <cell r="CC18">
            <v>73178</v>
          </cell>
          <cell r="CD18">
            <v>73604</v>
          </cell>
          <cell r="CE18">
            <v>70348</v>
          </cell>
          <cell r="CF18">
            <v>73225</v>
          </cell>
          <cell r="CG18">
            <v>72824</v>
          </cell>
          <cell r="CH18">
            <v>74238</v>
          </cell>
          <cell r="CI18">
            <v>74777</v>
          </cell>
          <cell r="CJ18">
            <v>74175</v>
          </cell>
          <cell r="CK18">
            <v>74755</v>
          </cell>
          <cell r="CL18">
            <v>75481</v>
          </cell>
          <cell r="CM18">
            <v>76098</v>
          </cell>
          <cell r="CN18">
            <v>76602</v>
          </cell>
          <cell r="CO18">
            <v>77464</v>
          </cell>
          <cell r="CP18">
            <v>78150</v>
          </cell>
          <cell r="CQ18">
            <v>78470</v>
          </cell>
          <cell r="CR18">
            <v>78355</v>
          </cell>
          <cell r="CS18">
            <v>78719</v>
          </cell>
          <cell r="CT18">
            <v>78781</v>
          </cell>
          <cell r="CU18">
            <v>78253</v>
          </cell>
          <cell r="CV18">
            <v>78364</v>
          </cell>
          <cell r="CW18">
            <v>78882</v>
          </cell>
          <cell r="CX18">
            <v>79468</v>
          </cell>
          <cell r="CY18">
            <v>79856</v>
          </cell>
          <cell r="CZ18">
            <v>80409</v>
          </cell>
          <cell r="DA18">
            <v>80508</v>
          </cell>
          <cell r="DB18">
            <v>80902</v>
          </cell>
          <cell r="DC18">
            <v>80907</v>
          </cell>
          <cell r="DD18">
            <v>81250</v>
          </cell>
          <cell r="DE18">
            <v>81584</v>
          </cell>
          <cell r="DF18">
            <v>0</v>
          </cell>
          <cell r="DG18">
            <v>0</v>
          </cell>
          <cell r="DI18">
            <v>21031</v>
          </cell>
          <cell r="DJ18">
            <v>20582</v>
          </cell>
          <cell r="DK18">
            <v>20713</v>
          </cell>
          <cell r="DL18">
            <v>19959</v>
          </cell>
          <cell r="DM18">
            <v>20422</v>
          </cell>
          <cell r="DN18">
            <v>20375</v>
          </cell>
          <cell r="DO18">
            <v>20207</v>
          </cell>
          <cell r="DP18">
            <v>19731</v>
          </cell>
          <cell r="DQ18">
            <v>19535</v>
          </cell>
          <cell r="DR18">
            <v>19408</v>
          </cell>
          <cell r="DS18">
            <v>19260</v>
          </cell>
          <cell r="DT18">
            <v>19205</v>
          </cell>
          <cell r="DU18">
            <v>18964</v>
          </cell>
          <cell r="DV18">
            <v>18856</v>
          </cell>
          <cell r="DW18">
            <v>18921</v>
          </cell>
          <cell r="DX18">
            <v>18757</v>
          </cell>
          <cell r="DY18">
            <v>18422</v>
          </cell>
          <cell r="DZ18">
            <v>18258</v>
          </cell>
          <cell r="EA18">
            <v>17560</v>
          </cell>
          <cell r="EB18">
            <v>17583</v>
          </cell>
          <cell r="EC18">
            <v>17737</v>
          </cell>
          <cell r="ED18">
            <v>17783</v>
          </cell>
          <cell r="EE18">
            <v>17764</v>
          </cell>
          <cell r="EF18">
            <v>17728</v>
          </cell>
          <cell r="EG18">
            <v>17816</v>
          </cell>
          <cell r="EH18">
            <v>17907</v>
          </cell>
          <cell r="EI18">
            <v>18036</v>
          </cell>
          <cell r="EJ18">
            <v>18047</v>
          </cell>
          <cell r="EK18">
            <v>17978</v>
          </cell>
          <cell r="EL18">
            <v>18011</v>
          </cell>
          <cell r="EM18">
            <v>18137</v>
          </cell>
          <cell r="EN18">
            <v>18155</v>
          </cell>
          <cell r="EO18">
            <v>18039</v>
          </cell>
          <cell r="EP18">
            <v>17865</v>
          </cell>
          <cell r="EQ18">
            <v>0</v>
          </cell>
          <cell r="ER18">
            <v>0</v>
          </cell>
          <cell r="ET18">
            <v>224548</v>
          </cell>
          <cell r="EU18">
            <v>221399</v>
          </cell>
          <cell r="EV18">
            <v>223788</v>
          </cell>
          <cell r="EW18">
            <v>217761</v>
          </cell>
          <cell r="EX18">
            <v>221642</v>
          </cell>
          <cell r="EY18">
            <v>222254</v>
          </cell>
          <cell r="EZ18">
            <v>224231</v>
          </cell>
          <cell r="FA18">
            <v>216897</v>
          </cell>
          <cell r="FB18">
            <v>220088</v>
          </cell>
          <cell r="FC18">
            <v>218920</v>
          </cell>
          <cell r="FD18">
            <v>220763</v>
          </cell>
          <cell r="FE18">
            <v>223005</v>
          </cell>
          <cell r="FF18">
            <v>223464</v>
          </cell>
          <cell r="FG18">
            <v>224381</v>
          </cell>
          <cell r="FH18">
            <v>225622</v>
          </cell>
          <cell r="FI18">
            <v>226689</v>
          </cell>
          <cell r="FJ18">
            <v>228053</v>
          </cell>
          <cell r="FK18">
            <v>228774</v>
          </cell>
          <cell r="FL18">
            <v>230203</v>
          </cell>
          <cell r="FM18">
            <v>230886</v>
          </cell>
          <cell r="FN18">
            <v>231395</v>
          </cell>
          <cell r="FO18">
            <v>231999</v>
          </cell>
          <cell r="FP18">
            <v>232533</v>
          </cell>
          <cell r="FQ18">
            <v>232806</v>
          </cell>
          <cell r="FR18">
            <v>233120</v>
          </cell>
          <cell r="FS18">
            <v>233871</v>
          </cell>
          <cell r="FT18">
            <v>235205</v>
          </cell>
          <cell r="FU18">
            <v>236369</v>
          </cell>
          <cell r="FV18">
            <v>236998</v>
          </cell>
          <cell r="FW18">
            <v>238141</v>
          </cell>
          <cell r="FX18">
            <v>238897</v>
          </cell>
          <cell r="FY18">
            <v>238853</v>
          </cell>
          <cell r="FZ18">
            <v>239515</v>
          </cell>
          <cell r="GA18">
            <v>240069</v>
          </cell>
          <cell r="GB18">
            <v>0</v>
          </cell>
          <cell r="GC18">
            <v>0</v>
          </cell>
          <cell r="GE18">
            <v>130537</v>
          </cell>
          <cell r="GF18">
            <v>129016</v>
          </cell>
          <cell r="GG18">
            <v>130145</v>
          </cell>
          <cell r="GH18">
            <v>126876</v>
          </cell>
          <cell r="GI18">
            <v>128725</v>
          </cell>
          <cell r="GJ18">
            <v>129383</v>
          </cell>
          <cell r="GK18">
            <v>130596</v>
          </cell>
          <cell r="GL18">
            <v>126891</v>
          </cell>
          <cell r="GM18">
            <v>127629</v>
          </cell>
          <cell r="GN18">
            <v>126952</v>
          </cell>
          <cell r="GO18">
            <v>127581</v>
          </cell>
          <cell r="GP18">
            <v>129303</v>
          </cell>
          <cell r="GQ18">
            <v>130563</v>
          </cell>
          <cell r="GR18">
            <v>131022</v>
          </cell>
          <cell r="GS18">
            <v>131623</v>
          </cell>
          <cell r="GT18">
            <v>132321</v>
          </cell>
          <cell r="GU18">
            <v>133704</v>
          </cell>
          <cell r="GV18">
            <v>133850</v>
          </cell>
          <cell r="GW18">
            <v>135209</v>
          </cell>
          <cell r="GX18">
            <v>135417</v>
          </cell>
          <cell r="GY18">
            <v>135941</v>
          </cell>
          <cell r="GZ18">
            <v>136072</v>
          </cell>
          <cell r="HA18">
            <v>136568</v>
          </cell>
          <cell r="HB18">
            <v>137359</v>
          </cell>
          <cell r="HC18">
            <v>137515</v>
          </cell>
          <cell r="HD18">
            <v>137664</v>
          </cell>
          <cell r="HE18">
            <v>138291</v>
          </cell>
          <cell r="HF18">
            <v>139056</v>
          </cell>
          <cell r="HG18">
            <v>139250</v>
          </cell>
          <cell r="HH18">
            <v>140232</v>
          </cell>
          <cell r="HI18">
            <v>140534</v>
          </cell>
          <cell r="HJ18">
            <v>140464</v>
          </cell>
          <cell r="HK18">
            <v>140862</v>
          </cell>
          <cell r="HL18">
            <v>141326</v>
          </cell>
          <cell r="HP18">
            <v>73020</v>
          </cell>
          <cell r="HQ18">
            <v>71809</v>
          </cell>
          <cell r="HR18">
            <v>72980</v>
          </cell>
          <cell r="HS18">
            <v>70958</v>
          </cell>
          <cell r="HT18">
            <v>72561</v>
          </cell>
          <cell r="HU18">
            <v>72501</v>
          </cell>
          <cell r="HV18">
            <v>73451</v>
          </cell>
          <cell r="HW18">
            <v>70297</v>
          </cell>
          <cell r="HX18">
            <v>73193</v>
          </cell>
          <cell r="HY18">
            <v>72805</v>
          </cell>
          <cell r="HZ18">
            <v>74166</v>
          </cell>
          <cell r="IA18">
            <v>74729</v>
          </cell>
          <cell r="IB18">
            <v>74124</v>
          </cell>
          <cell r="IC18">
            <v>74689</v>
          </cell>
          <cell r="ID18">
            <v>75431</v>
          </cell>
          <cell r="IE18">
            <v>76023</v>
          </cell>
          <cell r="IF18">
            <v>76468</v>
          </cell>
          <cell r="IG18">
            <v>77206</v>
          </cell>
          <cell r="IH18">
            <v>77934</v>
          </cell>
          <cell r="II18">
            <v>78291</v>
          </cell>
          <cell r="IJ18">
            <v>78172</v>
          </cell>
          <cell r="IK18">
            <v>78588</v>
          </cell>
          <cell r="IL18">
            <v>78660</v>
          </cell>
          <cell r="IM18">
            <v>78180</v>
          </cell>
          <cell r="IN18">
            <v>78252</v>
          </cell>
          <cell r="IO18">
            <v>78777</v>
          </cell>
          <cell r="IP18">
            <v>79378</v>
          </cell>
          <cell r="IQ18">
            <v>79761</v>
          </cell>
          <cell r="IR18">
            <v>80248</v>
          </cell>
          <cell r="IS18">
            <v>80406</v>
          </cell>
          <cell r="IT18">
            <v>80760</v>
          </cell>
          <cell r="IU18">
            <v>80766</v>
          </cell>
          <cell r="IV18">
            <v>81119</v>
          </cell>
          <cell r="IW18">
            <v>81450</v>
          </cell>
          <cell r="JA18">
            <v>20991</v>
          </cell>
          <cell r="JB18">
            <v>20574</v>
          </cell>
          <cell r="JC18">
            <v>20663</v>
          </cell>
          <cell r="JD18">
            <v>19927</v>
          </cell>
          <cell r="JE18">
            <v>20356</v>
          </cell>
          <cell r="JF18">
            <v>20370</v>
          </cell>
          <cell r="JG18">
            <v>20184</v>
          </cell>
          <cell r="JH18">
            <v>19709</v>
          </cell>
          <cell r="JI18">
            <v>19266</v>
          </cell>
          <cell r="JJ18">
            <v>19163</v>
          </cell>
          <cell r="JK18">
            <v>19016</v>
          </cell>
          <cell r="JL18">
            <v>18973</v>
          </cell>
          <cell r="JM18">
            <v>18777</v>
          </cell>
          <cell r="JN18">
            <v>18670</v>
          </cell>
          <cell r="JO18">
            <v>18568</v>
          </cell>
          <cell r="JP18">
            <v>18345</v>
          </cell>
          <cell r="JQ18">
            <v>17881</v>
          </cell>
          <cell r="JR18">
            <v>17718</v>
          </cell>
          <cell r="JS18">
            <v>17060</v>
          </cell>
          <cell r="JT18">
            <v>17178</v>
          </cell>
          <cell r="JU18">
            <v>17282</v>
          </cell>
          <cell r="JV18">
            <v>17339</v>
          </cell>
          <cell r="JW18">
            <v>17305</v>
          </cell>
          <cell r="JX18">
            <v>17267</v>
          </cell>
          <cell r="JY18">
            <v>17353</v>
          </cell>
          <cell r="JZ18">
            <v>17430</v>
          </cell>
          <cell r="KA18">
            <v>17536</v>
          </cell>
          <cell r="KB18">
            <v>17552</v>
          </cell>
          <cell r="KC18">
            <v>17500</v>
          </cell>
          <cell r="KD18">
            <v>17503</v>
          </cell>
          <cell r="KE18">
            <v>17603</v>
          </cell>
          <cell r="KF18">
            <v>17623</v>
          </cell>
          <cell r="KG18">
            <v>17534</v>
          </cell>
          <cell r="KH18">
            <v>17293</v>
          </cell>
          <cell r="KL18">
            <v>1273</v>
          </cell>
          <cell r="KM18">
            <v>741</v>
          </cell>
          <cell r="KN18">
            <v>949</v>
          </cell>
          <cell r="KO18">
            <v>772</v>
          </cell>
          <cell r="KP18">
            <v>1189</v>
          </cell>
          <cell r="KQ18">
            <v>1972</v>
          </cell>
          <cell r="KR18">
            <v>870</v>
          </cell>
          <cell r="KS18">
            <v>514</v>
          </cell>
          <cell r="KT18">
            <v>677</v>
          </cell>
          <cell r="KU18">
            <v>506</v>
          </cell>
          <cell r="KV18">
            <v>725</v>
          </cell>
          <cell r="KW18">
            <v>585</v>
          </cell>
          <cell r="KX18">
            <v>587</v>
          </cell>
          <cell r="KY18">
            <v>500</v>
          </cell>
          <cell r="KZ18">
            <v>722</v>
          </cell>
          <cell r="LA18">
            <v>717</v>
          </cell>
          <cell r="LB18">
            <v>1106</v>
          </cell>
          <cell r="LC18">
            <v>1353</v>
          </cell>
          <cell r="LD18">
            <v>1236</v>
          </cell>
          <cell r="LE18">
            <v>1016</v>
          </cell>
          <cell r="LF18">
            <v>999</v>
          </cell>
          <cell r="LG18">
            <v>901</v>
          </cell>
          <cell r="LH18">
            <v>892</v>
          </cell>
          <cell r="LI18">
            <v>824</v>
          </cell>
          <cell r="LJ18">
            <v>880</v>
          </cell>
          <cell r="LK18">
            <v>925</v>
          </cell>
          <cell r="LL18">
            <v>890</v>
          </cell>
          <cell r="LM18">
            <v>894</v>
          </cell>
          <cell r="LN18">
            <v>985</v>
          </cell>
          <cell r="LO18">
            <v>903</v>
          </cell>
          <cell r="LP18">
            <v>963</v>
          </cell>
          <cell r="LQ18">
            <v>941</v>
          </cell>
          <cell r="LR18">
            <v>930</v>
          </cell>
          <cell r="LS18">
            <v>907</v>
          </cell>
          <cell r="LT18">
            <v>0</v>
          </cell>
          <cell r="LU18">
            <v>0</v>
          </cell>
          <cell r="LW18">
            <v>641</v>
          </cell>
          <cell r="LX18">
            <v>568</v>
          </cell>
          <cell r="LY18">
            <v>694</v>
          </cell>
          <cell r="LZ18">
            <v>608</v>
          </cell>
          <cell r="MA18">
            <v>510</v>
          </cell>
          <cell r="MB18">
            <v>1290</v>
          </cell>
          <cell r="MC18">
            <v>694</v>
          </cell>
          <cell r="MD18">
            <v>441</v>
          </cell>
          <cell r="ME18">
            <v>376</v>
          </cell>
          <cell r="MF18">
            <v>242</v>
          </cell>
          <cell r="MG18">
            <v>409</v>
          </cell>
          <cell r="MH18">
            <v>305</v>
          </cell>
          <cell r="MI18">
            <v>349</v>
          </cell>
          <cell r="MJ18">
            <v>248</v>
          </cell>
          <cell r="MK18">
            <v>319</v>
          </cell>
          <cell r="ML18">
            <v>230</v>
          </cell>
          <cell r="MM18">
            <v>431</v>
          </cell>
          <cell r="MN18">
            <v>555</v>
          </cell>
          <cell r="MO18">
            <v>520</v>
          </cell>
          <cell r="MP18">
            <v>432</v>
          </cell>
          <cell r="MQ18">
            <v>361</v>
          </cell>
          <cell r="MR18">
            <v>326</v>
          </cell>
          <cell r="MS18">
            <v>312</v>
          </cell>
          <cell r="MT18">
            <v>290</v>
          </cell>
          <cell r="MU18">
            <v>305</v>
          </cell>
          <cell r="MV18">
            <v>343</v>
          </cell>
          <cell r="MW18">
            <v>300</v>
          </cell>
          <cell r="MX18">
            <v>304</v>
          </cell>
          <cell r="MY18">
            <v>346</v>
          </cell>
          <cell r="MZ18">
            <v>293</v>
          </cell>
          <cell r="NA18">
            <v>287</v>
          </cell>
          <cell r="NB18">
            <v>268</v>
          </cell>
          <cell r="NC18">
            <v>294</v>
          </cell>
          <cell r="ND18">
            <v>201</v>
          </cell>
          <cell r="NH18">
            <v>592</v>
          </cell>
          <cell r="NI18">
            <v>165</v>
          </cell>
          <cell r="NJ18">
            <v>205</v>
          </cell>
          <cell r="NK18">
            <v>132</v>
          </cell>
          <cell r="NL18">
            <v>613</v>
          </cell>
          <cell r="NM18">
            <v>677</v>
          </cell>
          <cell r="NN18">
            <v>153</v>
          </cell>
          <cell r="NO18">
            <v>51</v>
          </cell>
          <cell r="NP18">
            <v>32</v>
          </cell>
          <cell r="NQ18">
            <v>19</v>
          </cell>
          <cell r="NR18">
            <v>72</v>
          </cell>
          <cell r="NS18">
            <v>48</v>
          </cell>
          <cell r="NT18">
            <v>51</v>
          </cell>
          <cell r="NU18">
            <v>66</v>
          </cell>
          <cell r="NV18">
            <v>50</v>
          </cell>
          <cell r="NW18">
            <v>75</v>
          </cell>
          <cell r="NX18">
            <v>134</v>
          </cell>
          <cell r="NY18">
            <v>258</v>
          </cell>
          <cell r="NZ18">
            <v>216</v>
          </cell>
          <cell r="OA18">
            <v>179</v>
          </cell>
          <cell r="OB18">
            <v>183</v>
          </cell>
          <cell r="OC18">
            <v>131</v>
          </cell>
          <cell r="OD18">
            <v>121</v>
          </cell>
          <cell r="OE18">
            <v>73</v>
          </cell>
          <cell r="OF18">
            <v>112</v>
          </cell>
          <cell r="OG18">
            <v>105</v>
          </cell>
          <cell r="OH18">
            <v>90</v>
          </cell>
          <cell r="OI18">
            <v>95</v>
          </cell>
          <cell r="OJ18">
            <v>161</v>
          </cell>
          <cell r="OK18">
            <v>102</v>
          </cell>
          <cell r="OL18">
            <v>142</v>
          </cell>
          <cell r="OM18">
            <v>141</v>
          </cell>
          <cell r="ON18">
            <v>131</v>
          </cell>
          <cell r="OO18">
            <v>134</v>
          </cell>
          <cell r="OS18">
            <v>40</v>
          </cell>
          <cell r="OT18">
            <v>8</v>
          </cell>
          <cell r="OU18">
            <v>50</v>
          </cell>
          <cell r="OV18">
            <v>32</v>
          </cell>
          <cell r="OW18">
            <v>66</v>
          </cell>
          <cell r="OX18">
            <v>5</v>
          </cell>
          <cell r="OY18">
            <v>23</v>
          </cell>
          <cell r="OZ18">
            <v>22</v>
          </cell>
          <cell r="PA18">
            <v>269</v>
          </cell>
          <cell r="PB18">
            <v>245</v>
          </cell>
          <cell r="PC18">
            <v>244</v>
          </cell>
          <cell r="PD18">
            <v>232</v>
          </cell>
          <cell r="PE18">
            <v>187</v>
          </cell>
          <cell r="PF18">
            <v>186</v>
          </cell>
          <cell r="PG18">
            <v>353</v>
          </cell>
          <cell r="PH18">
            <v>412</v>
          </cell>
          <cell r="PI18">
            <v>541</v>
          </cell>
          <cell r="PJ18">
            <v>540</v>
          </cell>
          <cell r="PK18">
            <v>500</v>
          </cell>
          <cell r="PL18">
            <v>405</v>
          </cell>
          <cell r="PM18">
            <v>455</v>
          </cell>
          <cell r="PN18">
            <v>444</v>
          </cell>
          <cell r="PO18">
            <v>459</v>
          </cell>
          <cell r="PP18">
            <v>461</v>
          </cell>
          <cell r="PQ18">
            <v>463</v>
          </cell>
          <cell r="PR18">
            <v>477</v>
          </cell>
          <cell r="PS18">
            <v>500</v>
          </cell>
          <cell r="PT18">
            <v>495</v>
          </cell>
          <cell r="PU18">
            <v>478</v>
          </cell>
          <cell r="PV18">
            <v>508</v>
          </cell>
          <cell r="PW18">
            <v>534</v>
          </cell>
          <cell r="PX18">
            <v>532</v>
          </cell>
          <cell r="PY18">
            <v>505</v>
          </cell>
          <cell r="PZ18">
            <v>572</v>
          </cell>
          <cell r="QD18">
            <v>1026</v>
          </cell>
          <cell r="QE18">
            <v>1003</v>
          </cell>
          <cell r="QF18">
            <v>900</v>
          </cell>
          <cell r="QG18">
            <v>1144</v>
          </cell>
          <cell r="QH18">
            <v>563</v>
          </cell>
          <cell r="QI18">
            <v>586</v>
          </cell>
          <cell r="QJ18">
            <v>638</v>
          </cell>
          <cell r="QK18">
            <v>567</v>
          </cell>
          <cell r="QL18">
            <v>808</v>
          </cell>
          <cell r="QM18">
            <v>197</v>
          </cell>
          <cell r="QN18">
            <v>570</v>
          </cell>
          <cell r="QO18">
            <v>789</v>
          </cell>
          <cell r="QP18">
            <v>455</v>
          </cell>
          <cell r="QQ18">
            <v>477</v>
          </cell>
          <cell r="QR18">
            <v>726</v>
          </cell>
          <cell r="QS18">
            <v>979</v>
          </cell>
          <cell r="QT18">
            <v>1190</v>
          </cell>
          <cell r="QU18">
            <v>1345</v>
          </cell>
          <cell r="QV18">
            <v>1351</v>
          </cell>
          <cell r="QW18">
            <v>757</v>
          </cell>
          <cell r="QX18">
            <v>811</v>
          </cell>
          <cell r="QY18">
            <v>567</v>
          </cell>
          <cell r="QZ18">
            <v>583</v>
          </cell>
          <cell r="RA18">
            <v>359</v>
          </cell>
          <cell r="RB18">
            <v>524</v>
          </cell>
          <cell r="RC18">
            <v>595</v>
          </cell>
          <cell r="RD18">
            <v>567</v>
          </cell>
          <cell r="RE18">
            <v>634</v>
          </cell>
          <cell r="RF18">
            <v>756</v>
          </cell>
          <cell r="RG18">
            <v>571</v>
          </cell>
          <cell r="RH18">
            <v>461</v>
          </cell>
          <cell r="RI18">
            <v>465</v>
          </cell>
          <cell r="RJ18">
            <v>454</v>
          </cell>
          <cell r="RK18">
            <v>453</v>
          </cell>
          <cell r="RL18">
            <v>0</v>
          </cell>
          <cell r="RM18">
            <v>0</v>
          </cell>
          <cell r="RO18">
            <v>928</v>
          </cell>
          <cell r="RP18">
            <v>872</v>
          </cell>
          <cell r="RQ18">
            <v>734</v>
          </cell>
          <cell r="RR18">
            <v>1016</v>
          </cell>
          <cell r="RS18">
            <v>453</v>
          </cell>
          <cell r="RT18">
            <v>511</v>
          </cell>
          <cell r="RU18">
            <v>555</v>
          </cell>
          <cell r="RV18">
            <v>552</v>
          </cell>
          <cell r="RW18">
            <v>752</v>
          </cell>
          <cell r="RX18">
            <v>154</v>
          </cell>
          <cell r="RY18">
            <v>383</v>
          </cell>
          <cell r="RZ18">
            <v>622</v>
          </cell>
          <cell r="SA18">
            <v>366</v>
          </cell>
          <cell r="SB18">
            <v>361</v>
          </cell>
          <cell r="SC18">
            <v>475</v>
          </cell>
          <cell r="SD18">
            <v>564</v>
          </cell>
          <cell r="SE18">
            <v>915</v>
          </cell>
          <cell r="SF18">
            <v>911</v>
          </cell>
          <cell r="SG18">
            <v>841</v>
          </cell>
          <cell r="SH18">
            <v>381</v>
          </cell>
          <cell r="SI18">
            <v>435</v>
          </cell>
          <cell r="SJ18">
            <v>278</v>
          </cell>
          <cell r="SK18">
            <v>284</v>
          </cell>
          <cell r="SL18">
            <v>163</v>
          </cell>
          <cell r="SM18">
            <v>175</v>
          </cell>
          <cell r="SN18">
            <v>203</v>
          </cell>
          <cell r="SO18">
            <v>192</v>
          </cell>
          <cell r="SP18">
            <v>286</v>
          </cell>
          <cell r="SQ18">
            <v>332</v>
          </cell>
          <cell r="SR18">
            <v>250</v>
          </cell>
          <cell r="SS18">
            <v>231</v>
          </cell>
          <cell r="ST18">
            <v>256</v>
          </cell>
          <cell r="SU18">
            <v>237</v>
          </cell>
          <cell r="SV18">
            <v>227</v>
          </cell>
          <cell r="SZ18">
            <v>92</v>
          </cell>
          <cell r="TA18">
            <v>130</v>
          </cell>
          <cell r="TB18">
            <v>164</v>
          </cell>
          <cell r="TC18">
            <v>126</v>
          </cell>
          <cell r="TD18">
            <v>104</v>
          </cell>
          <cell r="TE18">
            <v>74</v>
          </cell>
          <cell r="TF18">
            <v>82</v>
          </cell>
          <cell r="TG18">
            <v>14</v>
          </cell>
          <cell r="TH18">
            <v>53</v>
          </cell>
          <cell r="TI18">
            <v>43</v>
          </cell>
          <cell r="TJ18">
            <v>187</v>
          </cell>
          <cell r="TK18">
            <v>167</v>
          </cell>
          <cell r="TL18">
            <v>89</v>
          </cell>
          <cell r="TM18">
            <v>116</v>
          </cell>
          <cell r="TN18">
            <v>236</v>
          </cell>
          <cell r="TO18">
            <v>358</v>
          </cell>
          <cell r="TP18">
            <v>200</v>
          </cell>
          <cell r="TQ18">
            <v>345</v>
          </cell>
          <cell r="TR18">
            <v>418</v>
          </cell>
          <cell r="TS18">
            <v>312</v>
          </cell>
          <cell r="TT18">
            <v>307</v>
          </cell>
          <cell r="TU18">
            <v>227</v>
          </cell>
          <cell r="TV18">
            <v>215</v>
          </cell>
          <cell r="TW18">
            <v>123</v>
          </cell>
          <cell r="TX18">
            <v>253</v>
          </cell>
          <cell r="TY18">
            <v>269</v>
          </cell>
          <cell r="TZ18">
            <v>235</v>
          </cell>
          <cell r="UA18">
            <v>244</v>
          </cell>
          <cell r="UB18">
            <v>311</v>
          </cell>
          <cell r="UC18">
            <v>212</v>
          </cell>
          <cell r="UD18">
            <v>128</v>
          </cell>
          <cell r="UE18">
            <v>104</v>
          </cell>
          <cell r="UF18">
            <v>142</v>
          </cell>
          <cell r="UG18">
            <v>144</v>
          </cell>
          <cell r="UK18">
            <v>6</v>
          </cell>
          <cell r="UL18">
            <v>1</v>
          </cell>
          <cell r="UM18">
            <v>2</v>
          </cell>
          <cell r="UN18">
            <v>2</v>
          </cell>
          <cell r="UO18">
            <v>6</v>
          </cell>
          <cell r="UP18">
            <v>1</v>
          </cell>
          <cell r="UQ18">
            <v>1</v>
          </cell>
          <cell r="UR18">
            <v>1</v>
          </cell>
          <cell r="US18">
            <v>3</v>
          </cell>
          <cell r="UT18">
            <v>0</v>
          </cell>
          <cell r="UU18">
            <v>0</v>
          </cell>
          <cell r="UV18">
            <v>0</v>
          </cell>
          <cell r="UW18">
            <v>0</v>
          </cell>
          <cell r="UX18">
            <v>0</v>
          </cell>
          <cell r="UY18">
            <v>15</v>
          </cell>
          <cell r="UZ18">
            <v>57</v>
          </cell>
          <cell r="VA18">
            <v>75</v>
          </cell>
          <cell r="VB18">
            <v>89</v>
          </cell>
          <cell r="VC18">
            <v>92</v>
          </cell>
          <cell r="VD18">
            <v>64</v>
          </cell>
          <cell r="VE18">
            <v>69</v>
          </cell>
          <cell r="VF18">
            <v>62</v>
          </cell>
          <cell r="VG18">
            <v>84</v>
          </cell>
          <cell r="VH18">
            <v>73</v>
          </cell>
          <cell r="VI18">
            <v>96</v>
          </cell>
          <cell r="VJ18">
            <v>123</v>
          </cell>
          <cell r="VK18">
            <v>140</v>
          </cell>
          <cell r="VL18">
            <v>104</v>
          </cell>
          <cell r="VM18">
            <v>113</v>
          </cell>
          <cell r="VN18">
            <v>109</v>
          </cell>
          <cell r="VO18">
            <v>102</v>
          </cell>
          <cell r="VP18">
            <v>105</v>
          </cell>
          <cell r="VQ18">
            <v>75</v>
          </cell>
          <cell r="VR18">
            <v>82</v>
          </cell>
        </row>
        <row r="19">
          <cell r="A19" t="str">
            <v>Kewangan, insurans, hartanah &amp; perkhidmatan perniagaan</v>
          </cell>
          <cell r="B19">
            <v>947494</v>
          </cell>
          <cell r="C19">
            <v>936580</v>
          </cell>
          <cell r="D19">
            <v>952127</v>
          </cell>
          <cell r="E19">
            <v>942312</v>
          </cell>
          <cell r="F19">
            <v>948729</v>
          </cell>
          <cell r="G19">
            <v>938329</v>
          </cell>
          <cell r="H19">
            <v>947423</v>
          </cell>
          <cell r="I19">
            <v>940747</v>
          </cell>
          <cell r="J19">
            <v>936635</v>
          </cell>
          <cell r="K19">
            <v>935380</v>
          </cell>
          <cell r="L19">
            <v>934554</v>
          </cell>
          <cell r="M19">
            <v>918532</v>
          </cell>
          <cell r="N19">
            <v>910952</v>
          </cell>
          <cell r="O19">
            <v>908987</v>
          </cell>
          <cell r="P19">
            <v>906801</v>
          </cell>
          <cell r="Q19">
            <v>904712</v>
          </cell>
          <cell r="R19">
            <v>904728</v>
          </cell>
          <cell r="S19">
            <v>905947</v>
          </cell>
          <cell r="T19">
            <v>912805</v>
          </cell>
          <cell r="U19">
            <v>916109</v>
          </cell>
          <cell r="V19">
            <v>922146</v>
          </cell>
          <cell r="W19">
            <v>923133</v>
          </cell>
          <cell r="X19">
            <v>926950</v>
          </cell>
          <cell r="Y19">
            <v>930758</v>
          </cell>
          <cell r="Z19">
            <v>933764</v>
          </cell>
          <cell r="AA19">
            <v>936814</v>
          </cell>
          <cell r="AB19">
            <v>939439</v>
          </cell>
          <cell r="AC19">
            <v>942072</v>
          </cell>
          <cell r="AD19">
            <v>943518</v>
          </cell>
          <cell r="AE19">
            <v>949720</v>
          </cell>
          <cell r="AF19">
            <v>952935</v>
          </cell>
          <cell r="AG19">
            <v>957961</v>
          </cell>
          <cell r="AH19">
            <v>957635</v>
          </cell>
          <cell r="AI19">
            <v>962141</v>
          </cell>
          <cell r="AJ19">
            <v>0</v>
          </cell>
          <cell r="AK19">
            <v>0</v>
          </cell>
          <cell r="AM19">
            <v>387320</v>
          </cell>
          <cell r="AN19">
            <v>382931</v>
          </cell>
          <cell r="AO19">
            <v>394840</v>
          </cell>
          <cell r="AP19">
            <v>393942</v>
          </cell>
          <cell r="AQ19">
            <v>395154</v>
          </cell>
          <cell r="AR19">
            <v>393622</v>
          </cell>
          <cell r="AS19">
            <v>400726</v>
          </cell>
          <cell r="AT19">
            <v>400198</v>
          </cell>
          <cell r="AU19">
            <v>400401</v>
          </cell>
          <cell r="AV19">
            <v>401619</v>
          </cell>
          <cell r="AW19">
            <v>405174</v>
          </cell>
          <cell r="AX19">
            <v>399513</v>
          </cell>
          <cell r="AY19">
            <v>399617</v>
          </cell>
          <cell r="AZ19">
            <v>399247</v>
          </cell>
          <cell r="BA19">
            <v>399599</v>
          </cell>
          <cell r="BB19">
            <v>400187</v>
          </cell>
          <cell r="BC19">
            <v>402158</v>
          </cell>
          <cell r="BD19">
            <v>405250</v>
          </cell>
          <cell r="BE19">
            <v>409406</v>
          </cell>
          <cell r="BF19">
            <v>414409</v>
          </cell>
          <cell r="BG19">
            <v>422029</v>
          </cell>
          <cell r="BH19">
            <v>423446</v>
          </cell>
          <cell r="BI19">
            <v>426515</v>
          </cell>
          <cell r="BJ19">
            <v>428582</v>
          </cell>
          <cell r="BK19">
            <v>431570</v>
          </cell>
          <cell r="BL19">
            <v>431478</v>
          </cell>
          <cell r="BM19">
            <v>433905</v>
          </cell>
          <cell r="BN19">
            <v>435575</v>
          </cell>
          <cell r="BO19">
            <v>439196</v>
          </cell>
          <cell r="BP19">
            <v>441309</v>
          </cell>
          <cell r="BQ19">
            <v>443590</v>
          </cell>
          <cell r="BR19">
            <v>446830</v>
          </cell>
          <cell r="BS19">
            <v>449156</v>
          </cell>
          <cell r="BT19">
            <v>454218</v>
          </cell>
          <cell r="BU19">
            <v>0</v>
          </cell>
          <cell r="BV19">
            <v>0</v>
          </cell>
          <cell r="BX19">
            <v>434685</v>
          </cell>
          <cell r="BY19">
            <v>431748</v>
          </cell>
          <cell r="BZ19">
            <v>432973</v>
          </cell>
          <cell r="CA19">
            <v>426011</v>
          </cell>
          <cell r="CB19">
            <v>430485</v>
          </cell>
          <cell r="CC19">
            <v>424484</v>
          </cell>
          <cell r="CD19">
            <v>426792</v>
          </cell>
          <cell r="CE19">
            <v>420649</v>
          </cell>
          <cell r="CF19">
            <v>416292</v>
          </cell>
          <cell r="CG19">
            <v>413564</v>
          </cell>
          <cell r="CH19">
            <v>410348</v>
          </cell>
          <cell r="CI19">
            <v>406695</v>
          </cell>
          <cell r="CJ19">
            <v>401208</v>
          </cell>
          <cell r="CK19">
            <v>398356</v>
          </cell>
          <cell r="CL19">
            <v>396468</v>
          </cell>
          <cell r="CM19">
            <v>393358</v>
          </cell>
          <cell r="CN19">
            <v>393374</v>
          </cell>
          <cell r="CO19">
            <v>391453</v>
          </cell>
          <cell r="CP19">
            <v>393011</v>
          </cell>
          <cell r="CQ19">
            <v>392772</v>
          </cell>
          <cell r="CR19">
            <v>392972</v>
          </cell>
          <cell r="CS19">
            <v>393379</v>
          </cell>
          <cell r="CT19">
            <v>394884</v>
          </cell>
          <cell r="CU19">
            <v>396828</v>
          </cell>
          <cell r="CV19">
            <v>397851</v>
          </cell>
          <cell r="CW19">
            <v>401351</v>
          </cell>
          <cell r="CX19">
            <v>401366</v>
          </cell>
          <cell r="CY19">
            <v>402386</v>
          </cell>
          <cell r="CZ19">
            <v>400628</v>
          </cell>
          <cell r="DA19">
            <v>405122</v>
          </cell>
          <cell r="DB19">
            <v>405285</v>
          </cell>
          <cell r="DC19">
            <v>406386</v>
          </cell>
          <cell r="DD19">
            <v>403433</v>
          </cell>
          <cell r="DE19">
            <v>402911</v>
          </cell>
          <cell r="DF19">
            <v>0</v>
          </cell>
          <cell r="DG19">
            <v>0</v>
          </cell>
          <cell r="DI19">
            <v>125489</v>
          </cell>
          <cell r="DJ19">
            <v>121901</v>
          </cell>
          <cell r="DK19">
            <v>124314</v>
          </cell>
          <cell r="DL19">
            <v>122359</v>
          </cell>
          <cell r="DM19">
            <v>123090</v>
          </cell>
          <cell r="DN19">
            <v>120223</v>
          </cell>
          <cell r="DO19">
            <v>119905</v>
          </cell>
          <cell r="DP19">
            <v>119900</v>
          </cell>
          <cell r="DQ19">
            <v>119942</v>
          </cell>
          <cell r="DR19">
            <v>120197</v>
          </cell>
          <cell r="DS19">
            <v>119032</v>
          </cell>
          <cell r="DT19">
            <v>112324</v>
          </cell>
          <cell r="DU19">
            <v>110127</v>
          </cell>
          <cell r="DV19">
            <v>111384</v>
          </cell>
          <cell r="DW19">
            <v>110734</v>
          </cell>
          <cell r="DX19">
            <v>111167</v>
          </cell>
          <cell r="DY19">
            <v>109196</v>
          </cell>
          <cell r="DZ19">
            <v>109244</v>
          </cell>
          <cell r="EA19">
            <v>110388</v>
          </cell>
          <cell r="EB19">
            <v>108928</v>
          </cell>
          <cell r="EC19">
            <v>107145</v>
          </cell>
          <cell r="ED19">
            <v>106308</v>
          </cell>
          <cell r="EE19">
            <v>105551</v>
          </cell>
          <cell r="EF19">
            <v>105348</v>
          </cell>
          <cell r="EG19">
            <v>104343</v>
          </cell>
          <cell r="EH19">
            <v>103985</v>
          </cell>
          <cell r="EI19">
            <v>104168</v>
          </cell>
          <cell r="EJ19">
            <v>104111</v>
          </cell>
          <cell r="EK19">
            <v>103694</v>
          </cell>
          <cell r="EL19">
            <v>103289</v>
          </cell>
          <cell r="EM19">
            <v>104060</v>
          </cell>
          <cell r="EN19">
            <v>104745</v>
          </cell>
          <cell r="EO19">
            <v>105046</v>
          </cell>
          <cell r="EP19">
            <v>105012</v>
          </cell>
          <cell r="EQ19">
            <v>0</v>
          </cell>
          <cell r="ER19">
            <v>0</v>
          </cell>
          <cell r="ET19">
            <v>938853</v>
          </cell>
          <cell r="EU19">
            <v>927980</v>
          </cell>
          <cell r="EV19">
            <v>943172</v>
          </cell>
          <cell r="EW19">
            <v>935111</v>
          </cell>
          <cell r="EX19">
            <v>938984</v>
          </cell>
          <cell r="EY19">
            <v>928398</v>
          </cell>
          <cell r="EZ19">
            <v>938096</v>
          </cell>
          <cell r="FA19">
            <v>932375</v>
          </cell>
          <cell r="FB19">
            <v>927476</v>
          </cell>
          <cell r="FC19">
            <v>928105</v>
          </cell>
          <cell r="FD19">
            <v>926510</v>
          </cell>
          <cell r="FE19">
            <v>909962</v>
          </cell>
          <cell r="FF19">
            <v>903865</v>
          </cell>
          <cell r="FG19">
            <v>901035</v>
          </cell>
          <cell r="FH19">
            <v>898263</v>
          </cell>
          <cell r="FI19">
            <v>896889</v>
          </cell>
          <cell r="FJ19">
            <v>895287</v>
          </cell>
          <cell r="FK19">
            <v>895144</v>
          </cell>
          <cell r="FL19">
            <v>901521</v>
          </cell>
          <cell r="FM19">
            <v>905820</v>
          </cell>
          <cell r="FN19">
            <v>910745</v>
          </cell>
          <cell r="FO19">
            <v>912881</v>
          </cell>
          <cell r="FP19">
            <v>916689</v>
          </cell>
          <cell r="FQ19">
            <v>921346</v>
          </cell>
          <cell r="FR19">
            <v>924584</v>
          </cell>
          <cell r="FS19">
            <v>927645</v>
          </cell>
          <cell r="FT19">
            <v>930416</v>
          </cell>
          <cell r="FU19">
            <v>932982</v>
          </cell>
          <cell r="FV19">
            <v>934092</v>
          </cell>
          <cell r="FW19">
            <v>940575</v>
          </cell>
          <cell r="FX19">
            <v>944027</v>
          </cell>
          <cell r="FY19">
            <v>948957</v>
          </cell>
          <cell r="FZ19">
            <v>948566</v>
          </cell>
          <cell r="GA19">
            <v>952381</v>
          </cell>
          <cell r="GB19">
            <v>0</v>
          </cell>
          <cell r="GC19">
            <v>0</v>
          </cell>
          <cell r="GE19">
            <v>381044</v>
          </cell>
          <cell r="GF19">
            <v>376911</v>
          </cell>
          <cell r="GG19">
            <v>388441</v>
          </cell>
          <cell r="GH19">
            <v>388694</v>
          </cell>
          <cell r="GI19">
            <v>389042</v>
          </cell>
          <cell r="GJ19">
            <v>387242</v>
          </cell>
          <cell r="GK19">
            <v>394384</v>
          </cell>
          <cell r="GL19">
            <v>394188</v>
          </cell>
          <cell r="GM19">
            <v>395314</v>
          </cell>
          <cell r="GN19">
            <v>397348</v>
          </cell>
          <cell r="GO19">
            <v>400420</v>
          </cell>
          <cell r="GP19">
            <v>394161</v>
          </cell>
          <cell r="GQ19">
            <v>394081</v>
          </cell>
          <cell r="GR19">
            <v>392925</v>
          </cell>
          <cell r="GS19">
            <v>392574</v>
          </cell>
          <cell r="GT19">
            <v>393828</v>
          </cell>
          <cell r="GU19">
            <v>394531</v>
          </cell>
          <cell r="GV19">
            <v>396280</v>
          </cell>
          <cell r="GW19">
            <v>400302</v>
          </cell>
          <cell r="GX19">
            <v>406297</v>
          </cell>
          <cell r="GY19">
            <v>412843</v>
          </cell>
          <cell r="GZ19">
            <v>415087</v>
          </cell>
          <cell r="HA19">
            <v>418321</v>
          </cell>
          <cell r="HB19">
            <v>421138</v>
          </cell>
          <cell r="HC19">
            <v>424299</v>
          </cell>
          <cell r="HD19">
            <v>424430</v>
          </cell>
          <cell r="HE19">
            <v>427026</v>
          </cell>
          <cell r="HF19">
            <v>428663</v>
          </cell>
          <cell r="HG19">
            <v>431969</v>
          </cell>
          <cell r="HH19">
            <v>434305</v>
          </cell>
          <cell r="HI19">
            <v>437092</v>
          </cell>
          <cell r="HJ19">
            <v>440168</v>
          </cell>
          <cell r="HK19">
            <v>442139</v>
          </cell>
          <cell r="HL19">
            <v>446416</v>
          </cell>
          <cell r="HP19">
            <v>432768</v>
          </cell>
          <cell r="HQ19">
            <v>429562</v>
          </cell>
          <cell r="HR19">
            <v>430907</v>
          </cell>
          <cell r="HS19">
            <v>424449</v>
          </cell>
          <cell r="HT19">
            <v>427444</v>
          </cell>
          <cell r="HU19">
            <v>421372</v>
          </cell>
          <cell r="HV19">
            <v>425024</v>
          </cell>
          <cell r="HW19">
            <v>418830</v>
          </cell>
          <cell r="HX19">
            <v>413587</v>
          </cell>
          <cell r="HY19">
            <v>411889</v>
          </cell>
          <cell r="HZ19">
            <v>408489</v>
          </cell>
          <cell r="IA19">
            <v>404772</v>
          </cell>
          <cell r="IB19">
            <v>400512</v>
          </cell>
          <cell r="IC19">
            <v>397531</v>
          </cell>
          <cell r="ID19">
            <v>395693</v>
          </cell>
          <cell r="IE19">
            <v>392610</v>
          </cell>
          <cell r="IF19">
            <v>392303</v>
          </cell>
          <cell r="IG19">
            <v>390330</v>
          </cell>
          <cell r="IH19">
            <v>391762</v>
          </cell>
          <cell r="II19">
            <v>391487</v>
          </cell>
          <cell r="IJ19">
            <v>391736</v>
          </cell>
          <cell r="IK19">
            <v>392405</v>
          </cell>
          <cell r="IL19">
            <v>393661</v>
          </cell>
          <cell r="IM19">
            <v>395680</v>
          </cell>
          <cell r="IN19">
            <v>396755</v>
          </cell>
          <cell r="IO19">
            <v>400062</v>
          </cell>
          <cell r="IP19">
            <v>400116</v>
          </cell>
          <cell r="IQ19">
            <v>401057</v>
          </cell>
          <cell r="IR19">
            <v>399253</v>
          </cell>
          <cell r="IS19">
            <v>403731</v>
          </cell>
          <cell r="IT19">
            <v>403659</v>
          </cell>
          <cell r="IU19">
            <v>404899</v>
          </cell>
          <cell r="IV19">
            <v>402265</v>
          </cell>
          <cell r="IW19">
            <v>401815</v>
          </cell>
          <cell r="JA19">
            <v>125041</v>
          </cell>
          <cell r="JB19">
            <v>121507</v>
          </cell>
          <cell r="JC19">
            <v>123824</v>
          </cell>
          <cell r="JD19">
            <v>121968</v>
          </cell>
          <cell r="JE19">
            <v>122498</v>
          </cell>
          <cell r="JF19">
            <v>119784</v>
          </cell>
          <cell r="JG19">
            <v>118688</v>
          </cell>
          <cell r="JH19">
            <v>119357</v>
          </cell>
          <cell r="JI19">
            <v>118575</v>
          </cell>
          <cell r="JJ19">
            <v>118868</v>
          </cell>
          <cell r="JK19">
            <v>117601</v>
          </cell>
          <cell r="JL19">
            <v>111029</v>
          </cell>
          <cell r="JM19">
            <v>109272</v>
          </cell>
          <cell r="JN19">
            <v>110579</v>
          </cell>
          <cell r="JO19">
            <v>109996</v>
          </cell>
          <cell r="JP19">
            <v>110451</v>
          </cell>
          <cell r="JQ19">
            <v>108453</v>
          </cell>
          <cell r="JR19">
            <v>108534</v>
          </cell>
          <cell r="JS19">
            <v>109457</v>
          </cell>
          <cell r="JT19">
            <v>108036</v>
          </cell>
          <cell r="JU19">
            <v>106166</v>
          </cell>
          <cell r="JV19">
            <v>105389</v>
          </cell>
          <cell r="JW19">
            <v>104707</v>
          </cell>
          <cell r="JX19">
            <v>104528</v>
          </cell>
          <cell r="JY19">
            <v>103530</v>
          </cell>
          <cell r="JZ19">
            <v>103153</v>
          </cell>
          <cell r="KA19">
            <v>103274</v>
          </cell>
          <cell r="KB19">
            <v>103262</v>
          </cell>
          <cell r="KC19">
            <v>102870</v>
          </cell>
          <cell r="KD19">
            <v>102539</v>
          </cell>
          <cell r="KE19">
            <v>103276</v>
          </cell>
          <cell r="KF19">
            <v>103890</v>
          </cell>
          <cell r="KG19">
            <v>104162</v>
          </cell>
          <cell r="KH19">
            <v>104150</v>
          </cell>
          <cell r="KL19">
            <v>8641</v>
          </cell>
          <cell r="KM19">
            <v>8600</v>
          </cell>
          <cell r="KN19">
            <v>8955</v>
          </cell>
          <cell r="KO19">
            <v>7201</v>
          </cell>
          <cell r="KP19">
            <v>9745</v>
          </cell>
          <cell r="KQ19">
            <v>9931</v>
          </cell>
          <cell r="KR19">
            <v>9327</v>
          </cell>
          <cell r="KS19">
            <v>8372</v>
          </cell>
          <cell r="KT19">
            <v>9159</v>
          </cell>
          <cell r="KU19">
            <v>7275</v>
          </cell>
          <cell r="KV19">
            <v>8044</v>
          </cell>
          <cell r="KW19">
            <v>8570</v>
          </cell>
          <cell r="KX19">
            <v>7087</v>
          </cell>
          <cell r="KY19">
            <v>7952</v>
          </cell>
          <cell r="KZ19">
            <v>8538</v>
          </cell>
          <cell r="LA19">
            <v>7823</v>
          </cell>
          <cell r="LB19">
            <v>9441</v>
          </cell>
          <cell r="LC19">
            <v>10803</v>
          </cell>
          <cell r="LD19">
            <v>11284</v>
          </cell>
          <cell r="LE19">
            <v>10289</v>
          </cell>
          <cell r="LF19">
            <v>11401</v>
          </cell>
          <cell r="LG19">
            <v>10252</v>
          </cell>
          <cell r="LH19">
            <v>10261</v>
          </cell>
          <cell r="LI19">
            <v>9412</v>
          </cell>
          <cell r="LJ19">
            <v>9180</v>
          </cell>
          <cell r="LK19">
            <v>9169</v>
          </cell>
          <cell r="LL19">
            <v>9023</v>
          </cell>
          <cell r="LM19">
            <v>9090</v>
          </cell>
          <cell r="LN19">
            <v>9426</v>
          </cell>
          <cell r="LO19">
            <v>9145</v>
          </cell>
          <cell r="LP19">
            <v>8908</v>
          </cell>
          <cell r="LQ19">
            <v>9004</v>
          </cell>
          <cell r="LR19">
            <v>9069</v>
          </cell>
          <cell r="LS19">
            <v>9760</v>
          </cell>
          <cell r="LT19">
            <v>0</v>
          </cell>
          <cell r="LU19">
            <v>0</v>
          </cell>
          <cell r="LW19">
            <v>6276</v>
          </cell>
          <cell r="LX19">
            <v>6020</v>
          </cell>
          <cell r="LY19">
            <v>6399</v>
          </cell>
          <cell r="LZ19">
            <v>5248</v>
          </cell>
          <cell r="MA19">
            <v>6112</v>
          </cell>
          <cell r="MB19">
            <v>6380</v>
          </cell>
          <cell r="MC19">
            <v>6342</v>
          </cell>
          <cell r="MD19">
            <v>6010</v>
          </cell>
          <cell r="ME19">
            <v>5087</v>
          </cell>
          <cell r="MF19">
            <v>4271</v>
          </cell>
          <cell r="MG19">
            <v>4754</v>
          </cell>
          <cell r="MH19">
            <v>5352</v>
          </cell>
          <cell r="MI19">
            <v>5536</v>
          </cell>
          <cell r="MJ19">
            <v>6322</v>
          </cell>
          <cell r="MK19">
            <v>7025</v>
          </cell>
          <cell r="ML19">
            <v>6359</v>
          </cell>
          <cell r="MM19">
            <v>7627</v>
          </cell>
          <cell r="MN19">
            <v>8970</v>
          </cell>
          <cell r="MO19">
            <v>9104</v>
          </cell>
          <cell r="MP19">
            <v>8112</v>
          </cell>
          <cell r="MQ19">
            <v>9186</v>
          </cell>
          <cell r="MR19">
            <v>8359</v>
          </cell>
          <cell r="MS19">
            <v>8194</v>
          </cell>
          <cell r="MT19">
            <v>7444</v>
          </cell>
          <cell r="MU19">
            <v>7271</v>
          </cell>
          <cell r="MV19">
            <v>7048</v>
          </cell>
          <cell r="MW19">
            <v>6879</v>
          </cell>
          <cell r="MX19">
            <v>6912</v>
          </cell>
          <cell r="MY19">
            <v>7227</v>
          </cell>
          <cell r="MZ19">
            <v>7004</v>
          </cell>
          <cell r="NA19">
            <v>6498</v>
          </cell>
          <cell r="NB19">
            <v>6662</v>
          </cell>
          <cell r="NC19">
            <v>7017</v>
          </cell>
          <cell r="ND19">
            <v>7802</v>
          </cell>
          <cell r="NH19">
            <v>1917</v>
          </cell>
          <cell r="NI19">
            <v>2186</v>
          </cell>
          <cell r="NJ19">
            <v>2066</v>
          </cell>
          <cell r="NK19">
            <v>1562</v>
          </cell>
          <cell r="NL19">
            <v>3041</v>
          </cell>
          <cell r="NM19">
            <v>3112</v>
          </cell>
          <cell r="NN19">
            <v>1768</v>
          </cell>
          <cell r="NO19">
            <v>1819</v>
          </cell>
          <cell r="NP19">
            <v>2705</v>
          </cell>
          <cell r="NQ19">
            <v>1675</v>
          </cell>
          <cell r="NR19">
            <v>1859</v>
          </cell>
          <cell r="NS19">
            <v>1923</v>
          </cell>
          <cell r="NT19">
            <v>696</v>
          </cell>
          <cell r="NU19">
            <v>825</v>
          </cell>
          <cell r="NV19">
            <v>775</v>
          </cell>
          <cell r="NW19">
            <v>748</v>
          </cell>
          <cell r="NX19">
            <v>1071</v>
          </cell>
          <cell r="NY19">
            <v>1123</v>
          </cell>
          <cell r="NZ19">
            <v>1249</v>
          </cell>
          <cell r="OA19">
            <v>1285</v>
          </cell>
          <cell r="OB19">
            <v>1236</v>
          </cell>
          <cell r="OC19">
            <v>974</v>
          </cell>
          <cell r="OD19">
            <v>1223</v>
          </cell>
          <cell r="OE19">
            <v>1148</v>
          </cell>
          <cell r="OF19">
            <v>1096</v>
          </cell>
          <cell r="OG19">
            <v>1289</v>
          </cell>
          <cell r="OH19">
            <v>1250</v>
          </cell>
          <cell r="OI19">
            <v>1329</v>
          </cell>
          <cell r="OJ19">
            <v>1375</v>
          </cell>
          <cell r="OK19">
            <v>1391</v>
          </cell>
          <cell r="OL19">
            <v>1626</v>
          </cell>
          <cell r="OM19">
            <v>1487</v>
          </cell>
          <cell r="ON19">
            <v>1168</v>
          </cell>
          <cell r="OO19">
            <v>1096</v>
          </cell>
          <cell r="OS19">
            <v>448</v>
          </cell>
          <cell r="OT19">
            <v>394</v>
          </cell>
          <cell r="OU19">
            <v>490</v>
          </cell>
          <cell r="OV19">
            <v>391</v>
          </cell>
          <cell r="OW19">
            <v>592</v>
          </cell>
          <cell r="OX19">
            <v>439</v>
          </cell>
          <cell r="OY19">
            <v>1217</v>
          </cell>
          <cell r="OZ19">
            <v>543</v>
          </cell>
          <cell r="PA19">
            <v>1367</v>
          </cell>
          <cell r="PB19">
            <v>1329</v>
          </cell>
          <cell r="PC19">
            <v>1431</v>
          </cell>
          <cell r="PD19">
            <v>1295</v>
          </cell>
          <cell r="PE19">
            <v>855</v>
          </cell>
          <cell r="PF19">
            <v>805</v>
          </cell>
          <cell r="PG19">
            <v>738</v>
          </cell>
          <cell r="PH19">
            <v>716</v>
          </cell>
          <cell r="PI19">
            <v>743</v>
          </cell>
          <cell r="PJ19">
            <v>710</v>
          </cell>
          <cell r="PK19">
            <v>931</v>
          </cell>
          <cell r="PL19">
            <v>892</v>
          </cell>
          <cell r="PM19">
            <v>979</v>
          </cell>
          <cell r="PN19">
            <v>919</v>
          </cell>
          <cell r="PO19">
            <v>844</v>
          </cell>
          <cell r="PP19">
            <v>820</v>
          </cell>
          <cell r="PQ19">
            <v>813</v>
          </cell>
          <cell r="PR19">
            <v>832</v>
          </cell>
          <cell r="PS19">
            <v>894</v>
          </cell>
          <cell r="PT19">
            <v>849</v>
          </cell>
          <cell r="PU19">
            <v>824</v>
          </cell>
          <cell r="PV19">
            <v>750</v>
          </cell>
          <cell r="PW19">
            <v>784</v>
          </cell>
          <cell r="PX19">
            <v>855</v>
          </cell>
          <cell r="PY19">
            <v>884</v>
          </cell>
          <cell r="PZ19">
            <v>862</v>
          </cell>
          <cell r="QD19">
            <v>1946</v>
          </cell>
          <cell r="QE19">
            <v>1830</v>
          </cell>
          <cell r="QF19">
            <v>2075</v>
          </cell>
          <cell r="QG19">
            <v>1920</v>
          </cell>
          <cell r="QH19">
            <v>2936</v>
          </cell>
          <cell r="QI19">
            <v>3012</v>
          </cell>
          <cell r="QJ19">
            <v>3499</v>
          </cell>
          <cell r="QK19">
            <v>3816</v>
          </cell>
          <cell r="QL19">
            <v>3150</v>
          </cell>
          <cell r="QM19">
            <v>1338</v>
          </cell>
          <cell r="QN19">
            <v>2771</v>
          </cell>
          <cell r="QO19">
            <v>2089</v>
          </cell>
          <cell r="QP19">
            <v>2117</v>
          </cell>
          <cell r="QQ19">
            <v>1850</v>
          </cell>
          <cell r="QR19">
            <v>1607</v>
          </cell>
          <cell r="QS19">
            <v>2041</v>
          </cell>
          <cell r="QT19">
            <v>2433</v>
          </cell>
          <cell r="QU19">
            <v>3271</v>
          </cell>
          <cell r="QV19">
            <v>2847</v>
          </cell>
          <cell r="QW19">
            <v>2717</v>
          </cell>
          <cell r="QX19">
            <v>2846</v>
          </cell>
          <cell r="QY19">
            <v>2837</v>
          </cell>
          <cell r="QZ19">
            <v>2792</v>
          </cell>
          <cell r="RA19">
            <v>2519</v>
          </cell>
          <cell r="RB19">
            <v>2732</v>
          </cell>
          <cell r="RC19">
            <v>2859</v>
          </cell>
          <cell r="RD19">
            <v>2455</v>
          </cell>
          <cell r="RE19">
            <v>2281</v>
          </cell>
          <cell r="RF19">
            <v>2772</v>
          </cell>
          <cell r="RG19">
            <v>2085</v>
          </cell>
          <cell r="RH19">
            <v>2402</v>
          </cell>
          <cell r="RI19">
            <v>1967</v>
          </cell>
          <cell r="RJ19">
            <v>2581</v>
          </cell>
          <cell r="RK19">
            <v>2265</v>
          </cell>
          <cell r="RL19">
            <v>0</v>
          </cell>
          <cell r="RM19">
            <v>0</v>
          </cell>
          <cell r="RO19">
            <v>1328</v>
          </cell>
          <cell r="RP19">
            <v>1320</v>
          </cell>
          <cell r="RQ19">
            <v>1659</v>
          </cell>
          <cell r="RR19">
            <v>1409</v>
          </cell>
          <cell r="RS19">
            <v>2386</v>
          </cell>
          <cell r="RT19">
            <v>2361</v>
          </cell>
          <cell r="RU19">
            <v>2804</v>
          </cell>
          <cell r="RV19">
            <v>3268</v>
          </cell>
          <cell r="RW19">
            <v>2848</v>
          </cell>
          <cell r="RX19">
            <v>1245</v>
          </cell>
          <cell r="RY19">
            <v>2018</v>
          </cell>
          <cell r="RZ19">
            <v>1720</v>
          </cell>
          <cell r="SA19">
            <v>1785</v>
          </cell>
          <cell r="SB19">
            <v>1733</v>
          </cell>
          <cell r="SC19">
            <v>1485</v>
          </cell>
          <cell r="SD19">
            <v>1689</v>
          </cell>
          <cell r="SE19">
            <v>2009</v>
          </cell>
          <cell r="SF19">
            <v>2618</v>
          </cell>
          <cell r="SG19">
            <v>2078</v>
          </cell>
          <cell r="SH19">
            <v>2228</v>
          </cell>
          <cell r="SI19">
            <v>2218</v>
          </cell>
          <cell r="SJ19">
            <v>2236</v>
          </cell>
          <cell r="SK19">
            <v>2217</v>
          </cell>
          <cell r="SL19">
            <v>1747</v>
          </cell>
          <cell r="SM19">
            <v>1895</v>
          </cell>
          <cell r="SN19">
            <v>1925</v>
          </cell>
          <cell r="SO19">
            <v>1823</v>
          </cell>
          <cell r="SP19">
            <v>1626</v>
          </cell>
          <cell r="SQ19">
            <v>1855</v>
          </cell>
          <cell r="SR19">
            <v>1271</v>
          </cell>
          <cell r="SS19">
            <v>1255</v>
          </cell>
          <cell r="ST19">
            <v>990</v>
          </cell>
          <cell r="SU19">
            <v>1660</v>
          </cell>
          <cell r="SV19">
            <v>1473</v>
          </cell>
          <cell r="SZ19">
            <v>563</v>
          </cell>
          <cell r="TA19">
            <v>493</v>
          </cell>
          <cell r="TB19">
            <v>404</v>
          </cell>
          <cell r="TC19">
            <v>492</v>
          </cell>
          <cell r="TD19">
            <v>508</v>
          </cell>
          <cell r="TE19">
            <v>613</v>
          </cell>
          <cell r="TF19">
            <v>619</v>
          </cell>
          <cell r="TG19">
            <v>522</v>
          </cell>
          <cell r="TH19">
            <v>251</v>
          </cell>
          <cell r="TI19">
            <v>93</v>
          </cell>
          <cell r="TJ19">
            <v>317</v>
          </cell>
          <cell r="TK19">
            <v>271</v>
          </cell>
          <cell r="TL19">
            <v>315</v>
          </cell>
          <cell r="TM19">
            <v>73</v>
          </cell>
          <cell r="TN19">
            <v>97</v>
          </cell>
          <cell r="TO19">
            <v>245</v>
          </cell>
          <cell r="TP19">
            <v>134</v>
          </cell>
          <cell r="TQ19">
            <v>403</v>
          </cell>
          <cell r="TR19">
            <v>430</v>
          </cell>
          <cell r="TS19">
            <v>366</v>
          </cell>
          <cell r="TT19">
            <v>427</v>
          </cell>
          <cell r="TU19">
            <v>357</v>
          </cell>
          <cell r="TV19">
            <v>388</v>
          </cell>
          <cell r="TW19">
            <v>465</v>
          </cell>
          <cell r="TX19">
            <v>485</v>
          </cell>
          <cell r="TY19">
            <v>557</v>
          </cell>
          <cell r="TZ19">
            <v>304</v>
          </cell>
          <cell r="UA19">
            <v>422</v>
          </cell>
          <cell r="UB19">
            <v>593</v>
          </cell>
          <cell r="UC19">
            <v>499</v>
          </cell>
          <cell r="UD19">
            <v>720</v>
          </cell>
          <cell r="UE19">
            <v>564</v>
          </cell>
          <cell r="UF19">
            <v>553</v>
          </cell>
          <cell r="UG19">
            <v>518</v>
          </cell>
          <cell r="UK19">
            <v>55</v>
          </cell>
          <cell r="UL19">
            <v>17</v>
          </cell>
          <cell r="UM19">
            <v>12</v>
          </cell>
          <cell r="UN19">
            <v>19</v>
          </cell>
          <cell r="UO19">
            <v>42</v>
          </cell>
          <cell r="UP19">
            <v>38</v>
          </cell>
          <cell r="UQ19">
            <v>76</v>
          </cell>
          <cell r="UR19">
            <v>26</v>
          </cell>
          <cell r="US19">
            <v>51</v>
          </cell>
          <cell r="UT19">
            <v>0</v>
          </cell>
          <cell r="UU19">
            <v>436</v>
          </cell>
          <cell r="UV19">
            <v>98</v>
          </cell>
          <cell r="UW19">
            <v>17</v>
          </cell>
          <cell r="UX19">
            <v>44</v>
          </cell>
          <cell r="UY19">
            <v>25</v>
          </cell>
          <cell r="UZ19">
            <v>107</v>
          </cell>
          <cell r="VA19">
            <v>290</v>
          </cell>
          <cell r="VB19">
            <v>250</v>
          </cell>
          <cell r="VC19">
            <v>339</v>
          </cell>
          <cell r="VD19">
            <v>123</v>
          </cell>
          <cell r="VE19">
            <v>201</v>
          </cell>
          <cell r="VF19">
            <v>244</v>
          </cell>
          <cell r="VG19">
            <v>187</v>
          </cell>
          <cell r="VH19">
            <v>307</v>
          </cell>
          <cell r="VI19">
            <v>352</v>
          </cell>
          <cell r="VJ19">
            <v>377</v>
          </cell>
          <cell r="VK19">
            <v>328</v>
          </cell>
          <cell r="VL19">
            <v>233</v>
          </cell>
          <cell r="VM19">
            <v>324</v>
          </cell>
          <cell r="VN19">
            <v>315</v>
          </cell>
          <cell r="VO19">
            <v>427</v>
          </cell>
          <cell r="VP19">
            <v>413</v>
          </cell>
          <cell r="VQ19">
            <v>368</v>
          </cell>
          <cell r="VR19">
            <v>274</v>
          </cell>
        </row>
        <row r="20">
          <cell r="A20" t="str">
            <v>Perkhidmatan lain</v>
          </cell>
          <cell r="B20">
            <v>507372</v>
          </cell>
          <cell r="C20">
            <v>500621</v>
          </cell>
          <cell r="D20">
            <v>509494</v>
          </cell>
          <cell r="E20">
            <v>512725</v>
          </cell>
          <cell r="F20">
            <v>517974</v>
          </cell>
          <cell r="G20">
            <v>511712</v>
          </cell>
          <cell r="H20">
            <v>518934</v>
          </cell>
          <cell r="I20">
            <v>520491</v>
          </cell>
          <cell r="J20">
            <v>513969</v>
          </cell>
          <cell r="K20">
            <v>505413</v>
          </cell>
          <cell r="L20">
            <v>505492</v>
          </cell>
          <cell r="M20">
            <v>505717</v>
          </cell>
          <cell r="N20">
            <v>504619</v>
          </cell>
          <cell r="O20">
            <v>501875</v>
          </cell>
          <cell r="P20">
            <v>501644</v>
          </cell>
          <cell r="Q20">
            <v>504075</v>
          </cell>
          <cell r="R20">
            <v>507168</v>
          </cell>
          <cell r="S20">
            <v>509553</v>
          </cell>
          <cell r="T20">
            <v>509203</v>
          </cell>
          <cell r="U20">
            <v>509831</v>
          </cell>
          <cell r="V20">
            <v>511728</v>
          </cell>
          <cell r="W20">
            <v>514147</v>
          </cell>
          <cell r="X20">
            <v>516163</v>
          </cell>
          <cell r="Y20">
            <v>519141</v>
          </cell>
          <cell r="Z20">
            <v>521261</v>
          </cell>
          <cell r="AA20">
            <v>522556</v>
          </cell>
          <cell r="AB20">
            <v>523512</v>
          </cell>
          <cell r="AC20">
            <v>525676</v>
          </cell>
          <cell r="AD20">
            <v>527282</v>
          </cell>
          <cell r="AE20">
            <v>530278</v>
          </cell>
          <cell r="AF20">
            <v>532592</v>
          </cell>
          <cell r="AG20">
            <v>535000</v>
          </cell>
          <cell r="AH20">
            <v>536421</v>
          </cell>
          <cell r="AI20">
            <v>538245</v>
          </cell>
          <cell r="AJ20">
            <v>0</v>
          </cell>
          <cell r="AK20">
            <v>0</v>
          </cell>
          <cell r="AM20">
            <v>203080</v>
          </cell>
          <cell r="AN20">
            <v>200029</v>
          </cell>
          <cell r="AO20">
            <v>204066</v>
          </cell>
          <cell r="AP20">
            <v>205360</v>
          </cell>
          <cell r="AQ20">
            <v>205788</v>
          </cell>
          <cell r="AR20">
            <v>203843</v>
          </cell>
          <cell r="AS20">
            <v>207845</v>
          </cell>
          <cell r="AT20">
            <v>208741</v>
          </cell>
          <cell r="AU20">
            <v>204123</v>
          </cell>
          <cell r="AV20">
            <v>200995</v>
          </cell>
          <cell r="AW20">
            <v>203373</v>
          </cell>
          <cell r="AX20">
            <v>205409</v>
          </cell>
          <cell r="AY20">
            <v>205547</v>
          </cell>
          <cell r="AZ20">
            <v>204277</v>
          </cell>
          <cell r="BA20">
            <v>204155</v>
          </cell>
          <cell r="BB20">
            <v>205101</v>
          </cell>
          <cell r="BC20">
            <v>206395</v>
          </cell>
          <cell r="BD20">
            <v>207941</v>
          </cell>
          <cell r="BE20">
            <v>207465</v>
          </cell>
          <cell r="BF20">
            <v>208357</v>
          </cell>
          <cell r="BG20">
            <v>209137</v>
          </cell>
          <cell r="BH20">
            <v>210667</v>
          </cell>
          <cell r="BI20">
            <v>212416</v>
          </cell>
          <cell r="BJ20">
            <v>215015</v>
          </cell>
          <cell r="BK20">
            <v>216878</v>
          </cell>
          <cell r="BL20">
            <v>217127</v>
          </cell>
          <cell r="BM20">
            <v>217301</v>
          </cell>
          <cell r="BN20">
            <v>217512</v>
          </cell>
          <cell r="BO20">
            <v>217532</v>
          </cell>
          <cell r="BP20">
            <v>218187</v>
          </cell>
          <cell r="BQ20">
            <v>218945</v>
          </cell>
          <cell r="BR20">
            <v>219490</v>
          </cell>
          <cell r="BS20">
            <v>219727</v>
          </cell>
          <cell r="BT20">
            <v>219416</v>
          </cell>
          <cell r="BU20">
            <v>0</v>
          </cell>
          <cell r="BV20">
            <v>0</v>
          </cell>
          <cell r="BX20">
            <v>228999</v>
          </cell>
          <cell r="BY20">
            <v>226511</v>
          </cell>
          <cell r="BZ20">
            <v>230695</v>
          </cell>
          <cell r="CA20">
            <v>232011</v>
          </cell>
          <cell r="CB20">
            <v>236896</v>
          </cell>
          <cell r="CC20">
            <v>234140</v>
          </cell>
          <cell r="CD20">
            <v>236732</v>
          </cell>
          <cell r="CE20">
            <v>235600</v>
          </cell>
          <cell r="CF20">
            <v>234663</v>
          </cell>
          <cell r="CG20">
            <v>231155</v>
          </cell>
          <cell r="CH20">
            <v>230166</v>
          </cell>
          <cell r="CI20">
            <v>229287</v>
          </cell>
          <cell r="CJ20">
            <v>229305</v>
          </cell>
          <cell r="CK20">
            <v>227765</v>
          </cell>
          <cell r="CL20">
            <v>227949</v>
          </cell>
          <cell r="CM20">
            <v>229365</v>
          </cell>
          <cell r="CN20">
            <v>230446</v>
          </cell>
          <cell r="CO20">
            <v>230388</v>
          </cell>
          <cell r="CP20">
            <v>230465</v>
          </cell>
          <cell r="CQ20">
            <v>231862</v>
          </cell>
          <cell r="CR20">
            <v>233247</v>
          </cell>
          <cell r="CS20">
            <v>233256</v>
          </cell>
          <cell r="CT20">
            <v>232935</v>
          </cell>
          <cell r="CU20">
            <v>233274</v>
          </cell>
          <cell r="CV20">
            <v>232819</v>
          </cell>
          <cell r="CW20">
            <v>234097</v>
          </cell>
          <cell r="CX20">
            <v>234709</v>
          </cell>
          <cell r="CY20">
            <v>236515</v>
          </cell>
          <cell r="CZ20">
            <v>237840</v>
          </cell>
          <cell r="DA20">
            <v>239927</v>
          </cell>
          <cell r="DB20">
            <v>240597</v>
          </cell>
          <cell r="DC20">
            <v>242597</v>
          </cell>
          <cell r="DD20">
            <v>244055</v>
          </cell>
          <cell r="DE20">
            <v>245444</v>
          </cell>
          <cell r="DF20">
            <v>0</v>
          </cell>
          <cell r="DG20">
            <v>0</v>
          </cell>
          <cell r="DI20">
            <v>75293</v>
          </cell>
          <cell r="DJ20">
            <v>74081</v>
          </cell>
          <cell r="DK20">
            <v>74733</v>
          </cell>
          <cell r="DL20">
            <v>75354</v>
          </cell>
          <cell r="DM20">
            <v>75290</v>
          </cell>
          <cell r="DN20">
            <v>73729</v>
          </cell>
          <cell r="DO20">
            <v>74357</v>
          </cell>
          <cell r="DP20">
            <v>76150</v>
          </cell>
          <cell r="DQ20">
            <v>75183</v>
          </cell>
          <cell r="DR20">
            <v>73263</v>
          </cell>
          <cell r="DS20">
            <v>71953</v>
          </cell>
          <cell r="DT20">
            <v>71021</v>
          </cell>
          <cell r="DU20">
            <v>69767</v>
          </cell>
          <cell r="DV20">
            <v>69833</v>
          </cell>
          <cell r="DW20">
            <v>69540</v>
          </cell>
          <cell r="DX20">
            <v>69609</v>
          </cell>
          <cell r="DY20">
            <v>70327</v>
          </cell>
          <cell r="DZ20">
            <v>71224</v>
          </cell>
          <cell r="EA20">
            <v>71273</v>
          </cell>
          <cell r="EB20">
            <v>69612</v>
          </cell>
          <cell r="EC20">
            <v>69344</v>
          </cell>
          <cell r="ED20">
            <v>70224</v>
          </cell>
          <cell r="EE20">
            <v>70812</v>
          </cell>
          <cell r="EF20">
            <v>70852</v>
          </cell>
          <cell r="EG20">
            <v>71564</v>
          </cell>
          <cell r="EH20">
            <v>71332</v>
          </cell>
          <cell r="EI20">
            <v>71502</v>
          </cell>
          <cell r="EJ20">
            <v>71649</v>
          </cell>
          <cell r="EK20">
            <v>71910</v>
          </cell>
          <cell r="EL20">
            <v>72164</v>
          </cell>
          <cell r="EM20">
            <v>73050</v>
          </cell>
          <cell r="EN20">
            <v>72913</v>
          </cell>
          <cell r="EO20">
            <v>72639</v>
          </cell>
          <cell r="EP20">
            <v>73385</v>
          </cell>
          <cell r="EQ20">
            <v>0</v>
          </cell>
          <cell r="ER20">
            <v>0</v>
          </cell>
          <cell r="ET20">
            <v>503817</v>
          </cell>
          <cell r="EU20">
            <v>497354</v>
          </cell>
          <cell r="EV20">
            <v>506520</v>
          </cell>
          <cell r="EW20">
            <v>510022</v>
          </cell>
          <cell r="EX20">
            <v>512723</v>
          </cell>
          <cell r="EY20">
            <v>506217</v>
          </cell>
          <cell r="EZ20">
            <v>514228</v>
          </cell>
          <cell r="FA20">
            <v>517069</v>
          </cell>
          <cell r="FB20">
            <v>510644</v>
          </cell>
          <cell r="FC20">
            <v>501038</v>
          </cell>
          <cell r="FD20">
            <v>502057</v>
          </cell>
          <cell r="FE20">
            <v>502679</v>
          </cell>
          <cell r="FF20">
            <v>501899</v>
          </cell>
          <cell r="FG20">
            <v>499361</v>
          </cell>
          <cell r="FH20">
            <v>499383</v>
          </cell>
          <cell r="FI20">
            <v>502064</v>
          </cell>
          <cell r="FJ20">
            <v>504888</v>
          </cell>
          <cell r="FK20">
            <v>506201</v>
          </cell>
          <cell r="FL20">
            <v>506699</v>
          </cell>
          <cell r="FM20">
            <v>507346</v>
          </cell>
          <cell r="FN20">
            <v>509470</v>
          </cell>
          <cell r="FO20">
            <v>512036</v>
          </cell>
          <cell r="FP20">
            <v>513948</v>
          </cell>
          <cell r="FQ20">
            <v>517018</v>
          </cell>
          <cell r="FR20">
            <v>519171</v>
          </cell>
          <cell r="FS20">
            <v>520380</v>
          </cell>
          <cell r="FT20">
            <v>521345</v>
          </cell>
          <cell r="FU20">
            <v>523525</v>
          </cell>
          <cell r="FV20">
            <v>525174</v>
          </cell>
          <cell r="FW20">
            <v>527872</v>
          </cell>
          <cell r="FX20">
            <v>530377</v>
          </cell>
          <cell r="FY20">
            <v>532735</v>
          </cell>
          <cell r="FZ20">
            <v>534431</v>
          </cell>
          <cell r="GA20">
            <v>536292</v>
          </cell>
          <cell r="GB20">
            <v>0</v>
          </cell>
          <cell r="GC20">
            <v>0</v>
          </cell>
          <cell r="GE20">
            <v>201921</v>
          </cell>
          <cell r="GF20">
            <v>199135</v>
          </cell>
          <cell r="GG20">
            <v>202907</v>
          </cell>
          <cell r="GH20">
            <v>204423</v>
          </cell>
          <cell r="GI20">
            <v>204945</v>
          </cell>
          <cell r="GJ20">
            <v>202546</v>
          </cell>
          <cell r="GK20">
            <v>206531</v>
          </cell>
          <cell r="GL20">
            <v>207785</v>
          </cell>
          <cell r="GM20">
            <v>203224</v>
          </cell>
          <cell r="GN20">
            <v>199934</v>
          </cell>
          <cell r="GO20">
            <v>202403</v>
          </cell>
          <cell r="GP20">
            <v>204573</v>
          </cell>
          <cell r="GQ20">
            <v>204692</v>
          </cell>
          <cell r="GR20">
            <v>203498</v>
          </cell>
          <cell r="GS20">
            <v>203550</v>
          </cell>
          <cell r="GT20">
            <v>204545</v>
          </cell>
          <cell r="GU20">
            <v>205739</v>
          </cell>
          <cell r="GV20">
            <v>206765</v>
          </cell>
          <cell r="GW20">
            <v>206697</v>
          </cell>
          <cell r="GX20">
            <v>207607</v>
          </cell>
          <cell r="GY20">
            <v>208346</v>
          </cell>
          <cell r="GZ20">
            <v>210094</v>
          </cell>
          <cell r="HA20">
            <v>211752</v>
          </cell>
          <cell r="HB20">
            <v>214343</v>
          </cell>
          <cell r="HC20">
            <v>216343</v>
          </cell>
          <cell r="HD20">
            <v>216582</v>
          </cell>
          <cell r="HE20">
            <v>216704</v>
          </cell>
          <cell r="HF20">
            <v>216948</v>
          </cell>
          <cell r="HG20">
            <v>217042</v>
          </cell>
          <cell r="HH20">
            <v>217536</v>
          </cell>
          <cell r="HI20">
            <v>218362</v>
          </cell>
          <cell r="HJ20">
            <v>218856</v>
          </cell>
          <cell r="HK20">
            <v>219228</v>
          </cell>
          <cell r="HL20">
            <v>218990</v>
          </cell>
          <cell r="HP20">
            <v>227437</v>
          </cell>
          <cell r="HQ20">
            <v>225159</v>
          </cell>
          <cell r="HR20">
            <v>229686</v>
          </cell>
          <cell r="HS20">
            <v>231025</v>
          </cell>
          <cell r="HT20">
            <v>232980</v>
          </cell>
          <cell r="HU20">
            <v>230364</v>
          </cell>
          <cell r="HV20">
            <v>234285</v>
          </cell>
          <cell r="HW20">
            <v>234008</v>
          </cell>
          <cell r="HX20">
            <v>233001</v>
          </cell>
          <cell r="HY20">
            <v>228762</v>
          </cell>
          <cell r="HZ20">
            <v>228435</v>
          </cell>
          <cell r="IA20">
            <v>227767</v>
          </cell>
          <cell r="IB20">
            <v>227962</v>
          </cell>
          <cell r="IC20">
            <v>226548</v>
          </cell>
          <cell r="ID20">
            <v>226765</v>
          </cell>
          <cell r="IE20">
            <v>228253</v>
          </cell>
          <cell r="IF20">
            <v>229297</v>
          </cell>
          <cell r="IG20">
            <v>228969</v>
          </cell>
          <cell r="IH20">
            <v>229200</v>
          </cell>
          <cell r="II20">
            <v>230526</v>
          </cell>
          <cell r="IJ20">
            <v>232113</v>
          </cell>
          <cell r="IK20">
            <v>232155</v>
          </cell>
          <cell r="IL20">
            <v>231821</v>
          </cell>
          <cell r="IM20">
            <v>232244</v>
          </cell>
          <cell r="IN20">
            <v>231579</v>
          </cell>
          <cell r="IO20">
            <v>232847</v>
          </cell>
          <cell r="IP20">
            <v>233490</v>
          </cell>
          <cell r="IQ20">
            <v>235305</v>
          </cell>
          <cell r="IR20">
            <v>236597</v>
          </cell>
          <cell r="IS20">
            <v>238640</v>
          </cell>
          <cell r="IT20">
            <v>239356</v>
          </cell>
          <cell r="IU20">
            <v>241378</v>
          </cell>
          <cell r="IV20">
            <v>242984</v>
          </cell>
          <cell r="IW20">
            <v>244220</v>
          </cell>
          <cell r="JA20">
            <v>74459</v>
          </cell>
          <cell r="JB20">
            <v>73060</v>
          </cell>
          <cell r="JC20">
            <v>73927</v>
          </cell>
          <cell r="JD20">
            <v>74574</v>
          </cell>
          <cell r="JE20">
            <v>74798</v>
          </cell>
          <cell r="JF20">
            <v>73307</v>
          </cell>
          <cell r="JG20">
            <v>73412</v>
          </cell>
          <cell r="JH20">
            <v>75276</v>
          </cell>
          <cell r="JI20">
            <v>74419</v>
          </cell>
          <cell r="JJ20">
            <v>72342</v>
          </cell>
          <cell r="JK20">
            <v>71219</v>
          </cell>
          <cell r="JL20">
            <v>70339</v>
          </cell>
          <cell r="JM20">
            <v>69245</v>
          </cell>
          <cell r="JN20">
            <v>69315</v>
          </cell>
          <cell r="JO20">
            <v>69068</v>
          </cell>
          <cell r="JP20">
            <v>69266</v>
          </cell>
          <cell r="JQ20">
            <v>69852</v>
          </cell>
          <cell r="JR20">
            <v>70467</v>
          </cell>
          <cell r="JS20">
            <v>70802</v>
          </cell>
          <cell r="JT20">
            <v>69213</v>
          </cell>
          <cell r="JU20">
            <v>69011</v>
          </cell>
          <cell r="JV20">
            <v>69787</v>
          </cell>
          <cell r="JW20">
            <v>70375</v>
          </cell>
          <cell r="JX20">
            <v>70431</v>
          </cell>
          <cell r="JY20">
            <v>71249</v>
          </cell>
          <cell r="JZ20">
            <v>70951</v>
          </cell>
          <cell r="KA20">
            <v>71151</v>
          </cell>
          <cell r="KB20">
            <v>71272</v>
          </cell>
          <cell r="KC20">
            <v>71535</v>
          </cell>
          <cell r="KD20">
            <v>71696</v>
          </cell>
          <cell r="KE20">
            <v>72659</v>
          </cell>
          <cell r="KF20">
            <v>72501</v>
          </cell>
          <cell r="KG20">
            <v>72219</v>
          </cell>
          <cell r="KH20">
            <v>73082</v>
          </cell>
          <cell r="KL20">
            <v>3555</v>
          </cell>
          <cell r="KM20">
            <v>3267</v>
          </cell>
          <cell r="KN20">
            <v>2974</v>
          </cell>
          <cell r="KO20">
            <v>2703</v>
          </cell>
          <cell r="KP20">
            <v>5251</v>
          </cell>
          <cell r="KQ20">
            <v>5495</v>
          </cell>
          <cell r="KR20">
            <v>4706</v>
          </cell>
          <cell r="KS20">
            <v>3422</v>
          </cell>
          <cell r="KT20">
            <v>3325</v>
          </cell>
          <cell r="KU20">
            <v>4375</v>
          </cell>
          <cell r="KV20">
            <v>3435</v>
          </cell>
          <cell r="KW20">
            <v>3038</v>
          </cell>
          <cell r="KX20">
            <v>2720</v>
          </cell>
          <cell r="KY20">
            <v>2514</v>
          </cell>
          <cell r="KZ20">
            <v>2261</v>
          </cell>
          <cell r="LA20">
            <v>2011</v>
          </cell>
          <cell r="LB20">
            <v>2280</v>
          </cell>
          <cell r="LC20">
            <v>3352</v>
          </cell>
          <cell r="LD20">
            <v>2504</v>
          </cell>
          <cell r="LE20">
            <v>2485</v>
          </cell>
          <cell r="LF20">
            <v>2258</v>
          </cell>
          <cell r="LG20">
            <v>2111</v>
          </cell>
          <cell r="LH20">
            <v>2215</v>
          </cell>
          <cell r="LI20">
            <v>2123</v>
          </cell>
          <cell r="LJ20">
            <v>2090</v>
          </cell>
          <cell r="LK20">
            <v>2176</v>
          </cell>
          <cell r="LL20">
            <v>2167</v>
          </cell>
          <cell r="LM20">
            <v>2151</v>
          </cell>
          <cell r="LN20">
            <v>2108</v>
          </cell>
          <cell r="LO20">
            <v>2406</v>
          </cell>
          <cell r="LP20">
            <v>2215</v>
          </cell>
          <cell r="LQ20">
            <v>2265</v>
          </cell>
          <cell r="LR20">
            <v>1990</v>
          </cell>
          <cell r="LS20">
            <v>1953</v>
          </cell>
          <cell r="LT20">
            <v>0</v>
          </cell>
          <cell r="LU20">
            <v>0</v>
          </cell>
          <cell r="LW20">
            <v>1159</v>
          </cell>
          <cell r="LX20">
            <v>894</v>
          </cell>
          <cell r="LY20">
            <v>1159</v>
          </cell>
          <cell r="LZ20">
            <v>937</v>
          </cell>
          <cell r="MA20">
            <v>843</v>
          </cell>
          <cell r="MB20">
            <v>1297</v>
          </cell>
          <cell r="MC20">
            <v>1314</v>
          </cell>
          <cell r="MD20">
            <v>956</v>
          </cell>
          <cell r="ME20">
            <v>899</v>
          </cell>
          <cell r="MF20">
            <v>1061</v>
          </cell>
          <cell r="MG20">
            <v>970</v>
          </cell>
          <cell r="MH20">
            <v>836</v>
          </cell>
          <cell r="MI20">
            <v>855</v>
          </cell>
          <cell r="MJ20">
            <v>779</v>
          </cell>
          <cell r="MK20">
            <v>605</v>
          </cell>
          <cell r="ML20">
            <v>556</v>
          </cell>
          <cell r="MM20">
            <v>656</v>
          </cell>
          <cell r="MN20">
            <v>1176</v>
          </cell>
          <cell r="MO20">
            <v>768</v>
          </cell>
          <cell r="MP20">
            <v>750</v>
          </cell>
          <cell r="MQ20">
            <v>791</v>
          </cell>
          <cell r="MR20">
            <v>573</v>
          </cell>
          <cell r="MS20">
            <v>664</v>
          </cell>
          <cell r="MT20">
            <v>672</v>
          </cell>
          <cell r="MU20">
            <v>535</v>
          </cell>
          <cell r="MV20">
            <v>545</v>
          </cell>
          <cell r="MW20">
            <v>597</v>
          </cell>
          <cell r="MX20">
            <v>564</v>
          </cell>
          <cell r="MY20">
            <v>490</v>
          </cell>
          <cell r="MZ20">
            <v>651</v>
          </cell>
          <cell r="NA20">
            <v>583</v>
          </cell>
          <cell r="NB20">
            <v>634</v>
          </cell>
          <cell r="NC20">
            <v>499</v>
          </cell>
          <cell r="ND20">
            <v>426</v>
          </cell>
          <cell r="NH20">
            <v>1562</v>
          </cell>
          <cell r="NI20">
            <v>1352</v>
          </cell>
          <cell r="NJ20">
            <v>1009</v>
          </cell>
          <cell r="NK20">
            <v>986</v>
          </cell>
          <cell r="NL20">
            <v>3916</v>
          </cell>
          <cell r="NM20">
            <v>3776</v>
          </cell>
          <cell r="NN20">
            <v>2447</v>
          </cell>
          <cell r="NO20">
            <v>1592</v>
          </cell>
          <cell r="NP20">
            <v>1662</v>
          </cell>
          <cell r="NQ20">
            <v>2393</v>
          </cell>
          <cell r="NR20">
            <v>1731</v>
          </cell>
          <cell r="NS20">
            <v>1520</v>
          </cell>
          <cell r="NT20">
            <v>1343</v>
          </cell>
          <cell r="NU20">
            <v>1217</v>
          </cell>
          <cell r="NV20">
            <v>1184</v>
          </cell>
          <cell r="NW20">
            <v>1112</v>
          </cell>
          <cell r="NX20">
            <v>1149</v>
          </cell>
          <cell r="NY20">
            <v>1419</v>
          </cell>
          <cell r="NZ20">
            <v>1265</v>
          </cell>
          <cell r="OA20">
            <v>1336</v>
          </cell>
          <cell r="OB20">
            <v>1134</v>
          </cell>
          <cell r="OC20">
            <v>1101</v>
          </cell>
          <cell r="OD20">
            <v>1114</v>
          </cell>
          <cell r="OE20">
            <v>1030</v>
          </cell>
          <cell r="OF20">
            <v>1240</v>
          </cell>
          <cell r="OG20">
            <v>1250</v>
          </cell>
          <cell r="OH20">
            <v>1219</v>
          </cell>
          <cell r="OI20">
            <v>1210</v>
          </cell>
          <cell r="OJ20">
            <v>1243</v>
          </cell>
          <cell r="OK20">
            <v>1287</v>
          </cell>
          <cell r="OL20">
            <v>1241</v>
          </cell>
          <cell r="OM20">
            <v>1219</v>
          </cell>
          <cell r="ON20">
            <v>1071</v>
          </cell>
          <cell r="OO20">
            <v>1224</v>
          </cell>
          <cell r="OS20">
            <v>834</v>
          </cell>
          <cell r="OT20">
            <v>1021</v>
          </cell>
          <cell r="OU20">
            <v>806</v>
          </cell>
          <cell r="OV20">
            <v>780</v>
          </cell>
          <cell r="OW20">
            <v>492</v>
          </cell>
          <cell r="OX20">
            <v>422</v>
          </cell>
          <cell r="OY20">
            <v>945</v>
          </cell>
          <cell r="OZ20">
            <v>874</v>
          </cell>
          <cell r="PA20">
            <v>764</v>
          </cell>
          <cell r="PB20">
            <v>921</v>
          </cell>
          <cell r="PC20">
            <v>734</v>
          </cell>
          <cell r="PD20">
            <v>682</v>
          </cell>
          <cell r="PE20">
            <v>522</v>
          </cell>
          <cell r="PF20">
            <v>518</v>
          </cell>
          <cell r="PG20">
            <v>472</v>
          </cell>
          <cell r="PH20">
            <v>343</v>
          </cell>
          <cell r="PI20">
            <v>475</v>
          </cell>
          <cell r="PJ20">
            <v>757</v>
          </cell>
          <cell r="PK20">
            <v>471</v>
          </cell>
          <cell r="PL20">
            <v>399</v>
          </cell>
          <cell r="PM20">
            <v>333</v>
          </cell>
          <cell r="PN20">
            <v>437</v>
          </cell>
          <cell r="PO20">
            <v>437</v>
          </cell>
          <cell r="PP20">
            <v>421</v>
          </cell>
          <cell r="PQ20">
            <v>315</v>
          </cell>
          <cell r="PR20">
            <v>381</v>
          </cell>
          <cell r="PS20">
            <v>351</v>
          </cell>
          <cell r="PT20">
            <v>377</v>
          </cell>
          <cell r="PU20">
            <v>375</v>
          </cell>
          <cell r="PV20">
            <v>468</v>
          </cell>
          <cell r="PW20">
            <v>391</v>
          </cell>
          <cell r="PX20">
            <v>412</v>
          </cell>
          <cell r="PY20">
            <v>420</v>
          </cell>
          <cell r="PZ20">
            <v>303</v>
          </cell>
          <cell r="QD20">
            <v>1689</v>
          </cell>
          <cell r="QE20">
            <v>1094</v>
          </cell>
          <cell r="QF20">
            <v>1400</v>
          </cell>
          <cell r="QG20">
            <v>1368</v>
          </cell>
          <cell r="QH20">
            <v>2120</v>
          </cell>
          <cell r="QI20">
            <v>2459</v>
          </cell>
          <cell r="QJ20">
            <v>2648</v>
          </cell>
          <cell r="QK20">
            <v>1542</v>
          </cell>
          <cell r="QL20">
            <v>1710</v>
          </cell>
          <cell r="QM20">
            <v>459</v>
          </cell>
          <cell r="QN20">
            <v>771</v>
          </cell>
          <cell r="QO20">
            <v>591</v>
          </cell>
          <cell r="QP20">
            <v>534</v>
          </cell>
          <cell r="QQ20">
            <v>450</v>
          </cell>
          <cell r="QR20">
            <v>497</v>
          </cell>
          <cell r="QS20">
            <v>984</v>
          </cell>
          <cell r="QT20">
            <v>1295</v>
          </cell>
          <cell r="QU20">
            <v>1913</v>
          </cell>
          <cell r="QV20">
            <v>1854</v>
          </cell>
          <cell r="QW20">
            <v>1790</v>
          </cell>
          <cell r="QX20">
            <v>1502</v>
          </cell>
          <cell r="QY20">
            <v>1328</v>
          </cell>
          <cell r="QZ20">
            <v>1499</v>
          </cell>
          <cell r="RA20">
            <v>1149</v>
          </cell>
          <cell r="RB20">
            <v>1338</v>
          </cell>
          <cell r="RC20">
            <v>1411</v>
          </cell>
          <cell r="RD20">
            <v>1372</v>
          </cell>
          <cell r="RE20">
            <v>1387</v>
          </cell>
          <cell r="RF20">
            <v>1587</v>
          </cell>
          <cell r="RG20">
            <v>1578</v>
          </cell>
          <cell r="RH20">
            <v>1411</v>
          </cell>
          <cell r="RI20">
            <v>1404</v>
          </cell>
          <cell r="RJ20">
            <v>1339</v>
          </cell>
          <cell r="RK20">
            <v>1423</v>
          </cell>
          <cell r="RL20">
            <v>0</v>
          </cell>
          <cell r="RM20">
            <v>0</v>
          </cell>
          <cell r="RO20">
            <v>1124</v>
          </cell>
          <cell r="RP20">
            <v>698</v>
          </cell>
          <cell r="RQ20">
            <v>1082</v>
          </cell>
          <cell r="RR20">
            <v>1024</v>
          </cell>
          <cell r="RS20">
            <v>1215</v>
          </cell>
          <cell r="RT20">
            <v>1447</v>
          </cell>
          <cell r="RU20">
            <v>1661</v>
          </cell>
          <cell r="RV20">
            <v>1182</v>
          </cell>
          <cell r="RW20">
            <v>1334</v>
          </cell>
          <cell r="RX20">
            <v>261</v>
          </cell>
          <cell r="RY20">
            <v>524</v>
          </cell>
          <cell r="RZ20">
            <v>414</v>
          </cell>
          <cell r="SA20">
            <v>429</v>
          </cell>
          <cell r="SB20">
            <v>339</v>
          </cell>
          <cell r="SC20">
            <v>319</v>
          </cell>
          <cell r="SD20">
            <v>392</v>
          </cell>
          <cell r="SE20">
            <v>676</v>
          </cell>
          <cell r="SF20">
            <v>874</v>
          </cell>
          <cell r="SG20">
            <v>750</v>
          </cell>
          <cell r="SH20">
            <v>761</v>
          </cell>
          <cell r="SI20">
            <v>606</v>
          </cell>
          <cell r="SJ20">
            <v>494</v>
          </cell>
          <cell r="SK20">
            <v>576</v>
          </cell>
          <cell r="SL20">
            <v>435</v>
          </cell>
          <cell r="SM20">
            <v>544</v>
          </cell>
          <cell r="SN20">
            <v>605</v>
          </cell>
          <cell r="SO20">
            <v>504</v>
          </cell>
          <cell r="SP20">
            <v>564</v>
          </cell>
          <cell r="SQ20">
            <v>727</v>
          </cell>
          <cell r="SR20">
            <v>832</v>
          </cell>
          <cell r="SS20">
            <v>620</v>
          </cell>
          <cell r="ST20">
            <v>666</v>
          </cell>
          <cell r="SU20">
            <v>482</v>
          </cell>
          <cell r="SV20">
            <v>551</v>
          </cell>
          <cell r="SZ20">
            <v>427</v>
          </cell>
          <cell r="TA20">
            <v>316</v>
          </cell>
          <cell r="TB20">
            <v>284</v>
          </cell>
          <cell r="TC20">
            <v>300</v>
          </cell>
          <cell r="TD20">
            <v>863</v>
          </cell>
          <cell r="TE20">
            <v>928</v>
          </cell>
          <cell r="TF20">
            <v>929</v>
          </cell>
          <cell r="TG20">
            <v>322</v>
          </cell>
          <cell r="TH20">
            <v>314</v>
          </cell>
          <cell r="TI20">
            <v>187</v>
          </cell>
          <cell r="TJ20">
            <v>212</v>
          </cell>
          <cell r="TK20">
            <v>149</v>
          </cell>
          <cell r="TL20">
            <v>99</v>
          </cell>
          <cell r="TM20">
            <v>85</v>
          </cell>
          <cell r="TN20">
            <v>128</v>
          </cell>
          <cell r="TO20">
            <v>519</v>
          </cell>
          <cell r="TP20">
            <v>484</v>
          </cell>
          <cell r="TQ20">
            <v>795</v>
          </cell>
          <cell r="TR20">
            <v>752</v>
          </cell>
          <cell r="TS20">
            <v>816</v>
          </cell>
          <cell r="TT20">
            <v>665</v>
          </cell>
          <cell r="TU20">
            <v>643</v>
          </cell>
          <cell r="TV20">
            <v>634</v>
          </cell>
          <cell r="TW20">
            <v>440</v>
          </cell>
          <cell r="TX20">
            <v>497</v>
          </cell>
          <cell r="TY20">
            <v>522</v>
          </cell>
          <cell r="TZ20">
            <v>641</v>
          </cell>
          <cell r="UA20">
            <v>412</v>
          </cell>
          <cell r="UB20">
            <v>519</v>
          </cell>
          <cell r="UC20">
            <v>501</v>
          </cell>
          <cell r="UD20">
            <v>489</v>
          </cell>
          <cell r="UE20">
            <v>542</v>
          </cell>
          <cell r="UF20">
            <v>625</v>
          </cell>
          <cell r="UG20">
            <v>635</v>
          </cell>
          <cell r="UK20">
            <v>138</v>
          </cell>
          <cell r="UL20">
            <v>80</v>
          </cell>
          <cell r="UM20">
            <v>34</v>
          </cell>
          <cell r="UN20">
            <v>44</v>
          </cell>
          <cell r="UO20">
            <v>42</v>
          </cell>
          <cell r="UP20">
            <v>84</v>
          </cell>
          <cell r="UQ20">
            <v>58</v>
          </cell>
          <cell r="UR20">
            <v>38</v>
          </cell>
          <cell r="US20">
            <v>62</v>
          </cell>
          <cell r="UT20">
            <v>11</v>
          </cell>
          <cell r="UU20">
            <v>35</v>
          </cell>
          <cell r="UV20">
            <v>28</v>
          </cell>
          <cell r="UW20">
            <v>6</v>
          </cell>
          <cell r="UX20">
            <v>26</v>
          </cell>
          <cell r="UY20">
            <v>50</v>
          </cell>
          <cell r="UZ20">
            <v>73</v>
          </cell>
          <cell r="VA20">
            <v>135</v>
          </cell>
          <cell r="VB20">
            <v>244</v>
          </cell>
          <cell r="VC20">
            <v>352</v>
          </cell>
          <cell r="VD20">
            <v>213</v>
          </cell>
          <cell r="VE20">
            <v>231</v>
          </cell>
          <cell r="VF20">
            <v>191</v>
          </cell>
          <cell r="VG20">
            <v>289</v>
          </cell>
          <cell r="VH20">
            <v>274</v>
          </cell>
          <cell r="VI20">
            <v>297</v>
          </cell>
          <cell r="VJ20">
            <v>284</v>
          </cell>
          <cell r="VK20">
            <v>227</v>
          </cell>
          <cell r="VL20">
            <v>411</v>
          </cell>
          <cell r="VM20">
            <v>341</v>
          </cell>
          <cell r="VN20">
            <v>245</v>
          </cell>
          <cell r="VO20">
            <v>302</v>
          </cell>
          <cell r="VP20">
            <v>196</v>
          </cell>
          <cell r="VQ20">
            <v>232</v>
          </cell>
          <cell r="VR20">
            <v>237</v>
          </cell>
        </row>
        <row r="21">
          <cell r="A21" t="str">
            <v>Jumlah</v>
          </cell>
          <cell r="B21">
            <v>8467789</v>
          </cell>
          <cell r="C21">
            <v>8474149</v>
          </cell>
          <cell r="D21">
            <v>8530154</v>
          </cell>
          <cell r="E21">
            <v>8542186</v>
          </cell>
          <cell r="F21">
            <v>8549343</v>
          </cell>
          <cell r="G21">
            <v>8619315</v>
          </cell>
          <cell r="H21">
            <v>8651567</v>
          </cell>
          <cell r="I21">
            <v>8661436</v>
          </cell>
          <cell r="J21">
            <v>8566538</v>
          </cell>
          <cell r="K21">
            <v>8383449</v>
          </cell>
          <cell r="L21">
            <v>8472095</v>
          </cell>
          <cell r="M21">
            <v>8457125</v>
          </cell>
          <cell r="N21">
            <v>8423572</v>
          </cell>
          <cell r="O21">
            <v>8351757</v>
          </cell>
          <cell r="P21">
            <v>8405603</v>
          </cell>
          <cell r="Q21">
            <v>8530695</v>
          </cell>
          <cell r="R21">
            <v>8571993</v>
          </cell>
          <cell r="S21">
            <v>8618728</v>
          </cell>
          <cell r="T21">
            <v>8675432</v>
          </cell>
          <cell r="U21">
            <v>8755569</v>
          </cell>
          <cell r="V21">
            <v>8805719</v>
          </cell>
          <cell r="W21">
            <v>8827111</v>
          </cell>
          <cell r="X21">
            <v>8902533</v>
          </cell>
          <cell r="Y21">
            <v>8935118</v>
          </cell>
          <cell r="Z21">
            <v>8937400</v>
          </cell>
          <cell r="AA21">
            <v>8955027</v>
          </cell>
          <cell r="AB21">
            <v>9011733</v>
          </cell>
          <cell r="AC21">
            <v>9054222</v>
          </cell>
          <cell r="AD21">
            <v>9064412</v>
          </cell>
          <cell r="AE21">
            <v>9097276</v>
          </cell>
          <cell r="AF21">
            <v>9162814</v>
          </cell>
          <cell r="AG21">
            <v>9214421</v>
          </cell>
          <cell r="AH21">
            <v>9226762</v>
          </cell>
          <cell r="AI21">
            <v>9249570</v>
          </cell>
          <cell r="AJ21">
            <v>0</v>
          </cell>
          <cell r="AK21">
            <v>0</v>
          </cell>
          <cell r="AM21">
            <v>2054863</v>
          </cell>
          <cell r="AN21">
            <v>2059222</v>
          </cell>
          <cell r="AO21">
            <v>2075228</v>
          </cell>
          <cell r="AP21">
            <v>2082195</v>
          </cell>
          <cell r="AQ21">
            <v>2080401</v>
          </cell>
          <cell r="AR21">
            <v>2105721</v>
          </cell>
          <cell r="AS21">
            <v>2117020</v>
          </cell>
          <cell r="AT21">
            <v>2100693</v>
          </cell>
          <cell r="AU21">
            <v>2081358</v>
          </cell>
          <cell r="AV21">
            <v>2058150</v>
          </cell>
          <cell r="AW21">
            <v>2069108</v>
          </cell>
          <cell r="AX21">
            <v>2065477</v>
          </cell>
          <cell r="AY21">
            <v>2062387</v>
          </cell>
          <cell r="AZ21">
            <v>2064266</v>
          </cell>
          <cell r="BA21">
            <v>2075283</v>
          </cell>
          <cell r="BB21">
            <v>2109865</v>
          </cell>
          <cell r="BC21">
            <v>2116867</v>
          </cell>
          <cell r="BD21">
            <v>2143725</v>
          </cell>
          <cell r="BE21">
            <v>2157365</v>
          </cell>
          <cell r="BF21">
            <v>2180561</v>
          </cell>
          <cell r="BG21">
            <v>2195743</v>
          </cell>
          <cell r="BH21">
            <v>2204934</v>
          </cell>
          <cell r="BI21">
            <v>2221807</v>
          </cell>
          <cell r="BJ21">
            <v>2235964</v>
          </cell>
          <cell r="BK21">
            <v>2240101</v>
          </cell>
          <cell r="BL21">
            <v>2242609</v>
          </cell>
          <cell r="BM21">
            <v>2254627</v>
          </cell>
          <cell r="BN21">
            <v>2266211</v>
          </cell>
          <cell r="BO21">
            <v>2275433</v>
          </cell>
          <cell r="BP21">
            <v>2289166</v>
          </cell>
          <cell r="BQ21">
            <v>2306044</v>
          </cell>
          <cell r="BR21">
            <v>2323107</v>
          </cell>
          <cell r="BS21">
            <v>2333595</v>
          </cell>
          <cell r="BT21">
            <v>2346124</v>
          </cell>
          <cell r="BU21">
            <v>0</v>
          </cell>
          <cell r="BV21">
            <v>0</v>
          </cell>
          <cell r="BX21">
            <v>5270083</v>
          </cell>
          <cell r="BY21">
            <v>5274929</v>
          </cell>
          <cell r="BZ21">
            <v>5312022</v>
          </cell>
          <cell r="CA21">
            <v>5312015</v>
          </cell>
          <cell r="CB21">
            <v>5327774</v>
          </cell>
          <cell r="CC21">
            <v>5366970</v>
          </cell>
          <cell r="CD21">
            <v>5394694</v>
          </cell>
          <cell r="CE21">
            <v>5407714</v>
          </cell>
          <cell r="CF21">
            <v>5345948</v>
          </cell>
          <cell r="CG21">
            <v>5210292</v>
          </cell>
          <cell r="CH21">
            <v>5277598</v>
          </cell>
          <cell r="CI21">
            <v>5278735</v>
          </cell>
          <cell r="CJ21">
            <v>5253329</v>
          </cell>
          <cell r="CK21">
            <v>5194839</v>
          </cell>
          <cell r="CL21">
            <v>5237578</v>
          </cell>
          <cell r="CM21">
            <v>5311724</v>
          </cell>
          <cell r="CN21">
            <v>5344142</v>
          </cell>
          <cell r="CO21">
            <v>5364179</v>
          </cell>
          <cell r="CP21">
            <v>5405542</v>
          </cell>
          <cell r="CQ21">
            <v>5458057</v>
          </cell>
          <cell r="CR21">
            <v>5494841</v>
          </cell>
          <cell r="CS21">
            <v>5506651</v>
          </cell>
          <cell r="CT21">
            <v>5560886</v>
          </cell>
          <cell r="CU21">
            <v>5587127</v>
          </cell>
          <cell r="CV21">
            <v>5587633</v>
          </cell>
          <cell r="CW21">
            <v>5598359</v>
          </cell>
          <cell r="CX21">
            <v>5634901</v>
          </cell>
          <cell r="CY21">
            <v>5659253</v>
          </cell>
          <cell r="CZ21">
            <v>5657387</v>
          </cell>
          <cell r="DA21">
            <v>5673729</v>
          </cell>
          <cell r="DB21">
            <v>5711459</v>
          </cell>
          <cell r="DC21">
            <v>5732760</v>
          </cell>
          <cell r="DD21">
            <v>5729146</v>
          </cell>
          <cell r="DE21">
            <v>5737844</v>
          </cell>
          <cell r="DF21">
            <v>0</v>
          </cell>
          <cell r="DG21">
            <v>0</v>
          </cell>
          <cell r="DI21">
            <v>1142843</v>
          </cell>
          <cell r="DJ21">
            <v>1139998</v>
          </cell>
          <cell r="DK21">
            <v>1142904</v>
          </cell>
          <cell r="DL21">
            <v>1147976</v>
          </cell>
          <cell r="DM21">
            <v>1141168</v>
          </cell>
          <cell r="DN21">
            <v>1146624</v>
          </cell>
          <cell r="DO21">
            <v>1139853</v>
          </cell>
          <cell r="DP21">
            <v>1153029</v>
          </cell>
          <cell r="DQ21">
            <v>1139232</v>
          </cell>
          <cell r="DR21">
            <v>1115007</v>
          </cell>
          <cell r="DS21">
            <v>1125389</v>
          </cell>
          <cell r="DT21">
            <v>1112913</v>
          </cell>
          <cell r="DU21">
            <v>1107856</v>
          </cell>
          <cell r="DV21">
            <v>1092652</v>
          </cell>
          <cell r="DW21">
            <v>1092742</v>
          </cell>
          <cell r="DX21">
            <v>1109106</v>
          </cell>
          <cell r="DY21">
            <v>1110984</v>
          </cell>
          <cell r="DZ21">
            <v>1110824</v>
          </cell>
          <cell r="EA21">
            <v>1112525</v>
          </cell>
          <cell r="EB21">
            <v>1116951</v>
          </cell>
          <cell r="EC21">
            <v>1115135</v>
          </cell>
          <cell r="ED21">
            <v>1115526</v>
          </cell>
          <cell r="EE21">
            <v>1119840</v>
          </cell>
          <cell r="EF21">
            <v>1112027</v>
          </cell>
          <cell r="EG21">
            <v>1109666</v>
          </cell>
          <cell r="EH21">
            <v>1114059</v>
          </cell>
          <cell r="EI21">
            <v>1122205</v>
          </cell>
          <cell r="EJ21">
            <v>1128758</v>
          </cell>
          <cell r="EK21">
            <v>1131592</v>
          </cell>
          <cell r="EL21">
            <v>1134381</v>
          </cell>
          <cell r="EM21">
            <v>1145311</v>
          </cell>
          <cell r="EN21">
            <v>1158554</v>
          </cell>
          <cell r="EO21">
            <v>1164021</v>
          </cell>
          <cell r="EP21">
            <v>1165602</v>
          </cell>
          <cell r="EQ21">
            <v>0</v>
          </cell>
          <cell r="ER21">
            <v>0</v>
          </cell>
          <cell r="ET21">
            <v>8265529</v>
          </cell>
          <cell r="EU21">
            <v>8273793</v>
          </cell>
          <cell r="EV21">
            <v>8335594</v>
          </cell>
          <cell r="EW21">
            <v>8344573</v>
          </cell>
          <cell r="EX21">
            <v>8348817</v>
          </cell>
          <cell r="EY21">
            <v>8401443</v>
          </cell>
          <cell r="EZ21">
            <v>8448927</v>
          </cell>
          <cell r="FA21">
            <v>8463454</v>
          </cell>
          <cell r="FB21">
            <v>8400552</v>
          </cell>
          <cell r="FC21">
            <v>8213918</v>
          </cell>
          <cell r="FD21">
            <v>8292753</v>
          </cell>
          <cell r="FE21">
            <v>8281203</v>
          </cell>
          <cell r="FF21">
            <v>8245718</v>
          </cell>
          <cell r="FG21">
            <v>8173718</v>
          </cell>
          <cell r="FH21">
            <v>8231563</v>
          </cell>
          <cell r="FI21">
            <v>8347071</v>
          </cell>
          <cell r="FJ21">
            <v>8387678</v>
          </cell>
          <cell r="FK21">
            <v>8427422</v>
          </cell>
          <cell r="FL21">
            <v>8484171</v>
          </cell>
          <cell r="FM21">
            <v>8563176</v>
          </cell>
          <cell r="FN21">
            <v>8613113</v>
          </cell>
          <cell r="FO21">
            <v>8637262</v>
          </cell>
          <cell r="FP21">
            <v>8711610</v>
          </cell>
          <cell r="FQ21">
            <v>8744896</v>
          </cell>
          <cell r="FR21">
            <v>8745531</v>
          </cell>
          <cell r="FS21">
            <v>8763573</v>
          </cell>
          <cell r="FT21">
            <v>8819966</v>
          </cell>
          <cell r="FU21">
            <v>8860655</v>
          </cell>
          <cell r="FV21">
            <v>8870331</v>
          </cell>
          <cell r="FW21">
            <v>8902416</v>
          </cell>
          <cell r="FX21">
            <v>8965728</v>
          </cell>
          <cell r="FY21">
            <v>9016288</v>
          </cell>
          <cell r="FZ21">
            <v>9031925</v>
          </cell>
          <cell r="GA21">
            <v>9053840</v>
          </cell>
          <cell r="GB21">
            <v>0</v>
          </cell>
          <cell r="GC21">
            <v>0</v>
          </cell>
          <cell r="GE21">
            <v>2004373</v>
          </cell>
          <cell r="GF21">
            <v>2008514</v>
          </cell>
          <cell r="GG21">
            <v>2025352</v>
          </cell>
          <cell r="GH21">
            <v>2034947</v>
          </cell>
          <cell r="GI21">
            <v>2033755</v>
          </cell>
          <cell r="GJ21">
            <v>2050728</v>
          </cell>
          <cell r="GK21">
            <v>2064657</v>
          </cell>
          <cell r="GL21">
            <v>2052368</v>
          </cell>
          <cell r="GM21">
            <v>2038772</v>
          </cell>
          <cell r="GN21">
            <v>2018971</v>
          </cell>
          <cell r="GO21">
            <v>2028383</v>
          </cell>
          <cell r="GP21">
            <v>2024932</v>
          </cell>
          <cell r="GQ21">
            <v>2020624</v>
          </cell>
          <cell r="GR21">
            <v>2021479</v>
          </cell>
          <cell r="GS21">
            <v>2033229</v>
          </cell>
          <cell r="GT21">
            <v>2066947</v>
          </cell>
          <cell r="GU21">
            <v>2071994</v>
          </cell>
          <cell r="GV21">
            <v>2094419</v>
          </cell>
          <cell r="GW21">
            <v>2109143</v>
          </cell>
          <cell r="GX21">
            <v>2131943</v>
          </cell>
          <cell r="GY21">
            <v>2146412</v>
          </cell>
          <cell r="GZ21">
            <v>2156142</v>
          </cell>
          <cell r="HA21">
            <v>2173224</v>
          </cell>
          <cell r="HB21">
            <v>2187887</v>
          </cell>
          <cell r="HC21">
            <v>2192314</v>
          </cell>
          <cell r="HD21">
            <v>2194657</v>
          </cell>
          <cell r="HE21">
            <v>2207137</v>
          </cell>
          <cell r="HF21">
            <v>2218635</v>
          </cell>
          <cell r="HG21">
            <v>2228083</v>
          </cell>
          <cell r="HH21">
            <v>2241212</v>
          </cell>
          <cell r="HI21">
            <v>2257825</v>
          </cell>
          <cell r="HJ21">
            <v>2274427</v>
          </cell>
          <cell r="HK21">
            <v>2284902</v>
          </cell>
          <cell r="HL21">
            <v>2295880</v>
          </cell>
          <cell r="HM21">
            <v>0</v>
          </cell>
          <cell r="HN21">
            <v>0</v>
          </cell>
          <cell r="HP21">
            <v>5160339</v>
          </cell>
          <cell r="HQ21">
            <v>5167183</v>
          </cell>
          <cell r="HR21">
            <v>5208524</v>
          </cell>
          <cell r="HS21">
            <v>5203522</v>
          </cell>
          <cell r="HT21">
            <v>5212181</v>
          </cell>
          <cell r="HU21">
            <v>5244820</v>
          </cell>
          <cell r="HV21">
            <v>5286405</v>
          </cell>
          <cell r="HW21">
            <v>5299263</v>
          </cell>
          <cell r="HX21">
            <v>5259149</v>
          </cell>
          <cell r="HY21">
            <v>5117697</v>
          </cell>
          <cell r="HZ21">
            <v>5177785</v>
          </cell>
          <cell r="IA21">
            <v>5180510</v>
          </cell>
          <cell r="IB21">
            <v>5154671</v>
          </cell>
          <cell r="IC21">
            <v>5096889</v>
          </cell>
          <cell r="ID21">
            <v>5142152</v>
          </cell>
          <cell r="IE21">
            <v>5209017</v>
          </cell>
          <cell r="IF21">
            <v>5241962</v>
          </cell>
          <cell r="IG21">
            <v>5259042</v>
          </cell>
          <cell r="IH21">
            <v>5299540</v>
          </cell>
          <cell r="II21">
            <v>5352116</v>
          </cell>
          <cell r="IJ21">
            <v>5388690</v>
          </cell>
          <cell r="IK21">
            <v>5401436</v>
          </cell>
          <cell r="IL21">
            <v>5455358</v>
          </cell>
          <cell r="IM21">
            <v>5481481</v>
          </cell>
          <cell r="IN21">
            <v>5480167</v>
          </cell>
          <cell r="IO21">
            <v>5491527</v>
          </cell>
          <cell r="IP21">
            <v>5527775</v>
          </cell>
          <cell r="IQ21">
            <v>5550785</v>
          </cell>
          <cell r="IR21">
            <v>5548155</v>
          </cell>
          <cell r="IS21">
            <v>5564259</v>
          </cell>
          <cell r="IT21">
            <v>5600234</v>
          </cell>
          <cell r="IU21">
            <v>5621481</v>
          </cell>
          <cell r="IV21">
            <v>5621238</v>
          </cell>
          <cell r="IW21">
            <v>5630544</v>
          </cell>
          <cell r="IX21">
            <v>0</v>
          </cell>
          <cell r="IY21">
            <v>0</v>
          </cell>
          <cell r="JA21">
            <v>1100817</v>
          </cell>
          <cell r="JB21">
            <v>1098096</v>
          </cell>
          <cell r="JC21">
            <v>1101718</v>
          </cell>
          <cell r="JD21">
            <v>1106104</v>
          </cell>
          <cell r="JE21">
            <v>1102881</v>
          </cell>
          <cell r="JF21">
            <v>1105895</v>
          </cell>
          <cell r="JG21">
            <v>1097865</v>
          </cell>
          <cell r="JH21">
            <v>1111823</v>
          </cell>
          <cell r="JI21">
            <v>1102631</v>
          </cell>
          <cell r="JJ21">
            <v>1077250</v>
          </cell>
          <cell r="JK21">
            <v>1086585</v>
          </cell>
          <cell r="JL21">
            <v>1075761</v>
          </cell>
          <cell r="JM21">
            <v>1070423</v>
          </cell>
          <cell r="JN21">
            <v>1055350</v>
          </cell>
          <cell r="JO21">
            <v>1056182</v>
          </cell>
          <cell r="JP21">
            <v>1071107</v>
          </cell>
          <cell r="JQ21">
            <v>1073722</v>
          </cell>
          <cell r="JR21">
            <v>1073961</v>
          </cell>
          <cell r="JS21">
            <v>1075488</v>
          </cell>
          <cell r="JT21">
            <v>1079117</v>
          </cell>
          <cell r="JU21">
            <v>1078011</v>
          </cell>
          <cell r="JV21">
            <v>1079684</v>
          </cell>
          <cell r="JW21">
            <v>1083028</v>
          </cell>
          <cell r="JX21">
            <v>1075528</v>
          </cell>
          <cell r="JY21">
            <v>1073050</v>
          </cell>
          <cell r="JZ21">
            <v>1077389</v>
          </cell>
          <cell r="KA21">
            <v>1085054</v>
          </cell>
          <cell r="KB21">
            <v>1091235</v>
          </cell>
          <cell r="KC21">
            <v>1094093</v>
          </cell>
          <cell r="KD21">
            <v>1096945</v>
          </cell>
          <cell r="KE21">
            <v>1107669</v>
          </cell>
          <cell r="KF21">
            <v>1120380</v>
          </cell>
          <cell r="KG21">
            <v>1125785</v>
          </cell>
          <cell r="KH21">
            <v>1127416</v>
          </cell>
          <cell r="KI21">
            <v>0</v>
          </cell>
          <cell r="KJ21">
            <v>0</v>
          </cell>
          <cell r="KL21">
            <v>202260</v>
          </cell>
          <cell r="KM21">
            <v>200356</v>
          </cell>
          <cell r="KN21">
            <v>194560</v>
          </cell>
          <cell r="KO21">
            <v>197613</v>
          </cell>
          <cell r="KP21">
            <v>200526</v>
          </cell>
          <cell r="KQ21">
            <v>217872</v>
          </cell>
          <cell r="KR21">
            <v>202640</v>
          </cell>
          <cell r="KS21">
            <v>197982</v>
          </cell>
          <cell r="KT21">
            <v>165986</v>
          </cell>
          <cell r="KU21">
            <v>169531</v>
          </cell>
          <cell r="KV21">
            <v>179342</v>
          </cell>
          <cell r="KW21">
            <v>175922</v>
          </cell>
          <cell r="KX21">
            <v>177854</v>
          </cell>
          <cell r="KY21">
            <v>178039</v>
          </cell>
          <cell r="KZ21">
            <v>174040</v>
          </cell>
          <cell r="LA21">
            <v>183624</v>
          </cell>
          <cell r="LB21">
            <v>184315</v>
          </cell>
          <cell r="LC21">
            <v>191306</v>
          </cell>
          <cell r="LD21">
            <v>191261</v>
          </cell>
          <cell r="LE21">
            <v>192393</v>
          </cell>
          <cell r="LF21">
            <v>192606</v>
          </cell>
          <cell r="LG21">
            <v>189849</v>
          </cell>
          <cell r="LH21">
            <v>190923</v>
          </cell>
          <cell r="LI21">
            <v>190222</v>
          </cell>
          <cell r="LJ21">
            <v>191869</v>
          </cell>
          <cell r="LK21">
            <v>191454</v>
          </cell>
          <cell r="LL21">
            <v>191767</v>
          </cell>
          <cell r="LM21">
            <v>193567</v>
          </cell>
          <cell r="LN21">
            <v>194081</v>
          </cell>
          <cell r="LO21">
            <v>194860</v>
          </cell>
          <cell r="LP21">
            <v>197086</v>
          </cell>
          <cell r="LQ21">
            <v>198133</v>
          </cell>
          <cell r="LR21">
            <v>194837</v>
          </cell>
          <cell r="LS21">
            <v>195730</v>
          </cell>
          <cell r="LT21">
            <v>0</v>
          </cell>
          <cell r="LU21">
            <v>0</v>
          </cell>
          <cell r="LW21">
            <v>50490</v>
          </cell>
          <cell r="LX21">
            <v>50708</v>
          </cell>
          <cell r="LY21">
            <v>49876</v>
          </cell>
          <cell r="LZ21">
            <v>47248</v>
          </cell>
          <cell r="MA21">
            <v>46646</v>
          </cell>
          <cell r="MB21">
            <v>54993</v>
          </cell>
          <cell r="MC21">
            <v>52363</v>
          </cell>
          <cell r="MD21">
            <v>48325</v>
          </cell>
          <cell r="ME21">
            <v>42586</v>
          </cell>
          <cell r="MF21">
            <v>39179</v>
          </cell>
          <cell r="MG21">
            <v>40725</v>
          </cell>
          <cell r="MH21">
            <v>40545</v>
          </cell>
          <cell r="MI21">
            <v>41763</v>
          </cell>
          <cell r="MJ21">
            <v>42787</v>
          </cell>
          <cell r="MK21">
            <v>42054</v>
          </cell>
          <cell r="ML21">
            <v>42918</v>
          </cell>
          <cell r="MM21">
            <v>44873</v>
          </cell>
          <cell r="MN21">
            <v>49306</v>
          </cell>
          <cell r="MO21">
            <v>48222</v>
          </cell>
          <cell r="MP21">
            <v>48618</v>
          </cell>
          <cell r="MQ21">
            <v>49331</v>
          </cell>
          <cell r="MR21">
            <v>48792</v>
          </cell>
          <cell r="MS21">
            <v>48583</v>
          </cell>
          <cell r="MT21">
            <v>48077</v>
          </cell>
          <cell r="MU21">
            <v>47787</v>
          </cell>
          <cell r="MV21">
            <v>47952</v>
          </cell>
          <cell r="MW21">
            <v>47490</v>
          </cell>
          <cell r="MX21">
            <v>47576</v>
          </cell>
          <cell r="MY21">
            <v>47350</v>
          </cell>
          <cell r="MZ21">
            <v>47954</v>
          </cell>
          <cell r="NA21">
            <v>48219</v>
          </cell>
          <cell r="NB21">
            <v>48680</v>
          </cell>
          <cell r="NC21">
            <v>48693</v>
          </cell>
          <cell r="ND21">
            <v>50244</v>
          </cell>
          <cell r="NE21">
            <v>0</v>
          </cell>
          <cell r="NF21">
            <v>0</v>
          </cell>
          <cell r="NH21">
            <v>109744</v>
          </cell>
          <cell r="NI21">
            <v>107746</v>
          </cell>
          <cell r="NJ21">
            <v>103498</v>
          </cell>
          <cell r="NK21">
            <v>108493</v>
          </cell>
          <cell r="NL21">
            <v>115593</v>
          </cell>
          <cell r="NM21">
            <v>122150</v>
          </cell>
          <cell r="NN21">
            <v>108289</v>
          </cell>
          <cell r="NO21">
            <v>108451</v>
          </cell>
          <cell r="NP21">
            <v>86799</v>
          </cell>
          <cell r="NQ21">
            <v>92595</v>
          </cell>
          <cell r="NR21">
            <v>99813</v>
          </cell>
          <cell r="NS21">
            <v>98225</v>
          </cell>
          <cell r="NT21">
            <v>98658</v>
          </cell>
          <cell r="NU21">
            <v>97950</v>
          </cell>
          <cell r="NV21">
            <v>95426</v>
          </cell>
          <cell r="NW21">
            <v>102707</v>
          </cell>
          <cell r="NX21">
            <v>102180</v>
          </cell>
          <cell r="NY21">
            <v>105137</v>
          </cell>
          <cell r="NZ21">
            <v>106002</v>
          </cell>
          <cell r="OA21">
            <v>105941</v>
          </cell>
          <cell r="OB21">
            <v>106151</v>
          </cell>
          <cell r="OC21">
            <v>105215</v>
          </cell>
          <cell r="OD21">
            <v>105528</v>
          </cell>
          <cell r="OE21">
            <v>105646</v>
          </cell>
          <cell r="OF21">
            <v>107466</v>
          </cell>
          <cell r="OG21">
            <v>106832</v>
          </cell>
          <cell r="OH21">
            <v>107126</v>
          </cell>
          <cell r="OI21">
            <v>108468</v>
          </cell>
          <cell r="OJ21">
            <v>109232</v>
          </cell>
          <cell r="OK21">
            <v>109470</v>
          </cell>
          <cell r="OL21">
            <v>111225</v>
          </cell>
          <cell r="OM21">
            <v>111279</v>
          </cell>
          <cell r="ON21">
            <v>107908</v>
          </cell>
          <cell r="OO21">
            <v>107300</v>
          </cell>
          <cell r="OP21">
            <v>0</v>
          </cell>
          <cell r="OQ21">
            <v>0</v>
          </cell>
          <cell r="OS21">
            <v>42026</v>
          </cell>
          <cell r="OT21">
            <v>41902</v>
          </cell>
          <cell r="OU21">
            <v>41186</v>
          </cell>
          <cell r="OV21">
            <v>41872</v>
          </cell>
          <cell r="OW21">
            <v>38287</v>
          </cell>
          <cell r="OX21">
            <v>40729</v>
          </cell>
          <cell r="OY21">
            <v>41988</v>
          </cell>
          <cell r="OZ21">
            <v>41206</v>
          </cell>
          <cell r="PA21">
            <v>36601</v>
          </cell>
          <cell r="PB21">
            <v>37757</v>
          </cell>
          <cell r="PC21">
            <v>38804</v>
          </cell>
          <cell r="PD21">
            <v>37152</v>
          </cell>
          <cell r="PE21">
            <v>37433</v>
          </cell>
          <cell r="PF21">
            <v>37302</v>
          </cell>
          <cell r="PG21">
            <v>36560</v>
          </cell>
          <cell r="PH21">
            <v>37999</v>
          </cell>
          <cell r="PI21">
            <v>37262</v>
          </cell>
          <cell r="PJ21">
            <v>36863</v>
          </cell>
          <cell r="PK21">
            <v>37037</v>
          </cell>
          <cell r="PL21">
            <v>37834</v>
          </cell>
          <cell r="PM21">
            <v>37124</v>
          </cell>
          <cell r="PN21">
            <v>35842</v>
          </cell>
          <cell r="PO21">
            <v>36812</v>
          </cell>
          <cell r="PP21">
            <v>36499</v>
          </cell>
          <cell r="PQ21">
            <v>36616</v>
          </cell>
          <cell r="PR21">
            <v>36670</v>
          </cell>
          <cell r="PS21">
            <v>37151</v>
          </cell>
          <cell r="PT21">
            <v>37523</v>
          </cell>
          <cell r="PU21">
            <v>37499</v>
          </cell>
          <cell r="PV21">
            <v>37436</v>
          </cell>
          <cell r="PW21">
            <v>37642</v>
          </cell>
          <cell r="PX21">
            <v>38174</v>
          </cell>
          <cell r="PY21">
            <v>38236</v>
          </cell>
          <cell r="PZ21">
            <v>38186</v>
          </cell>
          <cell r="QA21">
            <v>0</v>
          </cell>
          <cell r="QB21">
            <v>0</v>
          </cell>
          <cell r="QD21">
            <v>28674</v>
          </cell>
          <cell r="QE21">
            <v>27319</v>
          </cell>
          <cell r="QF21">
            <v>21480</v>
          </cell>
          <cell r="QG21">
            <v>23644</v>
          </cell>
          <cell r="QH21">
            <v>23468</v>
          </cell>
          <cell r="QI21">
            <v>27150</v>
          </cell>
          <cell r="QJ21">
            <v>28101</v>
          </cell>
          <cell r="QK21">
            <v>25239</v>
          </cell>
          <cell r="QL21">
            <v>21874</v>
          </cell>
          <cell r="QM21">
            <v>13673</v>
          </cell>
          <cell r="QN21">
            <v>21029</v>
          </cell>
          <cell r="QO21">
            <v>16715</v>
          </cell>
          <cell r="QP21">
            <v>17384</v>
          </cell>
          <cell r="QQ21">
            <v>16178</v>
          </cell>
          <cell r="QR21">
            <v>15038</v>
          </cell>
          <cell r="QS21">
            <v>20890</v>
          </cell>
          <cell r="QT21">
            <v>25837</v>
          </cell>
          <cell r="QU21">
            <v>29404</v>
          </cell>
          <cell r="QV21">
            <v>30526</v>
          </cell>
          <cell r="QW21">
            <v>30886</v>
          </cell>
          <cell r="QX21">
            <v>31712</v>
          </cell>
          <cell r="QY21">
            <v>31703</v>
          </cell>
          <cell r="QZ21">
            <v>31992</v>
          </cell>
          <cell r="RA21">
            <v>31061</v>
          </cell>
          <cell r="RB21">
            <v>32137</v>
          </cell>
          <cell r="RC21">
            <v>31857</v>
          </cell>
          <cell r="RD21">
            <v>31788</v>
          </cell>
          <cell r="RE21">
            <v>31457</v>
          </cell>
          <cell r="RF21">
            <v>33223</v>
          </cell>
          <cell r="RG21">
            <v>31915</v>
          </cell>
          <cell r="RH21">
            <v>32299</v>
          </cell>
          <cell r="RI21">
            <v>32136</v>
          </cell>
          <cell r="RJ21">
            <v>32723</v>
          </cell>
          <cell r="RK21">
            <v>31547</v>
          </cell>
          <cell r="RL21">
            <v>0</v>
          </cell>
          <cell r="RM21">
            <v>0</v>
          </cell>
          <cell r="RO21">
            <v>12568</v>
          </cell>
          <cell r="RP21">
            <v>12778</v>
          </cell>
          <cell r="RQ21">
            <v>9414</v>
          </cell>
          <cell r="RR21">
            <v>10682</v>
          </cell>
          <cell r="RS21">
            <v>10540</v>
          </cell>
          <cell r="RT21">
            <v>12145</v>
          </cell>
          <cell r="RU21">
            <v>10358</v>
          </cell>
          <cell r="RV21">
            <v>11690</v>
          </cell>
          <cell r="RW21">
            <v>10884</v>
          </cell>
          <cell r="RX21">
            <v>3618</v>
          </cell>
          <cell r="RY21">
            <v>5908</v>
          </cell>
          <cell r="RZ21">
            <v>4931</v>
          </cell>
          <cell r="SA21">
            <v>5304</v>
          </cell>
          <cell r="SB21">
            <v>4990</v>
          </cell>
          <cell r="SC21">
            <v>4524</v>
          </cell>
          <cell r="SD21">
            <v>5971</v>
          </cell>
          <cell r="SE21">
            <v>8037</v>
          </cell>
          <cell r="SF21">
            <v>9269</v>
          </cell>
          <cell r="SG21">
            <v>8509</v>
          </cell>
          <cell r="SH21">
            <v>8653</v>
          </cell>
          <cell r="SI21">
            <v>8615</v>
          </cell>
          <cell r="SJ21">
            <v>9166</v>
          </cell>
          <cell r="SK21">
            <v>9233</v>
          </cell>
          <cell r="SL21">
            <v>8594</v>
          </cell>
          <cell r="SM21">
            <v>8853</v>
          </cell>
          <cell r="SN21">
            <v>8501</v>
          </cell>
          <cell r="SO21">
            <v>8389</v>
          </cell>
          <cell r="SP21">
            <v>8432</v>
          </cell>
          <cell r="SQ21">
            <v>8930</v>
          </cell>
          <cell r="SR21">
            <v>7961</v>
          </cell>
          <cell r="SS21">
            <v>8171</v>
          </cell>
          <cell r="ST21">
            <v>8061</v>
          </cell>
          <cell r="SU21">
            <v>8556</v>
          </cell>
          <cell r="SV21">
            <v>7947</v>
          </cell>
          <cell r="SW21">
            <v>0</v>
          </cell>
          <cell r="SX21">
            <v>0</v>
          </cell>
          <cell r="SZ21">
            <v>13905</v>
          </cell>
          <cell r="TA21">
            <v>13253</v>
          </cell>
          <cell r="TB21">
            <v>11086</v>
          </cell>
          <cell r="TC21">
            <v>11626</v>
          </cell>
          <cell r="TD21">
            <v>11529</v>
          </cell>
          <cell r="TE21">
            <v>13173</v>
          </cell>
          <cell r="TF21">
            <v>14741</v>
          </cell>
          <cell r="TG21">
            <v>11671</v>
          </cell>
          <cell r="TH21">
            <v>9705</v>
          </cell>
          <cell r="TI21">
            <v>9087</v>
          </cell>
          <cell r="TJ21">
            <v>13070</v>
          </cell>
          <cell r="TK21">
            <v>10571</v>
          </cell>
          <cell r="TL21">
            <v>10407</v>
          </cell>
          <cell r="TM21">
            <v>9839</v>
          </cell>
          <cell r="TN21">
            <v>9344</v>
          </cell>
          <cell r="TO21">
            <v>13448</v>
          </cell>
          <cell r="TP21">
            <v>15229</v>
          </cell>
          <cell r="TQ21">
            <v>17558</v>
          </cell>
          <cell r="TR21">
            <v>18697</v>
          </cell>
          <cell r="TS21">
            <v>19498</v>
          </cell>
          <cell r="TT21">
            <v>20233</v>
          </cell>
          <cell r="TU21">
            <v>19596</v>
          </cell>
          <cell r="TV21">
            <v>19447</v>
          </cell>
          <cell r="TW21">
            <v>19340</v>
          </cell>
          <cell r="TX21">
            <v>19904</v>
          </cell>
          <cell r="TY21">
            <v>20023</v>
          </cell>
          <cell r="TZ21">
            <v>20134</v>
          </cell>
          <cell r="UA21">
            <v>19699</v>
          </cell>
          <cell r="UB21">
            <v>20808</v>
          </cell>
          <cell r="UC21">
            <v>20639</v>
          </cell>
          <cell r="UD21">
            <v>20770</v>
          </cell>
          <cell r="UE21">
            <v>20718</v>
          </cell>
          <cell r="UF21">
            <v>20980</v>
          </cell>
          <cell r="UG21">
            <v>20847</v>
          </cell>
          <cell r="UH21">
            <v>0</v>
          </cell>
          <cell r="UI21">
            <v>0</v>
          </cell>
          <cell r="UK21">
            <v>2201</v>
          </cell>
          <cell r="UL21">
            <v>1288</v>
          </cell>
          <cell r="UM21">
            <v>980</v>
          </cell>
          <cell r="UN21">
            <v>1336</v>
          </cell>
          <cell r="UO21">
            <v>1399</v>
          </cell>
          <cell r="UP21">
            <v>1832</v>
          </cell>
          <cell r="UQ21">
            <v>3002</v>
          </cell>
          <cell r="UR21">
            <v>1878</v>
          </cell>
          <cell r="US21">
            <v>1285</v>
          </cell>
          <cell r="UT21">
            <v>968</v>
          </cell>
          <cell r="UU21">
            <v>2051</v>
          </cell>
          <cell r="UV21">
            <v>1213</v>
          </cell>
          <cell r="UW21">
            <v>1673</v>
          </cell>
          <cell r="UX21">
            <v>1349</v>
          </cell>
          <cell r="UY21">
            <v>1170</v>
          </cell>
          <cell r="UZ21">
            <v>1471</v>
          </cell>
          <cell r="VA21">
            <v>2571</v>
          </cell>
          <cell r="VB21">
            <v>2577</v>
          </cell>
          <cell r="VC21">
            <v>3320</v>
          </cell>
          <cell r="VD21">
            <v>2735</v>
          </cell>
          <cell r="VE21">
            <v>2864</v>
          </cell>
          <cell r="VF21">
            <v>2941</v>
          </cell>
          <cell r="VG21">
            <v>3312</v>
          </cell>
          <cell r="VH21">
            <v>3127</v>
          </cell>
          <cell r="VI21">
            <v>3380</v>
          </cell>
          <cell r="VJ21">
            <v>3333</v>
          </cell>
          <cell r="VK21">
            <v>3265</v>
          </cell>
          <cell r="VL21">
            <v>3326</v>
          </cell>
          <cell r="VM21">
            <v>3485</v>
          </cell>
          <cell r="VN21">
            <v>3315</v>
          </cell>
          <cell r="VO21">
            <v>3358</v>
          </cell>
          <cell r="VP21">
            <v>3357</v>
          </cell>
          <cell r="VQ21">
            <v>3187</v>
          </cell>
          <cell r="VR21">
            <v>2753</v>
          </cell>
          <cell r="VS21">
            <v>0</v>
          </cell>
          <cell r="VT21">
            <v>0</v>
          </cell>
        </row>
      </sheetData>
      <sheetData sheetId="2">
        <row r="1">
          <cell r="A1" t="str">
            <v>Jumlah</v>
          </cell>
          <cell r="B1" t="str">
            <v>Total</v>
          </cell>
        </row>
        <row r="2">
          <cell r="A2" t="str">
            <v>Mahir</v>
          </cell>
          <cell r="B2" t="str">
            <v>Skilled</v>
          </cell>
        </row>
        <row r="3">
          <cell r="A3" t="str">
            <v>Separuh Mahir</v>
          </cell>
          <cell r="B3" t="str">
            <v>Semi-skilled</v>
          </cell>
        </row>
        <row r="4">
          <cell r="A4" t="str">
            <v>Berkemahiran Rendah</v>
          </cell>
          <cell r="B4" t="str">
            <v>Low-skilled</v>
          </cell>
        </row>
        <row r="6">
          <cell r="A6" t="str">
            <v>Jumlah</v>
          </cell>
          <cell r="B6" t="str">
            <v>Total</v>
          </cell>
        </row>
        <row r="7">
          <cell r="A7" t="str">
            <v>Pertanian</v>
          </cell>
          <cell r="B7" t="str">
            <v>Agriculture</v>
          </cell>
        </row>
        <row r="8">
          <cell r="A8" t="str">
            <v>Perlombongan &amp; Pengkuarian</v>
          </cell>
          <cell r="B8" t="str">
            <v>Mining &amp; Quarrying</v>
          </cell>
        </row>
        <row r="9">
          <cell r="A9" t="str">
            <v>Pembuatan</v>
          </cell>
          <cell r="B9" t="str">
            <v>Manufacturing</v>
          </cell>
        </row>
        <row r="10">
          <cell r="A10" t="str">
            <v>Pembinaan</v>
          </cell>
          <cell r="B10" t="str">
            <v>Construction</v>
          </cell>
        </row>
        <row r="11">
          <cell r="A11" t="str">
            <v>Perkhidmatan</v>
          </cell>
          <cell r="B11" t="str">
            <v>Services</v>
          </cell>
        </row>
        <row r="13">
          <cell r="A13" t="str">
            <v>Jumlah</v>
          </cell>
          <cell r="B13" t="str">
            <v>Total</v>
          </cell>
        </row>
        <row r="14">
          <cell r="A14" t="str">
            <v>Pertanian</v>
          </cell>
          <cell r="B14" t="str">
            <v>Agriculture</v>
          </cell>
        </row>
        <row r="15">
          <cell r="A15" t="str">
            <v>Perlombongan &amp; Pengkuarian</v>
          </cell>
          <cell r="B15" t="str">
            <v>Mining &amp; Quarrying</v>
          </cell>
        </row>
        <row r="16">
          <cell r="A16" t="str">
            <v>Pembuatan</v>
          </cell>
          <cell r="B16" t="str">
            <v>Manufacturing</v>
          </cell>
        </row>
        <row r="17">
          <cell r="A17" t="str">
            <v>Prosesan makanan, minuman &amp; produk tembakau</v>
          </cell>
          <cell r="B17" t="str">
            <v>Food processing, beverages &amp; tobacco products</v>
          </cell>
        </row>
        <row r="18">
          <cell r="A18" t="str">
            <v>Produk tekstil, pakaian &amp; kulit</v>
          </cell>
          <cell r="B18" t="str">
            <v>Textiles, wearing apparel &amp; leather products</v>
          </cell>
        </row>
        <row r="19">
          <cell r="A19" t="str">
            <v>Produk kayu, perabot, keluaran kertas &amp; percetakan</v>
          </cell>
          <cell r="B19" t="str">
            <v>Wood products, furniture, paper products &amp; printing</v>
          </cell>
        </row>
        <row r="20">
          <cell r="A20" t="str">
            <v>Produk petroleum, kimia, getah &amp; plastik</v>
          </cell>
          <cell r="B20" t="str">
            <v>Petroleum, chemical, rubber &amp; plastic products</v>
          </cell>
        </row>
        <row r="21">
          <cell r="A21" t="str">
            <v>Produk mineral bukan logam, logam asas &amp; produk logam yang direka</v>
          </cell>
          <cell r="B21" t="str">
            <v>Non-metallic mineral products, basic metal &amp; fabricated metal products</v>
          </cell>
        </row>
        <row r="22">
          <cell r="A22" t="str">
            <v>Produk elektrik, elektronik &amp; optikal</v>
          </cell>
          <cell r="B22" t="str">
            <v>Electrical, electronic &amp; optical products</v>
          </cell>
        </row>
        <row r="23">
          <cell r="A23" t="str">
            <v>Peralatan pengangkutan, pembuatan lain &amp; pembaikan</v>
          </cell>
          <cell r="B23" t="str">
            <v>Transport equipment, other manufacturing &amp; repair</v>
          </cell>
        </row>
        <row r="24">
          <cell r="A24" t="str">
            <v>Pembinaan</v>
          </cell>
          <cell r="B24" t="str">
            <v>Construction</v>
          </cell>
        </row>
        <row r="25">
          <cell r="A25" t="str">
            <v>Perkhidmatan</v>
          </cell>
          <cell r="B25" t="str">
            <v>Services</v>
          </cell>
        </row>
        <row r="26">
          <cell r="A26" t="str">
            <v>Perdagangan borong &amp; runcit</v>
          </cell>
          <cell r="B26" t="str">
            <v>Wholesale &amp; retail trade</v>
          </cell>
        </row>
        <row r="27">
          <cell r="A27" t="str">
            <v>Makanan &amp; minuman dan penginapan</v>
          </cell>
          <cell r="B27" t="str">
            <v>Food &amp; beverages and accommodation</v>
          </cell>
        </row>
        <row r="28">
          <cell r="A28" t="str">
            <v>Pengangkutan &amp; penyimpanan</v>
          </cell>
          <cell r="B28" t="str">
            <v>Transportation &amp; storage</v>
          </cell>
        </row>
        <row r="29">
          <cell r="A29" t="str">
            <v>Maklumat &amp; komunikasi</v>
          </cell>
          <cell r="B29" t="str">
            <v>Information &amp; communication</v>
          </cell>
        </row>
        <row r="30">
          <cell r="A30" t="str">
            <v>Kewangan, insurans, hartanah &amp; perkhidmatan perniagaan</v>
          </cell>
          <cell r="B30" t="str">
            <v>Finance, insurance, real estate &amp; business services</v>
          </cell>
        </row>
        <row r="31">
          <cell r="A31" t="str">
            <v>Perkhidmatan lain</v>
          </cell>
          <cell r="B31" t="str">
            <v>Other services</v>
          </cell>
        </row>
      </sheetData>
      <sheetData sheetId="3">
        <row r="4">
          <cell r="J4" t="str">
            <v>2026</v>
          </cell>
        </row>
        <row r="5">
          <cell r="J5" t="str">
            <v>KEDUA</v>
          </cell>
        </row>
        <row r="6">
          <cell r="J6" t="str">
            <v>SECOND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106D-CD32-4BCF-A403-37C1C6870A67}">
  <sheetPr>
    <tabColor theme="4"/>
  </sheetPr>
  <dimension ref="A1:H37"/>
  <sheetViews>
    <sheetView showGridLines="0" tabSelected="1" zoomScaleNormal="100" workbookViewId="0">
      <pane xSplit="5" ySplit="2" topLeftCell="F3" activePane="bottomRight" state="frozen"/>
      <selection activeCell="C4" sqref="C4:I4"/>
      <selection pane="topRight" activeCell="C4" sqref="C4:I4"/>
      <selection pane="bottomLeft" activeCell="C4" sqref="C4:I4"/>
      <selection pane="bottomRight" activeCell="E15" sqref="E15:E33"/>
    </sheetView>
  </sheetViews>
  <sheetFormatPr defaultRowHeight="14.5" x14ac:dyDescent="0.35"/>
  <cols>
    <col min="1" max="1" width="9.1796875" style="13" bestFit="1" customWidth="1"/>
    <col min="2" max="2" width="19.1796875" bestFit="1" customWidth="1"/>
    <col min="3" max="3" width="10.81640625" bestFit="1" customWidth="1"/>
    <col min="4" max="4" width="13.1796875" bestFit="1" customWidth="1"/>
    <col min="5" max="5" width="68.1796875" customWidth="1"/>
    <col min="6" max="6" width="40.54296875" customWidth="1"/>
    <col min="7" max="7" width="88.54296875" customWidth="1"/>
    <col min="8" max="8" width="14.1796875" style="2" bestFit="1" customWidth="1"/>
  </cols>
  <sheetData>
    <row r="1" spans="1:8" s="2" customFormat="1" ht="29" customHeight="1" x14ac:dyDescent="0.35">
      <c r="A1" s="1" t="s">
        <v>0</v>
      </c>
      <c r="B1" s="1" t="s">
        <v>1</v>
      </c>
      <c r="C1" s="1" t="s">
        <v>2</v>
      </c>
      <c r="D1" s="1" t="s">
        <v>3</v>
      </c>
      <c r="E1" s="1" t="s">
        <v>4</v>
      </c>
      <c r="F1" s="1" t="s">
        <v>5</v>
      </c>
      <c r="G1" s="1"/>
      <c r="H1" s="1" t="s">
        <v>6</v>
      </c>
    </row>
    <row r="2" spans="1:8" s="2" customFormat="1" x14ac:dyDescent="0.35">
      <c r="A2" s="1"/>
      <c r="B2" s="1"/>
      <c r="C2" s="1"/>
      <c r="D2" s="1"/>
      <c r="E2" s="1"/>
      <c r="F2" s="3" t="s">
        <v>7</v>
      </c>
      <c r="G2" s="3" t="s">
        <v>8</v>
      </c>
      <c r="H2" s="1"/>
    </row>
    <row r="3" spans="1:8" ht="29" x14ac:dyDescent="0.35">
      <c r="A3" s="4">
        <v>1</v>
      </c>
      <c r="B3" s="5" t="s">
        <v>9</v>
      </c>
      <c r="C3" s="5" t="s">
        <v>10</v>
      </c>
      <c r="D3" s="6">
        <v>4</v>
      </c>
      <c r="E3" s="7" t="s">
        <v>11</v>
      </c>
      <c r="F3" s="7"/>
      <c r="G3" s="7"/>
      <c r="H3" s="6">
        <v>1632</v>
      </c>
    </row>
    <row r="4" spans="1:8" ht="29" x14ac:dyDescent="0.35">
      <c r="A4" s="4">
        <v>2</v>
      </c>
      <c r="B4" s="5" t="s">
        <v>12</v>
      </c>
      <c r="C4" s="5" t="s">
        <v>10</v>
      </c>
      <c r="D4" s="6">
        <v>1</v>
      </c>
      <c r="E4" s="7" t="s">
        <v>13</v>
      </c>
      <c r="F4" s="7"/>
      <c r="G4" s="7"/>
      <c r="H4" s="6">
        <v>1632</v>
      </c>
    </row>
    <row r="5" spans="1:8" x14ac:dyDescent="0.35">
      <c r="A5" s="8">
        <v>3</v>
      </c>
      <c r="B5" s="9" t="s">
        <v>14</v>
      </c>
      <c r="C5" s="9" t="s">
        <v>15</v>
      </c>
      <c r="D5" s="10">
        <v>19</v>
      </c>
      <c r="E5" s="11" t="s">
        <v>16</v>
      </c>
      <c r="F5" s="5" t="s">
        <v>17</v>
      </c>
      <c r="G5" s="7" t="s">
        <v>18</v>
      </c>
      <c r="H5" s="10">
        <v>1632</v>
      </c>
    </row>
    <row r="6" spans="1:8" x14ac:dyDescent="0.35">
      <c r="A6" s="8"/>
      <c r="B6" s="9"/>
      <c r="C6" s="9"/>
      <c r="D6" s="10"/>
      <c r="E6" s="11"/>
      <c r="F6" s="5" t="s">
        <v>19</v>
      </c>
      <c r="G6" s="7" t="s">
        <v>20</v>
      </c>
      <c r="H6" s="10"/>
    </row>
    <row r="7" spans="1:8" x14ac:dyDescent="0.35">
      <c r="A7" s="8"/>
      <c r="B7" s="9"/>
      <c r="C7" s="9"/>
      <c r="D7" s="10"/>
      <c r="E7" s="11"/>
      <c r="F7" s="5" t="s">
        <v>21</v>
      </c>
      <c r="G7" s="7" t="s">
        <v>22</v>
      </c>
      <c r="H7" s="10"/>
    </row>
    <row r="8" spans="1:8" x14ac:dyDescent="0.35">
      <c r="A8" s="8"/>
      <c r="B8" s="9"/>
      <c r="C8" s="9"/>
      <c r="D8" s="10"/>
      <c r="E8" s="11"/>
      <c r="F8" s="5" t="s">
        <v>23</v>
      </c>
      <c r="G8" s="7" t="s">
        <v>24</v>
      </c>
      <c r="H8" s="10"/>
    </row>
    <row r="9" spans="1:8" x14ac:dyDescent="0.35">
      <c r="A9" s="8">
        <v>4</v>
      </c>
      <c r="B9" s="9" t="s">
        <v>25</v>
      </c>
      <c r="C9" s="9" t="s">
        <v>15</v>
      </c>
      <c r="D9" s="10">
        <v>26</v>
      </c>
      <c r="E9" s="11" t="s">
        <v>26</v>
      </c>
      <c r="F9" s="5" t="s">
        <v>17</v>
      </c>
      <c r="G9" s="7" t="s">
        <v>18</v>
      </c>
      <c r="H9" s="10">
        <v>1632</v>
      </c>
    </row>
    <row r="10" spans="1:8" x14ac:dyDescent="0.35">
      <c r="A10" s="8"/>
      <c r="B10" s="9"/>
      <c r="C10" s="9"/>
      <c r="D10" s="10"/>
      <c r="E10" s="11"/>
      <c r="F10" s="5" t="s">
        <v>27</v>
      </c>
      <c r="G10" s="7" t="s">
        <v>28</v>
      </c>
      <c r="H10" s="10"/>
    </row>
    <row r="11" spans="1:8" x14ac:dyDescent="0.35">
      <c r="A11" s="8"/>
      <c r="B11" s="9"/>
      <c r="C11" s="9"/>
      <c r="D11" s="10"/>
      <c r="E11" s="11"/>
      <c r="F11" s="5" t="s">
        <v>29</v>
      </c>
      <c r="G11" s="7" t="s">
        <v>30</v>
      </c>
      <c r="H11" s="10"/>
    </row>
    <row r="12" spans="1:8" x14ac:dyDescent="0.35">
      <c r="A12" s="8"/>
      <c r="B12" s="9"/>
      <c r="C12" s="9"/>
      <c r="D12" s="10"/>
      <c r="E12" s="11"/>
      <c r="F12" s="5" t="s">
        <v>31</v>
      </c>
      <c r="G12" s="7" t="s">
        <v>32</v>
      </c>
      <c r="H12" s="10"/>
    </row>
    <row r="13" spans="1:8" x14ac:dyDescent="0.35">
      <c r="A13" s="8"/>
      <c r="B13" s="9"/>
      <c r="C13" s="9"/>
      <c r="D13" s="10"/>
      <c r="E13" s="11"/>
      <c r="F13" s="5" t="s">
        <v>33</v>
      </c>
      <c r="G13" s="7" t="s">
        <v>34</v>
      </c>
      <c r="H13" s="10"/>
    </row>
    <row r="14" spans="1:8" x14ac:dyDescent="0.35">
      <c r="A14" s="8"/>
      <c r="B14" s="9"/>
      <c r="C14" s="9"/>
      <c r="D14" s="10"/>
      <c r="E14" s="11"/>
      <c r="F14" s="5" t="s">
        <v>35</v>
      </c>
      <c r="G14" s="7" t="s">
        <v>36</v>
      </c>
      <c r="H14" s="10"/>
    </row>
    <row r="15" spans="1:8" x14ac:dyDescent="0.35">
      <c r="A15" s="8">
        <v>5</v>
      </c>
      <c r="B15" s="9" t="s">
        <v>37</v>
      </c>
      <c r="C15" s="9" t="s">
        <v>15</v>
      </c>
      <c r="D15" s="10">
        <v>65</v>
      </c>
      <c r="E15" s="11" t="s">
        <v>38</v>
      </c>
      <c r="F15" s="5" t="s">
        <v>17</v>
      </c>
      <c r="G15" s="7" t="s">
        <v>18</v>
      </c>
      <c r="H15" s="10">
        <v>1632</v>
      </c>
    </row>
    <row r="16" spans="1:8" x14ac:dyDescent="0.35">
      <c r="A16" s="8"/>
      <c r="B16" s="9"/>
      <c r="C16" s="9"/>
      <c r="D16" s="10"/>
      <c r="E16" s="11"/>
      <c r="F16" s="5" t="s">
        <v>27</v>
      </c>
      <c r="G16" s="12" t="s">
        <v>39</v>
      </c>
      <c r="H16" s="10"/>
    </row>
    <row r="17" spans="1:8" x14ac:dyDescent="0.35">
      <c r="A17" s="8"/>
      <c r="B17" s="9"/>
      <c r="C17" s="9"/>
      <c r="D17" s="10"/>
      <c r="E17" s="11"/>
      <c r="F17" s="5" t="s">
        <v>29</v>
      </c>
      <c r="G17" s="12" t="s">
        <v>30</v>
      </c>
      <c r="H17" s="10"/>
    </row>
    <row r="18" spans="1:8" x14ac:dyDescent="0.35">
      <c r="A18" s="8"/>
      <c r="B18" s="9"/>
      <c r="C18" s="9"/>
      <c r="D18" s="10"/>
      <c r="E18" s="11"/>
      <c r="F18" s="5" t="s">
        <v>31</v>
      </c>
      <c r="G18" s="12" t="s">
        <v>32</v>
      </c>
      <c r="H18" s="10"/>
    </row>
    <row r="19" spans="1:8" x14ac:dyDescent="0.35">
      <c r="A19" s="8"/>
      <c r="B19" s="9"/>
      <c r="C19" s="9"/>
      <c r="D19" s="10"/>
      <c r="E19" s="11"/>
      <c r="F19" s="5" t="s">
        <v>40</v>
      </c>
      <c r="G19" s="12" t="s">
        <v>41</v>
      </c>
      <c r="H19" s="10"/>
    </row>
    <row r="20" spans="1:8" x14ac:dyDescent="0.35">
      <c r="A20" s="8"/>
      <c r="B20" s="9"/>
      <c r="C20" s="9"/>
      <c r="D20" s="10"/>
      <c r="E20" s="11"/>
      <c r="F20" s="5" t="s">
        <v>42</v>
      </c>
      <c r="G20" s="12" t="s">
        <v>43</v>
      </c>
      <c r="H20" s="10"/>
    </row>
    <row r="21" spans="1:8" ht="29" x14ac:dyDescent="0.35">
      <c r="A21" s="8"/>
      <c r="B21" s="9"/>
      <c r="C21" s="9"/>
      <c r="D21" s="10"/>
      <c r="E21" s="11"/>
      <c r="F21" s="5" t="s">
        <v>44</v>
      </c>
      <c r="G21" s="12" t="s">
        <v>45</v>
      </c>
      <c r="H21" s="10"/>
    </row>
    <row r="22" spans="1:8" x14ac:dyDescent="0.35">
      <c r="A22" s="8"/>
      <c r="B22" s="9"/>
      <c r="C22" s="9"/>
      <c r="D22" s="10"/>
      <c r="E22" s="11"/>
      <c r="F22" s="5" t="s">
        <v>46</v>
      </c>
      <c r="G22" s="12" t="s">
        <v>47</v>
      </c>
      <c r="H22" s="10"/>
    </row>
    <row r="23" spans="1:8" ht="29" x14ac:dyDescent="0.35">
      <c r="A23" s="8"/>
      <c r="B23" s="9"/>
      <c r="C23" s="9"/>
      <c r="D23" s="10"/>
      <c r="E23" s="11"/>
      <c r="F23" s="5" t="s">
        <v>48</v>
      </c>
      <c r="G23" s="12" t="s">
        <v>49</v>
      </c>
      <c r="H23" s="10"/>
    </row>
    <row r="24" spans="1:8" x14ac:dyDescent="0.35">
      <c r="A24" s="8"/>
      <c r="B24" s="9"/>
      <c r="C24" s="9"/>
      <c r="D24" s="10"/>
      <c r="E24" s="11"/>
      <c r="F24" s="5" t="s">
        <v>50</v>
      </c>
      <c r="G24" s="12" t="s">
        <v>51</v>
      </c>
      <c r="H24" s="10"/>
    </row>
    <row r="25" spans="1:8" ht="29" x14ac:dyDescent="0.35">
      <c r="A25" s="8"/>
      <c r="B25" s="9"/>
      <c r="C25" s="9"/>
      <c r="D25" s="10"/>
      <c r="E25" s="11"/>
      <c r="F25" s="5" t="s">
        <v>52</v>
      </c>
      <c r="G25" s="12" t="s">
        <v>53</v>
      </c>
      <c r="H25" s="10"/>
    </row>
    <row r="26" spans="1:8" x14ac:dyDescent="0.35">
      <c r="A26" s="8"/>
      <c r="B26" s="9"/>
      <c r="C26" s="9"/>
      <c r="D26" s="10"/>
      <c r="E26" s="11"/>
      <c r="F26" s="5" t="s">
        <v>33</v>
      </c>
      <c r="G26" s="12" t="s">
        <v>34</v>
      </c>
      <c r="H26" s="10"/>
    </row>
    <row r="27" spans="1:8" x14ac:dyDescent="0.35">
      <c r="A27" s="8"/>
      <c r="B27" s="9"/>
      <c r="C27" s="9"/>
      <c r="D27" s="10"/>
      <c r="E27" s="11"/>
      <c r="F27" s="5" t="s">
        <v>35</v>
      </c>
      <c r="G27" s="12" t="s">
        <v>36</v>
      </c>
      <c r="H27" s="10"/>
    </row>
    <row r="28" spans="1:8" x14ac:dyDescent="0.35">
      <c r="A28" s="8"/>
      <c r="B28" s="9"/>
      <c r="C28" s="9"/>
      <c r="D28" s="10"/>
      <c r="E28" s="11"/>
      <c r="F28" s="5" t="s">
        <v>54</v>
      </c>
      <c r="G28" s="12" t="s">
        <v>55</v>
      </c>
      <c r="H28" s="10"/>
    </row>
    <row r="29" spans="1:8" x14ac:dyDescent="0.35">
      <c r="A29" s="8"/>
      <c r="B29" s="9"/>
      <c r="C29" s="9"/>
      <c r="D29" s="10"/>
      <c r="E29" s="11"/>
      <c r="F29" s="5" t="s">
        <v>56</v>
      </c>
      <c r="G29" s="12" t="s">
        <v>57</v>
      </c>
      <c r="H29" s="10"/>
    </row>
    <row r="30" spans="1:8" x14ac:dyDescent="0.35">
      <c r="A30" s="8"/>
      <c r="B30" s="9"/>
      <c r="C30" s="9"/>
      <c r="D30" s="10"/>
      <c r="E30" s="11"/>
      <c r="F30" s="5" t="s">
        <v>58</v>
      </c>
      <c r="G30" s="12" t="s">
        <v>59</v>
      </c>
      <c r="H30" s="10"/>
    </row>
    <row r="31" spans="1:8" x14ac:dyDescent="0.35">
      <c r="A31" s="8"/>
      <c r="B31" s="9"/>
      <c r="C31" s="9"/>
      <c r="D31" s="10"/>
      <c r="E31" s="11"/>
      <c r="F31" s="5" t="s">
        <v>60</v>
      </c>
      <c r="G31" s="12" t="s">
        <v>61</v>
      </c>
      <c r="H31" s="10"/>
    </row>
    <row r="32" spans="1:8" ht="29" x14ac:dyDescent="0.35">
      <c r="A32" s="8"/>
      <c r="B32" s="9"/>
      <c r="C32" s="9"/>
      <c r="D32" s="10"/>
      <c r="E32" s="11"/>
      <c r="F32" s="5" t="s">
        <v>62</v>
      </c>
      <c r="G32" s="12" t="s">
        <v>63</v>
      </c>
      <c r="H32" s="10"/>
    </row>
    <row r="33" spans="1:8" x14ac:dyDescent="0.35">
      <c r="A33" s="8"/>
      <c r="B33" s="9"/>
      <c r="C33" s="9"/>
      <c r="D33" s="10"/>
      <c r="E33" s="11"/>
      <c r="F33" s="5" t="s">
        <v>64</v>
      </c>
      <c r="G33" s="12" t="s">
        <v>65</v>
      </c>
      <c r="H33" s="10"/>
    </row>
    <row r="34" spans="1:8" ht="58" x14ac:dyDescent="0.35">
      <c r="A34" s="4">
        <v>6</v>
      </c>
      <c r="B34" s="5" t="s">
        <v>66</v>
      </c>
      <c r="C34" s="5" t="s">
        <v>10</v>
      </c>
      <c r="D34" s="6">
        <v>8</v>
      </c>
      <c r="E34" s="7" t="s">
        <v>67</v>
      </c>
      <c r="F34" s="7"/>
      <c r="G34" s="7"/>
      <c r="H34" s="6">
        <v>1632</v>
      </c>
    </row>
    <row r="35" spans="1:8" ht="116" x14ac:dyDescent="0.35">
      <c r="A35" s="4">
        <v>7</v>
      </c>
      <c r="B35" s="5" t="s">
        <v>68</v>
      </c>
      <c r="C35" s="5" t="s">
        <v>10</v>
      </c>
      <c r="D35" s="6">
        <v>8</v>
      </c>
      <c r="E35" s="7" t="s">
        <v>69</v>
      </c>
      <c r="F35" s="7"/>
      <c r="G35" s="7"/>
      <c r="H35" s="6">
        <v>1632</v>
      </c>
    </row>
    <row r="36" spans="1:8" ht="130.5" x14ac:dyDescent="0.35">
      <c r="A36" s="4">
        <v>8</v>
      </c>
      <c r="B36" s="5" t="s">
        <v>70</v>
      </c>
      <c r="C36" s="5" t="s">
        <v>10</v>
      </c>
      <c r="D36" s="6">
        <v>6</v>
      </c>
      <c r="E36" s="7" t="s">
        <v>71</v>
      </c>
      <c r="F36" s="7"/>
      <c r="G36" s="7"/>
      <c r="H36" s="6">
        <v>1632</v>
      </c>
    </row>
    <row r="37" spans="1:8" ht="130.5" x14ac:dyDescent="0.35">
      <c r="A37" s="4">
        <v>9</v>
      </c>
      <c r="B37" s="5" t="s">
        <v>72</v>
      </c>
      <c r="C37" s="5" t="s">
        <v>10</v>
      </c>
      <c r="D37" s="6">
        <v>5</v>
      </c>
      <c r="E37" s="7" t="s">
        <v>73</v>
      </c>
      <c r="F37" s="7"/>
      <c r="G37" s="7"/>
      <c r="H37" s="6">
        <v>1632</v>
      </c>
    </row>
  </sheetData>
  <autoFilter ref="A2:H2" xr:uid="{136FA2D9-DEBE-41C4-9E69-C0E6BABC2C4E}"/>
  <mergeCells count="25">
    <mergeCell ref="A15:A33"/>
    <mergeCell ref="B15:B33"/>
    <mergeCell ref="C15:C33"/>
    <mergeCell ref="D15:D33"/>
    <mergeCell ref="E15:E33"/>
    <mergeCell ref="H15:H33"/>
    <mergeCell ref="A9:A14"/>
    <mergeCell ref="B9:B14"/>
    <mergeCell ref="C9:C14"/>
    <mergeCell ref="D9:D14"/>
    <mergeCell ref="E9:E14"/>
    <mergeCell ref="H9:H14"/>
    <mergeCell ref="H1:H2"/>
    <mergeCell ref="A5:A8"/>
    <mergeCell ref="B5:B8"/>
    <mergeCell ref="C5:C8"/>
    <mergeCell ref="D5:D8"/>
    <mergeCell ref="E5:E8"/>
    <mergeCell ref="H5:H8"/>
    <mergeCell ref="A1:A2"/>
    <mergeCell ref="B1:B2"/>
    <mergeCell ref="C1:C2"/>
    <mergeCell ref="D1:D2"/>
    <mergeCell ref="E1:E2"/>
    <mergeCell ref="F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7B54F-2B32-407A-B183-D8FE1DF9D880}">
  <dimension ref="A1:I1633"/>
  <sheetViews>
    <sheetView zoomScale="105" zoomScaleNormal="105" workbookViewId="0">
      <pane xSplit="5" ySplit="1" topLeftCell="F2" activePane="bottomRight" state="frozen"/>
      <selection activeCell="C4" sqref="C4:I4"/>
      <selection pane="topRight" activeCell="C4" sqref="C4:I4"/>
      <selection pane="bottomLeft" activeCell="C4" sqref="C4:I4"/>
      <selection pane="bottomRight" activeCell="G23" sqref="G23"/>
    </sheetView>
  </sheetViews>
  <sheetFormatPr defaultRowHeight="14.5" x14ac:dyDescent="0.35"/>
  <cols>
    <col min="1" max="1" width="9.1796875" style="2" customWidth="1"/>
    <col min="2" max="2" width="14.54296875" style="2" customWidth="1"/>
    <col min="3" max="3" width="13.1796875" style="2" customWidth="1"/>
    <col min="4" max="4" width="18.453125" style="2" customWidth="1"/>
    <col min="5" max="5" width="22.81640625" style="2" customWidth="1"/>
    <col min="6" max="8" width="19.81640625" customWidth="1"/>
    <col min="9" max="9" width="21.81640625" customWidth="1"/>
  </cols>
  <sheetData>
    <row r="1" spans="1:9" ht="29" customHeight="1" x14ac:dyDescent="0.35">
      <c r="A1" s="14" t="s">
        <v>9</v>
      </c>
      <c r="B1" s="14" t="s">
        <v>12</v>
      </c>
      <c r="C1" s="14" t="s">
        <v>14</v>
      </c>
      <c r="D1" s="14" t="s">
        <v>25</v>
      </c>
      <c r="E1" s="14" t="s">
        <v>37</v>
      </c>
      <c r="F1" s="15" t="s">
        <v>74</v>
      </c>
      <c r="G1" s="15" t="s">
        <v>75</v>
      </c>
      <c r="H1" s="15" t="s">
        <v>76</v>
      </c>
      <c r="I1" s="15" t="s">
        <v>77</v>
      </c>
    </row>
    <row r="2" spans="1:9" x14ac:dyDescent="0.35">
      <c r="A2" s="14">
        <v>2026</v>
      </c>
      <c r="B2" s="14">
        <v>2</v>
      </c>
      <c r="C2" s="14" t="s">
        <v>19</v>
      </c>
      <c r="D2" s="14" t="s">
        <v>27</v>
      </c>
      <c r="E2" s="14" t="s">
        <v>27</v>
      </c>
      <c r="F2" s="16">
        <v>29.216000000000001</v>
      </c>
      <c r="G2" s="16">
        <v>24.524000000000001</v>
      </c>
      <c r="H2" s="16">
        <v>4.6920000000000002</v>
      </c>
      <c r="I2" s="16">
        <v>0.13100000000000001</v>
      </c>
    </row>
    <row r="3" spans="1:9" x14ac:dyDescent="0.35">
      <c r="A3" s="14">
        <v>2026</v>
      </c>
      <c r="B3" s="14">
        <v>2</v>
      </c>
      <c r="C3" s="14" t="s">
        <v>19</v>
      </c>
      <c r="D3" s="14" t="s">
        <v>29</v>
      </c>
      <c r="E3" s="14" t="s">
        <v>29</v>
      </c>
      <c r="F3" s="16">
        <v>23.178000000000001</v>
      </c>
      <c r="G3" s="16">
        <v>23.088999999999999</v>
      </c>
      <c r="H3" s="16">
        <v>8.8999999999999996E-2</v>
      </c>
      <c r="I3" s="16">
        <v>4.5999999999999999E-2</v>
      </c>
    </row>
    <row r="4" spans="1:9" x14ac:dyDescent="0.35">
      <c r="A4" s="14">
        <v>2026</v>
      </c>
      <c r="B4" s="14">
        <v>2</v>
      </c>
      <c r="C4" s="14" t="s">
        <v>19</v>
      </c>
      <c r="D4" s="14" t="s">
        <v>31</v>
      </c>
      <c r="E4" s="14" t="s">
        <v>40</v>
      </c>
      <c r="F4" s="16">
        <v>46.677</v>
      </c>
      <c r="G4" s="16">
        <v>44.301000000000002</v>
      </c>
      <c r="H4" s="16">
        <v>2.3759999999999999</v>
      </c>
      <c r="I4" s="16">
        <v>0.35799999999999998</v>
      </c>
    </row>
    <row r="5" spans="1:9" x14ac:dyDescent="0.35">
      <c r="A5" s="14">
        <v>2026</v>
      </c>
      <c r="B5" s="14">
        <v>2</v>
      </c>
      <c r="C5" s="14" t="s">
        <v>19</v>
      </c>
      <c r="D5" s="14" t="s">
        <v>31</v>
      </c>
      <c r="E5" s="14" t="s">
        <v>42</v>
      </c>
      <c r="F5" s="16">
        <v>10.430999999999999</v>
      </c>
      <c r="G5" s="16">
        <v>9.8699999999999992</v>
      </c>
      <c r="H5" s="16">
        <v>0.56100000000000005</v>
      </c>
      <c r="I5" s="16">
        <v>4.2999999999999997E-2</v>
      </c>
    </row>
    <row r="6" spans="1:9" x14ac:dyDescent="0.35">
      <c r="A6" s="14">
        <v>2026</v>
      </c>
      <c r="B6" s="14">
        <v>2</v>
      </c>
      <c r="C6" s="14" t="s">
        <v>19</v>
      </c>
      <c r="D6" s="14" t="s">
        <v>31</v>
      </c>
      <c r="E6" s="14" t="s">
        <v>44</v>
      </c>
      <c r="F6" s="16">
        <v>37.628999999999998</v>
      </c>
      <c r="G6" s="16">
        <v>35.404000000000003</v>
      </c>
      <c r="H6" s="16">
        <v>2.2250000000000001</v>
      </c>
      <c r="I6" s="16">
        <v>0.27100000000000002</v>
      </c>
    </row>
    <row r="7" spans="1:9" x14ac:dyDescent="0.35">
      <c r="A7" s="14">
        <v>2026</v>
      </c>
      <c r="B7" s="14">
        <v>2</v>
      </c>
      <c r="C7" s="14" t="s">
        <v>19</v>
      </c>
      <c r="D7" s="14" t="s">
        <v>31</v>
      </c>
      <c r="E7" s="14" t="s">
        <v>46</v>
      </c>
      <c r="F7" s="16">
        <v>83.024000000000001</v>
      </c>
      <c r="G7" s="16">
        <v>78.531999999999996</v>
      </c>
      <c r="H7" s="16">
        <v>4.492</v>
      </c>
      <c r="I7" s="16">
        <v>0.66400000000000003</v>
      </c>
    </row>
    <row r="8" spans="1:9" x14ac:dyDescent="0.35">
      <c r="A8" s="14">
        <v>2026</v>
      </c>
      <c r="B8" s="14">
        <v>2</v>
      </c>
      <c r="C8" s="14" t="s">
        <v>19</v>
      </c>
      <c r="D8" s="14" t="s">
        <v>31</v>
      </c>
      <c r="E8" s="14" t="s">
        <v>48</v>
      </c>
      <c r="F8" s="16">
        <v>66.097999999999999</v>
      </c>
      <c r="G8" s="16">
        <v>62.067999999999998</v>
      </c>
      <c r="H8" s="16">
        <v>4.03</v>
      </c>
      <c r="I8" s="16">
        <v>0.36699999999999999</v>
      </c>
    </row>
    <row r="9" spans="1:9" x14ac:dyDescent="0.35">
      <c r="A9" s="14">
        <v>2026</v>
      </c>
      <c r="B9" s="14">
        <v>2</v>
      </c>
      <c r="C9" s="14" t="s">
        <v>19</v>
      </c>
      <c r="D9" s="14" t="s">
        <v>31</v>
      </c>
      <c r="E9" s="14" t="s">
        <v>50</v>
      </c>
      <c r="F9" s="16">
        <v>167.93299999999999</v>
      </c>
      <c r="G9" s="16">
        <v>157.78899999999999</v>
      </c>
      <c r="H9" s="16">
        <v>10.144</v>
      </c>
      <c r="I9" s="16">
        <v>0.62</v>
      </c>
    </row>
    <row r="10" spans="1:9" x14ac:dyDescent="0.35">
      <c r="A10" s="14">
        <v>2026</v>
      </c>
      <c r="B10" s="14">
        <v>2</v>
      </c>
      <c r="C10" s="14" t="s">
        <v>19</v>
      </c>
      <c r="D10" s="14" t="s">
        <v>31</v>
      </c>
      <c r="E10" s="14" t="s">
        <v>52</v>
      </c>
      <c r="F10" s="16">
        <v>57.826999999999998</v>
      </c>
      <c r="G10" s="16">
        <v>54.74</v>
      </c>
      <c r="H10" s="16">
        <v>3.0870000000000002</v>
      </c>
      <c r="I10" s="16">
        <v>0.41199999999999998</v>
      </c>
    </row>
    <row r="11" spans="1:9" x14ac:dyDescent="0.35">
      <c r="A11" s="14">
        <v>2026</v>
      </c>
      <c r="B11" s="14">
        <v>2</v>
      </c>
      <c r="C11" s="14" t="s">
        <v>19</v>
      </c>
      <c r="D11" s="14" t="s">
        <v>33</v>
      </c>
      <c r="E11" s="14" t="s">
        <v>33</v>
      </c>
      <c r="F11" s="16">
        <v>141.726</v>
      </c>
      <c r="G11" s="16">
        <v>136.62200000000001</v>
      </c>
      <c r="H11" s="16">
        <v>5.1040000000000001</v>
      </c>
      <c r="I11" s="16">
        <v>0.26700000000000002</v>
      </c>
    </row>
    <row r="12" spans="1:9" x14ac:dyDescent="0.35">
      <c r="A12" s="14">
        <v>2026</v>
      </c>
      <c r="B12" s="14">
        <v>2</v>
      </c>
      <c r="C12" s="14" t="s">
        <v>19</v>
      </c>
      <c r="D12" s="14" t="s">
        <v>35</v>
      </c>
      <c r="E12" s="14" t="s">
        <v>54</v>
      </c>
      <c r="F12" s="16">
        <v>639.32600000000002</v>
      </c>
      <c r="G12" s="16">
        <v>634.86800000000005</v>
      </c>
      <c r="H12" s="16">
        <v>4.4580000000000002</v>
      </c>
      <c r="I12" s="16">
        <v>1.633</v>
      </c>
    </row>
    <row r="13" spans="1:9" x14ac:dyDescent="0.35">
      <c r="A13" s="14">
        <v>2026</v>
      </c>
      <c r="B13" s="14">
        <v>2</v>
      </c>
      <c r="C13" s="14" t="s">
        <v>19</v>
      </c>
      <c r="D13" s="14" t="s">
        <v>35</v>
      </c>
      <c r="E13" s="14" t="s">
        <v>56</v>
      </c>
      <c r="F13" s="16">
        <v>124.768</v>
      </c>
      <c r="G13" s="16">
        <v>124.435</v>
      </c>
      <c r="H13" s="16">
        <v>0.33300000000000002</v>
      </c>
      <c r="I13" s="16">
        <v>0.24</v>
      </c>
    </row>
    <row r="14" spans="1:9" x14ac:dyDescent="0.35">
      <c r="A14" s="14">
        <v>2026</v>
      </c>
      <c r="B14" s="14">
        <v>2</v>
      </c>
      <c r="C14" s="14" t="s">
        <v>19</v>
      </c>
      <c r="D14" s="14" t="s">
        <v>35</v>
      </c>
      <c r="E14" s="14" t="s">
        <v>58</v>
      </c>
      <c r="F14" s="16">
        <v>103.13</v>
      </c>
      <c r="G14" s="16">
        <v>102.90600000000001</v>
      </c>
      <c r="H14" s="16">
        <v>0.224</v>
      </c>
      <c r="I14" s="16">
        <v>0.64400000000000002</v>
      </c>
    </row>
    <row r="15" spans="1:9" x14ac:dyDescent="0.35">
      <c r="A15" s="14">
        <v>2026</v>
      </c>
      <c r="B15" s="14">
        <v>2</v>
      </c>
      <c r="C15" s="14" t="s">
        <v>19</v>
      </c>
      <c r="D15" s="14" t="s">
        <v>35</v>
      </c>
      <c r="E15" s="14" t="s">
        <v>60</v>
      </c>
      <c r="F15" s="16">
        <v>141.52699999999999</v>
      </c>
      <c r="G15" s="16">
        <v>141.32599999999999</v>
      </c>
      <c r="H15" s="16">
        <v>0.20100000000000001</v>
      </c>
      <c r="I15" s="16">
        <v>0.22700000000000001</v>
      </c>
    </row>
    <row r="16" spans="1:9" x14ac:dyDescent="0.35">
      <c r="A16" s="14">
        <v>2026</v>
      </c>
      <c r="B16" s="14">
        <v>2</v>
      </c>
      <c r="C16" s="14" t="s">
        <v>19</v>
      </c>
      <c r="D16" s="14" t="s">
        <v>35</v>
      </c>
      <c r="E16" s="14" t="s">
        <v>62</v>
      </c>
      <c r="F16" s="16">
        <v>454.21800000000002</v>
      </c>
      <c r="G16" s="16">
        <v>446.416</v>
      </c>
      <c r="H16" s="16">
        <v>7.8019999999999996</v>
      </c>
      <c r="I16" s="16">
        <v>1.4730000000000001</v>
      </c>
    </row>
    <row r="17" spans="1:9" x14ac:dyDescent="0.35">
      <c r="A17" s="14">
        <v>2026</v>
      </c>
      <c r="B17" s="14">
        <v>2</v>
      </c>
      <c r="C17" s="14" t="s">
        <v>19</v>
      </c>
      <c r="D17" s="14" t="s">
        <v>35</v>
      </c>
      <c r="E17" s="14" t="s">
        <v>64</v>
      </c>
      <c r="F17" s="16">
        <v>219.416</v>
      </c>
      <c r="G17" s="16">
        <v>218.99</v>
      </c>
      <c r="H17" s="16">
        <v>0.42599999999999999</v>
      </c>
      <c r="I17" s="16">
        <v>0.55100000000000005</v>
      </c>
    </row>
    <row r="18" spans="1:9" x14ac:dyDescent="0.35">
      <c r="A18" s="14">
        <v>2026</v>
      </c>
      <c r="B18" s="14">
        <v>2</v>
      </c>
      <c r="C18" s="14" t="s">
        <v>21</v>
      </c>
      <c r="D18" s="14" t="s">
        <v>27</v>
      </c>
      <c r="E18" s="14" t="s">
        <v>27</v>
      </c>
      <c r="F18" s="16">
        <v>444.62400000000002</v>
      </c>
      <c r="G18" s="16">
        <v>425.37400000000002</v>
      </c>
      <c r="H18" s="16">
        <v>19.25</v>
      </c>
      <c r="I18" s="16">
        <v>1.4850000000000001</v>
      </c>
    </row>
    <row r="19" spans="1:9" x14ac:dyDescent="0.35">
      <c r="A19" s="14">
        <v>2026</v>
      </c>
      <c r="B19" s="14">
        <v>2</v>
      </c>
      <c r="C19" s="14" t="s">
        <v>21</v>
      </c>
      <c r="D19" s="14" t="s">
        <v>29</v>
      </c>
      <c r="E19" s="14" t="s">
        <v>29</v>
      </c>
      <c r="F19" s="16">
        <v>47.021000000000001</v>
      </c>
      <c r="G19" s="16">
        <v>46.73</v>
      </c>
      <c r="H19" s="16">
        <v>0.29099999999999998</v>
      </c>
      <c r="I19" s="16">
        <v>0.20699999999999999</v>
      </c>
    </row>
    <row r="20" spans="1:9" x14ac:dyDescent="0.35">
      <c r="A20" s="14">
        <v>2026</v>
      </c>
      <c r="B20" s="14">
        <v>2</v>
      </c>
      <c r="C20" s="14" t="s">
        <v>21</v>
      </c>
      <c r="D20" s="14" t="s">
        <v>31</v>
      </c>
      <c r="E20" s="14" t="s">
        <v>40</v>
      </c>
      <c r="F20" s="16">
        <v>275.541</v>
      </c>
      <c r="G20" s="16">
        <v>267.20100000000002</v>
      </c>
      <c r="H20" s="16">
        <v>8.34</v>
      </c>
      <c r="I20" s="16">
        <v>0.53800000000000003</v>
      </c>
    </row>
    <row r="21" spans="1:9" x14ac:dyDescent="0.35">
      <c r="A21" s="14">
        <v>2026</v>
      </c>
      <c r="B21" s="14">
        <v>2</v>
      </c>
      <c r="C21" s="14" t="s">
        <v>21</v>
      </c>
      <c r="D21" s="14" t="s">
        <v>31</v>
      </c>
      <c r="E21" s="14" t="s">
        <v>42</v>
      </c>
      <c r="F21" s="16">
        <v>74.200999999999993</v>
      </c>
      <c r="G21" s="16">
        <v>72.486000000000004</v>
      </c>
      <c r="H21" s="16">
        <v>1.7150000000000001</v>
      </c>
      <c r="I21" s="16">
        <v>0.34399999999999997</v>
      </c>
    </row>
    <row r="22" spans="1:9" x14ac:dyDescent="0.35">
      <c r="A22" s="14">
        <v>2026</v>
      </c>
      <c r="B22" s="14">
        <v>2</v>
      </c>
      <c r="C22" s="14" t="s">
        <v>21</v>
      </c>
      <c r="D22" s="14" t="s">
        <v>31</v>
      </c>
      <c r="E22" s="14" t="s">
        <v>44</v>
      </c>
      <c r="F22" s="16">
        <v>244.37299999999999</v>
      </c>
      <c r="G22" s="16">
        <v>237.048</v>
      </c>
      <c r="H22" s="16">
        <v>7.3250000000000002</v>
      </c>
      <c r="I22" s="16">
        <v>0.53800000000000003</v>
      </c>
    </row>
    <row r="23" spans="1:9" x14ac:dyDescent="0.35">
      <c r="A23" s="14">
        <v>2026</v>
      </c>
      <c r="B23" s="14">
        <v>2</v>
      </c>
      <c r="C23" s="14" t="s">
        <v>21</v>
      </c>
      <c r="D23" s="14" t="s">
        <v>31</v>
      </c>
      <c r="E23" s="14" t="s">
        <v>46</v>
      </c>
      <c r="F23" s="16">
        <v>339.69499999999999</v>
      </c>
      <c r="G23" s="16">
        <v>326.714</v>
      </c>
      <c r="H23" s="16">
        <v>12.981</v>
      </c>
      <c r="I23" s="16">
        <v>2.2069999999999999</v>
      </c>
    </row>
    <row r="24" spans="1:9" x14ac:dyDescent="0.35">
      <c r="A24" s="14">
        <v>2026</v>
      </c>
      <c r="B24" s="14">
        <v>2</v>
      </c>
      <c r="C24" s="14" t="s">
        <v>21</v>
      </c>
      <c r="D24" s="14" t="s">
        <v>31</v>
      </c>
      <c r="E24" s="14" t="s">
        <v>48</v>
      </c>
      <c r="F24" s="16">
        <v>298.60399999999998</v>
      </c>
      <c r="G24" s="16">
        <v>290.19400000000002</v>
      </c>
      <c r="H24" s="16">
        <v>8.41</v>
      </c>
      <c r="I24" s="16">
        <v>0.94499999999999995</v>
      </c>
    </row>
    <row r="25" spans="1:9" x14ac:dyDescent="0.35">
      <c r="A25" s="14">
        <v>2026</v>
      </c>
      <c r="B25" s="14">
        <v>2</v>
      </c>
      <c r="C25" s="14" t="s">
        <v>21</v>
      </c>
      <c r="D25" s="14" t="s">
        <v>31</v>
      </c>
      <c r="E25" s="14" t="s">
        <v>50</v>
      </c>
      <c r="F25" s="16">
        <v>477.37799999999999</v>
      </c>
      <c r="G25" s="16">
        <v>455.56900000000002</v>
      </c>
      <c r="H25" s="16">
        <v>21.809000000000001</v>
      </c>
      <c r="I25" s="16">
        <v>3.101</v>
      </c>
    </row>
    <row r="26" spans="1:9" x14ac:dyDescent="0.35">
      <c r="A26" s="14">
        <v>2026</v>
      </c>
      <c r="B26" s="14">
        <v>2</v>
      </c>
      <c r="C26" s="14" t="s">
        <v>21</v>
      </c>
      <c r="D26" s="14" t="s">
        <v>31</v>
      </c>
      <c r="E26" s="14" t="s">
        <v>52</v>
      </c>
      <c r="F26" s="16">
        <v>171.458</v>
      </c>
      <c r="G26" s="16">
        <v>165.286</v>
      </c>
      <c r="H26" s="16">
        <v>6.1719999999999997</v>
      </c>
      <c r="I26" s="16">
        <v>0.58099999999999996</v>
      </c>
    </row>
    <row r="27" spans="1:9" x14ac:dyDescent="0.35">
      <c r="A27" s="14">
        <v>2026</v>
      </c>
      <c r="B27" s="14">
        <v>2</v>
      </c>
      <c r="C27" s="14" t="s">
        <v>21</v>
      </c>
      <c r="D27" s="14" t="s">
        <v>33</v>
      </c>
      <c r="E27" s="14" t="s">
        <v>33</v>
      </c>
      <c r="F27" s="16">
        <v>1085.079</v>
      </c>
      <c r="G27" s="16">
        <v>1069.845</v>
      </c>
      <c r="H27" s="16">
        <v>15.234</v>
      </c>
      <c r="I27" s="16">
        <v>2.5099999999999998</v>
      </c>
    </row>
    <row r="28" spans="1:9" x14ac:dyDescent="0.35">
      <c r="A28" s="14">
        <v>2026</v>
      </c>
      <c r="B28" s="14">
        <v>2</v>
      </c>
      <c r="C28" s="14" t="s">
        <v>21</v>
      </c>
      <c r="D28" s="14" t="s">
        <v>35</v>
      </c>
      <c r="E28" s="14" t="s">
        <v>54</v>
      </c>
      <c r="F28" s="16">
        <v>933.428</v>
      </c>
      <c r="G28" s="16">
        <v>931.69299999999998</v>
      </c>
      <c r="H28" s="16">
        <v>1.7350000000000001</v>
      </c>
      <c r="I28" s="16">
        <v>6.44</v>
      </c>
    </row>
    <row r="29" spans="1:9" x14ac:dyDescent="0.35">
      <c r="A29" s="14">
        <v>2026</v>
      </c>
      <c r="B29" s="14">
        <v>2</v>
      </c>
      <c r="C29" s="14" t="s">
        <v>21</v>
      </c>
      <c r="D29" s="14" t="s">
        <v>35</v>
      </c>
      <c r="E29" s="14" t="s">
        <v>56</v>
      </c>
      <c r="F29" s="16">
        <v>364.52600000000001</v>
      </c>
      <c r="G29" s="16">
        <v>363.71600000000001</v>
      </c>
      <c r="H29" s="16">
        <v>0.81</v>
      </c>
      <c r="I29" s="16">
        <v>0.41599999999999998</v>
      </c>
    </row>
    <row r="30" spans="1:9" x14ac:dyDescent="0.35">
      <c r="A30" s="14">
        <v>2026</v>
      </c>
      <c r="B30" s="14">
        <v>2</v>
      </c>
      <c r="C30" s="14" t="s">
        <v>21</v>
      </c>
      <c r="D30" s="14" t="s">
        <v>35</v>
      </c>
      <c r="E30" s="14" t="s">
        <v>58</v>
      </c>
      <c r="F30" s="16">
        <v>251.977</v>
      </c>
      <c r="G30" s="16">
        <v>251.203</v>
      </c>
      <c r="H30" s="16">
        <v>0.77400000000000002</v>
      </c>
      <c r="I30" s="16">
        <v>0.23799999999999999</v>
      </c>
    </row>
    <row r="31" spans="1:9" x14ac:dyDescent="0.35">
      <c r="A31" s="14">
        <v>2026</v>
      </c>
      <c r="B31" s="14">
        <v>2</v>
      </c>
      <c r="C31" s="14" t="s">
        <v>21</v>
      </c>
      <c r="D31" s="14" t="s">
        <v>35</v>
      </c>
      <c r="E31" s="14" t="s">
        <v>60</v>
      </c>
      <c r="F31" s="16">
        <v>81.584000000000003</v>
      </c>
      <c r="G31" s="16">
        <v>81.45</v>
      </c>
      <c r="H31" s="16">
        <v>0.13400000000000001</v>
      </c>
      <c r="I31" s="16">
        <v>0.14399999999999999</v>
      </c>
    </row>
    <row r="32" spans="1:9" x14ac:dyDescent="0.35">
      <c r="A32" s="14">
        <v>2026</v>
      </c>
      <c r="B32" s="14">
        <v>2</v>
      </c>
      <c r="C32" s="14" t="s">
        <v>21</v>
      </c>
      <c r="D32" s="14" t="s">
        <v>35</v>
      </c>
      <c r="E32" s="14" t="s">
        <v>62</v>
      </c>
      <c r="F32" s="16">
        <v>402.911</v>
      </c>
      <c r="G32" s="16">
        <v>401.815</v>
      </c>
      <c r="H32" s="16">
        <v>1.0960000000000001</v>
      </c>
      <c r="I32" s="16">
        <v>0.51800000000000002</v>
      </c>
    </row>
    <row r="33" spans="1:9" x14ac:dyDescent="0.35">
      <c r="A33" s="14">
        <v>2026</v>
      </c>
      <c r="B33" s="14">
        <v>2</v>
      </c>
      <c r="C33" s="14" t="s">
        <v>21</v>
      </c>
      <c r="D33" s="14" t="s">
        <v>35</v>
      </c>
      <c r="E33" s="14" t="s">
        <v>64</v>
      </c>
      <c r="F33" s="16">
        <v>245.44399999999999</v>
      </c>
      <c r="G33" s="16">
        <v>244.22</v>
      </c>
      <c r="H33" s="16">
        <v>1.224</v>
      </c>
      <c r="I33" s="16">
        <v>0.63500000000000001</v>
      </c>
    </row>
    <row r="34" spans="1:9" x14ac:dyDescent="0.35">
      <c r="A34" s="14">
        <v>2026</v>
      </c>
      <c r="B34" s="14">
        <v>2</v>
      </c>
      <c r="C34" s="14" t="s">
        <v>23</v>
      </c>
      <c r="D34" s="14" t="s">
        <v>27</v>
      </c>
      <c r="E34" s="14" t="s">
        <v>27</v>
      </c>
      <c r="F34" s="16">
        <v>29.292000000000002</v>
      </c>
      <c r="G34" s="16">
        <v>22.809000000000001</v>
      </c>
      <c r="H34" s="16">
        <v>6.4829999999999997</v>
      </c>
      <c r="I34" s="16">
        <v>6.6000000000000003E-2</v>
      </c>
    </row>
    <row r="35" spans="1:9" x14ac:dyDescent="0.35">
      <c r="A35" s="14">
        <v>2026</v>
      </c>
      <c r="B35" s="14">
        <v>2</v>
      </c>
      <c r="C35" s="14" t="s">
        <v>23</v>
      </c>
      <c r="D35" s="14" t="s">
        <v>29</v>
      </c>
      <c r="E35" s="14" t="s">
        <v>29</v>
      </c>
      <c r="F35" s="16">
        <v>9.5310000000000006</v>
      </c>
      <c r="G35" s="16">
        <v>9.4320000000000004</v>
      </c>
      <c r="H35" s="16">
        <v>9.9000000000000005E-2</v>
      </c>
      <c r="I35" s="16">
        <v>2.8000000000000001E-2</v>
      </c>
    </row>
    <row r="36" spans="1:9" x14ac:dyDescent="0.35">
      <c r="A36" s="14">
        <v>2026</v>
      </c>
      <c r="B36" s="14">
        <v>2</v>
      </c>
      <c r="C36" s="14" t="s">
        <v>23</v>
      </c>
      <c r="D36" s="14" t="s">
        <v>31</v>
      </c>
      <c r="E36" s="14" t="s">
        <v>40</v>
      </c>
      <c r="F36" s="16">
        <v>39.863</v>
      </c>
      <c r="G36" s="16">
        <v>35.472999999999999</v>
      </c>
      <c r="H36" s="16">
        <v>4.3899999999999997</v>
      </c>
      <c r="I36" s="16">
        <v>0.25600000000000001</v>
      </c>
    </row>
    <row r="37" spans="1:9" x14ac:dyDescent="0.35">
      <c r="A37" s="14">
        <v>2026</v>
      </c>
      <c r="B37" s="14">
        <v>2</v>
      </c>
      <c r="C37" s="14" t="s">
        <v>23</v>
      </c>
      <c r="D37" s="14" t="s">
        <v>31</v>
      </c>
      <c r="E37" s="14" t="s">
        <v>42</v>
      </c>
      <c r="F37" s="16">
        <v>5.9459999999999997</v>
      </c>
      <c r="G37" s="16">
        <v>5.18</v>
      </c>
      <c r="H37" s="16">
        <v>0.76600000000000001</v>
      </c>
      <c r="I37" s="16">
        <v>6.6000000000000003E-2</v>
      </c>
    </row>
    <row r="38" spans="1:9" x14ac:dyDescent="0.35">
      <c r="A38" s="14">
        <v>2026</v>
      </c>
      <c r="B38" s="14">
        <v>2</v>
      </c>
      <c r="C38" s="14" t="s">
        <v>23</v>
      </c>
      <c r="D38" s="14" t="s">
        <v>31</v>
      </c>
      <c r="E38" s="14" t="s">
        <v>44</v>
      </c>
      <c r="F38" s="16">
        <v>43.273000000000003</v>
      </c>
      <c r="G38" s="16">
        <v>37.369999999999997</v>
      </c>
      <c r="H38" s="16">
        <v>5.9029999999999996</v>
      </c>
      <c r="I38" s="16">
        <v>7.2999999999999995E-2</v>
      </c>
    </row>
    <row r="39" spans="1:9" x14ac:dyDescent="0.35">
      <c r="A39" s="14">
        <v>2026</v>
      </c>
      <c r="B39" s="14">
        <v>2</v>
      </c>
      <c r="C39" s="14" t="s">
        <v>23</v>
      </c>
      <c r="D39" s="14" t="s">
        <v>31</v>
      </c>
      <c r="E39" s="14" t="s">
        <v>46</v>
      </c>
      <c r="F39" s="16">
        <v>24.686</v>
      </c>
      <c r="G39" s="16">
        <v>23.059000000000001</v>
      </c>
      <c r="H39" s="16">
        <v>1.627</v>
      </c>
      <c r="I39" s="16">
        <v>0.24299999999999999</v>
      </c>
    </row>
    <row r="40" spans="1:9" x14ac:dyDescent="0.35">
      <c r="A40" s="14">
        <v>2026</v>
      </c>
      <c r="B40" s="14">
        <v>2</v>
      </c>
      <c r="C40" s="14" t="s">
        <v>23</v>
      </c>
      <c r="D40" s="14" t="s">
        <v>31</v>
      </c>
      <c r="E40" s="14" t="s">
        <v>48</v>
      </c>
      <c r="F40" s="16">
        <v>32.244</v>
      </c>
      <c r="G40" s="16">
        <v>28.713999999999999</v>
      </c>
      <c r="H40" s="16">
        <v>3.53</v>
      </c>
      <c r="I40" s="16">
        <v>0.23699999999999999</v>
      </c>
    </row>
    <row r="41" spans="1:9" x14ac:dyDescent="0.35">
      <c r="A41" s="14">
        <v>2026</v>
      </c>
      <c r="B41" s="14">
        <v>2</v>
      </c>
      <c r="C41" s="14" t="s">
        <v>23</v>
      </c>
      <c r="D41" s="14" t="s">
        <v>31</v>
      </c>
      <c r="E41" s="14" t="s">
        <v>50</v>
      </c>
      <c r="F41" s="16">
        <v>23.306000000000001</v>
      </c>
      <c r="G41" s="16">
        <v>20.116</v>
      </c>
      <c r="H41" s="16">
        <v>3.19</v>
      </c>
      <c r="I41" s="16">
        <v>0.14899999999999999</v>
      </c>
    </row>
    <row r="42" spans="1:9" x14ac:dyDescent="0.35">
      <c r="A42" s="14">
        <v>2026</v>
      </c>
      <c r="B42" s="14">
        <v>2</v>
      </c>
      <c r="C42" s="14" t="s">
        <v>23</v>
      </c>
      <c r="D42" s="14" t="s">
        <v>31</v>
      </c>
      <c r="E42" s="14" t="s">
        <v>52</v>
      </c>
      <c r="F42" s="16">
        <v>11.478</v>
      </c>
      <c r="G42" s="16">
        <v>10.516999999999999</v>
      </c>
      <c r="H42" s="16">
        <v>0.96099999999999997</v>
      </c>
      <c r="I42" s="16">
        <v>3.9E-2</v>
      </c>
    </row>
    <row r="43" spans="1:9" x14ac:dyDescent="0.35">
      <c r="A43" s="14">
        <v>2026</v>
      </c>
      <c r="B43" s="14">
        <v>2</v>
      </c>
      <c r="C43" s="14" t="s">
        <v>23</v>
      </c>
      <c r="D43" s="14" t="s">
        <v>33</v>
      </c>
      <c r="E43" s="14" t="s">
        <v>33</v>
      </c>
      <c r="F43" s="16">
        <v>50.414999999999999</v>
      </c>
      <c r="G43" s="16">
        <v>44.295000000000002</v>
      </c>
      <c r="H43" s="16">
        <v>6.12</v>
      </c>
      <c r="I43" s="16">
        <v>0.32800000000000001</v>
      </c>
    </row>
    <row r="44" spans="1:9" x14ac:dyDescent="0.35">
      <c r="A44" s="14">
        <v>2026</v>
      </c>
      <c r="B44" s="14">
        <v>2</v>
      </c>
      <c r="C44" s="14" t="s">
        <v>23</v>
      </c>
      <c r="D44" s="14" t="s">
        <v>35</v>
      </c>
      <c r="E44" s="14" t="s">
        <v>54</v>
      </c>
      <c r="F44" s="16">
        <v>252.05600000000001</v>
      </c>
      <c r="G44" s="16">
        <v>249.48599999999999</v>
      </c>
      <c r="H44" s="16">
        <v>2.57</v>
      </c>
      <c r="I44" s="16">
        <v>0.5</v>
      </c>
    </row>
    <row r="45" spans="1:9" x14ac:dyDescent="0.35">
      <c r="A45" s="14">
        <v>2026</v>
      </c>
      <c r="B45" s="14">
        <v>2</v>
      </c>
      <c r="C45" s="14" t="s">
        <v>23</v>
      </c>
      <c r="D45" s="14" t="s">
        <v>35</v>
      </c>
      <c r="E45" s="14" t="s">
        <v>56</v>
      </c>
      <c r="F45" s="16">
        <v>355.45699999999999</v>
      </c>
      <c r="G45" s="16">
        <v>355.12</v>
      </c>
      <c r="H45" s="16">
        <v>0.33700000000000002</v>
      </c>
      <c r="I45" s="16">
        <v>9.7000000000000003E-2</v>
      </c>
    </row>
    <row r="46" spans="1:9" x14ac:dyDescent="0.35">
      <c r="A46" s="14">
        <v>2026</v>
      </c>
      <c r="B46" s="14">
        <v>2</v>
      </c>
      <c r="C46" s="14" t="s">
        <v>23</v>
      </c>
      <c r="D46" s="14" t="s">
        <v>35</v>
      </c>
      <c r="E46" s="14" t="s">
        <v>58</v>
      </c>
      <c r="F46" s="16">
        <v>91.793000000000006</v>
      </c>
      <c r="G46" s="16">
        <v>91.32</v>
      </c>
      <c r="H46" s="16">
        <v>0.47299999999999998</v>
      </c>
      <c r="I46" s="16">
        <v>7.8E-2</v>
      </c>
    </row>
    <row r="47" spans="1:9" x14ac:dyDescent="0.35">
      <c r="A47" s="14">
        <v>2026</v>
      </c>
      <c r="B47" s="14">
        <v>2</v>
      </c>
      <c r="C47" s="14" t="s">
        <v>23</v>
      </c>
      <c r="D47" s="14" t="s">
        <v>35</v>
      </c>
      <c r="E47" s="14" t="s">
        <v>60</v>
      </c>
      <c r="F47" s="16">
        <v>17.864999999999998</v>
      </c>
      <c r="G47" s="16">
        <v>17.292999999999999</v>
      </c>
      <c r="H47" s="16">
        <v>0.57199999999999995</v>
      </c>
      <c r="I47" s="16">
        <v>8.2000000000000003E-2</v>
      </c>
    </row>
    <row r="48" spans="1:9" x14ac:dyDescent="0.35">
      <c r="A48" s="14">
        <v>2026</v>
      </c>
      <c r="B48" s="14">
        <v>2</v>
      </c>
      <c r="C48" s="14" t="s">
        <v>23</v>
      </c>
      <c r="D48" s="14" t="s">
        <v>35</v>
      </c>
      <c r="E48" s="14" t="s">
        <v>62</v>
      </c>
      <c r="F48" s="16">
        <v>105.012</v>
      </c>
      <c r="G48" s="16">
        <v>104.15</v>
      </c>
      <c r="H48" s="16">
        <v>0.86199999999999999</v>
      </c>
      <c r="I48" s="16">
        <v>0.27400000000000002</v>
      </c>
    </row>
    <row r="49" spans="1:9" x14ac:dyDescent="0.35">
      <c r="A49" s="14">
        <v>2026</v>
      </c>
      <c r="B49" s="14">
        <v>2</v>
      </c>
      <c r="C49" s="14" t="s">
        <v>23</v>
      </c>
      <c r="D49" s="14" t="s">
        <v>35</v>
      </c>
      <c r="E49" s="14" t="s">
        <v>64</v>
      </c>
      <c r="F49" s="16">
        <v>73.385000000000005</v>
      </c>
      <c r="G49" s="16">
        <v>73.081999999999994</v>
      </c>
      <c r="H49" s="16">
        <v>0.30299999999999999</v>
      </c>
      <c r="I49" s="16">
        <v>0.23699999999999999</v>
      </c>
    </row>
    <row r="50" spans="1:9" x14ac:dyDescent="0.35">
      <c r="A50" s="14">
        <v>2026</v>
      </c>
      <c r="B50" s="14">
        <v>1</v>
      </c>
      <c r="C50" s="14" t="s">
        <v>19</v>
      </c>
      <c r="D50" s="14" t="s">
        <v>27</v>
      </c>
      <c r="E50" s="14" t="s">
        <v>27</v>
      </c>
      <c r="F50" s="16">
        <v>29.488</v>
      </c>
      <c r="G50" s="16">
        <v>24.855</v>
      </c>
      <c r="H50" s="16">
        <v>4.633</v>
      </c>
      <c r="I50" s="16">
        <v>0.13800000000000001</v>
      </c>
    </row>
    <row r="51" spans="1:9" x14ac:dyDescent="0.35">
      <c r="A51" s="14">
        <v>2026</v>
      </c>
      <c r="B51" s="14">
        <v>1</v>
      </c>
      <c r="C51" s="14" t="s">
        <v>19</v>
      </c>
      <c r="D51" s="14" t="s">
        <v>29</v>
      </c>
      <c r="E51" s="14" t="s">
        <v>29</v>
      </c>
      <c r="F51" s="16">
        <v>23.082999999999998</v>
      </c>
      <c r="G51" s="16">
        <v>22.997</v>
      </c>
      <c r="H51" s="16">
        <v>8.5999999999999993E-2</v>
      </c>
      <c r="I51" s="16">
        <v>4.1000000000000002E-2</v>
      </c>
    </row>
    <row r="52" spans="1:9" x14ac:dyDescent="0.35">
      <c r="A52" s="14">
        <v>2026</v>
      </c>
      <c r="B52" s="14">
        <v>1</v>
      </c>
      <c r="C52" s="14" t="s">
        <v>19</v>
      </c>
      <c r="D52" s="14" t="s">
        <v>31</v>
      </c>
      <c r="E52" s="14" t="s">
        <v>40</v>
      </c>
      <c r="F52" s="16">
        <v>46.704999999999998</v>
      </c>
      <c r="G52" s="16">
        <v>44.308999999999997</v>
      </c>
      <c r="H52" s="16">
        <v>2.3959999999999999</v>
      </c>
      <c r="I52" s="16">
        <v>0.46100000000000002</v>
      </c>
    </row>
    <row r="53" spans="1:9" x14ac:dyDescent="0.35">
      <c r="A53" s="14">
        <v>2026</v>
      </c>
      <c r="B53" s="14">
        <v>1</v>
      </c>
      <c r="C53" s="14" t="s">
        <v>19</v>
      </c>
      <c r="D53" s="14" t="s">
        <v>31</v>
      </c>
      <c r="E53" s="14" t="s">
        <v>42</v>
      </c>
      <c r="F53" s="16">
        <v>10.391</v>
      </c>
      <c r="G53" s="16">
        <v>9.827</v>
      </c>
      <c r="H53" s="16">
        <v>0.56399999999999995</v>
      </c>
      <c r="I53" s="16">
        <v>3.1E-2</v>
      </c>
    </row>
    <row r="54" spans="1:9" x14ac:dyDescent="0.35">
      <c r="A54" s="14">
        <v>2026</v>
      </c>
      <c r="B54" s="14">
        <v>1</v>
      </c>
      <c r="C54" s="14" t="s">
        <v>19</v>
      </c>
      <c r="D54" s="14" t="s">
        <v>31</v>
      </c>
      <c r="E54" s="14" t="s">
        <v>44</v>
      </c>
      <c r="F54" s="16">
        <v>37.274000000000001</v>
      </c>
      <c r="G54" s="16">
        <v>35.076000000000001</v>
      </c>
      <c r="H54" s="16">
        <v>2.198</v>
      </c>
      <c r="I54" s="16">
        <v>0.25</v>
      </c>
    </row>
    <row r="55" spans="1:9" x14ac:dyDescent="0.35">
      <c r="A55" s="14">
        <v>2026</v>
      </c>
      <c r="B55" s="14">
        <v>1</v>
      </c>
      <c r="C55" s="14" t="s">
        <v>19</v>
      </c>
      <c r="D55" s="14" t="s">
        <v>31</v>
      </c>
      <c r="E55" s="14" t="s">
        <v>46</v>
      </c>
      <c r="F55" s="16">
        <v>83.278999999999996</v>
      </c>
      <c r="G55" s="16">
        <v>78.808000000000007</v>
      </c>
      <c r="H55" s="16">
        <v>4.4710000000000001</v>
      </c>
      <c r="I55" s="16">
        <v>0.77700000000000002</v>
      </c>
    </row>
    <row r="56" spans="1:9" x14ac:dyDescent="0.35">
      <c r="A56" s="14">
        <v>2026</v>
      </c>
      <c r="B56" s="14">
        <v>1</v>
      </c>
      <c r="C56" s="14" t="s">
        <v>19</v>
      </c>
      <c r="D56" s="14" t="s">
        <v>31</v>
      </c>
      <c r="E56" s="14" t="s">
        <v>48</v>
      </c>
      <c r="F56" s="16">
        <v>66.236000000000004</v>
      </c>
      <c r="G56" s="16">
        <v>62.228000000000002</v>
      </c>
      <c r="H56" s="16">
        <v>4.008</v>
      </c>
      <c r="I56" s="16">
        <v>0.26200000000000001</v>
      </c>
    </row>
    <row r="57" spans="1:9" x14ac:dyDescent="0.35">
      <c r="A57" s="14">
        <v>2026</v>
      </c>
      <c r="B57" s="14">
        <v>1</v>
      </c>
      <c r="C57" s="14" t="s">
        <v>19</v>
      </c>
      <c r="D57" s="14" t="s">
        <v>31</v>
      </c>
      <c r="E57" s="14" t="s">
        <v>50</v>
      </c>
      <c r="F57" s="16">
        <v>164.815</v>
      </c>
      <c r="G57" s="16">
        <v>154.69800000000001</v>
      </c>
      <c r="H57" s="16">
        <v>10.117000000000001</v>
      </c>
      <c r="I57" s="16">
        <v>0.47899999999999998</v>
      </c>
    </row>
    <row r="58" spans="1:9" x14ac:dyDescent="0.35">
      <c r="A58" s="14">
        <v>2026</v>
      </c>
      <c r="B58" s="14">
        <v>1</v>
      </c>
      <c r="C58" s="14" t="s">
        <v>19</v>
      </c>
      <c r="D58" s="14" t="s">
        <v>31</v>
      </c>
      <c r="E58" s="14" t="s">
        <v>52</v>
      </c>
      <c r="F58" s="16">
        <v>56.497</v>
      </c>
      <c r="G58" s="16">
        <v>53.466999999999999</v>
      </c>
      <c r="H58" s="16">
        <v>3.03</v>
      </c>
      <c r="I58" s="16">
        <v>0.29299999999999998</v>
      </c>
    </row>
    <row r="59" spans="1:9" x14ac:dyDescent="0.35">
      <c r="A59" s="14">
        <v>2026</v>
      </c>
      <c r="B59" s="14">
        <v>1</v>
      </c>
      <c r="C59" s="14" t="s">
        <v>19</v>
      </c>
      <c r="D59" s="14" t="s">
        <v>33</v>
      </c>
      <c r="E59" s="14" t="s">
        <v>33</v>
      </c>
      <c r="F59" s="16">
        <v>140.84100000000001</v>
      </c>
      <c r="G59" s="16">
        <v>136.73699999999999</v>
      </c>
      <c r="H59" s="16">
        <v>4.1040000000000001</v>
      </c>
      <c r="I59" s="16">
        <v>0.30399999999999999</v>
      </c>
    </row>
    <row r="60" spans="1:9" x14ac:dyDescent="0.35">
      <c r="A60" s="14">
        <v>2026</v>
      </c>
      <c r="B60" s="14">
        <v>1</v>
      </c>
      <c r="C60" s="14" t="s">
        <v>19</v>
      </c>
      <c r="D60" s="14" t="s">
        <v>35</v>
      </c>
      <c r="E60" s="14" t="s">
        <v>54</v>
      </c>
      <c r="F60" s="16">
        <v>638.11800000000005</v>
      </c>
      <c r="G60" s="16">
        <v>633.37900000000002</v>
      </c>
      <c r="H60" s="16">
        <v>4.7389999999999999</v>
      </c>
      <c r="I60" s="16">
        <v>1.984</v>
      </c>
    </row>
    <row r="61" spans="1:9" x14ac:dyDescent="0.35">
      <c r="A61" s="14">
        <v>2026</v>
      </c>
      <c r="B61" s="14">
        <v>1</v>
      </c>
      <c r="C61" s="14" t="s">
        <v>19</v>
      </c>
      <c r="D61" s="14" t="s">
        <v>35</v>
      </c>
      <c r="E61" s="14" t="s">
        <v>56</v>
      </c>
      <c r="F61" s="16">
        <v>124.131</v>
      </c>
      <c r="G61" s="16">
        <v>123.848</v>
      </c>
      <c r="H61" s="16">
        <v>0.28299999999999997</v>
      </c>
      <c r="I61" s="16">
        <v>0.36099999999999999</v>
      </c>
    </row>
    <row r="62" spans="1:9" x14ac:dyDescent="0.35">
      <c r="A62" s="14">
        <v>2026</v>
      </c>
      <c r="B62" s="14">
        <v>1</v>
      </c>
      <c r="C62" s="14" t="s">
        <v>19</v>
      </c>
      <c r="D62" s="14" t="s">
        <v>35</v>
      </c>
      <c r="E62" s="14" t="s">
        <v>58</v>
      </c>
      <c r="F62" s="16">
        <v>102.69799999999999</v>
      </c>
      <c r="G62" s="16">
        <v>102.444</v>
      </c>
      <c r="H62" s="16">
        <v>0.254</v>
      </c>
      <c r="I62" s="16">
        <v>0.79600000000000004</v>
      </c>
    </row>
    <row r="63" spans="1:9" x14ac:dyDescent="0.35">
      <c r="A63" s="14">
        <v>2026</v>
      </c>
      <c r="B63" s="14">
        <v>1</v>
      </c>
      <c r="C63" s="14" t="s">
        <v>19</v>
      </c>
      <c r="D63" s="14" t="s">
        <v>35</v>
      </c>
      <c r="E63" s="14" t="s">
        <v>60</v>
      </c>
      <c r="F63" s="16">
        <v>141.15600000000001</v>
      </c>
      <c r="G63" s="16">
        <v>140.86199999999999</v>
      </c>
      <c r="H63" s="16">
        <v>0.29399999999999998</v>
      </c>
      <c r="I63" s="16">
        <v>0.23699999999999999</v>
      </c>
    </row>
    <row r="64" spans="1:9" x14ac:dyDescent="0.35">
      <c r="A64" s="14">
        <v>2026</v>
      </c>
      <c r="B64" s="14">
        <v>1</v>
      </c>
      <c r="C64" s="14" t="s">
        <v>19</v>
      </c>
      <c r="D64" s="14" t="s">
        <v>35</v>
      </c>
      <c r="E64" s="14" t="s">
        <v>62</v>
      </c>
      <c r="F64" s="16">
        <v>449.15600000000001</v>
      </c>
      <c r="G64" s="16">
        <v>442.13900000000001</v>
      </c>
      <c r="H64" s="16">
        <v>7.0170000000000003</v>
      </c>
      <c r="I64" s="16">
        <v>1.66</v>
      </c>
    </row>
    <row r="65" spans="1:9" x14ac:dyDescent="0.35">
      <c r="A65" s="14">
        <v>2026</v>
      </c>
      <c r="B65" s="14">
        <v>1</v>
      </c>
      <c r="C65" s="14" t="s">
        <v>19</v>
      </c>
      <c r="D65" s="14" t="s">
        <v>35</v>
      </c>
      <c r="E65" s="14" t="s">
        <v>64</v>
      </c>
      <c r="F65" s="16">
        <v>219.727</v>
      </c>
      <c r="G65" s="16">
        <v>219.22800000000001</v>
      </c>
      <c r="H65" s="16">
        <v>0.499</v>
      </c>
      <c r="I65" s="16">
        <v>0.48199999999999998</v>
      </c>
    </row>
    <row r="66" spans="1:9" x14ac:dyDescent="0.35">
      <c r="A66" s="14">
        <v>2026</v>
      </c>
      <c r="B66" s="14">
        <v>1</v>
      </c>
      <c r="C66" s="14" t="s">
        <v>21</v>
      </c>
      <c r="D66" s="14" t="s">
        <v>27</v>
      </c>
      <c r="E66" s="14" t="s">
        <v>27</v>
      </c>
      <c r="F66" s="16">
        <v>443.60899999999998</v>
      </c>
      <c r="G66" s="16">
        <v>422.62799999999999</v>
      </c>
      <c r="H66" s="16">
        <v>20.981000000000002</v>
      </c>
      <c r="I66" s="16">
        <v>1.177</v>
      </c>
    </row>
    <row r="67" spans="1:9" x14ac:dyDescent="0.35">
      <c r="A67" s="14">
        <v>2026</v>
      </c>
      <c r="B67" s="14">
        <v>1</v>
      </c>
      <c r="C67" s="14" t="s">
        <v>21</v>
      </c>
      <c r="D67" s="14" t="s">
        <v>29</v>
      </c>
      <c r="E67" s="14" t="s">
        <v>29</v>
      </c>
      <c r="F67" s="16">
        <v>47.16</v>
      </c>
      <c r="G67" s="16">
        <v>46.777000000000001</v>
      </c>
      <c r="H67" s="16">
        <v>0.38300000000000001</v>
      </c>
      <c r="I67" s="16">
        <v>0.16700000000000001</v>
      </c>
    </row>
    <row r="68" spans="1:9" x14ac:dyDescent="0.35">
      <c r="A68" s="14">
        <v>2026</v>
      </c>
      <c r="B68" s="14">
        <v>1</v>
      </c>
      <c r="C68" s="14" t="s">
        <v>21</v>
      </c>
      <c r="D68" s="14" t="s">
        <v>31</v>
      </c>
      <c r="E68" s="14" t="s">
        <v>40</v>
      </c>
      <c r="F68" s="16">
        <v>275.36099999999999</v>
      </c>
      <c r="G68" s="16">
        <v>267.16000000000003</v>
      </c>
      <c r="H68" s="16">
        <v>8.2010000000000005</v>
      </c>
      <c r="I68" s="16">
        <v>0.60799999999999998</v>
      </c>
    </row>
    <row r="69" spans="1:9" x14ac:dyDescent="0.35">
      <c r="A69" s="14">
        <v>2026</v>
      </c>
      <c r="B69" s="14">
        <v>1</v>
      </c>
      <c r="C69" s="14" t="s">
        <v>21</v>
      </c>
      <c r="D69" s="14" t="s">
        <v>31</v>
      </c>
      <c r="E69" s="14" t="s">
        <v>42</v>
      </c>
      <c r="F69" s="16">
        <v>74.695999999999998</v>
      </c>
      <c r="G69" s="16">
        <v>72.957999999999998</v>
      </c>
      <c r="H69" s="16">
        <v>1.738</v>
      </c>
      <c r="I69" s="16">
        <v>0.35899999999999999</v>
      </c>
    </row>
    <row r="70" spans="1:9" x14ac:dyDescent="0.35">
      <c r="A70" s="14">
        <v>2026</v>
      </c>
      <c r="B70" s="14">
        <v>1</v>
      </c>
      <c r="C70" s="14" t="s">
        <v>21</v>
      </c>
      <c r="D70" s="14" t="s">
        <v>31</v>
      </c>
      <c r="E70" s="14" t="s">
        <v>44</v>
      </c>
      <c r="F70" s="16">
        <v>243.18299999999999</v>
      </c>
      <c r="G70" s="16">
        <v>235.95</v>
      </c>
      <c r="H70" s="16">
        <v>7.2329999999999997</v>
      </c>
      <c r="I70" s="16">
        <v>0.69699999999999995</v>
      </c>
    </row>
    <row r="71" spans="1:9" x14ac:dyDescent="0.35">
      <c r="A71" s="14">
        <v>2026</v>
      </c>
      <c r="B71" s="14">
        <v>1</v>
      </c>
      <c r="C71" s="14" t="s">
        <v>21</v>
      </c>
      <c r="D71" s="14" t="s">
        <v>31</v>
      </c>
      <c r="E71" s="14" t="s">
        <v>46</v>
      </c>
      <c r="F71" s="16">
        <v>345.09500000000003</v>
      </c>
      <c r="G71" s="16">
        <v>332.29899999999998</v>
      </c>
      <c r="H71" s="16">
        <v>12.795999999999999</v>
      </c>
      <c r="I71" s="16">
        <v>2.1469999999999998</v>
      </c>
    </row>
    <row r="72" spans="1:9" x14ac:dyDescent="0.35">
      <c r="A72" s="14">
        <v>2026</v>
      </c>
      <c r="B72" s="14">
        <v>1</v>
      </c>
      <c r="C72" s="14" t="s">
        <v>21</v>
      </c>
      <c r="D72" s="14" t="s">
        <v>31</v>
      </c>
      <c r="E72" s="14" t="s">
        <v>48</v>
      </c>
      <c r="F72" s="16">
        <v>298.904</v>
      </c>
      <c r="G72" s="16">
        <v>290.55599999999998</v>
      </c>
      <c r="H72" s="16">
        <v>8.3480000000000008</v>
      </c>
      <c r="I72" s="16">
        <v>0.998</v>
      </c>
    </row>
    <row r="73" spans="1:9" x14ac:dyDescent="0.35">
      <c r="A73" s="14">
        <v>2026</v>
      </c>
      <c r="B73" s="14">
        <v>1</v>
      </c>
      <c r="C73" s="14" t="s">
        <v>21</v>
      </c>
      <c r="D73" s="14" t="s">
        <v>31</v>
      </c>
      <c r="E73" s="14" t="s">
        <v>50</v>
      </c>
      <c r="F73" s="16">
        <v>470.77600000000001</v>
      </c>
      <c r="G73" s="16">
        <v>449.11900000000003</v>
      </c>
      <c r="H73" s="16">
        <v>21.657</v>
      </c>
      <c r="I73" s="16">
        <v>2.9969999999999999</v>
      </c>
    </row>
    <row r="74" spans="1:9" x14ac:dyDescent="0.35">
      <c r="A74" s="14">
        <v>2026</v>
      </c>
      <c r="B74" s="14">
        <v>1</v>
      </c>
      <c r="C74" s="14" t="s">
        <v>21</v>
      </c>
      <c r="D74" s="14" t="s">
        <v>31</v>
      </c>
      <c r="E74" s="14" t="s">
        <v>52</v>
      </c>
      <c r="F74" s="16">
        <v>170.34399999999999</v>
      </c>
      <c r="G74" s="16">
        <v>164.279</v>
      </c>
      <c r="H74" s="16">
        <v>6.0650000000000004</v>
      </c>
      <c r="I74" s="16">
        <v>0.57299999999999995</v>
      </c>
    </row>
    <row r="75" spans="1:9" x14ac:dyDescent="0.35">
      <c r="A75" s="14">
        <v>2026</v>
      </c>
      <c r="B75" s="14">
        <v>1</v>
      </c>
      <c r="C75" s="14" t="s">
        <v>21</v>
      </c>
      <c r="D75" s="14" t="s">
        <v>33</v>
      </c>
      <c r="E75" s="14" t="s">
        <v>33</v>
      </c>
      <c r="F75" s="16">
        <v>1087.673</v>
      </c>
      <c r="G75" s="16">
        <v>1073.326</v>
      </c>
      <c r="H75" s="16">
        <v>14.347</v>
      </c>
      <c r="I75" s="16">
        <v>2.5369999999999999</v>
      </c>
    </row>
    <row r="76" spans="1:9" x14ac:dyDescent="0.35">
      <c r="A76" s="14">
        <v>2026</v>
      </c>
      <c r="B76" s="14">
        <v>1</v>
      </c>
      <c r="C76" s="14" t="s">
        <v>21</v>
      </c>
      <c r="D76" s="14" t="s">
        <v>35</v>
      </c>
      <c r="E76" s="14" t="s">
        <v>54</v>
      </c>
      <c r="F76" s="16">
        <v>930.495</v>
      </c>
      <c r="G76" s="16">
        <v>928.28700000000003</v>
      </c>
      <c r="H76" s="16">
        <v>2.2080000000000002</v>
      </c>
      <c r="I76" s="16">
        <v>6.6070000000000002</v>
      </c>
    </row>
    <row r="77" spans="1:9" x14ac:dyDescent="0.35">
      <c r="A77" s="14">
        <v>2026</v>
      </c>
      <c r="B77" s="14">
        <v>1</v>
      </c>
      <c r="C77" s="14" t="s">
        <v>21</v>
      </c>
      <c r="D77" s="14" t="s">
        <v>35</v>
      </c>
      <c r="E77" s="14" t="s">
        <v>56</v>
      </c>
      <c r="F77" s="16">
        <v>362.80799999999999</v>
      </c>
      <c r="G77" s="16">
        <v>361.923</v>
      </c>
      <c r="H77" s="16">
        <v>0.88500000000000001</v>
      </c>
      <c r="I77" s="16">
        <v>0.44</v>
      </c>
    </row>
    <row r="78" spans="1:9" x14ac:dyDescent="0.35">
      <c r="A78" s="14">
        <v>2026</v>
      </c>
      <c r="B78" s="14">
        <v>1</v>
      </c>
      <c r="C78" s="14" t="s">
        <v>21</v>
      </c>
      <c r="D78" s="14" t="s">
        <v>35</v>
      </c>
      <c r="E78" s="14" t="s">
        <v>58</v>
      </c>
      <c r="F78" s="16">
        <v>250.304</v>
      </c>
      <c r="G78" s="16">
        <v>249.608</v>
      </c>
      <c r="H78" s="16">
        <v>0.69599999999999995</v>
      </c>
      <c r="I78" s="16">
        <v>0.35299999999999998</v>
      </c>
    </row>
    <row r="79" spans="1:9" x14ac:dyDescent="0.35">
      <c r="A79" s="14">
        <v>2026</v>
      </c>
      <c r="B79" s="14">
        <v>1</v>
      </c>
      <c r="C79" s="14" t="s">
        <v>21</v>
      </c>
      <c r="D79" s="14" t="s">
        <v>35</v>
      </c>
      <c r="E79" s="14" t="s">
        <v>60</v>
      </c>
      <c r="F79" s="16">
        <v>81.25</v>
      </c>
      <c r="G79" s="16">
        <v>81.119</v>
      </c>
      <c r="H79" s="16">
        <v>0.13100000000000001</v>
      </c>
      <c r="I79" s="16">
        <v>0.14199999999999999</v>
      </c>
    </row>
    <row r="80" spans="1:9" x14ac:dyDescent="0.35">
      <c r="A80" s="14">
        <v>2026</v>
      </c>
      <c r="B80" s="14">
        <v>1</v>
      </c>
      <c r="C80" s="14" t="s">
        <v>21</v>
      </c>
      <c r="D80" s="14" t="s">
        <v>35</v>
      </c>
      <c r="E80" s="14" t="s">
        <v>62</v>
      </c>
      <c r="F80" s="16">
        <v>403.43299999999999</v>
      </c>
      <c r="G80" s="16">
        <v>402.26499999999999</v>
      </c>
      <c r="H80" s="16">
        <v>1.1679999999999999</v>
      </c>
      <c r="I80" s="16">
        <v>0.55300000000000005</v>
      </c>
    </row>
    <row r="81" spans="1:9" x14ac:dyDescent="0.35">
      <c r="A81" s="14">
        <v>2026</v>
      </c>
      <c r="B81" s="14">
        <v>1</v>
      </c>
      <c r="C81" s="14" t="s">
        <v>21</v>
      </c>
      <c r="D81" s="14" t="s">
        <v>35</v>
      </c>
      <c r="E81" s="14" t="s">
        <v>64</v>
      </c>
      <c r="F81" s="16">
        <v>244.05500000000001</v>
      </c>
      <c r="G81" s="16">
        <v>242.98400000000001</v>
      </c>
      <c r="H81" s="16">
        <v>1.071</v>
      </c>
      <c r="I81" s="16">
        <v>0.625</v>
      </c>
    </row>
    <row r="82" spans="1:9" x14ac:dyDescent="0.35">
      <c r="A82" s="14">
        <v>2026</v>
      </c>
      <c r="B82" s="14">
        <v>1</v>
      </c>
      <c r="C82" s="14" t="s">
        <v>23</v>
      </c>
      <c r="D82" s="14" t="s">
        <v>27</v>
      </c>
      <c r="E82" s="14" t="s">
        <v>27</v>
      </c>
      <c r="F82" s="16">
        <v>29.395</v>
      </c>
      <c r="G82" s="16">
        <v>22.975000000000001</v>
      </c>
      <c r="H82" s="16">
        <v>6.42</v>
      </c>
      <c r="I82" s="16">
        <v>8.1000000000000003E-2</v>
      </c>
    </row>
    <row r="83" spans="1:9" x14ac:dyDescent="0.35">
      <c r="A83" s="14">
        <v>2026</v>
      </c>
      <c r="B83" s="14">
        <v>1</v>
      </c>
      <c r="C83" s="14" t="s">
        <v>23</v>
      </c>
      <c r="D83" s="14" t="s">
        <v>29</v>
      </c>
      <c r="E83" s="14" t="s">
        <v>29</v>
      </c>
      <c r="F83" s="16">
        <v>10.138999999999999</v>
      </c>
      <c r="G83" s="16">
        <v>10.067</v>
      </c>
      <c r="H83" s="16">
        <v>7.1999999999999995E-2</v>
      </c>
      <c r="I83" s="16">
        <v>2.8000000000000001E-2</v>
      </c>
    </row>
    <row r="84" spans="1:9" x14ac:dyDescent="0.35">
      <c r="A84" s="14">
        <v>2026</v>
      </c>
      <c r="B84" s="14">
        <v>1</v>
      </c>
      <c r="C84" s="14" t="s">
        <v>23</v>
      </c>
      <c r="D84" s="14" t="s">
        <v>31</v>
      </c>
      <c r="E84" s="14" t="s">
        <v>40</v>
      </c>
      <c r="F84" s="16">
        <v>39.427999999999997</v>
      </c>
      <c r="G84" s="16">
        <v>35.173000000000002</v>
      </c>
      <c r="H84" s="16">
        <v>4.2549999999999999</v>
      </c>
      <c r="I84" s="16">
        <v>0.20599999999999999</v>
      </c>
    </row>
    <row r="85" spans="1:9" x14ac:dyDescent="0.35">
      <c r="A85" s="14">
        <v>2026</v>
      </c>
      <c r="B85" s="14">
        <v>1</v>
      </c>
      <c r="C85" s="14" t="s">
        <v>23</v>
      </c>
      <c r="D85" s="14" t="s">
        <v>31</v>
      </c>
      <c r="E85" s="14" t="s">
        <v>42</v>
      </c>
      <c r="F85" s="16">
        <v>5.9020000000000001</v>
      </c>
      <c r="G85" s="16">
        <v>5.1429999999999998</v>
      </c>
      <c r="H85" s="16">
        <v>0.75900000000000001</v>
      </c>
      <c r="I85" s="16">
        <v>5.7000000000000002E-2</v>
      </c>
    </row>
    <row r="86" spans="1:9" x14ac:dyDescent="0.35">
      <c r="A86" s="14">
        <v>2026</v>
      </c>
      <c r="B86" s="14">
        <v>1</v>
      </c>
      <c r="C86" s="14" t="s">
        <v>23</v>
      </c>
      <c r="D86" s="14" t="s">
        <v>31</v>
      </c>
      <c r="E86" s="14" t="s">
        <v>44</v>
      </c>
      <c r="F86" s="16">
        <v>43.01</v>
      </c>
      <c r="G86" s="16">
        <v>37.11</v>
      </c>
      <c r="H86" s="16">
        <v>5.9</v>
      </c>
      <c r="I86" s="16">
        <v>4.5999999999999999E-2</v>
      </c>
    </row>
    <row r="87" spans="1:9" x14ac:dyDescent="0.35">
      <c r="A87" s="14">
        <v>2026</v>
      </c>
      <c r="B87" s="14">
        <v>1</v>
      </c>
      <c r="C87" s="14" t="s">
        <v>23</v>
      </c>
      <c r="D87" s="14" t="s">
        <v>31</v>
      </c>
      <c r="E87" s="14" t="s">
        <v>46</v>
      </c>
      <c r="F87" s="16">
        <v>24.774999999999999</v>
      </c>
      <c r="G87" s="16">
        <v>23.097999999999999</v>
      </c>
      <c r="H87" s="16">
        <v>1.677</v>
      </c>
      <c r="I87" s="16">
        <v>0.28399999999999997</v>
      </c>
    </row>
    <row r="88" spans="1:9" x14ac:dyDescent="0.35">
      <c r="A88" s="14">
        <v>2026</v>
      </c>
      <c r="B88" s="14">
        <v>1</v>
      </c>
      <c r="C88" s="14" t="s">
        <v>23</v>
      </c>
      <c r="D88" s="14" t="s">
        <v>31</v>
      </c>
      <c r="E88" s="14" t="s">
        <v>48</v>
      </c>
      <c r="F88" s="16">
        <v>31.893000000000001</v>
      </c>
      <c r="G88" s="16">
        <v>28.395</v>
      </c>
      <c r="H88" s="16">
        <v>3.4980000000000002</v>
      </c>
      <c r="I88" s="16">
        <v>0.251</v>
      </c>
    </row>
    <row r="89" spans="1:9" x14ac:dyDescent="0.35">
      <c r="A89" s="14">
        <v>2026</v>
      </c>
      <c r="B89" s="14">
        <v>1</v>
      </c>
      <c r="C89" s="14" t="s">
        <v>23</v>
      </c>
      <c r="D89" s="14" t="s">
        <v>31</v>
      </c>
      <c r="E89" s="14" t="s">
        <v>50</v>
      </c>
      <c r="F89" s="16">
        <v>22.94</v>
      </c>
      <c r="G89" s="16">
        <v>19.792000000000002</v>
      </c>
      <c r="H89" s="16">
        <v>3.1480000000000001</v>
      </c>
      <c r="I89" s="16">
        <v>0.14099999999999999</v>
      </c>
    </row>
    <row r="90" spans="1:9" x14ac:dyDescent="0.35">
      <c r="A90" s="14">
        <v>2026</v>
      </c>
      <c r="B90" s="14">
        <v>1</v>
      </c>
      <c r="C90" s="14" t="s">
        <v>23</v>
      </c>
      <c r="D90" s="14" t="s">
        <v>31</v>
      </c>
      <c r="E90" s="14" t="s">
        <v>52</v>
      </c>
      <c r="F90" s="16">
        <v>11.664999999999999</v>
      </c>
      <c r="G90" s="16">
        <v>10.689</v>
      </c>
      <c r="H90" s="16">
        <v>0.97599999999999998</v>
      </c>
      <c r="I90" s="16">
        <v>0.03</v>
      </c>
    </row>
    <row r="91" spans="1:9" x14ac:dyDescent="0.35">
      <c r="A91" s="14">
        <v>2026</v>
      </c>
      <c r="B91" s="14">
        <v>1</v>
      </c>
      <c r="C91" s="14" t="s">
        <v>23</v>
      </c>
      <c r="D91" s="14" t="s">
        <v>33</v>
      </c>
      <c r="E91" s="14" t="s">
        <v>33</v>
      </c>
      <c r="F91" s="16">
        <v>50.527000000000001</v>
      </c>
      <c r="G91" s="16">
        <v>44.39</v>
      </c>
      <c r="H91" s="16">
        <v>6.1369999999999996</v>
      </c>
      <c r="I91" s="16">
        <v>0.38700000000000001</v>
      </c>
    </row>
    <row r="92" spans="1:9" x14ac:dyDescent="0.35">
      <c r="A92" s="14">
        <v>2026</v>
      </c>
      <c r="B92" s="14">
        <v>1</v>
      </c>
      <c r="C92" s="14" t="s">
        <v>23</v>
      </c>
      <c r="D92" s="14" t="s">
        <v>35</v>
      </c>
      <c r="E92" s="14" t="s">
        <v>54</v>
      </c>
      <c r="F92" s="16">
        <v>250.98599999999999</v>
      </c>
      <c r="G92" s="16">
        <v>248.19300000000001</v>
      </c>
      <c r="H92" s="16">
        <v>2.7930000000000001</v>
      </c>
      <c r="I92" s="16">
        <v>0.70699999999999996</v>
      </c>
    </row>
    <row r="93" spans="1:9" x14ac:dyDescent="0.35">
      <c r="A93" s="14">
        <v>2026</v>
      </c>
      <c r="B93" s="14">
        <v>1</v>
      </c>
      <c r="C93" s="14" t="s">
        <v>23</v>
      </c>
      <c r="D93" s="14" t="s">
        <v>35</v>
      </c>
      <c r="E93" s="14" t="s">
        <v>56</v>
      </c>
      <c r="F93" s="16">
        <v>355.12799999999999</v>
      </c>
      <c r="G93" s="16">
        <v>354.70499999999998</v>
      </c>
      <c r="H93" s="16">
        <v>0.42299999999999999</v>
      </c>
      <c r="I93" s="16">
        <v>0.111</v>
      </c>
    </row>
    <row r="94" spans="1:9" x14ac:dyDescent="0.35">
      <c r="A94" s="14">
        <v>2026</v>
      </c>
      <c r="B94" s="14">
        <v>1</v>
      </c>
      <c r="C94" s="14" t="s">
        <v>23</v>
      </c>
      <c r="D94" s="14" t="s">
        <v>35</v>
      </c>
      <c r="E94" s="14" t="s">
        <v>58</v>
      </c>
      <c r="F94" s="16">
        <v>92.509</v>
      </c>
      <c r="G94" s="16">
        <v>92.14</v>
      </c>
      <c r="H94" s="16">
        <v>0.36899999999999999</v>
      </c>
      <c r="I94" s="16">
        <v>0.183</v>
      </c>
    </row>
    <row r="95" spans="1:9" x14ac:dyDescent="0.35">
      <c r="A95" s="14">
        <v>2026</v>
      </c>
      <c r="B95" s="14">
        <v>1</v>
      </c>
      <c r="C95" s="14" t="s">
        <v>23</v>
      </c>
      <c r="D95" s="14" t="s">
        <v>35</v>
      </c>
      <c r="E95" s="14" t="s">
        <v>60</v>
      </c>
      <c r="F95" s="16">
        <v>18.039000000000001</v>
      </c>
      <c r="G95" s="16">
        <v>17.533999999999999</v>
      </c>
      <c r="H95" s="16">
        <v>0.505</v>
      </c>
      <c r="I95" s="16">
        <v>7.4999999999999997E-2</v>
      </c>
    </row>
    <row r="96" spans="1:9" x14ac:dyDescent="0.35">
      <c r="A96" s="14">
        <v>2026</v>
      </c>
      <c r="B96" s="14">
        <v>1</v>
      </c>
      <c r="C96" s="14" t="s">
        <v>23</v>
      </c>
      <c r="D96" s="14" t="s">
        <v>35</v>
      </c>
      <c r="E96" s="14" t="s">
        <v>62</v>
      </c>
      <c r="F96" s="16">
        <v>105.04600000000001</v>
      </c>
      <c r="G96" s="16">
        <v>104.16200000000001</v>
      </c>
      <c r="H96" s="16">
        <v>0.88400000000000001</v>
      </c>
      <c r="I96" s="16">
        <v>0.36799999999999999</v>
      </c>
    </row>
    <row r="97" spans="1:9" x14ac:dyDescent="0.35">
      <c r="A97" s="14">
        <v>2026</v>
      </c>
      <c r="B97" s="14">
        <v>1</v>
      </c>
      <c r="C97" s="14" t="s">
        <v>23</v>
      </c>
      <c r="D97" s="14" t="s">
        <v>35</v>
      </c>
      <c r="E97" s="14" t="s">
        <v>64</v>
      </c>
      <c r="F97" s="16">
        <v>72.638999999999996</v>
      </c>
      <c r="G97" s="16">
        <v>72.218999999999994</v>
      </c>
      <c r="H97" s="16">
        <v>0.42</v>
      </c>
      <c r="I97" s="16">
        <v>0.23200000000000001</v>
      </c>
    </row>
    <row r="98" spans="1:9" x14ac:dyDescent="0.35">
      <c r="A98" s="14">
        <v>2025</v>
      </c>
      <c r="B98" s="14">
        <v>4</v>
      </c>
      <c r="C98" s="14" t="s">
        <v>19</v>
      </c>
      <c r="D98" s="14" t="s">
        <v>27</v>
      </c>
      <c r="E98" s="14" t="s">
        <v>27</v>
      </c>
      <c r="F98" s="16">
        <v>29.667000000000002</v>
      </c>
      <c r="G98" s="16">
        <v>25.122</v>
      </c>
      <c r="H98" s="16">
        <v>4.5449999999999999</v>
      </c>
      <c r="I98" s="16">
        <v>0.16600000000000001</v>
      </c>
    </row>
    <row r="99" spans="1:9" x14ac:dyDescent="0.35">
      <c r="A99" s="14">
        <v>2025</v>
      </c>
      <c r="B99" s="14">
        <v>4</v>
      </c>
      <c r="C99" s="14" t="s">
        <v>19</v>
      </c>
      <c r="D99" s="14" t="s">
        <v>29</v>
      </c>
      <c r="E99" s="14" t="s">
        <v>29</v>
      </c>
      <c r="F99" s="16">
        <v>23.242000000000001</v>
      </c>
      <c r="G99" s="16">
        <v>23.091000000000001</v>
      </c>
      <c r="H99" s="16">
        <v>0.151</v>
      </c>
      <c r="I99" s="16">
        <v>0.03</v>
      </c>
    </row>
    <row r="100" spans="1:9" x14ac:dyDescent="0.35">
      <c r="A100" s="14">
        <v>2025</v>
      </c>
      <c r="B100" s="14">
        <v>4</v>
      </c>
      <c r="C100" s="14" t="s">
        <v>19</v>
      </c>
      <c r="D100" s="14" t="s">
        <v>31</v>
      </c>
      <c r="E100" s="14" t="s">
        <v>40</v>
      </c>
      <c r="F100" s="16">
        <v>46.652999999999999</v>
      </c>
      <c r="G100" s="16">
        <v>44.192</v>
      </c>
      <c r="H100" s="16">
        <v>2.4609999999999999</v>
      </c>
      <c r="I100" s="16">
        <v>0.41199999999999998</v>
      </c>
    </row>
    <row r="101" spans="1:9" x14ac:dyDescent="0.35">
      <c r="A101" s="14">
        <v>2025</v>
      </c>
      <c r="B101" s="14">
        <v>4</v>
      </c>
      <c r="C101" s="14" t="s">
        <v>19</v>
      </c>
      <c r="D101" s="14" t="s">
        <v>31</v>
      </c>
      <c r="E101" s="14" t="s">
        <v>42</v>
      </c>
      <c r="F101" s="16">
        <v>10.250999999999999</v>
      </c>
      <c r="G101" s="16">
        <v>9.6859999999999999</v>
      </c>
      <c r="H101" s="16">
        <v>0.56499999999999995</v>
      </c>
      <c r="I101" s="16">
        <v>3.1E-2</v>
      </c>
    </row>
    <row r="102" spans="1:9" x14ac:dyDescent="0.35">
      <c r="A102" s="14">
        <v>2025</v>
      </c>
      <c r="B102" s="14">
        <v>4</v>
      </c>
      <c r="C102" s="14" t="s">
        <v>19</v>
      </c>
      <c r="D102" s="14" t="s">
        <v>31</v>
      </c>
      <c r="E102" s="14" t="s">
        <v>44</v>
      </c>
      <c r="F102" s="16">
        <v>37.691000000000003</v>
      </c>
      <c r="G102" s="16">
        <v>35.542999999999999</v>
      </c>
      <c r="H102" s="16">
        <v>2.1480000000000001</v>
      </c>
      <c r="I102" s="16">
        <v>0.26700000000000002</v>
      </c>
    </row>
    <row r="103" spans="1:9" x14ac:dyDescent="0.35">
      <c r="A103" s="14">
        <v>2025</v>
      </c>
      <c r="B103" s="14">
        <v>4</v>
      </c>
      <c r="C103" s="14" t="s">
        <v>19</v>
      </c>
      <c r="D103" s="14" t="s">
        <v>31</v>
      </c>
      <c r="E103" s="14" t="s">
        <v>46</v>
      </c>
      <c r="F103" s="16">
        <v>83.200999999999993</v>
      </c>
      <c r="G103" s="16">
        <v>78.727999999999994</v>
      </c>
      <c r="H103" s="16">
        <v>4.4729999999999999</v>
      </c>
      <c r="I103" s="16">
        <v>0.67500000000000004</v>
      </c>
    </row>
    <row r="104" spans="1:9" x14ac:dyDescent="0.35">
      <c r="A104" s="14">
        <v>2025</v>
      </c>
      <c r="B104" s="14">
        <v>4</v>
      </c>
      <c r="C104" s="14" t="s">
        <v>19</v>
      </c>
      <c r="D104" s="14" t="s">
        <v>31</v>
      </c>
      <c r="E104" s="14" t="s">
        <v>48</v>
      </c>
      <c r="F104" s="16">
        <v>65.650000000000006</v>
      </c>
      <c r="G104" s="16">
        <v>61.625</v>
      </c>
      <c r="H104" s="16">
        <v>4.0250000000000004</v>
      </c>
      <c r="I104" s="16">
        <v>0.32</v>
      </c>
    </row>
    <row r="105" spans="1:9" x14ac:dyDescent="0.35">
      <c r="A105" s="14">
        <v>2025</v>
      </c>
      <c r="B105" s="14">
        <v>4</v>
      </c>
      <c r="C105" s="14" t="s">
        <v>19</v>
      </c>
      <c r="D105" s="14" t="s">
        <v>31</v>
      </c>
      <c r="E105" s="14" t="s">
        <v>50</v>
      </c>
      <c r="F105" s="16">
        <v>164.173</v>
      </c>
      <c r="G105" s="16">
        <v>154.04599999999999</v>
      </c>
      <c r="H105" s="16">
        <v>10.127000000000001</v>
      </c>
      <c r="I105" s="16">
        <v>0.51900000000000002</v>
      </c>
    </row>
    <row r="106" spans="1:9" x14ac:dyDescent="0.35">
      <c r="A106" s="14">
        <v>2025</v>
      </c>
      <c r="B106" s="14">
        <v>4</v>
      </c>
      <c r="C106" s="14" t="s">
        <v>19</v>
      </c>
      <c r="D106" s="14" t="s">
        <v>31</v>
      </c>
      <c r="E106" s="14" t="s">
        <v>52</v>
      </c>
      <c r="F106" s="16">
        <v>56.698</v>
      </c>
      <c r="G106" s="16">
        <v>53.673999999999999</v>
      </c>
      <c r="H106" s="16">
        <v>3.024</v>
      </c>
      <c r="I106" s="16">
        <v>0.35499999999999998</v>
      </c>
    </row>
    <row r="107" spans="1:9" x14ac:dyDescent="0.35">
      <c r="A107" s="14">
        <v>2025</v>
      </c>
      <c r="B107" s="14">
        <v>4</v>
      </c>
      <c r="C107" s="14" t="s">
        <v>19</v>
      </c>
      <c r="D107" s="14" t="s">
        <v>33</v>
      </c>
      <c r="E107" s="14" t="s">
        <v>33</v>
      </c>
      <c r="F107" s="16">
        <v>141.197</v>
      </c>
      <c r="G107" s="16">
        <v>136.77500000000001</v>
      </c>
      <c r="H107" s="16">
        <v>4.4219999999999997</v>
      </c>
      <c r="I107" s="16">
        <v>0.30499999999999999</v>
      </c>
    </row>
    <row r="108" spans="1:9" x14ac:dyDescent="0.35">
      <c r="A108" s="14">
        <v>2025</v>
      </c>
      <c r="B108" s="14">
        <v>4</v>
      </c>
      <c r="C108" s="14" t="s">
        <v>19</v>
      </c>
      <c r="D108" s="14" t="s">
        <v>35</v>
      </c>
      <c r="E108" s="14" t="s">
        <v>54</v>
      </c>
      <c r="F108" s="16">
        <v>634.15899999999999</v>
      </c>
      <c r="G108" s="16">
        <v>629.56399999999996</v>
      </c>
      <c r="H108" s="16">
        <v>4.5949999999999998</v>
      </c>
      <c r="I108" s="16">
        <v>1.994</v>
      </c>
    </row>
    <row r="109" spans="1:9" x14ac:dyDescent="0.35">
      <c r="A109" s="14">
        <v>2025</v>
      </c>
      <c r="B109" s="14">
        <v>4</v>
      </c>
      <c r="C109" s="14" t="s">
        <v>19</v>
      </c>
      <c r="D109" s="14" t="s">
        <v>35</v>
      </c>
      <c r="E109" s="14" t="s">
        <v>56</v>
      </c>
      <c r="F109" s="16">
        <v>121.063</v>
      </c>
      <c r="G109" s="16">
        <v>120.77500000000001</v>
      </c>
      <c r="H109" s="16">
        <v>0.28799999999999998</v>
      </c>
      <c r="I109" s="16">
        <v>0.28399999999999997</v>
      </c>
    </row>
    <row r="110" spans="1:9" x14ac:dyDescent="0.35">
      <c r="A110" s="14">
        <v>2025</v>
      </c>
      <c r="B110" s="14">
        <v>4</v>
      </c>
      <c r="C110" s="14" t="s">
        <v>19</v>
      </c>
      <c r="D110" s="14" t="s">
        <v>35</v>
      </c>
      <c r="E110" s="14" t="s">
        <v>58</v>
      </c>
      <c r="F110" s="16">
        <v>102.41</v>
      </c>
      <c r="G110" s="16">
        <v>102.11799999999999</v>
      </c>
      <c r="H110" s="16">
        <v>0.29199999999999998</v>
      </c>
      <c r="I110" s="16">
        <v>0.79100000000000004</v>
      </c>
    </row>
    <row r="111" spans="1:9" x14ac:dyDescent="0.35">
      <c r="A111" s="14">
        <v>2025</v>
      </c>
      <c r="B111" s="14">
        <v>4</v>
      </c>
      <c r="C111" s="14" t="s">
        <v>19</v>
      </c>
      <c r="D111" s="14" t="s">
        <v>35</v>
      </c>
      <c r="E111" s="14" t="s">
        <v>60</v>
      </c>
      <c r="F111" s="16">
        <v>140.732</v>
      </c>
      <c r="G111" s="16">
        <v>140.464</v>
      </c>
      <c r="H111" s="16">
        <v>0.26800000000000002</v>
      </c>
      <c r="I111" s="16">
        <v>0.25600000000000001</v>
      </c>
    </row>
    <row r="112" spans="1:9" x14ac:dyDescent="0.35">
      <c r="A112" s="14">
        <v>2025</v>
      </c>
      <c r="B112" s="14">
        <v>4</v>
      </c>
      <c r="C112" s="14" t="s">
        <v>19</v>
      </c>
      <c r="D112" s="14" t="s">
        <v>35</v>
      </c>
      <c r="E112" s="14" t="s">
        <v>62</v>
      </c>
      <c r="F112" s="16">
        <v>446.83</v>
      </c>
      <c r="G112" s="16">
        <v>440.16800000000001</v>
      </c>
      <c r="H112" s="16">
        <v>6.6619999999999999</v>
      </c>
      <c r="I112" s="16">
        <v>0.99</v>
      </c>
    </row>
    <row r="113" spans="1:9" x14ac:dyDescent="0.35">
      <c r="A113" s="14">
        <v>2025</v>
      </c>
      <c r="B113" s="14">
        <v>4</v>
      </c>
      <c r="C113" s="14" t="s">
        <v>19</v>
      </c>
      <c r="D113" s="14" t="s">
        <v>35</v>
      </c>
      <c r="E113" s="14" t="s">
        <v>64</v>
      </c>
      <c r="F113" s="16">
        <v>219.49</v>
      </c>
      <c r="G113" s="16">
        <v>218.85599999999999</v>
      </c>
      <c r="H113" s="16">
        <v>0.63400000000000001</v>
      </c>
      <c r="I113" s="16">
        <v>0.66600000000000004</v>
      </c>
    </row>
    <row r="114" spans="1:9" x14ac:dyDescent="0.35">
      <c r="A114" s="14">
        <v>2025</v>
      </c>
      <c r="B114" s="14">
        <v>4</v>
      </c>
      <c r="C114" s="14" t="s">
        <v>21</v>
      </c>
      <c r="D114" s="14" t="s">
        <v>27</v>
      </c>
      <c r="E114" s="14" t="s">
        <v>27</v>
      </c>
      <c r="F114" s="16">
        <v>443.642</v>
      </c>
      <c r="G114" s="16">
        <v>422.46100000000001</v>
      </c>
      <c r="H114" s="16">
        <v>21.181000000000001</v>
      </c>
      <c r="I114" s="16">
        <v>1.159</v>
      </c>
    </row>
    <row r="115" spans="1:9" x14ac:dyDescent="0.35">
      <c r="A115" s="14">
        <v>2025</v>
      </c>
      <c r="B115" s="14">
        <v>4</v>
      </c>
      <c r="C115" s="14" t="s">
        <v>21</v>
      </c>
      <c r="D115" s="14" t="s">
        <v>29</v>
      </c>
      <c r="E115" s="14" t="s">
        <v>29</v>
      </c>
      <c r="F115" s="16">
        <v>47.31</v>
      </c>
      <c r="G115" s="16">
        <v>46.966000000000001</v>
      </c>
      <c r="H115" s="16">
        <v>0.34399999999999997</v>
      </c>
      <c r="I115" s="16">
        <v>0.13900000000000001</v>
      </c>
    </row>
    <row r="116" spans="1:9" x14ac:dyDescent="0.35">
      <c r="A116" s="14">
        <v>2025</v>
      </c>
      <c r="B116" s="14">
        <v>4</v>
      </c>
      <c r="C116" s="14" t="s">
        <v>21</v>
      </c>
      <c r="D116" s="14" t="s">
        <v>31</v>
      </c>
      <c r="E116" s="14" t="s">
        <v>40</v>
      </c>
      <c r="F116" s="16">
        <v>274.517</v>
      </c>
      <c r="G116" s="16">
        <v>266.09399999999999</v>
      </c>
      <c r="H116" s="16">
        <v>8.423</v>
      </c>
      <c r="I116" s="16">
        <v>0.58199999999999996</v>
      </c>
    </row>
    <row r="117" spans="1:9" x14ac:dyDescent="0.35">
      <c r="A117" s="14">
        <v>2025</v>
      </c>
      <c r="B117" s="14">
        <v>4</v>
      </c>
      <c r="C117" s="14" t="s">
        <v>21</v>
      </c>
      <c r="D117" s="14" t="s">
        <v>31</v>
      </c>
      <c r="E117" s="14" t="s">
        <v>42</v>
      </c>
      <c r="F117" s="16">
        <v>73.863</v>
      </c>
      <c r="G117" s="16">
        <v>72.072000000000003</v>
      </c>
      <c r="H117" s="16">
        <v>1.7909999999999999</v>
      </c>
      <c r="I117" s="16">
        <v>0.33900000000000002</v>
      </c>
    </row>
    <row r="118" spans="1:9" x14ac:dyDescent="0.35">
      <c r="A118" s="14">
        <v>2025</v>
      </c>
      <c r="B118" s="14">
        <v>4</v>
      </c>
      <c r="C118" s="14" t="s">
        <v>21</v>
      </c>
      <c r="D118" s="14" t="s">
        <v>31</v>
      </c>
      <c r="E118" s="14" t="s">
        <v>44</v>
      </c>
      <c r="F118" s="16">
        <v>244.64099999999999</v>
      </c>
      <c r="G118" s="16">
        <v>237.65799999999999</v>
      </c>
      <c r="H118" s="16">
        <v>6.9829999999999997</v>
      </c>
      <c r="I118" s="16">
        <v>0.625</v>
      </c>
    </row>
    <row r="119" spans="1:9" x14ac:dyDescent="0.35">
      <c r="A119" s="14">
        <v>2025</v>
      </c>
      <c r="B119" s="14">
        <v>4</v>
      </c>
      <c r="C119" s="14" t="s">
        <v>21</v>
      </c>
      <c r="D119" s="14" t="s">
        <v>31</v>
      </c>
      <c r="E119" s="14" t="s">
        <v>46</v>
      </c>
      <c r="F119" s="16">
        <v>350.55599999999998</v>
      </c>
      <c r="G119" s="16">
        <v>336.32600000000002</v>
      </c>
      <c r="H119" s="16">
        <v>14.23</v>
      </c>
      <c r="I119" s="16">
        <v>2.2829999999999999</v>
      </c>
    </row>
    <row r="120" spans="1:9" x14ac:dyDescent="0.35">
      <c r="A120" s="14">
        <v>2025</v>
      </c>
      <c r="B120" s="14">
        <v>4</v>
      </c>
      <c r="C120" s="14" t="s">
        <v>21</v>
      </c>
      <c r="D120" s="14" t="s">
        <v>31</v>
      </c>
      <c r="E120" s="14" t="s">
        <v>48</v>
      </c>
      <c r="F120" s="16">
        <v>297.40499999999997</v>
      </c>
      <c r="G120" s="16">
        <v>288.48</v>
      </c>
      <c r="H120" s="16">
        <v>8.9250000000000007</v>
      </c>
      <c r="I120" s="16">
        <v>0.92600000000000005</v>
      </c>
    </row>
    <row r="121" spans="1:9" x14ac:dyDescent="0.35">
      <c r="A121" s="14">
        <v>2025</v>
      </c>
      <c r="B121" s="14">
        <v>4</v>
      </c>
      <c r="C121" s="14" t="s">
        <v>21</v>
      </c>
      <c r="D121" s="14" t="s">
        <v>31</v>
      </c>
      <c r="E121" s="14" t="s">
        <v>50</v>
      </c>
      <c r="F121" s="16">
        <v>479.68900000000002</v>
      </c>
      <c r="G121" s="16">
        <v>457.28100000000001</v>
      </c>
      <c r="H121" s="16">
        <v>22.408000000000001</v>
      </c>
      <c r="I121" s="16">
        <v>3.1160000000000001</v>
      </c>
    </row>
    <row r="122" spans="1:9" x14ac:dyDescent="0.35">
      <c r="A122" s="14">
        <v>2025</v>
      </c>
      <c r="B122" s="14">
        <v>4</v>
      </c>
      <c r="C122" s="14" t="s">
        <v>21</v>
      </c>
      <c r="D122" s="14" t="s">
        <v>31</v>
      </c>
      <c r="E122" s="14" t="s">
        <v>52</v>
      </c>
      <c r="F122" s="16">
        <v>173.66200000000001</v>
      </c>
      <c r="G122" s="16">
        <v>167.56700000000001</v>
      </c>
      <c r="H122" s="16">
        <v>6.0949999999999998</v>
      </c>
      <c r="I122" s="16">
        <v>0.61499999999999999</v>
      </c>
    </row>
    <row r="123" spans="1:9" x14ac:dyDescent="0.35">
      <c r="A123" s="14">
        <v>2025</v>
      </c>
      <c r="B123" s="14">
        <v>4</v>
      </c>
      <c r="C123" s="14" t="s">
        <v>21</v>
      </c>
      <c r="D123" s="14" t="s">
        <v>33</v>
      </c>
      <c r="E123" s="14" t="s">
        <v>33</v>
      </c>
      <c r="F123" s="16">
        <v>1085.692</v>
      </c>
      <c r="G123" s="16">
        <v>1071.6869999999999</v>
      </c>
      <c r="H123" s="16">
        <v>14.005000000000001</v>
      </c>
      <c r="I123" s="16">
        <v>2.44</v>
      </c>
    </row>
    <row r="124" spans="1:9" x14ac:dyDescent="0.35">
      <c r="A124" s="14">
        <v>2025</v>
      </c>
      <c r="B124" s="14">
        <v>4</v>
      </c>
      <c r="C124" s="14" t="s">
        <v>21</v>
      </c>
      <c r="D124" s="14" t="s">
        <v>35</v>
      </c>
      <c r="E124" s="14" t="s">
        <v>54</v>
      </c>
      <c r="F124" s="16">
        <v>923.34100000000001</v>
      </c>
      <c r="G124" s="16">
        <v>921.09100000000001</v>
      </c>
      <c r="H124" s="16">
        <v>2.25</v>
      </c>
      <c r="I124" s="16">
        <v>6.4029999999999996</v>
      </c>
    </row>
    <row r="125" spans="1:9" x14ac:dyDescent="0.35">
      <c r="A125" s="14">
        <v>2025</v>
      </c>
      <c r="B125" s="14">
        <v>4</v>
      </c>
      <c r="C125" s="14" t="s">
        <v>21</v>
      </c>
      <c r="D125" s="14" t="s">
        <v>35</v>
      </c>
      <c r="E125" s="14" t="s">
        <v>56</v>
      </c>
      <c r="F125" s="16">
        <v>360.61599999999999</v>
      </c>
      <c r="G125" s="16">
        <v>359.52699999999999</v>
      </c>
      <c r="H125" s="16">
        <v>1.089</v>
      </c>
      <c r="I125" s="16">
        <v>0.45</v>
      </c>
    </row>
    <row r="126" spans="1:9" x14ac:dyDescent="0.35">
      <c r="A126" s="14">
        <v>2025</v>
      </c>
      <c r="B126" s="14">
        <v>4</v>
      </c>
      <c r="C126" s="14" t="s">
        <v>21</v>
      </c>
      <c r="D126" s="14" t="s">
        <v>35</v>
      </c>
      <c r="E126" s="14" t="s">
        <v>58</v>
      </c>
      <c r="F126" s="16">
        <v>247.93600000000001</v>
      </c>
      <c r="G126" s="16">
        <v>247.22800000000001</v>
      </c>
      <c r="H126" s="16">
        <v>0.70799999999999996</v>
      </c>
      <c r="I126" s="16">
        <v>0.43099999999999999</v>
      </c>
    </row>
    <row r="127" spans="1:9" x14ac:dyDescent="0.35">
      <c r="A127" s="14">
        <v>2025</v>
      </c>
      <c r="B127" s="14">
        <v>4</v>
      </c>
      <c r="C127" s="14" t="s">
        <v>21</v>
      </c>
      <c r="D127" s="14" t="s">
        <v>35</v>
      </c>
      <c r="E127" s="14" t="s">
        <v>60</v>
      </c>
      <c r="F127" s="16">
        <v>80.906999999999996</v>
      </c>
      <c r="G127" s="16">
        <v>80.766000000000005</v>
      </c>
      <c r="H127" s="16">
        <v>0.14099999999999999</v>
      </c>
      <c r="I127" s="16">
        <v>0.104</v>
      </c>
    </row>
    <row r="128" spans="1:9" x14ac:dyDescent="0.35">
      <c r="A128" s="14">
        <v>2025</v>
      </c>
      <c r="B128" s="14">
        <v>4</v>
      </c>
      <c r="C128" s="14" t="s">
        <v>21</v>
      </c>
      <c r="D128" s="14" t="s">
        <v>35</v>
      </c>
      <c r="E128" s="14" t="s">
        <v>62</v>
      </c>
      <c r="F128" s="16">
        <v>406.38600000000002</v>
      </c>
      <c r="G128" s="16">
        <v>404.899</v>
      </c>
      <c r="H128" s="16">
        <v>1.4870000000000001</v>
      </c>
      <c r="I128" s="16">
        <v>0.56399999999999995</v>
      </c>
    </row>
    <row r="129" spans="1:9" x14ac:dyDescent="0.35">
      <c r="A129" s="14">
        <v>2025</v>
      </c>
      <c r="B129" s="14">
        <v>4</v>
      </c>
      <c r="C129" s="14" t="s">
        <v>21</v>
      </c>
      <c r="D129" s="14" t="s">
        <v>35</v>
      </c>
      <c r="E129" s="14" t="s">
        <v>64</v>
      </c>
      <c r="F129" s="16">
        <v>242.59700000000001</v>
      </c>
      <c r="G129" s="16">
        <v>241.37799999999999</v>
      </c>
      <c r="H129" s="16">
        <v>1.2190000000000001</v>
      </c>
      <c r="I129" s="16">
        <v>0.54200000000000004</v>
      </c>
    </row>
    <row r="130" spans="1:9" x14ac:dyDescent="0.35">
      <c r="A130" s="14">
        <v>2025</v>
      </c>
      <c r="B130" s="14">
        <v>4</v>
      </c>
      <c r="C130" s="14" t="s">
        <v>23</v>
      </c>
      <c r="D130" s="14" t="s">
        <v>27</v>
      </c>
      <c r="E130" s="14" t="s">
        <v>27</v>
      </c>
      <c r="F130" s="16">
        <v>28.997</v>
      </c>
      <c r="G130" s="16">
        <v>22.71</v>
      </c>
      <c r="H130" s="16">
        <v>6.2869999999999999</v>
      </c>
      <c r="I130" s="16">
        <v>6.6000000000000003E-2</v>
      </c>
    </row>
    <row r="131" spans="1:9" x14ac:dyDescent="0.35">
      <c r="A131" s="14">
        <v>2025</v>
      </c>
      <c r="B131" s="14">
        <v>4</v>
      </c>
      <c r="C131" s="14" t="s">
        <v>23</v>
      </c>
      <c r="D131" s="14" t="s">
        <v>29</v>
      </c>
      <c r="E131" s="14" t="s">
        <v>29</v>
      </c>
      <c r="F131" s="16">
        <v>10.007999999999999</v>
      </c>
      <c r="G131" s="16">
        <v>9.9179999999999993</v>
      </c>
      <c r="H131" s="16">
        <v>0.09</v>
      </c>
      <c r="I131" s="16">
        <v>2.1000000000000001E-2</v>
      </c>
    </row>
    <row r="132" spans="1:9" x14ac:dyDescent="0.35">
      <c r="A132" s="14">
        <v>2025</v>
      </c>
      <c r="B132" s="14">
        <v>4</v>
      </c>
      <c r="C132" s="14" t="s">
        <v>23</v>
      </c>
      <c r="D132" s="14" t="s">
        <v>31</v>
      </c>
      <c r="E132" s="14" t="s">
        <v>40</v>
      </c>
      <c r="F132" s="16">
        <v>39.088999999999999</v>
      </c>
      <c r="G132" s="16">
        <v>34.863999999999997</v>
      </c>
      <c r="H132" s="16">
        <v>4.2249999999999996</v>
      </c>
      <c r="I132" s="16">
        <v>0.23</v>
      </c>
    </row>
    <row r="133" spans="1:9" x14ac:dyDescent="0.35">
      <c r="A133" s="14">
        <v>2025</v>
      </c>
      <c r="B133" s="14">
        <v>4</v>
      </c>
      <c r="C133" s="14" t="s">
        <v>23</v>
      </c>
      <c r="D133" s="14" t="s">
        <v>31</v>
      </c>
      <c r="E133" s="14" t="s">
        <v>42</v>
      </c>
      <c r="F133" s="16">
        <v>5.7949999999999999</v>
      </c>
      <c r="G133" s="16">
        <v>5.0410000000000004</v>
      </c>
      <c r="H133" s="16">
        <v>0.754</v>
      </c>
      <c r="I133" s="16">
        <v>6.4000000000000001E-2</v>
      </c>
    </row>
    <row r="134" spans="1:9" x14ac:dyDescent="0.35">
      <c r="A134" s="14">
        <v>2025</v>
      </c>
      <c r="B134" s="14">
        <v>4</v>
      </c>
      <c r="C134" s="14" t="s">
        <v>23</v>
      </c>
      <c r="D134" s="14" t="s">
        <v>31</v>
      </c>
      <c r="E134" s="14" t="s">
        <v>44</v>
      </c>
      <c r="F134" s="16">
        <v>43.212000000000003</v>
      </c>
      <c r="G134" s="16">
        <v>37.47</v>
      </c>
      <c r="H134" s="16">
        <v>5.742</v>
      </c>
      <c r="I134" s="16">
        <v>5.0999999999999997E-2</v>
      </c>
    </row>
    <row r="135" spans="1:9" x14ac:dyDescent="0.35">
      <c r="A135" s="14">
        <v>2025</v>
      </c>
      <c r="B135" s="14">
        <v>4</v>
      </c>
      <c r="C135" s="14" t="s">
        <v>23</v>
      </c>
      <c r="D135" s="14" t="s">
        <v>31</v>
      </c>
      <c r="E135" s="14" t="s">
        <v>46</v>
      </c>
      <c r="F135" s="16">
        <v>24.831</v>
      </c>
      <c r="G135" s="16">
        <v>23.052</v>
      </c>
      <c r="H135" s="16">
        <v>1.7789999999999999</v>
      </c>
      <c r="I135" s="16">
        <v>0.27800000000000002</v>
      </c>
    </row>
    <row r="136" spans="1:9" x14ac:dyDescent="0.35">
      <c r="A136" s="14">
        <v>2025</v>
      </c>
      <c r="B136" s="14">
        <v>4</v>
      </c>
      <c r="C136" s="14" t="s">
        <v>23</v>
      </c>
      <c r="D136" s="14" t="s">
        <v>31</v>
      </c>
      <c r="E136" s="14" t="s">
        <v>48</v>
      </c>
      <c r="F136" s="16">
        <v>31.378</v>
      </c>
      <c r="G136" s="16">
        <v>27.957999999999998</v>
      </c>
      <c r="H136" s="16">
        <v>3.42</v>
      </c>
      <c r="I136" s="16">
        <v>0.23899999999999999</v>
      </c>
    </row>
    <row r="137" spans="1:9" x14ac:dyDescent="0.35">
      <c r="A137" s="14">
        <v>2025</v>
      </c>
      <c r="B137" s="14">
        <v>4</v>
      </c>
      <c r="C137" s="14" t="s">
        <v>23</v>
      </c>
      <c r="D137" s="14" t="s">
        <v>31</v>
      </c>
      <c r="E137" s="14" t="s">
        <v>50</v>
      </c>
      <c r="F137" s="16">
        <v>23.169</v>
      </c>
      <c r="G137" s="16">
        <v>19.97</v>
      </c>
      <c r="H137" s="16">
        <v>3.1989999999999998</v>
      </c>
      <c r="I137" s="16">
        <v>0.14299999999999999</v>
      </c>
    </row>
    <row r="138" spans="1:9" x14ac:dyDescent="0.35">
      <c r="A138" s="14">
        <v>2025</v>
      </c>
      <c r="B138" s="14">
        <v>4</v>
      </c>
      <c r="C138" s="14" t="s">
        <v>23</v>
      </c>
      <c r="D138" s="14" t="s">
        <v>31</v>
      </c>
      <c r="E138" s="14" t="s">
        <v>52</v>
      </c>
      <c r="F138" s="16">
        <v>11.95</v>
      </c>
      <c r="G138" s="16">
        <v>10.944000000000001</v>
      </c>
      <c r="H138" s="16">
        <v>1.006</v>
      </c>
      <c r="I138" s="16">
        <v>3.3000000000000002E-2</v>
      </c>
    </row>
    <row r="139" spans="1:9" x14ac:dyDescent="0.35">
      <c r="A139" s="14">
        <v>2025</v>
      </c>
      <c r="B139" s="14">
        <v>4</v>
      </c>
      <c r="C139" s="14" t="s">
        <v>23</v>
      </c>
      <c r="D139" s="14" t="s">
        <v>33</v>
      </c>
      <c r="E139" s="14" t="s">
        <v>33</v>
      </c>
      <c r="F139" s="16">
        <v>50.171999999999997</v>
      </c>
      <c r="G139" s="16">
        <v>43.847999999999999</v>
      </c>
      <c r="H139" s="16">
        <v>6.3239999999999998</v>
      </c>
      <c r="I139" s="16">
        <v>0.32900000000000001</v>
      </c>
    </row>
    <row r="140" spans="1:9" x14ac:dyDescent="0.35">
      <c r="A140" s="14">
        <v>2025</v>
      </c>
      <c r="B140" s="14">
        <v>4</v>
      </c>
      <c r="C140" s="14" t="s">
        <v>23</v>
      </c>
      <c r="D140" s="14" t="s">
        <v>35</v>
      </c>
      <c r="E140" s="14" t="s">
        <v>54</v>
      </c>
      <c r="F140" s="16">
        <v>247.95599999999999</v>
      </c>
      <c r="G140" s="16">
        <v>245.005</v>
      </c>
      <c r="H140" s="16">
        <v>2.9510000000000001</v>
      </c>
      <c r="I140" s="16">
        <v>0.878</v>
      </c>
    </row>
    <row r="141" spans="1:9" x14ac:dyDescent="0.35">
      <c r="A141" s="14">
        <v>2025</v>
      </c>
      <c r="B141" s="14">
        <v>4</v>
      </c>
      <c r="C141" s="14" t="s">
        <v>23</v>
      </c>
      <c r="D141" s="14" t="s">
        <v>35</v>
      </c>
      <c r="E141" s="14" t="s">
        <v>56</v>
      </c>
      <c r="F141" s="16">
        <v>353.03300000000002</v>
      </c>
      <c r="G141" s="16">
        <v>352.79599999999999</v>
      </c>
      <c r="H141" s="16">
        <v>0.23699999999999999</v>
      </c>
      <c r="I141" s="16">
        <v>0.154</v>
      </c>
    </row>
    <row r="142" spans="1:9" x14ac:dyDescent="0.35">
      <c r="A142" s="14">
        <v>2025</v>
      </c>
      <c r="B142" s="14">
        <v>4</v>
      </c>
      <c r="C142" s="14" t="s">
        <v>23</v>
      </c>
      <c r="D142" s="14" t="s">
        <v>35</v>
      </c>
      <c r="E142" s="14" t="s">
        <v>58</v>
      </c>
      <c r="F142" s="16">
        <v>93.150999999999996</v>
      </c>
      <c r="G142" s="16">
        <v>92.79</v>
      </c>
      <c r="H142" s="16">
        <v>0.36099999999999999</v>
      </c>
      <c r="I142" s="16">
        <v>0.157</v>
      </c>
    </row>
    <row r="143" spans="1:9" x14ac:dyDescent="0.35">
      <c r="A143" s="14">
        <v>2025</v>
      </c>
      <c r="B143" s="14">
        <v>4</v>
      </c>
      <c r="C143" s="14" t="s">
        <v>23</v>
      </c>
      <c r="D143" s="14" t="s">
        <v>35</v>
      </c>
      <c r="E143" s="14" t="s">
        <v>60</v>
      </c>
      <c r="F143" s="16">
        <v>18.155000000000001</v>
      </c>
      <c r="G143" s="16">
        <v>17.623000000000001</v>
      </c>
      <c r="H143" s="16">
        <v>0.53200000000000003</v>
      </c>
      <c r="I143" s="16">
        <v>0.105</v>
      </c>
    </row>
    <row r="144" spans="1:9" x14ac:dyDescent="0.35">
      <c r="A144" s="14">
        <v>2025</v>
      </c>
      <c r="B144" s="14">
        <v>4</v>
      </c>
      <c r="C144" s="14" t="s">
        <v>23</v>
      </c>
      <c r="D144" s="14" t="s">
        <v>35</v>
      </c>
      <c r="E144" s="14" t="s">
        <v>62</v>
      </c>
      <c r="F144" s="16">
        <v>104.745</v>
      </c>
      <c r="G144" s="16">
        <v>103.89</v>
      </c>
      <c r="H144" s="16">
        <v>0.85499999999999998</v>
      </c>
      <c r="I144" s="16">
        <v>0.41299999999999998</v>
      </c>
    </row>
    <row r="145" spans="1:9" x14ac:dyDescent="0.35">
      <c r="A145" s="14">
        <v>2025</v>
      </c>
      <c r="B145" s="14">
        <v>4</v>
      </c>
      <c r="C145" s="14" t="s">
        <v>23</v>
      </c>
      <c r="D145" s="14" t="s">
        <v>35</v>
      </c>
      <c r="E145" s="14" t="s">
        <v>64</v>
      </c>
      <c r="F145" s="16">
        <v>72.912999999999997</v>
      </c>
      <c r="G145" s="16">
        <v>72.501000000000005</v>
      </c>
      <c r="H145" s="16">
        <v>0.41199999999999998</v>
      </c>
      <c r="I145" s="16">
        <v>0.19600000000000001</v>
      </c>
    </row>
    <row r="146" spans="1:9" x14ac:dyDescent="0.35">
      <c r="A146" s="14">
        <v>2025</v>
      </c>
      <c r="B146" s="14">
        <v>3</v>
      </c>
      <c r="C146" s="14" t="s">
        <v>19</v>
      </c>
      <c r="D146" s="14" t="s">
        <v>27</v>
      </c>
      <c r="E146" s="14" t="s">
        <v>27</v>
      </c>
      <c r="F146" s="16">
        <v>29.434000000000001</v>
      </c>
      <c r="G146" s="16">
        <v>24.916</v>
      </c>
      <c r="H146" s="16">
        <v>4.5179999999999998</v>
      </c>
      <c r="I146" s="16">
        <v>0.127</v>
      </c>
    </row>
    <row r="147" spans="1:9" x14ac:dyDescent="0.35">
      <c r="A147" s="14">
        <v>2025</v>
      </c>
      <c r="B147" s="14">
        <v>3</v>
      </c>
      <c r="C147" s="14" t="s">
        <v>19</v>
      </c>
      <c r="D147" s="14" t="s">
        <v>29</v>
      </c>
      <c r="E147" s="14" t="s">
        <v>29</v>
      </c>
      <c r="F147" s="16">
        <v>23.629000000000001</v>
      </c>
      <c r="G147" s="16">
        <v>23.466999999999999</v>
      </c>
      <c r="H147" s="16">
        <v>0.16200000000000001</v>
      </c>
      <c r="I147" s="16">
        <v>4.7E-2</v>
      </c>
    </row>
    <row r="148" spans="1:9" x14ac:dyDescent="0.35">
      <c r="A148" s="14">
        <v>2025</v>
      </c>
      <c r="B148" s="14">
        <v>3</v>
      </c>
      <c r="C148" s="14" t="s">
        <v>19</v>
      </c>
      <c r="D148" s="14" t="s">
        <v>31</v>
      </c>
      <c r="E148" s="14" t="s">
        <v>40</v>
      </c>
      <c r="F148" s="16">
        <v>46.777000000000001</v>
      </c>
      <c r="G148" s="16">
        <v>44.237000000000002</v>
      </c>
      <c r="H148" s="16">
        <v>2.54</v>
      </c>
      <c r="I148" s="16">
        <v>0.376</v>
      </c>
    </row>
    <row r="149" spans="1:9" x14ac:dyDescent="0.35">
      <c r="A149" s="14">
        <v>2025</v>
      </c>
      <c r="B149" s="14">
        <v>3</v>
      </c>
      <c r="C149" s="14" t="s">
        <v>19</v>
      </c>
      <c r="D149" s="14" t="s">
        <v>31</v>
      </c>
      <c r="E149" s="14" t="s">
        <v>42</v>
      </c>
      <c r="F149" s="16">
        <v>10.271000000000001</v>
      </c>
      <c r="G149" s="16">
        <v>9.6829999999999998</v>
      </c>
      <c r="H149" s="16">
        <v>0.58799999999999997</v>
      </c>
      <c r="I149" s="16">
        <v>3.4000000000000002E-2</v>
      </c>
    </row>
    <row r="150" spans="1:9" x14ac:dyDescent="0.35">
      <c r="A150" s="14">
        <v>2025</v>
      </c>
      <c r="B150" s="14">
        <v>3</v>
      </c>
      <c r="C150" s="14" t="s">
        <v>19</v>
      </c>
      <c r="D150" s="14" t="s">
        <v>31</v>
      </c>
      <c r="E150" s="14" t="s">
        <v>44</v>
      </c>
      <c r="F150" s="16">
        <v>36.572000000000003</v>
      </c>
      <c r="G150" s="16">
        <v>34.557000000000002</v>
      </c>
      <c r="H150" s="16">
        <v>2.0150000000000001</v>
      </c>
      <c r="I150" s="16">
        <v>0.28899999999999998</v>
      </c>
    </row>
    <row r="151" spans="1:9" x14ac:dyDescent="0.35">
      <c r="A151" s="14">
        <v>2025</v>
      </c>
      <c r="B151" s="14">
        <v>3</v>
      </c>
      <c r="C151" s="14" t="s">
        <v>19</v>
      </c>
      <c r="D151" s="14" t="s">
        <v>31</v>
      </c>
      <c r="E151" s="14" t="s">
        <v>46</v>
      </c>
      <c r="F151" s="16">
        <v>82.403999999999996</v>
      </c>
      <c r="G151" s="16">
        <v>77.911000000000001</v>
      </c>
      <c r="H151" s="16">
        <v>4.4930000000000003</v>
      </c>
      <c r="I151" s="16">
        <v>0.68600000000000005</v>
      </c>
    </row>
    <row r="152" spans="1:9" x14ac:dyDescent="0.35">
      <c r="A152" s="14">
        <v>2025</v>
      </c>
      <c r="B152" s="14">
        <v>3</v>
      </c>
      <c r="C152" s="14" t="s">
        <v>19</v>
      </c>
      <c r="D152" s="14" t="s">
        <v>31</v>
      </c>
      <c r="E152" s="14" t="s">
        <v>48</v>
      </c>
      <c r="F152" s="16">
        <v>64.704999999999998</v>
      </c>
      <c r="G152" s="16">
        <v>60.865000000000002</v>
      </c>
      <c r="H152" s="16">
        <v>3.84</v>
      </c>
      <c r="I152" s="16">
        <v>0.32700000000000001</v>
      </c>
    </row>
    <row r="153" spans="1:9" x14ac:dyDescent="0.35">
      <c r="A153" s="14">
        <v>2025</v>
      </c>
      <c r="B153" s="14">
        <v>3</v>
      </c>
      <c r="C153" s="14" t="s">
        <v>19</v>
      </c>
      <c r="D153" s="14" t="s">
        <v>31</v>
      </c>
      <c r="E153" s="14" t="s">
        <v>50</v>
      </c>
      <c r="F153" s="16">
        <v>160.87200000000001</v>
      </c>
      <c r="G153" s="16">
        <v>150.726</v>
      </c>
      <c r="H153" s="16">
        <v>10.146000000000001</v>
      </c>
      <c r="I153" s="16">
        <v>0.65100000000000002</v>
      </c>
    </row>
    <row r="154" spans="1:9" x14ac:dyDescent="0.35">
      <c r="A154" s="14">
        <v>2025</v>
      </c>
      <c r="B154" s="14">
        <v>3</v>
      </c>
      <c r="C154" s="14" t="s">
        <v>19</v>
      </c>
      <c r="D154" s="14" t="s">
        <v>31</v>
      </c>
      <c r="E154" s="14" t="s">
        <v>52</v>
      </c>
      <c r="F154" s="16">
        <v>55.347999999999999</v>
      </c>
      <c r="G154" s="16">
        <v>52.396999999999998</v>
      </c>
      <c r="H154" s="16">
        <v>2.9510000000000001</v>
      </c>
      <c r="I154" s="16">
        <v>0.26600000000000001</v>
      </c>
    </row>
    <row r="155" spans="1:9" x14ac:dyDescent="0.35">
      <c r="A155" s="14">
        <v>2025</v>
      </c>
      <c r="B155" s="14">
        <v>3</v>
      </c>
      <c r="C155" s="14" t="s">
        <v>19</v>
      </c>
      <c r="D155" s="14" t="s">
        <v>33</v>
      </c>
      <c r="E155" s="14" t="s">
        <v>33</v>
      </c>
      <c r="F155" s="16">
        <v>140.88900000000001</v>
      </c>
      <c r="G155" s="16">
        <v>136.476</v>
      </c>
      <c r="H155" s="16">
        <v>4.4130000000000003</v>
      </c>
      <c r="I155" s="16">
        <v>0.33600000000000002</v>
      </c>
    </row>
    <row r="156" spans="1:9" x14ac:dyDescent="0.35">
      <c r="A156" s="14">
        <v>2025</v>
      </c>
      <c r="B156" s="14">
        <v>3</v>
      </c>
      <c r="C156" s="14" t="s">
        <v>19</v>
      </c>
      <c r="D156" s="14" t="s">
        <v>35</v>
      </c>
      <c r="E156" s="14" t="s">
        <v>54</v>
      </c>
      <c r="F156" s="16">
        <v>630.12</v>
      </c>
      <c r="G156" s="16">
        <v>625.51300000000003</v>
      </c>
      <c r="H156" s="16">
        <v>4.6070000000000002</v>
      </c>
      <c r="I156" s="16">
        <v>1.9059999999999999</v>
      </c>
    </row>
    <row r="157" spans="1:9" x14ac:dyDescent="0.35">
      <c r="A157" s="14">
        <v>2025</v>
      </c>
      <c r="B157" s="14">
        <v>3</v>
      </c>
      <c r="C157" s="14" t="s">
        <v>19</v>
      </c>
      <c r="D157" s="14" t="s">
        <v>35</v>
      </c>
      <c r="E157" s="14" t="s">
        <v>56</v>
      </c>
      <c r="F157" s="16">
        <v>119.863</v>
      </c>
      <c r="G157" s="16">
        <v>119.589</v>
      </c>
      <c r="H157" s="16">
        <v>0.27400000000000002</v>
      </c>
      <c r="I157" s="16">
        <v>0.35399999999999998</v>
      </c>
    </row>
    <row r="158" spans="1:9" x14ac:dyDescent="0.35">
      <c r="A158" s="14">
        <v>2025</v>
      </c>
      <c r="B158" s="14">
        <v>3</v>
      </c>
      <c r="C158" s="14" t="s">
        <v>19</v>
      </c>
      <c r="D158" s="14" t="s">
        <v>35</v>
      </c>
      <c r="E158" s="14" t="s">
        <v>58</v>
      </c>
      <c r="F158" s="16">
        <v>101.804</v>
      </c>
      <c r="G158" s="16">
        <v>101.5</v>
      </c>
      <c r="H158" s="16">
        <v>0.30399999999999999</v>
      </c>
      <c r="I158" s="16">
        <v>0.66600000000000004</v>
      </c>
    </row>
    <row r="159" spans="1:9" x14ac:dyDescent="0.35">
      <c r="A159" s="14">
        <v>2025</v>
      </c>
      <c r="B159" s="14">
        <v>3</v>
      </c>
      <c r="C159" s="14" t="s">
        <v>19</v>
      </c>
      <c r="D159" s="14" t="s">
        <v>35</v>
      </c>
      <c r="E159" s="14" t="s">
        <v>60</v>
      </c>
      <c r="F159" s="16">
        <v>140.821</v>
      </c>
      <c r="G159" s="16">
        <v>140.53399999999999</v>
      </c>
      <c r="H159" s="16">
        <v>0.28699999999999998</v>
      </c>
      <c r="I159" s="16">
        <v>0.23100000000000001</v>
      </c>
    </row>
    <row r="160" spans="1:9" x14ac:dyDescent="0.35">
      <c r="A160" s="14">
        <v>2025</v>
      </c>
      <c r="B160" s="14">
        <v>3</v>
      </c>
      <c r="C160" s="14" t="s">
        <v>19</v>
      </c>
      <c r="D160" s="14" t="s">
        <v>35</v>
      </c>
      <c r="E160" s="14" t="s">
        <v>62</v>
      </c>
      <c r="F160" s="16">
        <v>443.59</v>
      </c>
      <c r="G160" s="16">
        <v>437.09199999999998</v>
      </c>
      <c r="H160" s="16">
        <v>6.4980000000000002</v>
      </c>
      <c r="I160" s="16">
        <v>1.2549999999999999</v>
      </c>
    </row>
    <row r="161" spans="1:9" x14ac:dyDescent="0.35">
      <c r="A161" s="14">
        <v>2025</v>
      </c>
      <c r="B161" s="14">
        <v>3</v>
      </c>
      <c r="C161" s="14" t="s">
        <v>19</v>
      </c>
      <c r="D161" s="14" t="s">
        <v>35</v>
      </c>
      <c r="E161" s="14" t="s">
        <v>64</v>
      </c>
      <c r="F161" s="16">
        <v>218.94499999999999</v>
      </c>
      <c r="G161" s="16">
        <v>218.36199999999999</v>
      </c>
      <c r="H161" s="16">
        <v>0.58299999999999996</v>
      </c>
      <c r="I161" s="16">
        <v>0.62</v>
      </c>
    </row>
    <row r="162" spans="1:9" x14ac:dyDescent="0.35">
      <c r="A162" s="14">
        <v>2025</v>
      </c>
      <c r="B162" s="14">
        <v>3</v>
      </c>
      <c r="C162" s="14" t="s">
        <v>21</v>
      </c>
      <c r="D162" s="14" t="s">
        <v>27</v>
      </c>
      <c r="E162" s="14" t="s">
        <v>27</v>
      </c>
      <c r="F162" s="16">
        <v>443.74</v>
      </c>
      <c r="G162" s="16">
        <v>422.49900000000002</v>
      </c>
      <c r="H162" s="16">
        <v>21.241</v>
      </c>
      <c r="I162" s="16">
        <v>1.0620000000000001</v>
      </c>
    </row>
    <row r="163" spans="1:9" x14ac:dyDescent="0.35">
      <c r="A163" s="14">
        <v>2025</v>
      </c>
      <c r="B163" s="14">
        <v>3</v>
      </c>
      <c r="C163" s="14" t="s">
        <v>21</v>
      </c>
      <c r="D163" s="14" t="s">
        <v>29</v>
      </c>
      <c r="E163" s="14" t="s">
        <v>29</v>
      </c>
      <c r="F163" s="16">
        <v>47.298999999999999</v>
      </c>
      <c r="G163" s="16">
        <v>46.918999999999997</v>
      </c>
      <c r="H163" s="16">
        <v>0.38</v>
      </c>
      <c r="I163" s="16">
        <v>0.13400000000000001</v>
      </c>
    </row>
    <row r="164" spans="1:9" x14ac:dyDescent="0.35">
      <c r="A164" s="14">
        <v>2025</v>
      </c>
      <c r="B164" s="14">
        <v>3</v>
      </c>
      <c r="C164" s="14" t="s">
        <v>21</v>
      </c>
      <c r="D164" s="14" t="s">
        <v>31</v>
      </c>
      <c r="E164" s="14" t="s">
        <v>40</v>
      </c>
      <c r="F164" s="16">
        <v>274.47800000000001</v>
      </c>
      <c r="G164" s="16">
        <v>265.46100000000001</v>
      </c>
      <c r="H164" s="16">
        <v>9.0169999999999995</v>
      </c>
      <c r="I164" s="16">
        <v>0.46300000000000002</v>
      </c>
    </row>
    <row r="165" spans="1:9" x14ac:dyDescent="0.35">
      <c r="A165" s="14">
        <v>2025</v>
      </c>
      <c r="B165" s="14">
        <v>3</v>
      </c>
      <c r="C165" s="14" t="s">
        <v>21</v>
      </c>
      <c r="D165" s="14" t="s">
        <v>31</v>
      </c>
      <c r="E165" s="14" t="s">
        <v>42</v>
      </c>
      <c r="F165" s="16">
        <v>74.126000000000005</v>
      </c>
      <c r="G165" s="16">
        <v>72.305000000000007</v>
      </c>
      <c r="H165" s="16">
        <v>1.821</v>
      </c>
      <c r="I165" s="16">
        <v>0.39</v>
      </c>
    </row>
    <row r="166" spans="1:9" x14ac:dyDescent="0.35">
      <c r="A166" s="14">
        <v>2025</v>
      </c>
      <c r="B166" s="14">
        <v>3</v>
      </c>
      <c r="C166" s="14" t="s">
        <v>21</v>
      </c>
      <c r="D166" s="14" t="s">
        <v>31</v>
      </c>
      <c r="E166" s="14" t="s">
        <v>44</v>
      </c>
      <c r="F166" s="16">
        <v>240.09299999999999</v>
      </c>
      <c r="G166" s="16">
        <v>233.262</v>
      </c>
      <c r="H166" s="16">
        <v>6.8310000000000004</v>
      </c>
      <c r="I166" s="16">
        <v>0.53</v>
      </c>
    </row>
    <row r="167" spans="1:9" x14ac:dyDescent="0.35">
      <c r="A167" s="14">
        <v>2025</v>
      </c>
      <c r="B167" s="14">
        <v>3</v>
      </c>
      <c r="C167" s="14" t="s">
        <v>21</v>
      </c>
      <c r="D167" s="14" t="s">
        <v>31</v>
      </c>
      <c r="E167" s="14" t="s">
        <v>46</v>
      </c>
      <c r="F167" s="16">
        <v>350.02800000000002</v>
      </c>
      <c r="G167" s="16">
        <v>336.52800000000002</v>
      </c>
      <c r="H167" s="16">
        <v>13.5</v>
      </c>
      <c r="I167" s="16">
        <v>2.1539999999999999</v>
      </c>
    </row>
    <row r="168" spans="1:9" x14ac:dyDescent="0.35">
      <c r="A168" s="14">
        <v>2025</v>
      </c>
      <c r="B168" s="14">
        <v>3</v>
      </c>
      <c r="C168" s="14" t="s">
        <v>21</v>
      </c>
      <c r="D168" s="14" t="s">
        <v>31</v>
      </c>
      <c r="E168" s="14" t="s">
        <v>48</v>
      </c>
      <c r="F168" s="16">
        <v>296.17200000000003</v>
      </c>
      <c r="G168" s="16">
        <v>287.31</v>
      </c>
      <c r="H168" s="16">
        <v>8.8620000000000001</v>
      </c>
      <c r="I168" s="16">
        <v>0.96799999999999997</v>
      </c>
    </row>
    <row r="169" spans="1:9" x14ac:dyDescent="0.35">
      <c r="A169" s="14">
        <v>2025</v>
      </c>
      <c r="B169" s="14">
        <v>3</v>
      </c>
      <c r="C169" s="14" t="s">
        <v>21</v>
      </c>
      <c r="D169" s="14" t="s">
        <v>31</v>
      </c>
      <c r="E169" s="14" t="s">
        <v>50</v>
      </c>
      <c r="F169" s="16">
        <v>478.87599999999998</v>
      </c>
      <c r="G169" s="16">
        <v>456.77199999999999</v>
      </c>
      <c r="H169" s="16">
        <v>22.103999999999999</v>
      </c>
      <c r="I169" s="16">
        <v>3.3319999999999999</v>
      </c>
    </row>
    <row r="170" spans="1:9" x14ac:dyDescent="0.35">
      <c r="A170" s="14">
        <v>2025</v>
      </c>
      <c r="B170" s="14">
        <v>3</v>
      </c>
      <c r="C170" s="14" t="s">
        <v>21</v>
      </c>
      <c r="D170" s="14" t="s">
        <v>31</v>
      </c>
      <c r="E170" s="14" t="s">
        <v>52</v>
      </c>
      <c r="F170" s="16">
        <v>174.28100000000001</v>
      </c>
      <c r="G170" s="16">
        <v>168.071</v>
      </c>
      <c r="H170" s="16">
        <v>6.21</v>
      </c>
      <c r="I170" s="16">
        <v>0.68799999999999994</v>
      </c>
    </row>
    <row r="171" spans="1:9" x14ac:dyDescent="0.35">
      <c r="A171" s="14">
        <v>2025</v>
      </c>
      <c r="B171" s="14">
        <v>3</v>
      </c>
      <c r="C171" s="14" t="s">
        <v>21</v>
      </c>
      <c r="D171" s="14" t="s">
        <v>33</v>
      </c>
      <c r="E171" s="14" t="s">
        <v>33</v>
      </c>
      <c r="F171" s="16">
        <v>1084.9280000000001</v>
      </c>
      <c r="G171" s="16">
        <v>1070.386</v>
      </c>
      <c r="H171" s="16">
        <v>14.542</v>
      </c>
      <c r="I171" s="16">
        <v>2.4289999999999998</v>
      </c>
    </row>
    <row r="172" spans="1:9" x14ac:dyDescent="0.35">
      <c r="A172" s="14">
        <v>2025</v>
      </c>
      <c r="B172" s="14">
        <v>3</v>
      </c>
      <c r="C172" s="14" t="s">
        <v>21</v>
      </c>
      <c r="D172" s="14" t="s">
        <v>35</v>
      </c>
      <c r="E172" s="14" t="s">
        <v>54</v>
      </c>
      <c r="F172" s="16">
        <v>916.37199999999996</v>
      </c>
      <c r="G172" s="16">
        <v>914.47500000000002</v>
      </c>
      <c r="H172" s="16">
        <v>1.897</v>
      </c>
      <c r="I172" s="16">
        <v>6.2880000000000003</v>
      </c>
    </row>
    <row r="173" spans="1:9" x14ac:dyDescent="0.35">
      <c r="A173" s="14">
        <v>2025</v>
      </c>
      <c r="B173" s="14">
        <v>3</v>
      </c>
      <c r="C173" s="14" t="s">
        <v>21</v>
      </c>
      <c r="D173" s="14" t="s">
        <v>35</v>
      </c>
      <c r="E173" s="14" t="s">
        <v>56</v>
      </c>
      <c r="F173" s="16">
        <v>359.12299999999999</v>
      </c>
      <c r="G173" s="16">
        <v>358.05099999999999</v>
      </c>
      <c r="H173" s="16">
        <v>1.0720000000000001</v>
      </c>
      <c r="I173" s="16">
        <v>0.44400000000000001</v>
      </c>
    </row>
    <row r="174" spans="1:9" x14ac:dyDescent="0.35">
      <c r="A174" s="14">
        <v>2025</v>
      </c>
      <c r="B174" s="14">
        <v>3</v>
      </c>
      <c r="C174" s="14" t="s">
        <v>21</v>
      </c>
      <c r="D174" s="14" t="s">
        <v>35</v>
      </c>
      <c r="E174" s="14" t="s">
        <v>58</v>
      </c>
      <c r="F174" s="16">
        <v>245.15899999999999</v>
      </c>
      <c r="G174" s="16">
        <v>244.42</v>
      </c>
      <c r="H174" s="16">
        <v>0.73899999999999999</v>
      </c>
      <c r="I174" s="16">
        <v>0.55100000000000005</v>
      </c>
    </row>
    <row r="175" spans="1:9" x14ac:dyDescent="0.35">
      <c r="A175" s="14">
        <v>2025</v>
      </c>
      <c r="B175" s="14">
        <v>3</v>
      </c>
      <c r="C175" s="14" t="s">
        <v>21</v>
      </c>
      <c r="D175" s="14" t="s">
        <v>35</v>
      </c>
      <c r="E175" s="14" t="s">
        <v>60</v>
      </c>
      <c r="F175" s="16">
        <v>80.902000000000001</v>
      </c>
      <c r="G175" s="16">
        <v>80.760000000000005</v>
      </c>
      <c r="H175" s="16">
        <v>0.14199999999999999</v>
      </c>
      <c r="I175" s="16">
        <v>0.128</v>
      </c>
    </row>
    <row r="176" spans="1:9" x14ac:dyDescent="0.35">
      <c r="A176" s="14">
        <v>2025</v>
      </c>
      <c r="B176" s="14">
        <v>3</v>
      </c>
      <c r="C176" s="14" t="s">
        <v>21</v>
      </c>
      <c r="D176" s="14" t="s">
        <v>35</v>
      </c>
      <c r="E176" s="14" t="s">
        <v>62</v>
      </c>
      <c r="F176" s="16">
        <v>405.28500000000003</v>
      </c>
      <c r="G176" s="16">
        <v>403.65899999999999</v>
      </c>
      <c r="H176" s="16">
        <v>1.6259999999999999</v>
      </c>
      <c r="I176" s="16">
        <v>0.72</v>
      </c>
    </row>
    <row r="177" spans="1:9" x14ac:dyDescent="0.35">
      <c r="A177" s="14">
        <v>2025</v>
      </c>
      <c r="B177" s="14">
        <v>3</v>
      </c>
      <c r="C177" s="14" t="s">
        <v>21</v>
      </c>
      <c r="D177" s="14" t="s">
        <v>35</v>
      </c>
      <c r="E177" s="14" t="s">
        <v>64</v>
      </c>
      <c r="F177" s="16">
        <v>240.59700000000001</v>
      </c>
      <c r="G177" s="16">
        <v>239.35599999999999</v>
      </c>
      <c r="H177" s="16">
        <v>1.2410000000000001</v>
      </c>
      <c r="I177" s="16">
        <v>0.48899999999999999</v>
      </c>
    </row>
    <row r="178" spans="1:9" x14ac:dyDescent="0.35">
      <c r="A178" s="14">
        <v>2025</v>
      </c>
      <c r="B178" s="14">
        <v>3</v>
      </c>
      <c r="C178" s="14" t="s">
        <v>23</v>
      </c>
      <c r="D178" s="14" t="s">
        <v>27</v>
      </c>
      <c r="E178" s="14" t="s">
        <v>27</v>
      </c>
      <c r="F178" s="16">
        <v>28.91</v>
      </c>
      <c r="G178" s="16">
        <v>22.715</v>
      </c>
      <c r="H178" s="16">
        <v>6.1950000000000003</v>
      </c>
      <c r="I178" s="16">
        <v>0.05</v>
      </c>
    </row>
    <row r="179" spans="1:9" x14ac:dyDescent="0.35">
      <c r="A179" s="14">
        <v>2025</v>
      </c>
      <c r="B179" s="14">
        <v>3</v>
      </c>
      <c r="C179" s="14" t="s">
        <v>23</v>
      </c>
      <c r="D179" s="14" t="s">
        <v>29</v>
      </c>
      <c r="E179" s="14" t="s">
        <v>29</v>
      </c>
      <c r="F179" s="16">
        <v>9.9109999999999996</v>
      </c>
      <c r="G179" s="16">
        <v>9.81</v>
      </c>
      <c r="H179" s="16">
        <v>0.10100000000000001</v>
      </c>
      <c r="I179" s="16">
        <v>1.4E-2</v>
      </c>
    </row>
    <row r="180" spans="1:9" x14ac:dyDescent="0.35">
      <c r="A180" s="14">
        <v>2025</v>
      </c>
      <c r="B180" s="14">
        <v>3</v>
      </c>
      <c r="C180" s="14" t="s">
        <v>23</v>
      </c>
      <c r="D180" s="14" t="s">
        <v>31</v>
      </c>
      <c r="E180" s="14" t="s">
        <v>40</v>
      </c>
      <c r="F180" s="16">
        <v>38.944000000000003</v>
      </c>
      <c r="G180" s="16">
        <v>34.76</v>
      </c>
      <c r="H180" s="16">
        <v>4.1840000000000002</v>
      </c>
      <c r="I180" s="16">
        <v>0.189</v>
      </c>
    </row>
    <row r="181" spans="1:9" x14ac:dyDescent="0.35">
      <c r="A181" s="14">
        <v>2025</v>
      </c>
      <c r="B181" s="14">
        <v>3</v>
      </c>
      <c r="C181" s="14" t="s">
        <v>23</v>
      </c>
      <c r="D181" s="14" t="s">
        <v>31</v>
      </c>
      <c r="E181" s="14" t="s">
        <v>42</v>
      </c>
      <c r="F181" s="16">
        <v>5.7880000000000003</v>
      </c>
      <c r="G181" s="16">
        <v>5.0389999999999997</v>
      </c>
      <c r="H181" s="16">
        <v>0.749</v>
      </c>
      <c r="I181" s="16">
        <v>0.06</v>
      </c>
    </row>
    <row r="182" spans="1:9" x14ac:dyDescent="0.35">
      <c r="A182" s="14">
        <v>2025</v>
      </c>
      <c r="B182" s="14">
        <v>3</v>
      </c>
      <c r="C182" s="14" t="s">
        <v>23</v>
      </c>
      <c r="D182" s="14" t="s">
        <v>31</v>
      </c>
      <c r="E182" s="14" t="s">
        <v>44</v>
      </c>
      <c r="F182" s="16">
        <v>42.219000000000001</v>
      </c>
      <c r="G182" s="16">
        <v>36.661000000000001</v>
      </c>
      <c r="H182" s="16">
        <v>5.5579999999999998</v>
      </c>
      <c r="I182" s="16">
        <v>7.4999999999999997E-2</v>
      </c>
    </row>
    <row r="183" spans="1:9" x14ac:dyDescent="0.35">
      <c r="A183" s="14">
        <v>2025</v>
      </c>
      <c r="B183" s="14">
        <v>3</v>
      </c>
      <c r="C183" s="14" t="s">
        <v>23</v>
      </c>
      <c r="D183" s="14" t="s">
        <v>31</v>
      </c>
      <c r="E183" s="14" t="s">
        <v>46</v>
      </c>
      <c r="F183" s="16">
        <v>24.687999999999999</v>
      </c>
      <c r="G183" s="16">
        <v>22.916</v>
      </c>
      <c r="H183" s="16">
        <v>1.772</v>
      </c>
      <c r="I183" s="16">
        <v>0.247</v>
      </c>
    </row>
    <row r="184" spans="1:9" x14ac:dyDescent="0.35">
      <c r="A184" s="14">
        <v>2025</v>
      </c>
      <c r="B184" s="14">
        <v>3</v>
      </c>
      <c r="C184" s="14" t="s">
        <v>23</v>
      </c>
      <c r="D184" s="14" t="s">
        <v>31</v>
      </c>
      <c r="E184" s="14" t="s">
        <v>48</v>
      </c>
      <c r="F184" s="16">
        <v>30.975999999999999</v>
      </c>
      <c r="G184" s="16">
        <v>27.632999999999999</v>
      </c>
      <c r="H184" s="16">
        <v>3.343</v>
      </c>
      <c r="I184" s="16">
        <v>0.26800000000000002</v>
      </c>
    </row>
    <row r="185" spans="1:9" x14ac:dyDescent="0.35">
      <c r="A185" s="14">
        <v>2025</v>
      </c>
      <c r="B185" s="14">
        <v>3</v>
      </c>
      <c r="C185" s="14" t="s">
        <v>23</v>
      </c>
      <c r="D185" s="14" t="s">
        <v>31</v>
      </c>
      <c r="E185" s="14" t="s">
        <v>50</v>
      </c>
      <c r="F185" s="16">
        <v>23.167999999999999</v>
      </c>
      <c r="G185" s="16">
        <v>19.986999999999998</v>
      </c>
      <c r="H185" s="16">
        <v>3.181</v>
      </c>
      <c r="I185" s="16">
        <v>0.13700000000000001</v>
      </c>
    </row>
    <row r="186" spans="1:9" x14ac:dyDescent="0.35">
      <c r="A186" s="14">
        <v>2025</v>
      </c>
      <c r="B186" s="14">
        <v>3</v>
      </c>
      <c r="C186" s="14" t="s">
        <v>23</v>
      </c>
      <c r="D186" s="14" t="s">
        <v>31</v>
      </c>
      <c r="E186" s="14" t="s">
        <v>52</v>
      </c>
      <c r="F186" s="16">
        <v>12.061999999999999</v>
      </c>
      <c r="G186" s="16">
        <v>11.052</v>
      </c>
      <c r="H186" s="16">
        <v>1.01</v>
      </c>
      <c r="I186" s="16">
        <v>3.9E-2</v>
      </c>
    </row>
    <row r="187" spans="1:9" x14ac:dyDescent="0.35">
      <c r="A187" s="14">
        <v>2025</v>
      </c>
      <c r="B187" s="14">
        <v>3</v>
      </c>
      <c r="C187" s="14" t="s">
        <v>23</v>
      </c>
      <c r="D187" s="14" t="s">
        <v>33</v>
      </c>
      <c r="E187" s="14" t="s">
        <v>33</v>
      </c>
      <c r="F187" s="16">
        <v>49.887999999999998</v>
      </c>
      <c r="G187" s="16">
        <v>43.658000000000001</v>
      </c>
      <c r="H187" s="16">
        <v>6.23</v>
      </c>
      <c r="I187" s="16">
        <v>0.34</v>
      </c>
    </row>
    <row r="188" spans="1:9" x14ac:dyDescent="0.35">
      <c r="A188" s="14">
        <v>2025</v>
      </c>
      <c r="B188" s="14">
        <v>3</v>
      </c>
      <c r="C188" s="14" t="s">
        <v>23</v>
      </c>
      <c r="D188" s="14" t="s">
        <v>35</v>
      </c>
      <c r="E188" s="14" t="s">
        <v>54</v>
      </c>
      <c r="F188" s="16">
        <v>244.18799999999999</v>
      </c>
      <c r="G188" s="16">
        <v>241.29599999999999</v>
      </c>
      <c r="H188" s="16">
        <v>2.8919999999999999</v>
      </c>
      <c r="I188" s="16">
        <v>0.76800000000000002</v>
      </c>
    </row>
    <row r="189" spans="1:9" x14ac:dyDescent="0.35">
      <c r="A189" s="14">
        <v>2025</v>
      </c>
      <c r="B189" s="14">
        <v>3</v>
      </c>
      <c r="C189" s="14" t="s">
        <v>23</v>
      </c>
      <c r="D189" s="14" t="s">
        <v>35</v>
      </c>
      <c r="E189" s="14" t="s">
        <v>56</v>
      </c>
      <c r="F189" s="16">
        <v>346.46300000000002</v>
      </c>
      <c r="G189" s="16">
        <v>346.13200000000001</v>
      </c>
      <c r="H189" s="16">
        <v>0.33100000000000002</v>
      </c>
      <c r="I189" s="16">
        <v>0.15</v>
      </c>
    </row>
    <row r="190" spans="1:9" x14ac:dyDescent="0.35">
      <c r="A190" s="14">
        <v>2025</v>
      </c>
      <c r="B190" s="14">
        <v>3</v>
      </c>
      <c r="C190" s="14" t="s">
        <v>23</v>
      </c>
      <c r="D190" s="14" t="s">
        <v>35</v>
      </c>
      <c r="E190" s="14" t="s">
        <v>58</v>
      </c>
      <c r="F190" s="16">
        <v>92.858999999999995</v>
      </c>
      <c r="G190" s="16">
        <v>92.471999999999994</v>
      </c>
      <c r="H190" s="16">
        <v>0.38700000000000001</v>
      </c>
      <c r="I190" s="16">
        <v>0.19</v>
      </c>
    </row>
    <row r="191" spans="1:9" x14ac:dyDescent="0.35">
      <c r="A191" s="14">
        <v>2025</v>
      </c>
      <c r="B191" s="14">
        <v>3</v>
      </c>
      <c r="C191" s="14" t="s">
        <v>23</v>
      </c>
      <c r="D191" s="14" t="s">
        <v>35</v>
      </c>
      <c r="E191" s="14" t="s">
        <v>60</v>
      </c>
      <c r="F191" s="16">
        <v>18.137</v>
      </c>
      <c r="G191" s="16">
        <v>17.603000000000002</v>
      </c>
      <c r="H191" s="16">
        <v>0.53400000000000003</v>
      </c>
      <c r="I191" s="16">
        <v>0.10199999999999999</v>
      </c>
    </row>
    <row r="192" spans="1:9" x14ac:dyDescent="0.35">
      <c r="A192" s="14">
        <v>2025</v>
      </c>
      <c r="B192" s="14">
        <v>3</v>
      </c>
      <c r="C192" s="14" t="s">
        <v>23</v>
      </c>
      <c r="D192" s="14" t="s">
        <v>35</v>
      </c>
      <c r="E192" s="14" t="s">
        <v>62</v>
      </c>
      <c r="F192" s="16">
        <v>104.06</v>
      </c>
      <c r="G192" s="16">
        <v>103.276</v>
      </c>
      <c r="H192" s="16">
        <v>0.78400000000000003</v>
      </c>
      <c r="I192" s="16">
        <v>0.42699999999999999</v>
      </c>
    </row>
    <row r="193" spans="1:9" x14ac:dyDescent="0.35">
      <c r="A193" s="14">
        <v>2025</v>
      </c>
      <c r="B193" s="14">
        <v>3</v>
      </c>
      <c r="C193" s="14" t="s">
        <v>23</v>
      </c>
      <c r="D193" s="14" t="s">
        <v>35</v>
      </c>
      <c r="E193" s="14" t="s">
        <v>64</v>
      </c>
      <c r="F193" s="16">
        <v>73.05</v>
      </c>
      <c r="G193" s="16">
        <v>72.659000000000006</v>
      </c>
      <c r="H193" s="16">
        <v>0.39100000000000001</v>
      </c>
      <c r="I193" s="16">
        <v>0.30199999999999999</v>
      </c>
    </row>
    <row r="194" spans="1:9" x14ac:dyDescent="0.35">
      <c r="A194" s="14">
        <v>2025</v>
      </c>
      <c r="B194" s="14">
        <v>2</v>
      </c>
      <c r="C194" s="14" t="s">
        <v>19</v>
      </c>
      <c r="D194" s="14" t="s">
        <v>27</v>
      </c>
      <c r="E194" s="14" t="s">
        <v>27</v>
      </c>
      <c r="F194" s="16">
        <v>29.146000000000001</v>
      </c>
      <c r="G194" s="16">
        <v>24.638999999999999</v>
      </c>
      <c r="H194" s="16">
        <v>4.5069999999999997</v>
      </c>
      <c r="I194" s="16">
        <v>0.13800000000000001</v>
      </c>
    </row>
    <row r="195" spans="1:9" x14ac:dyDescent="0.35">
      <c r="A195" s="14">
        <v>2025</v>
      </c>
      <c r="B195" s="14">
        <v>2</v>
      </c>
      <c r="C195" s="14" t="s">
        <v>19</v>
      </c>
      <c r="D195" s="14" t="s">
        <v>29</v>
      </c>
      <c r="E195" s="14" t="s">
        <v>29</v>
      </c>
      <c r="F195" s="16">
        <v>23.559000000000001</v>
      </c>
      <c r="G195" s="16">
        <v>23.42</v>
      </c>
      <c r="H195" s="16">
        <v>0.13900000000000001</v>
      </c>
      <c r="I195" s="16">
        <v>5.7000000000000002E-2</v>
      </c>
    </row>
    <row r="196" spans="1:9" x14ac:dyDescent="0.35">
      <c r="A196" s="14">
        <v>2025</v>
      </c>
      <c r="B196" s="14">
        <v>2</v>
      </c>
      <c r="C196" s="14" t="s">
        <v>19</v>
      </c>
      <c r="D196" s="14" t="s">
        <v>31</v>
      </c>
      <c r="E196" s="14" t="s">
        <v>40</v>
      </c>
      <c r="F196" s="16">
        <v>46.188000000000002</v>
      </c>
      <c r="G196" s="16">
        <v>43.756</v>
      </c>
      <c r="H196" s="16">
        <v>2.4319999999999999</v>
      </c>
      <c r="I196" s="16">
        <v>0.41899999999999998</v>
      </c>
    </row>
    <row r="197" spans="1:9" x14ac:dyDescent="0.35">
      <c r="A197" s="14">
        <v>2025</v>
      </c>
      <c r="B197" s="14">
        <v>2</v>
      </c>
      <c r="C197" s="14" t="s">
        <v>19</v>
      </c>
      <c r="D197" s="14" t="s">
        <v>31</v>
      </c>
      <c r="E197" s="14" t="s">
        <v>42</v>
      </c>
      <c r="F197" s="16">
        <v>10.263</v>
      </c>
      <c r="G197" s="16">
        <v>9.6839999999999993</v>
      </c>
      <c r="H197" s="16">
        <v>0.57899999999999996</v>
      </c>
      <c r="I197" s="16">
        <v>3.2000000000000001E-2</v>
      </c>
    </row>
    <row r="198" spans="1:9" x14ac:dyDescent="0.35">
      <c r="A198" s="14">
        <v>2025</v>
      </c>
      <c r="B198" s="14">
        <v>2</v>
      </c>
      <c r="C198" s="14" t="s">
        <v>19</v>
      </c>
      <c r="D198" s="14" t="s">
        <v>31</v>
      </c>
      <c r="E198" s="14" t="s">
        <v>44</v>
      </c>
      <c r="F198" s="16">
        <v>36.151000000000003</v>
      </c>
      <c r="G198" s="16">
        <v>34.14</v>
      </c>
      <c r="H198" s="16">
        <v>2.0110000000000001</v>
      </c>
      <c r="I198" s="16">
        <v>0.26700000000000002</v>
      </c>
    </row>
    <row r="199" spans="1:9" x14ac:dyDescent="0.35">
      <c r="A199" s="14">
        <v>2025</v>
      </c>
      <c r="B199" s="14">
        <v>2</v>
      </c>
      <c r="C199" s="14" t="s">
        <v>19</v>
      </c>
      <c r="D199" s="14" t="s">
        <v>31</v>
      </c>
      <c r="E199" s="14" t="s">
        <v>46</v>
      </c>
      <c r="F199" s="16">
        <v>81.584999999999994</v>
      </c>
      <c r="G199" s="16">
        <v>77.263000000000005</v>
      </c>
      <c r="H199" s="16">
        <v>4.3220000000000001</v>
      </c>
      <c r="I199" s="16">
        <v>0.64800000000000002</v>
      </c>
    </row>
    <row r="200" spans="1:9" x14ac:dyDescent="0.35">
      <c r="A200" s="14">
        <v>2025</v>
      </c>
      <c r="B200" s="14">
        <v>2</v>
      </c>
      <c r="C200" s="14" t="s">
        <v>19</v>
      </c>
      <c r="D200" s="14" t="s">
        <v>31</v>
      </c>
      <c r="E200" s="14" t="s">
        <v>48</v>
      </c>
      <c r="F200" s="16">
        <v>63.773000000000003</v>
      </c>
      <c r="G200" s="16">
        <v>59.884</v>
      </c>
      <c r="H200" s="16">
        <v>3.8889999999999998</v>
      </c>
      <c r="I200" s="16">
        <v>0.309</v>
      </c>
    </row>
    <row r="201" spans="1:9" x14ac:dyDescent="0.35">
      <c r="A201" s="14">
        <v>2025</v>
      </c>
      <c r="B201" s="14">
        <v>2</v>
      </c>
      <c r="C201" s="14" t="s">
        <v>19</v>
      </c>
      <c r="D201" s="14" t="s">
        <v>31</v>
      </c>
      <c r="E201" s="14" t="s">
        <v>50</v>
      </c>
      <c r="F201" s="16">
        <v>156.96600000000001</v>
      </c>
      <c r="G201" s="16">
        <v>147.32</v>
      </c>
      <c r="H201" s="16">
        <v>9.6460000000000008</v>
      </c>
      <c r="I201" s="16">
        <v>0.57899999999999996</v>
      </c>
    </row>
    <row r="202" spans="1:9" x14ac:dyDescent="0.35">
      <c r="A202" s="14">
        <v>2025</v>
      </c>
      <c r="B202" s="14">
        <v>2</v>
      </c>
      <c r="C202" s="14" t="s">
        <v>19</v>
      </c>
      <c r="D202" s="14" t="s">
        <v>31</v>
      </c>
      <c r="E202" s="14" t="s">
        <v>52</v>
      </c>
      <c r="F202" s="16">
        <v>54.249000000000002</v>
      </c>
      <c r="G202" s="16">
        <v>51.366</v>
      </c>
      <c r="H202" s="16">
        <v>2.883</v>
      </c>
      <c r="I202" s="16">
        <v>0.29199999999999998</v>
      </c>
    </row>
    <row r="203" spans="1:9" x14ac:dyDescent="0.35">
      <c r="A203" s="14">
        <v>2025</v>
      </c>
      <c r="B203" s="14">
        <v>2</v>
      </c>
      <c r="C203" s="14" t="s">
        <v>19</v>
      </c>
      <c r="D203" s="14" t="s">
        <v>33</v>
      </c>
      <c r="E203" s="14" t="s">
        <v>33</v>
      </c>
      <c r="F203" s="16">
        <v>142.05099999999999</v>
      </c>
      <c r="G203" s="16">
        <v>137.404</v>
      </c>
      <c r="H203" s="16">
        <v>4.6470000000000002</v>
      </c>
      <c r="I203" s="16">
        <v>0.41499999999999998</v>
      </c>
    </row>
    <row r="204" spans="1:9" x14ac:dyDescent="0.35">
      <c r="A204" s="14">
        <v>2025</v>
      </c>
      <c r="B204" s="14">
        <v>2</v>
      </c>
      <c r="C204" s="14" t="s">
        <v>19</v>
      </c>
      <c r="D204" s="14" t="s">
        <v>35</v>
      </c>
      <c r="E204" s="14" t="s">
        <v>54</v>
      </c>
      <c r="F204" s="16">
        <v>625.75</v>
      </c>
      <c r="G204" s="16">
        <v>621.32399999999996</v>
      </c>
      <c r="H204" s="16">
        <v>4.4260000000000002</v>
      </c>
      <c r="I204" s="16">
        <v>1.411</v>
      </c>
    </row>
    <row r="205" spans="1:9" x14ac:dyDescent="0.35">
      <c r="A205" s="14">
        <v>2025</v>
      </c>
      <c r="B205" s="14">
        <v>2</v>
      </c>
      <c r="C205" s="14" t="s">
        <v>19</v>
      </c>
      <c r="D205" s="14" t="s">
        <v>35</v>
      </c>
      <c r="E205" s="14" t="s">
        <v>56</v>
      </c>
      <c r="F205" s="16">
        <v>118.28400000000001</v>
      </c>
      <c r="G205" s="16">
        <v>118.075</v>
      </c>
      <c r="H205" s="16">
        <v>0.20899999999999999</v>
      </c>
      <c r="I205" s="16">
        <v>0.20399999999999999</v>
      </c>
    </row>
    <row r="206" spans="1:9" x14ac:dyDescent="0.35">
      <c r="A206" s="14">
        <v>2025</v>
      </c>
      <c r="B206" s="14">
        <v>2</v>
      </c>
      <c r="C206" s="14" t="s">
        <v>19</v>
      </c>
      <c r="D206" s="14" t="s">
        <v>35</v>
      </c>
      <c r="E206" s="14" t="s">
        <v>58</v>
      </c>
      <c r="F206" s="16">
        <v>101.18</v>
      </c>
      <c r="G206" s="16">
        <v>100.864</v>
      </c>
      <c r="H206" s="16">
        <v>0.316</v>
      </c>
      <c r="I206" s="16">
        <v>0.83699999999999997</v>
      </c>
    </row>
    <row r="207" spans="1:9" x14ac:dyDescent="0.35">
      <c r="A207" s="14">
        <v>2025</v>
      </c>
      <c r="B207" s="14">
        <v>2</v>
      </c>
      <c r="C207" s="14" t="s">
        <v>19</v>
      </c>
      <c r="D207" s="14" t="s">
        <v>35</v>
      </c>
      <c r="E207" s="14" t="s">
        <v>60</v>
      </c>
      <c r="F207" s="16">
        <v>140.52500000000001</v>
      </c>
      <c r="G207" s="16">
        <v>140.232</v>
      </c>
      <c r="H207" s="16">
        <v>0.29299999999999998</v>
      </c>
      <c r="I207" s="16">
        <v>0.25</v>
      </c>
    </row>
    <row r="208" spans="1:9" x14ac:dyDescent="0.35">
      <c r="A208" s="14">
        <v>2025</v>
      </c>
      <c r="B208" s="14">
        <v>2</v>
      </c>
      <c r="C208" s="14" t="s">
        <v>19</v>
      </c>
      <c r="D208" s="14" t="s">
        <v>35</v>
      </c>
      <c r="E208" s="14" t="s">
        <v>62</v>
      </c>
      <c r="F208" s="16">
        <v>441.30900000000003</v>
      </c>
      <c r="G208" s="16">
        <v>434.30500000000001</v>
      </c>
      <c r="H208" s="16">
        <v>7.0039999999999996</v>
      </c>
      <c r="I208" s="16">
        <v>1.2709999999999999</v>
      </c>
    </row>
    <row r="209" spans="1:9" x14ac:dyDescent="0.35">
      <c r="A209" s="14">
        <v>2025</v>
      </c>
      <c r="B209" s="14">
        <v>2</v>
      </c>
      <c r="C209" s="14" t="s">
        <v>19</v>
      </c>
      <c r="D209" s="14" t="s">
        <v>35</v>
      </c>
      <c r="E209" s="14" t="s">
        <v>64</v>
      </c>
      <c r="F209" s="16">
        <v>218.18700000000001</v>
      </c>
      <c r="G209" s="16">
        <v>217.536</v>
      </c>
      <c r="H209" s="16">
        <v>0.65100000000000002</v>
      </c>
      <c r="I209" s="16">
        <v>0.83199999999999996</v>
      </c>
    </row>
    <row r="210" spans="1:9" x14ac:dyDescent="0.35">
      <c r="A210" s="14">
        <v>2025</v>
      </c>
      <c r="B210" s="14">
        <v>2</v>
      </c>
      <c r="C210" s="14" t="s">
        <v>21</v>
      </c>
      <c r="D210" s="14" t="s">
        <v>27</v>
      </c>
      <c r="E210" s="14" t="s">
        <v>27</v>
      </c>
      <c r="F210" s="16">
        <v>443.53699999999998</v>
      </c>
      <c r="G210" s="16">
        <v>422.38400000000001</v>
      </c>
      <c r="H210" s="16">
        <v>21.152999999999999</v>
      </c>
      <c r="I210" s="16">
        <v>1.1240000000000001</v>
      </c>
    </row>
    <row r="211" spans="1:9" x14ac:dyDescent="0.35">
      <c r="A211" s="14">
        <v>2025</v>
      </c>
      <c r="B211" s="14">
        <v>2</v>
      </c>
      <c r="C211" s="14" t="s">
        <v>21</v>
      </c>
      <c r="D211" s="14" t="s">
        <v>29</v>
      </c>
      <c r="E211" s="14" t="s">
        <v>29</v>
      </c>
      <c r="F211" s="16">
        <v>47.345999999999997</v>
      </c>
      <c r="G211" s="16">
        <v>47.012999999999998</v>
      </c>
      <c r="H211" s="16">
        <v>0.33300000000000002</v>
      </c>
      <c r="I211" s="16">
        <v>0.14399999999999999</v>
      </c>
    </row>
    <row r="212" spans="1:9" x14ac:dyDescent="0.35">
      <c r="A212" s="14">
        <v>2025</v>
      </c>
      <c r="B212" s="14">
        <v>2</v>
      </c>
      <c r="C212" s="14" t="s">
        <v>21</v>
      </c>
      <c r="D212" s="14" t="s">
        <v>31</v>
      </c>
      <c r="E212" s="14" t="s">
        <v>40</v>
      </c>
      <c r="F212" s="16">
        <v>269.416</v>
      </c>
      <c r="G212" s="16">
        <v>261.57299999999998</v>
      </c>
      <c r="H212" s="16">
        <v>7.843</v>
      </c>
      <c r="I212" s="16">
        <v>0.41399999999999998</v>
      </c>
    </row>
    <row r="213" spans="1:9" x14ac:dyDescent="0.35">
      <c r="A213" s="14">
        <v>2025</v>
      </c>
      <c r="B213" s="14">
        <v>2</v>
      </c>
      <c r="C213" s="14" t="s">
        <v>21</v>
      </c>
      <c r="D213" s="14" t="s">
        <v>31</v>
      </c>
      <c r="E213" s="14" t="s">
        <v>42</v>
      </c>
      <c r="F213" s="16">
        <v>73.918000000000006</v>
      </c>
      <c r="G213" s="16">
        <v>72.103999999999999</v>
      </c>
      <c r="H213" s="16">
        <v>1.8140000000000001</v>
      </c>
      <c r="I213" s="16">
        <v>0.36699999999999999</v>
      </c>
    </row>
    <row r="214" spans="1:9" x14ac:dyDescent="0.35">
      <c r="A214" s="14">
        <v>2025</v>
      </c>
      <c r="B214" s="14">
        <v>2</v>
      </c>
      <c r="C214" s="14" t="s">
        <v>21</v>
      </c>
      <c r="D214" s="14" t="s">
        <v>31</v>
      </c>
      <c r="E214" s="14" t="s">
        <v>44</v>
      </c>
      <c r="F214" s="16">
        <v>238.26900000000001</v>
      </c>
      <c r="G214" s="16">
        <v>231.45699999999999</v>
      </c>
      <c r="H214" s="16">
        <v>6.8120000000000003</v>
      </c>
      <c r="I214" s="16">
        <v>0.60599999999999998</v>
      </c>
    </row>
    <row r="215" spans="1:9" x14ac:dyDescent="0.35">
      <c r="A215" s="14">
        <v>2025</v>
      </c>
      <c r="B215" s="14">
        <v>2</v>
      </c>
      <c r="C215" s="14" t="s">
        <v>21</v>
      </c>
      <c r="D215" s="14" t="s">
        <v>31</v>
      </c>
      <c r="E215" s="14" t="s">
        <v>46</v>
      </c>
      <c r="F215" s="16">
        <v>345.43799999999999</v>
      </c>
      <c r="G215" s="16">
        <v>331.48</v>
      </c>
      <c r="H215" s="16">
        <v>13.958</v>
      </c>
      <c r="I215" s="16">
        <v>2.0939999999999999</v>
      </c>
    </row>
    <row r="216" spans="1:9" x14ac:dyDescent="0.35">
      <c r="A216" s="14">
        <v>2025</v>
      </c>
      <c r="B216" s="14">
        <v>2</v>
      </c>
      <c r="C216" s="14" t="s">
        <v>21</v>
      </c>
      <c r="D216" s="14" t="s">
        <v>31</v>
      </c>
      <c r="E216" s="14" t="s">
        <v>48</v>
      </c>
      <c r="F216" s="16">
        <v>292.09800000000001</v>
      </c>
      <c r="G216" s="16">
        <v>283.58</v>
      </c>
      <c r="H216" s="16">
        <v>8.5180000000000007</v>
      </c>
      <c r="I216" s="16">
        <v>0.93100000000000005</v>
      </c>
    </row>
    <row r="217" spans="1:9" x14ac:dyDescent="0.35">
      <c r="A217" s="14">
        <v>2025</v>
      </c>
      <c r="B217" s="14">
        <v>2</v>
      </c>
      <c r="C217" s="14" t="s">
        <v>21</v>
      </c>
      <c r="D217" s="14" t="s">
        <v>31</v>
      </c>
      <c r="E217" s="14" t="s">
        <v>50</v>
      </c>
      <c r="F217" s="16">
        <v>477.18700000000001</v>
      </c>
      <c r="G217" s="16">
        <v>455.24200000000002</v>
      </c>
      <c r="H217" s="16">
        <v>21.945</v>
      </c>
      <c r="I217" s="16">
        <v>3.3050000000000002</v>
      </c>
    </row>
    <row r="218" spans="1:9" x14ac:dyDescent="0.35">
      <c r="A218" s="14">
        <v>2025</v>
      </c>
      <c r="B218" s="14">
        <v>2</v>
      </c>
      <c r="C218" s="14" t="s">
        <v>21</v>
      </c>
      <c r="D218" s="14" t="s">
        <v>31</v>
      </c>
      <c r="E218" s="14" t="s">
        <v>52</v>
      </c>
      <c r="F218" s="16">
        <v>173.57300000000001</v>
      </c>
      <c r="G218" s="16">
        <v>167.48400000000001</v>
      </c>
      <c r="H218" s="16">
        <v>6.0890000000000004</v>
      </c>
      <c r="I218" s="16">
        <v>0.69299999999999995</v>
      </c>
    </row>
    <row r="219" spans="1:9" x14ac:dyDescent="0.35">
      <c r="A219" s="14">
        <v>2025</v>
      </c>
      <c r="B219" s="14">
        <v>2</v>
      </c>
      <c r="C219" s="14" t="s">
        <v>21</v>
      </c>
      <c r="D219" s="14" t="s">
        <v>33</v>
      </c>
      <c r="E219" s="14" t="s">
        <v>33</v>
      </c>
      <c r="F219" s="16">
        <v>1082.491</v>
      </c>
      <c r="G219" s="16">
        <v>1068.095</v>
      </c>
      <c r="H219" s="16">
        <v>14.396000000000001</v>
      </c>
      <c r="I219" s="16">
        <v>2.6110000000000002</v>
      </c>
    </row>
    <row r="220" spans="1:9" x14ac:dyDescent="0.35">
      <c r="A220" s="14">
        <v>2025</v>
      </c>
      <c r="B220" s="14">
        <v>2</v>
      </c>
      <c r="C220" s="14" t="s">
        <v>21</v>
      </c>
      <c r="D220" s="14" t="s">
        <v>35</v>
      </c>
      <c r="E220" s="14" t="s">
        <v>54</v>
      </c>
      <c r="F220" s="16">
        <v>906.505</v>
      </c>
      <c r="G220" s="16">
        <v>904.38300000000004</v>
      </c>
      <c r="H220" s="16">
        <v>2.1219999999999999</v>
      </c>
      <c r="I220" s="16">
        <v>6.5430000000000001</v>
      </c>
    </row>
    <row r="221" spans="1:9" x14ac:dyDescent="0.35">
      <c r="A221" s="14">
        <v>2025</v>
      </c>
      <c r="B221" s="14">
        <v>2</v>
      </c>
      <c r="C221" s="14" t="s">
        <v>21</v>
      </c>
      <c r="D221" s="14" t="s">
        <v>35</v>
      </c>
      <c r="E221" s="14" t="s">
        <v>56</v>
      </c>
      <c r="F221" s="16">
        <v>355.30799999999999</v>
      </c>
      <c r="G221" s="16">
        <v>354.30700000000002</v>
      </c>
      <c r="H221" s="16">
        <v>1.0009999999999999</v>
      </c>
      <c r="I221" s="16">
        <v>0.29699999999999999</v>
      </c>
    </row>
    <row r="222" spans="1:9" x14ac:dyDescent="0.35">
      <c r="A222" s="14">
        <v>2025</v>
      </c>
      <c r="B222" s="14">
        <v>2</v>
      </c>
      <c r="C222" s="14" t="s">
        <v>21</v>
      </c>
      <c r="D222" s="14" t="s">
        <v>35</v>
      </c>
      <c r="E222" s="14" t="s">
        <v>58</v>
      </c>
      <c r="F222" s="16">
        <v>243.08600000000001</v>
      </c>
      <c r="G222" s="16">
        <v>242.38</v>
      </c>
      <c r="H222" s="16">
        <v>0.70599999999999996</v>
      </c>
      <c r="I222" s="16">
        <v>0.29799999999999999</v>
      </c>
    </row>
    <row r="223" spans="1:9" x14ac:dyDescent="0.35">
      <c r="A223" s="14">
        <v>2025</v>
      </c>
      <c r="B223" s="14">
        <v>2</v>
      </c>
      <c r="C223" s="14" t="s">
        <v>21</v>
      </c>
      <c r="D223" s="14" t="s">
        <v>35</v>
      </c>
      <c r="E223" s="14" t="s">
        <v>60</v>
      </c>
      <c r="F223" s="16">
        <v>80.507999999999996</v>
      </c>
      <c r="G223" s="16">
        <v>80.406000000000006</v>
      </c>
      <c r="H223" s="16">
        <v>0.10199999999999999</v>
      </c>
      <c r="I223" s="16">
        <v>0.21199999999999999</v>
      </c>
    </row>
    <row r="224" spans="1:9" x14ac:dyDescent="0.35">
      <c r="A224" s="14">
        <v>2025</v>
      </c>
      <c r="B224" s="14">
        <v>2</v>
      </c>
      <c r="C224" s="14" t="s">
        <v>21</v>
      </c>
      <c r="D224" s="14" t="s">
        <v>35</v>
      </c>
      <c r="E224" s="14" t="s">
        <v>62</v>
      </c>
      <c r="F224" s="16">
        <v>405.12200000000001</v>
      </c>
      <c r="G224" s="16">
        <v>403.73099999999999</v>
      </c>
      <c r="H224" s="16">
        <v>1.391</v>
      </c>
      <c r="I224" s="16">
        <v>0.499</v>
      </c>
    </row>
    <row r="225" spans="1:9" x14ac:dyDescent="0.35">
      <c r="A225" s="14">
        <v>2025</v>
      </c>
      <c r="B225" s="14">
        <v>2</v>
      </c>
      <c r="C225" s="14" t="s">
        <v>21</v>
      </c>
      <c r="D225" s="14" t="s">
        <v>35</v>
      </c>
      <c r="E225" s="14" t="s">
        <v>64</v>
      </c>
      <c r="F225" s="16">
        <v>239.92699999999999</v>
      </c>
      <c r="G225" s="16">
        <v>238.64</v>
      </c>
      <c r="H225" s="16">
        <v>1.2869999999999999</v>
      </c>
      <c r="I225" s="16">
        <v>0.501</v>
      </c>
    </row>
    <row r="226" spans="1:9" x14ac:dyDescent="0.35">
      <c r="A226" s="14">
        <v>2025</v>
      </c>
      <c r="B226" s="14">
        <v>2</v>
      </c>
      <c r="C226" s="14" t="s">
        <v>23</v>
      </c>
      <c r="D226" s="14" t="s">
        <v>27</v>
      </c>
      <c r="E226" s="14" t="s">
        <v>27</v>
      </c>
      <c r="F226" s="16">
        <v>28.282</v>
      </c>
      <c r="G226" s="16">
        <v>22.161999999999999</v>
      </c>
      <c r="H226" s="16">
        <v>6.12</v>
      </c>
      <c r="I226" s="16">
        <v>6.7000000000000004E-2</v>
      </c>
    </row>
    <row r="227" spans="1:9" x14ac:dyDescent="0.35">
      <c r="A227" s="14">
        <v>2025</v>
      </c>
      <c r="B227" s="14">
        <v>2</v>
      </c>
      <c r="C227" s="14" t="s">
        <v>23</v>
      </c>
      <c r="D227" s="14" t="s">
        <v>29</v>
      </c>
      <c r="E227" s="14" t="s">
        <v>29</v>
      </c>
      <c r="F227" s="16">
        <v>10.057</v>
      </c>
      <c r="G227" s="16">
        <v>9.9480000000000004</v>
      </c>
      <c r="H227" s="16">
        <v>0.109</v>
      </c>
      <c r="I227" s="16">
        <v>2.1999999999999999E-2</v>
      </c>
    </row>
    <row r="228" spans="1:9" x14ac:dyDescent="0.35">
      <c r="A228" s="14">
        <v>2025</v>
      </c>
      <c r="B228" s="14">
        <v>2</v>
      </c>
      <c r="C228" s="14" t="s">
        <v>23</v>
      </c>
      <c r="D228" s="14" t="s">
        <v>31</v>
      </c>
      <c r="E228" s="14" t="s">
        <v>40</v>
      </c>
      <c r="F228" s="16">
        <v>38.576000000000001</v>
      </c>
      <c r="G228" s="16">
        <v>34.472999999999999</v>
      </c>
      <c r="H228" s="16">
        <v>4.1029999999999998</v>
      </c>
      <c r="I228" s="16">
        <v>0.193</v>
      </c>
    </row>
    <row r="229" spans="1:9" x14ac:dyDescent="0.35">
      <c r="A229" s="14">
        <v>2025</v>
      </c>
      <c r="B229" s="14">
        <v>2</v>
      </c>
      <c r="C229" s="14" t="s">
        <v>23</v>
      </c>
      <c r="D229" s="14" t="s">
        <v>31</v>
      </c>
      <c r="E229" s="14" t="s">
        <v>42</v>
      </c>
      <c r="F229" s="16">
        <v>5.7869999999999999</v>
      </c>
      <c r="G229" s="16">
        <v>5.0419999999999998</v>
      </c>
      <c r="H229" s="16">
        <v>0.745</v>
      </c>
      <c r="I229" s="16">
        <v>6.2E-2</v>
      </c>
    </row>
    <row r="230" spans="1:9" x14ac:dyDescent="0.35">
      <c r="A230" s="14">
        <v>2025</v>
      </c>
      <c r="B230" s="14">
        <v>2</v>
      </c>
      <c r="C230" s="14" t="s">
        <v>23</v>
      </c>
      <c r="D230" s="14" t="s">
        <v>31</v>
      </c>
      <c r="E230" s="14" t="s">
        <v>44</v>
      </c>
      <c r="F230" s="16">
        <v>42.128</v>
      </c>
      <c r="G230" s="16">
        <v>36.561999999999998</v>
      </c>
      <c r="H230" s="16">
        <v>5.5659999999999998</v>
      </c>
      <c r="I230" s="16">
        <v>7.0999999999999994E-2</v>
      </c>
    </row>
    <row r="231" spans="1:9" x14ac:dyDescent="0.35">
      <c r="A231" s="14">
        <v>2025</v>
      </c>
      <c r="B231" s="14">
        <v>2</v>
      </c>
      <c r="C231" s="14" t="s">
        <v>23</v>
      </c>
      <c r="D231" s="14" t="s">
        <v>31</v>
      </c>
      <c r="E231" s="14" t="s">
        <v>46</v>
      </c>
      <c r="F231" s="16">
        <v>24.141999999999999</v>
      </c>
      <c r="G231" s="16">
        <v>22.417000000000002</v>
      </c>
      <c r="H231" s="16">
        <v>1.7250000000000001</v>
      </c>
      <c r="I231" s="16">
        <v>0.24099999999999999</v>
      </c>
    </row>
    <row r="232" spans="1:9" x14ac:dyDescent="0.35">
      <c r="A232" s="14">
        <v>2025</v>
      </c>
      <c r="B232" s="14">
        <v>2</v>
      </c>
      <c r="C232" s="14" t="s">
        <v>23</v>
      </c>
      <c r="D232" s="14" t="s">
        <v>31</v>
      </c>
      <c r="E232" s="14" t="s">
        <v>48</v>
      </c>
      <c r="F232" s="16">
        <v>30.600999999999999</v>
      </c>
      <c r="G232" s="16">
        <v>27.289000000000001</v>
      </c>
      <c r="H232" s="16">
        <v>3.3119999999999998</v>
      </c>
      <c r="I232" s="16">
        <v>0.24</v>
      </c>
    </row>
    <row r="233" spans="1:9" x14ac:dyDescent="0.35">
      <c r="A233" s="14">
        <v>2025</v>
      </c>
      <c r="B233" s="14">
        <v>2</v>
      </c>
      <c r="C233" s="14" t="s">
        <v>23</v>
      </c>
      <c r="D233" s="14" t="s">
        <v>31</v>
      </c>
      <c r="E233" s="14" t="s">
        <v>50</v>
      </c>
      <c r="F233" s="16">
        <v>23.129000000000001</v>
      </c>
      <c r="G233" s="16">
        <v>19.934000000000001</v>
      </c>
      <c r="H233" s="16">
        <v>3.1949999999999998</v>
      </c>
      <c r="I233" s="16">
        <v>0.14499999999999999</v>
      </c>
    </row>
    <row r="234" spans="1:9" x14ac:dyDescent="0.35">
      <c r="A234" s="14">
        <v>2025</v>
      </c>
      <c r="B234" s="14">
        <v>2</v>
      </c>
      <c r="C234" s="14" t="s">
        <v>23</v>
      </c>
      <c r="D234" s="14" t="s">
        <v>31</v>
      </c>
      <c r="E234" s="14" t="s">
        <v>52</v>
      </c>
      <c r="F234" s="16">
        <v>12.125</v>
      </c>
      <c r="G234" s="16">
        <v>11.105</v>
      </c>
      <c r="H234" s="16">
        <v>1.02</v>
      </c>
      <c r="I234" s="16">
        <v>3.7999999999999999E-2</v>
      </c>
    </row>
    <row r="235" spans="1:9" x14ac:dyDescent="0.35">
      <c r="A235" s="14">
        <v>2025</v>
      </c>
      <c r="B235" s="14">
        <v>2</v>
      </c>
      <c r="C235" s="14" t="s">
        <v>23</v>
      </c>
      <c r="D235" s="14" t="s">
        <v>33</v>
      </c>
      <c r="E235" s="14" t="s">
        <v>33</v>
      </c>
      <c r="F235" s="16">
        <v>49.341999999999999</v>
      </c>
      <c r="G235" s="16">
        <v>43.136000000000003</v>
      </c>
      <c r="H235" s="16">
        <v>6.2060000000000004</v>
      </c>
      <c r="I235" s="16">
        <v>0.47299999999999998</v>
      </c>
    </row>
    <row r="236" spans="1:9" x14ac:dyDescent="0.35">
      <c r="A236" s="14">
        <v>2025</v>
      </c>
      <c r="B236" s="14">
        <v>2</v>
      </c>
      <c r="C236" s="14" t="s">
        <v>23</v>
      </c>
      <c r="D236" s="14" t="s">
        <v>35</v>
      </c>
      <c r="E236" s="14" t="s">
        <v>54</v>
      </c>
      <c r="F236" s="16">
        <v>241.92400000000001</v>
      </c>
      <c r="G236" s="16">
        <v>239.06899999999999</v>
      </c>
      <c r="H236" s="16">
        <v>2.855</v>
      </c>
      <c r="I236" s="16">
        <v>0.82</v>
      </c>
    </row>
    <row r="237" spans="1:9" x14ac:dyDescent="0.35">
      <c r="A237" s="14">
        <v>2025</v>
      </c>
      <c r="B237" s="14">
        <v>2</v>
      </c>
      <c r="C237" s="14" t="s">
        <v>23</v>
      </c>
      <c r="D237" s="14" t="s">
        <v>35</v>
      </c>
      <c r="E237" s="14" t="s">
        <v>56</v>
      </c>
      <c r="F237" s="16">
        <v>341.97199999999998</v>
      </c>
      <c r="G237" s="16">
        <v>341.59899999999999</v>
      </c>
      <c r="H237" s="16">
        <v>0.373</v>
      </c>
      <c r="I237" s="16">
        <v>0.112</v>
      </c>
    </row>
    <row r="238" spans="1:9" x14ac:dyDescent="0.35">
      <c r="A238" s="14">
        <v>2025</v>
      </c>
      <c r="B238" s="14">
        <v>2</v>
      </c>
      <c r="C238" s="14" t="s">
        <v>23</v>
      </c>
      <c r="D238" s="14" t="s">
        <v>35</v>
      </c>
      <c r="E238" s="14" t="s">
        <v>58</v>
      </c>
      <c r="F238" s="16">
        <v>92.852000000000004</v>
      </c>
      <c r="G238" s="16">
        <v>92.471000000000004</v>
      </c>
      <c r="H238" s="16">
        <v>0.38100000000000001</v>
      </c>
      <c r="I238" s="16">
        <v>0.16200000000000001</v>
      </c>
    </row>
    <row r="239" spans="1:9" x14ac:dyDescent="0.35">
      <c r="A239" s="14">
        <v>2025</v>
      </c>
      <c r="B239" s="14">
        <v>2</v>
      </c>
      <c r="C239" s="14" t="s">
        <v>23</v>
      </c>
      <c r="D239" s="14" t="s">
        <v>35</v>
      </c>
      <c r="E239" s="14" t="s">
        <v>60</v>
      </c>
      <c r="F239" s="16">
        <v>18.010999999999999</v>
      </c>
      <c r="G239" s="16">
        <v>17.503</v>
      </c>
      <c r="H239" s="16">
        <v>0.50800000000000001</v>
      </c>
      <c r="I239" s="16">
        <v>0.109</v>
      </c>
    </row>
    <row r="240" spans="1:9" x14ac:dyDescent="0.35">
      <c r="A240" s="14">
        <v>2025</v>
      </c>
      <c r="B240" s="14">
        <v>2</v>
      </c>
      <c r="C240" s="14" t="s">
        <v>23</v>
      </c>
      <c r="D240" s="14" t="s">
        <v>35</v>
      </c>
      <c r="E240" s="14" t="s">
        <v>62</v>
      </c>
      <c r="F240" s="16">
        <v>103.289</v>
      </c>
      <c r="G240" s="16">
        <v>102.539</v>
      </c>
      <c r="H240" s="16">
        <v>0.75</v>
      </c>
      <c r="I240" s="16">
        <v>0.315</v>
      </c>
    </row>
    <row r="241" spans="1:9" x14ac:dyDescent="0.35">
      <c r="A241" s="14">
        <v>2025</v>
      </c>
      <c r="B241" s="14">
        <v>2</v>
      </c>
      <c r="C241" s="14" t="s">
        <v>23</v>
      </c>
      <c r="D241" s="14" t="s">
        <v>35</v>
      </c>
      <c r="E241" s="14" t="s">
        <v>64</v>
      </c>
      <c r="F241" s="16">
        <v>72.164000000000001</v>
      </c>
      <c r="G241" s="16">
        <v>71.695999999999998</v>
      </c>
      <c r="H241" s="16">
        <v>0.46800000000000003</v>
      </c>
      <c r="I241" s="16">
        <v>0.245</v>
      </c>
    </row>
    <row r="242" spans="1:9" x14ac:dyDescent="0.35">
      <c r="A242" s="14">
        <v>2025</v>
      </c>
      <c r="B242" s="14">
        <v>1</v>
      </c>
      <c r="C242" s="14" t="s">
        <v>19</v>
      </c>
      <c r="D242" s="14" t="s">
        <v>27</v>
      </c>
      <c r="E242" s="14" t="s">
        <v>27</v>
      </c>
      <c r="F242" s="16">
        <v>28.779</v>
      </c>
      <c r="G242" s="16">
        <v>24.359000000000002</v>
      </c>
      <c r="H242" s="16">
        <v>4.42</v>
      </c>
      <c r="I242" s="16">
        <v>0.14399999999999999</v>
      </c>
    </row>
    <row r="243" spans="1:9" x14ac:dyDescent="0.35">
      <c r="A243" s="14">
        <v>2025</v>
      </c>
      <c r="B243" s="14">
        <v>1</v>
      </c>
      <c r="C243" s="14" t="s">
        <v>19</v>
      </c>
      <c r="D243" s="14" t="s">
        <v>29</v>
      </c>
      <c r="E243" s="14" t="s">
        <v>29</v>
      </c>
      <c r="F243" s="16">
        <v>23.456</v>
      </c>
      <c r="G243" s="16">
        <v>23.35</v>
      </c>
      <c r="H243" s="16">
        <v>0.106</v>
      </c>
      <c r="I243" s="16">
        <v>6.0999999999999999E-2</v>
      </c>
    </row>
    <row r="244" spans="1:9" x14ac:dyDescent="0.35">
      <c r="A244" s="14">
        <v>2025</v>
      </c>
      <c r="B244" s="14">
        <v>1</v>
      </c>
      <c r="C244" s="14" t="s">
        <v>19</v>
      </c>
      <c r="D244" s="14" t="s">
        <v>31</v>
      </c>
      <c r="E244" s="14" t="s">
        <v>40</v>
      </c>
      <c r="F244" s="16">
        <v>46.073</v>
      </c>
      <c r="G244" s="16">
        <v>43.639000000000003</v>
      </c>
      <c r="H244" s="16">
        <v>2.4340000000000002</v>
      </c>
      <c r="I244" s="16">
        <v>0.35299999999999998</v>
      </c>
    </row>
    <row r="245" spans="1:9" x14ac:dyDescent="0.35">
      <c r="A245" s="14">
        <v>2025</v>
      </c>
      <c r="B245" s="14">
        <v>1</v>
      </c>
      <c r="C245" s="14" t="s">
        <v>19</v>
      </c>
      <c r="D245" s="14" t="s">
        <v>31</v>
      </c>
      <c r="E245" s="14" t="s">
        <v>42</v>
      </c>
      <c r="F245" s="16">
        <v>10.366</v>
      </c>
      <c r="G245" s="16">
        <v>9.7899999999999991</v>
      </c>
      <c r="H245" s="16">
        <v>0.57599999999999996</v>
      </c>
      <c r="I245" s="16">
        <v>3.4000000000000002E-2</v>
      </c>
    </row>
    <row r="246" spans="1:9" x14ac:dyDescent="0.35">
      <c r="A246" s="14">
        <v>2025</v>
      </c>
      <c r="B246" s="14">
        <v>1</v>
      </c>
      <c r="C246" s="14" t="s">
        <v>19</v>
      </c>
      <c r="D246" s="14" t="s">
        <v>31</v>
      </c>
      <c r="E246" s="14" t="s">
        <v>44</v>
      </c>
      <c r="F246" s="16">
        <v>36.356000000000002</v>
      </c>
      <c r="G246" s="16">
        <v>34.383000000000003</v>
      </c>
      <c r="H246" s="16">
        <v>1.9730000000000001</v>
      </c>
      <c r="I246" s="16">
        <v>0.29399999999999998</v>
      </c>
    </row>
    <row r="247" spans="1:9" x14ac:dyDescent="0.35">
      <c r="A247" s="14">
        <v>2025</v>
      </c>
      <c r="B247" s="14">
        <v>1</v>
      </c>
      <c r="C247" s="14" t="s">
        <v>19</v>
      </c>
      <c r="D247" s="14" t="s">
        <v>31</v>
      </c>
      <c r="E247" s="14" t="s">
        <v>46</v>
      </c>
      <c r="F247" s="16">
        <v>83.013999999999996</v>
      </c>
      <c r="G247" s="16">
        <v>78.635999999999996</v>
      </c>
      <c r="H247" s="16">
        <v>4.3780000000000001</v>
      </c>
      <c r="I247" s="16">
        <v>0.67200000000000004</v>
      </c>
    </row>
    <row r="248" spans="1:9" x14ac:dyDescent="0.35">
      <c r="A248" s="14">
        <v>2025</v>
      </c>
      <c r="B248" s="14">
        <v>1</v>
      </c>
      <c r="C248" s="14" t="s">
        <v>19</v>
      </c>
      <c r="D248" s="14" t="s">
        <v>31</v>
      </c>
      <c r="E248" s="14" t="s">
        <v>48</v>
      </c>
      <c r="F248" s="16">
        <v>63.42</v>
      </c>
      <c r="G248" s="16">
        <v>59.631999999999998</v>
      </c>
      <c r="H248" s="16">
        <v>3.7879999999999998</v>
      </c>
      <c r="I248" s="16">
        <v>0.30099999999999999</v>
      </c>
    </row>
    <row r="249" spans="1:9" x14ac:dyDescent="0.35">
      <c r="A249" s="14">
        <v>2025</v>
      </c>
      <c r="B249" s="14">
        <v>1</v>
      </c>
      <c r="C249" s="14" t="s">
        <v>19</v>
      </c>
      <c r="D249" s="14" t="s">
        <v>31</v>
      </c>
      <c r="E249" s="14" t="s">
        <v>50</v>
      </c>
      <c r="F249" s="16">
        <v>152.017</v>
      </c>
      <c r="G249" s="16">
        <v>142.69900000000001</v>
      </c>
      <c r="H249" s="16">
        <v>9.3179999999999996</v>
      </c>
      <c r="I249" s="16">
        <v>0.67500000000000004</v>
      </c>
    </row>
    <row r="250" spans="1:9" x14ac:dyDescent="0.35">
      <c r="A250" s="14">
        <v>2025</v>
      </c>
      <c r="B250" s="14">
        <v>1</v>
      </c>
      <c r="C250" s="14" t="s">
        <v>19</v>
      </c>
      <c r="D250" s="14" t="s">
        <v>31</v>
      </c>
      <c r="E250" s="14" t="s">
        <v>52</v>
      </c>
      <c r="F250" s="16">
        <v>53.195</v>
      </c>
      <c r="G250" s="16">
        <v>50.369</v>
      </c>
      <c r="H250" s="16">
        <v>2.8260000000000001</v>
      </c>
      <c r="I250" s="16">
        <v>0.247</v>
      </c>
    </row>
    <row r="251" spans="1:9" x14ac:dyDescent="0.35">
      <c r="A251" s="14">
        <v>2025</v>
      </c>
      <c r="B251" s="14">
        <v>1</v>
      </c>
      <c r="C251" s="14" t="s">
        <v>19</v>
      </c>
      <c r="D251" s="14" t="s">
        <v>33</v>
      </c>
      <c r="E251" s="14" t="s">
        <v>33</v>
      </c>
      <c r="F251" s="16">
        <v>142.36699999999999</v>
      </c>
      <c r="G251" s="16">
        <v>137.929</v>
      </c>
      <c r="H251" s="16">
        <v>4.4379999999999997</v>
      </c>
      <c r="I251" s="16">
        <v>0.46300000000000002</v>
      </c>
    </row>
    <row r="252" spans="1:9" x14ac:dyDescent="0.35">
      <c r="A252" s="14">
        <v>2025</v>
      </c>
      <c r="B252" s="14">
        <v>1</v>
      </c>
      <c r="C252" s="14" t="s">
        <v>19</v>
      </c>
      <c r="D252" s="14" t="s">
        <v>35</v>
      </c>
      <c r="E252" s="14" t="s">
        <v>54</v>
      </c>
      <c r="F252" s="16">
        <v>620.91600000000005</v>
      </c>
      <c r="G252" s="16">
        <v>616.57500000000005</v>
      </c>
      <c r="H252" s="16">
        <v>4.3410000000000002</v>
      </c>
      <c r="I252" s="16">
        <v>1.5780000000000001</v>
      </c>
    </row>
    <row r="253" spans="1:9" x14ac:dyDescent="0.35">
      <c r="A253" s="14">
        <v>2025</v>
      </c>
      <c r="B253" s="14">
        <v>1</v>
      </c>
      <c r="C253" s="14" t="s">
        <v>19</v>
      </c>
      <c r="D253" s="14" t="s">
        <v>35</v>
      </c>
      <c r="E253" s="14" t="s">
        <v>56</v>
      </c>
      <c r="F253" s="16">
        <v>118.136</v>
      </c>
      <c r="G253" s="16">
        <v>117.828</v>
      </c>
      <c r="H253" s="16">
        <v>0.308</v>
      </c>
      <c r="I253" s="16">
        <v>0.35899999999999999</v>
      </c>
    </row>
    <row r="254" spans="1:9" x14ac:dyDescent="0.35">
      <c r="A254" s="14">
        <v>2025</v>
      </c>
      <c r="B254" s="14">
        <v>1</v>
      </c>
      <c r="C254" s="14" t="s">
        <v>19</v>
      </c>
      <c r="D254" s="14" t="s">
        <v>35</v>
      </c>
      <c r="E254" s="14" t="s">
        <v>58</v>
      </c>
      <c r="F254" s="16">
        <v>101.014</v>
      </c>
      <c r="G254" s="16">
        <v>100.633</v>
      </c>
      <c r="H254" s="16">
        <v>0.38100000000000001</v>
      </c>
      <c r="I254" s="16">
        <v>0.83499999999999996</v>
      </c>
    </row>
    <row r="255" spans="1:9" x14ac:dyDescent="0.35">
      <c r="A255" s="14">
        <v>2025</v>
      </c>
      <c r="B255" s="14">
        <v>1</v>
      </c>
      <c r="C255" s="14" t="s">
        <v>19</v>
      </c>
      <c r="D255" s="14" t="s">
        <v>35</v>
      </c>
      <c r="E255" s="14" t="s">
        <v>60</v>
      </c>
      <c r="F255" s="16">
        <v>139.596</v>
      </c>
      <c r="G255" s="16">
        <v>139.25</v>
      </c>
      <c r="H255" s="16">
        <v>0.34599999999999997</v>
      </c>
      <c r="I255" s="16">
        <v>0.33200000000000002</v>
      </c>
    </row>
    <row r="256" spans="1:9" x14ac:dyDescent="0.35">
      <c r="A256" s="14">
        <v>2025</v>
      </c>
      <c r="B256" s="14">
        <v>1</v>
      </c>
      <c r="C256" s="14" t="s">
        <v>19</v>
      </c>
      <c r="D256" s="14" t="s">
        <v>35</v>
      </c>
      <c r="E256" s="14" t="s">
        <v>62</v>
      </c>
      <c r="F256" s="16">
        <v>439.19600000000003</v>
      </c>
      <c r="G256" s="16">
        <v>431.96899999999999</v>
      </c>
      <c r="H256" s="16">
        <v>7.2270000000000003</v>
      </c>
      <c r="I256" s="16">
        <v>1.855</v>
      </c>
    </row>
    <row r="257" spans="1:9" x14ac:dyDescent="0.35">
      <c r="A257" s="14">
        <v>2025</v>
      </c>
      <c r="B257" s="14">
        <v>1</v>
      </c>
      <c r="C257" s="14" t="s">
        <v>19</v>
      </c>
      <c r="D257" s="14" t="s">
        <v>35</v>
      </c>
      <c r="E257" s="14" t="s">
        <v>64</v>
      </c>
      <c r="F257" s="16">
        <v>217.53200000000001</v>
      </c>
      <c r="G257" s="16">
        <v>217.042</v>
      </c>
      <c r="H257" s="16">
        <v>0.49</v>
      </c>
      <c r="I257" s="16">
        <v>0.72699999999999998</v>
      </c>
    </row>
    <row r="258" spans="1:9" x14ac:dyDescent="0.35">
      <c r="A258" s="14">
        <v>2025</v>
      </c>
      <c r="B258" s="14">
        <v>1</v>
      </c>
      <c r="C258" s="14" t="s">
        <v>21</v>
      </c>
      <c r="D258" s="14" t="s">
        <v>27</v>
      </c>
      <c r="E258" s="14" t="s">
        <v>27</v>
      </c>
      <c r="F258" s="16">
        <v>443.63400000000001</v>
      </c>
      <c r="G258" s="16">
        <v>422.43</v>
      </c>
      <c r="H258" s="16">
        <v>21.204000000000001</v>
      </c>
      <c r="I258" s="16">
        <v>1.091</v>
      </c>
    </row>
    <row r="259" spans="1:9" x14ac:dyDescent="0.35">
      <c r="A259" s="14">
        <v>2025</v>
      </c>
      <c r="B259" s="14">
        <v>1</v>
      </c>
      <c r="C259" s="14" t="s">
        <v>21</v>
      </c>
      <c r="D259" s="14" t="s">
        <v>29</v>
      </c>
      <c r="E259" s="14" t="s">
        <v>29</v>
      </c>
      <c r="F259" s="16">
        <v>47.365000000000002</v>
      </c>
      <c r="G259" s="16">
        <v>47.055</v>
      </c>
      <c r="H259" s="16">
        <v>0.31</v>
      </c>
      <c r="I259" s="16">
        <v>0.14899999999999999</v>
      </c>
    </row>
    <row r="260" spans="1:9" x14ac:dyDescent="0.35">
      <c r="A260" s="14">
        <v>2025</v>
      </c>
      <c r="B260" s="14">
        <v>1</v>
      </c>
      <c r="C260" s="14" t="s">
        <v>21</v>
      </c>
      <c r="D260" s="14" t="s">
        <v>31</v>
      </c>
      <c r="E260" s="14" t="s">
        <v>40</v>
      </c>
      <c r="F260" s="16">
        <v>269.41199999999998</v>
      </c>
      <c r="G260" s="16">
        <v>261.14600000000002</v>
      </c>
      <c r="H260" s="16">
        <v>8.266</v>
      </c>
      <c r="I260" s="16">
        <v>0.32600000000000001</v>
      </c>
    </row>
    <row r="261" spans="1:9" x14ac:dyDescent="0.35">
      <c r="A261" s="14">
        <v>2025</v>
      </c>
      <c r="B261" s="14">
        <v>1</v>
      </c>
      <c r="C261" s="14" t="s">
        <v>21</v>
      </c>
      <c r="D261" s="14" t="s">
        <v>31</v>
      </c>
      <c r="E261" s="14" t="s">
        <v>42</v>
      </c>
      <c r="F261" s="16">
        <v>74.210999999999999</v>
      </c>
      <c r="G261" s="16">
        <v>72.415000000000006</v>
      </c>
      <c r="H261" s="16">
        <v>1.796</v>
      </c>
      <c r="I261" s="16">
        <v>0.40400000000000003</v>
      </c>
    </row>
    <row r="262" spans="1:9" x14ac:dyDescent="0.35">
      <c r="A262" s="14">
        <v>2025</v>
      </c>
      <c r="B262" s="14">
        <v>1</v>
      </c>
      <c r="C262" s="14" t="s">
        <v>21</v>
      </c>
      <c r="D262" s="14" t="s">
        <v>31</v>
      </c>
      <c r="E262" s="14" t="s">
        <v>44</v>
      </c>
      <c r="F262" s="16">
        <v>236.917</v>
      </c>
      <c r="G262" s="16">
        <v>230.44800000000001</v>
      </c>
      <c r="H262" s="16">
        <v>6.4690000000000003</v>
      </c>
      <c r="I262" s="16">
        <v>0.54800000000000004</v>
      </c>
    </row>
    <row r="263" spans="1:9" x14ac:dyDescent="0.35">
      <c r="A263" s="14">
        <v>2025</v>
      </c>
      <c r="B263" s="14">
        <v>1</v>
      </c>
      <c r="C263" s="14" t="s">
        <v>21</v>
      </c>
      <c r="D263" s="14" t="s">
        <v>31</v>
      </c>
      <c r="E263" s="14" t="s">
        <v>46</v>
      </c>
      <c r="F263" s="16">
        <v>351.846</v>
      </c>
      <c r="G263" s="16">
        <v>337.774</v>
      </c>
      <c r="H263" s="16">
        <v>14.071999999999999</v>
      </c>
      <c r="I263" s="16">
        <v>2.2400000000000002</v>
      </c>
    </row>
    <row r="264" spans="1:9" x14ac:dyDescent="0.35">
      <c r="A264" s="14">
        <v>2025</v>
      </c>
      <c r="B264" s="14">
        <v>1</v>
      </c>
      <c r="C264" s="14" t="s">
        <v>21</v>
      </c>
      <c r="D264" s="14" t="s">
        <v>31</v>
      </c>
      <c r="E264" s="14" t="s">
        <v>48</v>
      </c>
      <c r="F264" s="16">
        <v>293.38</v>
      </c>
      <c r="G264" s="16">
        <v>285.07600000000002</v>
      </c>
      <c r="H264" s="16">
        <v>8.3040000000000003</v>
      </c>
      <c r="I264" s="16">
        <v>1.002</v>
      </c>
    </row>
    <row r="265" spans="1:9" x14ac:dyDescent="0.35">
      <c r="A265" s="14">
        <v>2025</v>
      </c>
      <c r="B265" s="14">
        <v>1</v>
      </c>
      <c r="C265" s="14" t="s">
        <v>21</v>
      </c>
      <c r="D265" s="14" t="s">
        <v>31</v>
      </c>
      <c r="E265" s="14" t="s">
        <v>50</v>
      </c>
      <c r="F265" s="16">
        <v>473.79300000000001</v>
      </c>
      <c r="G265" s="16">
        <v>452.38400000000001</v>
      </c>
      <c r="H265" s="16">
        <v>21.408999999999999</v>
      </c>
      <c r="I265" s="16">
        <v>3.4140000000000001</v>
      </c>
    </row>
    <row r="266" spans="1:9" x14ac:dyDescent="0.35">
      <c r="A266" s="14">
        <v>2025</v>
      </c>
      <c r="B266" s="14">
        <v>1</v>
      </c>
      <c r="C266" s="14" t="s">
        <v>21</v>
      </c>
      <c r="D266" s="14" t="s">
        <v>31</v>
      </c>
      <c r="E266" s="14" t="s">
        <v>52</v>
      </c>
      <c r="F266" s="16">
        <v>172.798</v>
      </c>
      <c r="G266" s="16">
        <v>166.76900000000001</v>
      </c>
      <c r="H266" s="16">
        <v>6.0289999999999999</v>
      </c>
      <c r="I266" s="16">
        <v>0.65200000000000002</v>
      </c>
    </row>
    <row r="267" spans="1:9" x14ac:dyDescent="0.35">
      <c r="A267" s="14">
        <v>2025</v>
      </c>
      <c r="B267" s="14">
        <v>1</v>
      </c>
      <c r="C267" s="14" t="s">
        <v>21</v>
      </c>
      <c r="D267" s="14" t="s">
        <v>33</v>
      </c>
      <c r="E267" s="14" t="s">
        <v>33</v>
      </c>
      <c r="F267" s="16">
        <v>1080.3440000000001</v>
      </c>
      <c r="G267" s="16">
        <v>1065.682</v>
      </c>
      <c r="H267" s="16">
        <v>14.662000000000001</v>
      </c>
      <c r="I267" s="16">
        <v>2.6320000000000001</v>
      </c>
    </row>
    <row r="268" spans="1:9" x14ac:dyDescent="0.35">
      <c r="A268" s="14">
        <v>2025</v>
      </c>
      <c r="B268" s="14">
        <v>1</v>
      </c>
      <c r="C268" s="14" t="s">
        <v>21</v>
      </c>
      <c r="D268" s="14" t="s">
        <v>35</v>
      </c>
      <c r="E268" s="14" t="s">
        <v>54</v>
      </c>
      <c r="F268" s="16">
        <v>900.36400000000003</v>
      </c>
      <c r="G268" s="16">
        <v>898.20299999999997</v>
      </c>
      <c r="H268" s="16">
        <v>2.161</v>
      </c>
      <c r="I268" s="16">
        <v>6.34</v>
      </c>
    </row>
    <row r="269" spans="1:9" x14ac:dyDescent="0.35">
      <c r="A269" s="14">
        <v>2025</v>
      </c>
      <c r="B269" s="14">
        <v>1</v>
      </c>
      <c r="C269" s="14" t="s">
        <v>21</v>
      </c>
      <c r="D269" s="14" t="s">
        <v>35</v>
      </c>
      <c r="E269" s="14" t="s">
        <v>56</v>
      </c>
      <c r="F269" s="16">
        <v>353.67</v>
      </c>
      <c r="G269" s="16">
        <v>352.66500000000002</v>
      </c>
      <c r="H269" s="16">
        <v>1.0049999999999999</v>
      </c>
      <c r="I269" s="16">
        <v>0.28499999999999998</v>
      </c>
    </row>
    <row r="270" spans="1:9" x14ac:dyDescent="0.35">
      <c r="A270" s="14">
        <v>2025</v>
      </c>
      <c r="B270" s="14">
        <v>1</v>
      </c>
      <c r="C270" s="14" t="s">
        <v>21</v>
      </c>
      <c r="D270" s="14" t="s">
        <v>35</v>
      </c>
      <c r="E270" s="14" t="s">
        <v>58</v>
      </c>
      <c r="F270" s="16">
        <v>240.77600000000001</v>
      </c>
      <c r="G270" s="16">
        <v>240.01</v>
      </c>
      <c r="H270" s="16">
        <v>0.76600000000000001</v>
      </c>
      <c r="I270" s="16">
        <v>0.30199999999999999</v>
      </c>
    </row>
    <row r="271" spans="1:9" x14ac:dyDescent="0.35">
      <c r="A271" s="14">
        <v>2025</v>
      </c>
      <c r="B271" s="14">
        <v>1</v>
      </c>
      <c r="C271" s="14" t="s">
        <v>21</v>
      </c>
      <c r="D271" s="14" t="s">
        <v>35</v>
      </c>
      <c r="E271" s="14" t="s">
        <v>60</v>
      </c>
      <c r="F271" s="16">
        <v>80.409000000000006</v>
      </c>
      <c r="G271" s="16">
        <v>80.248000000000005</v>
      </c>
      <c r="H271" s="16">
        <v>0.161</v>
      </c>
      <c r="I271" s="16">
        <v>0.311</v>
      </c>
    </row>
    <row r="272" spans="1:9" x14ac:dyDescent="0.35">
      <c r="A272" s="14">
        <v>2025</v>
      </c>
      <c r="B272" s="14">
        <v>1</v>
      </c>
      <c r="C272" s="14" t="s">
        <v>21</v>
      </c>
      <c r="D272" s="14" t="s">
        <v>35</v>
      </c>
      <c r="E272" s="14" t="s">
        <v>62</v>
      </c>
      <c r="F272" s="16">
        <v>400.62799999999999</v>
      </c>
      <c r="G272" s="16">
        <v>399.25299999999999</v>
      </c>
      <c r="H272" s="16">
        <v>1.375</v>
      </c>
      <c r="I272" s="16">
        <v>0.59299999999999997</v>
      </c>
    </row>
    <row r="273" spans="1:9" x14ac:dyDescent="0.35">
      <c r="A273" s="14">
        <v>2025</v>
      </c>
      <c r="B273" s="14">
        <v>1</v>
      </c>
      <c r="C273" s="14" t="s">
        <v>21</v>
      </c>
      <c r="D273" s="14" t="s">
        <v>35</v>
      </c>
      <c r="E273" s="14" t="s">
        <v>64</v>
      </c>
      <c r="F273" s="16">
        <v>237.84</v>
      </c>
      <c r="G273" s="16">
        <v>236.59700000000001</v>
      </c>
      <c r="H273" s="16">
        <v>1.2430000000000001</v>
      </c>
      <c r="I273" s="16">
        <v>0.51900000000000002</v>
      </c>
    </row>
    <row r="274" spans="1:9" x14ac:dyDescent="0.35">
      <c r="A274" s="14">
        <v>2025</v>
      </c>
      <c r="B274" s="14">
        <v>1</v>
      </c>
      <c r="C274" s="14" t="s">
        <v>23</v>
      </c>
      <c r="D274" s="14" t="s">
        <v>27</v>
      </c>
      <c r="E274" s="14" t="s">
        <v>27</v>
      </c>
      <c r="F274" s="16">
        <v>28.096</v>
      </c>
      <c r="G274" s="16">
        <v>21.954000000000001</v>
      </c>
      <c r="H274" s="16">
        <v>6.1420000000000003</v>
      </c>
      <c r="I274" s="16">
        <v>7.4999999999999997E-2</v>
      </c>
    </row>
    <row r="275" spans="1:9" x14ac:dyDescent="0.35">
      <c r="A275" s="14">
        <v>2025</v>
      </c>
      <c r="B275" s="14">
        <v>1</v>
      </c>
      <c r="C275" s="14" t="s">
        <v>23</v>
      </c>
      <c r="D275" s="14" t="s">
        <v>29</v>
      </c>
      <c r="E275" s="14" t="s">
        <v>29</v>
      </c>
      <c r="F275" s="16">
        <v>9.9969999999999999</v>
      </c>
      <c r="G275" s="16">
        <v>9.8989999999999991</v>
      </c>
      <c r="H275" s="16">
        <v>9.8000000000000004E-2</v>
      </c>
      <c r="I275" s="16">
        <v>2.7E-2</v>
      </c>
    </row>
    <row r="276" spans="1:9" x14ac:dyDescent="0.35">
      <c r="A276" s="14">
        <v>2025</v>
      </c>
      <c r="B276" s="14">
        <v>1</v>
      </c>
      <c r="C276" s="14" t="s">
        <v>23</v>
      </c>
      <c r="D276" s="14" t="s">
        <v>31</v>
      </c>
      <c r="E276" s="14" t="s">
        <v>40</v>
      </c>
      <c r="F276" s="16">
        <v>38.841999999999999</v>
      </c>
      <c r="G276" s="16">
        <v>34.673000000000002</v>
      </c>
      <c r="H276" s="16">
        <v>4.1689999999999996</v>
      </c>
      <c r="I276" s="16">
        <v>0.17699999999999999</v>
      </c>
    </row>
    <row r="277" spans="1:9" x14ac:dyDescent="0.35">
      <c r="A277" s="14">
        <v>2025</v>
      </c>
      <c r="B277" s="14">
        <v>1</v>
      </c>
      <c r="C277" s="14" t="s">
        <v>23</v>
      </c>
      <c r="D277" s="14" t="s">
        <v>31</v>
      </c>
      <c r="E277" s="14" t="s">
        <v>42</v>
      </c>
      <c r="F277" s="16">
        <v>5.87</v>
      </c>
      <c r="G277" s="16">
        <v>5.1109999999999998</v>
      </c>
      <c r="H277" s="16">
        <v>0.75900000000000001</v>
      </c>
      <c r="I277" s="16">
        <v>6.2E-2</v>
      </c>
    </row>
    <row r="278" spans="1:9" x14ac:dyDescent="0.35">
      <c r="A278" s="14">
        <v>2025</v>
      </c>
      <c r="B278" s="14">
        <v>1</v>
      </c>
      <c r="C278" s="14" t="s">
        <v>23</v>
      </c>
      <c r="D278" s="14" t="s">
        <v>31</v>
      </c>
      <c r="E278" s="14" t="s">
        <v>44</v>
      </c>
      <c r="F278" s="16">
        <v>41.298000000000002</v>
      </c>
      <c r="G278" s="16">
        <v>35.945999999999998</v>
      </c>
      <c r="H278" s="16">
        <v>5.3520000000000003</v>
      </c>
      <c r="I278" s="16">
        <v>0.06</v>
      </c>
    </row>
    <row r="279" spans="1:9" x14ac:dyDescent="0.35">
      <c r="A279" s="14">
        <v>2025</v>
      </c>
      <c r="B279" s="14">
        <v>1</v>
      </c>
      <c r="C279" s="14" t="s">
        <v>23</v>
      </c>
      <c r="D279" s="14" t="s">
        <v>31</v>
      </c>
      <c r="E279" s="14" t="s">
        <v>46</v>
      </c>
      <c r="F279" s="16">
        <v>24.721</v>
      </c>
      <c r="G279" s="16">
        <v>22.968</v>
      </c>
      <c r="H279" s="16">
        <v>1.7529999999999999</v>
      </c>
      <c r="I279" s="16">
        <v>0.23599999999999999</v>
      </c>
    </row>
    <row r="280" spans="1:9" x14ac:dyDescent="0.35">
      <c r="A280" s="14">
        <v>2025</v>
      </c>
      <c r="B280" s="14">
        <v>1</v>
      </c>
      <c r="C280" s="14" t="s">
        <v>23</v>
      </c>
      <c r="D280" s="14" t="s">
        <v>31</v>
      </c>
      <c r="E280" s="14" t="s">
        <v>48</v>
      </c>
      <c r="F280" s="16">
        <v>30.643999999999998</v>
      </c>
      <c r="G280" s="16">
        <v>27.331</v>
      </c>
      <c r="H280" s="16">
        <v>3.3130000000000002</v>
      </c>
      <c r="I280" s="16">
        <v>0.252</v>
      </c>
    </row>
    <row r="281" spans="1:9" x14ac:dyDescent="0.35">
      <c r="A281" s="14">
        <v>2025</v>
      </c>
      <c r="B281" s="14">
        <v>1</v>
      </c>
      <c r="C281" s="14" t="s">
        <v>23</v>
      </c>
      <c r="D281" s="14" t="s">
        <v>31</v>
      </c>
      <c r="E281" s="14" t="s">
        <v>50</v>
      </c>
      <c r="F281" s="16">
        <v>23.251999999999999</v>
      </c>
      <c r="G281" s="16">
        <v>20.038</v>
      </c>
      <c r="H281" s="16">
        <v>3.214</v>
      </c>
      <c r="I281" s="16">
        <v>0.14699999999999999</v>
      </c>
    </row>
    <row r="282" spans="1:9" x14ac:dyDescent="0.35">
      <c r="A282" s="14">
        <v>2025</v>
      </c>
      <c r="B282" s="14">
        <v>1</v>
      </c>
      <c r="C282" s="14" t="s">
        <v>23</v>
      </c>
      <c r="D282" s="14" t="s">
        <v>31</v>
      </c>
      <c r="E282" s="14" t="s">
        <v>52</v>
      </c>
      <c r="F282" s="16">
        <v>12.314</v>
      </c>
      <c r="G282" s="16">
        <v>11.272</v>
      </c>
      <c r="H282" s="16">
        <v>1.042</v>
      </c>
      <c r="I282" s="16">
        <v>3.6999999999999998E-2</v>
      </c>
    </row>
    <row r="283" spans="1:9" x14ac:dyDescent="0.35">
      <c r="A283" s="14">
        <v>2025</v>
      </c>
      <c r="B283" s="14">
        <v>1</v>
      </c>
      <c r="C283" s="14" t="s">
        <v>23</v>
      </c>
      <c r="D283" s="14" t="s">
        <v>33</v>
      </c>
      <c r="E283" s="14" t="s">
        <v>33</v>
      </c>
      <c r="F283" s="16">
        <v>49.82</v>
      </c>
      <c r="G283" s="16">
        <v>43.555999999999997</v>
      </c>
      <c r="H283" s="16">
        <v>6.2640000000000002</v>
      </c>
      <c r="I283" s="16">
        <v>0.48199999999999998</v>
      </c>
    </row>
    <row r="284" spans="1:9" x14ac:dyDescent="0.35">
      <c r="A284" s="14">
        <v>2025</v>
      </c>
      <c r="B284" s="14">
        <v>1</v>
      </c>
      <c r="C284" s="14" t="s">
        <v>23</v>
      </c>
      <c r="D284" s="14" t="s">
        <v>35</v>
      </c>
      <c r="E284" s="14" t="s">
        <v>54</v>
      </c>
      <c r="F284" s="16">
        <v>239.52600000000001</v>
      </c>
      <c r="G284" s="16">
        <v>236.58099999999999</v>
      </c>
      <c r="H284" s="16">
        <v>2.9449999999999998</v>
      </c>
      <c r="I284" s="16">
        <v>0.90600000000000003</v>
      </c>
    </row>
    <row r="285" spans="1:9" x14ac:dyDescent="0.35">
      <c r="A285" s="14">
        <v>2025</v>
      </c>
      <c r="B285" s="14">
        <v>1</v>
      </c>
      <c r="C285" s="14" t="s">
        <v>23</v>
      </c>
      <c r="D285" s="14" t="s">
        <v>35</v>
      </c>
      <c r="E285" s="14" t="s">
        <v>56</v>
      </c>
      <c r="F285" s="16">
        <v>340.63799999999998</v>
      </c>
      <c r="G285" s="16">
        <v>340.214</v>
      </c>
      <c r="H285" s="16">
        <v>0.42399999999999999</v>
      </c>
      <c r="I285" s="16">
        <v>3.7999999999999999E-2</v>
      </c>
    </row>
    <row r="286" spans="1:9" x14ac:dyDescent="0.35">
      <c r="A286" s="14">
        <v>2025</v>
      </c>
      <c r="B286" s="14">
        <v>1</v>
      </c>
      <c r="C286" s="14" t="s">
        <v>23</v>
      </c>
      <c r="D286" s="14" t="s">
        <v>35</v>
      </c>
      <c r="E286" s="14" t="s">
        <v>58</v>
      </c>
      <c r="F286" s="16">
        <v>92.992000000000004</v>
      </c>
      <c r="G286" s="16">
        <v>92.644999999999996</v>
      </c>
      <c r="H286" s="16">
        <v>0.34699999999999998</v>
      </c>
      <c r="I286" s="16">
        <v>0.20799999999999999</v>
      </c>
    </row>
    <row r="287" spans="1:9" x14ac:dyDescent="0.35">
      <c r="A287" s="14">
        <v>2025</v>
      </c>
      <c r="B287" s="14">
        <v>1</v>
      </c>
      <c r="C287" s="14" t="s">
        <v>23</v>
      </c>
      <c r="D287" s="14" t="s">
        <v>35</v>
      </c>
      <c r="E287" s="14" t="s">
        <v>60</v>
      </c>
      <c r="F287" s="16">
        <v>17.978000000000002</v>
      </c>
      <c r="G287" s="16">
        <v>17.5</v>
      </c>
      <c r="H287" s="16">
        <v>0.47799999999999998</v>
      </c>
      <c r="I287" s="16">
        <v>0.113</v>
      </c>
    </row>
    <row r="288" spans="1:9" x14ac:dyDescent="0.35">
      <c r="A288" s="14">
        <v>2025</v>
      </c>
      <c r="B288" s="14">
        <v>1</v>
      </c>
      <c r="C288" s="14" t="s">
        <v>23</v>
      </c>
      <c r="D288" s="14" t="s">
        <v>35</v>
      </c>
      <c r="E288" s="14" t="s">
        <v>62</v>
      </c>
      <c r="F288" s="16">
        <v>103.694</v>
      </c>
      <c r="G288" s="16">
        <v>102.87</v>
      </c>
      <c r="H288" s="16">
        <v>0.82399999999999995</v>
      </c>
      <c r="I288" s="16">
        <v>0.32400000000000001</v>
      </c>
    </row>
    <row r="289" spans="1:9" x14ac:dyDescent="0.35">
      <c r="A289" s="14">
        <v>2025</v>
      </c>
      <c r="B289" s="14">
        <v>1</v>
      </c>
      <c r="C289" s="14" t="s">
        <v>23</v>
      </c>
      <c r="D289" s="14" t="s">
        <v>35</v>
      </c>
      <c r="E289" s="14" t="s">
        <v>64</v>
      </c>
      <c r="F289" s="16">
        <v>71.91</v>
      </c>
      <c r="G289" s="16">
        <v>71.534999999999997</v>
      </c>
      <c r="H289" s="16">
        <v>0.375</v>
      </c>
      <c r="I289" s="16">
        <v>0.34100000000000003</v>
      </c>
    </row>
    <row r="290" spans="1:9" x14ac:dyDescent="0.35">
      <c r="A290" s="14">
        <v>2024</v>
      </c>
      <c r="B290" s="14">
        <v>4</v>
      </c>
      <c r="C290" s="14" t="s">
        <v>19</v>
      </c>
      <c r="D290" s="14" t="s">
        <v>27</v>
      </c>
      <c r="E290" s="14" t="s">
        <v>27</v>
      </c>
      <c r="F290" s="16">
        <v>28.850999999999999</v>
      </c>
      <c r="G290" s="16">
        <v>24.388000000000002</v>
      </c>
      <c r="H290" s="16">
        <v>4.4630000000000001</v>
      </c>
      <c r="I290" s="16">
        <v>0.156</v>
      </c>
    </row>
    <row r="291" spans="1:9" x14ac:dyDescent="0.35">
      <c r="A291" s="14">
        <v>2024</v>
      </c>
      <c r="B291" s="14">
        <v>4</v>
      </c>
      <c r="C291" s="14" t="s">
        <v>19</v>
      </c>
      <c r="D291" s="14" t="s">
        <v>29</v>
      </c>
      <c r="E291" s="14" t="s">
        <v>29</v>
      </c>
      <c r="F291" s="16">
        <v>23.300999999999998</v>
      </c>
      <c r="G291" s="16">
        <v>23.184999999999999</v>
      </c>
      <c r="H291" s="16">
        <v>0.11600000000000001</v>
      </c>
      <c r="I291" s="16">
        <v>5.2999999999999999E-2</v>
      </c>
    </row>
    <row r="292" spans="1:9" x14ac:dyDescent="0.35">
      <c r="A292" s="14">
        <v>2024</v>
      </c>
      <c r="B292" s="14">
        <v>4</v>
      </c>
      <c r="C292" s="14" t="s">
        <v>19</v>
      </c>
      <c r="D292" s="14" t="s">
        <v>31</v>
      </c>
      <c r="E292" s="14" t="s">
        <v>40</v>
      </c>
      <c r="F292" s="16">
        <v>45.625999999999998</v>
      </c>
      <c r="G292" s="16">
        <v>43.283999999999999</v>
      </c>
      <c r="H292" s="16">
        <v>2.3420000000000001</v>
      </c>
      <c r="I292" s="16">
        <v>0.27300000000000002</v>
      </c>
    </row>
    <row r="293" spans="1:9" x14ac:dyDescent="0.35">
      <c r="A293" s="14">
        <v>2024</v>
      </c>
      <c r="B293" s="14">
        <v>4</v>
      </c>
      <c r="C293" s="14" t="s">
        <v>19</v>
      </c>
      <c r="D293" s="14" t="s">
        <v>31</v>
      </c>
      <c r="E293" s="14" t="s">
        <v>42</v>
      </c>
      <c r="F293" s="16">
        <v>10.244</v>
      </c>
      <c r="G293" s="16">
        <v>9.6790000000000003</v>
      </c>
      <c r="H293" s="16">
        <v>0.56499999999999995</v>
      </c>
      <c r="I293" s="16">
        <v>2.3E-2</v>
      </c>
    </row>
    <row r="294" spans="1:9" x14ac:dyDescent="0.35">
      <c r="A294" s="14">
        <v>2024</v>
      </c>
      <c r="B294" s="14">
        <v>4</v>
      </c>
      <c r="C294" s="14" t="s">
        <v>19</v>
      </c>
      <c r="D294" s="14" t="s">
        <v>31</v>
      </c>
      <c r="E294" s="14" t="s">
        <v>44</v>
      </c>
      <c r="F294" s="16">
        <v>37.046999999999997</v>
      </c>
      <c r="G294" s="16">
        <v>35.027999999999999</v>
      </c>
      <c r="H294" s="16">
        <v>2.0190000000000001</v>
      </c>
      <c r="I294" s="16">
        <v>0.23799999999999999</v>
      </c>
    </row>
    <row r="295" spans="1:9" x14ac:dyDescent="0.35">
      <c r="A295" s="14">
        <v>2024</v>
      </c>
      <c r="B295" s="14">
        <v>4</v>
      </c>
      <c r="C295" s="14" t="s">
        <v>19</v>
      </c>
      <c r="D295" s="14" t="s">
        <v>31</v>
      </c>
      <c r="E295" s="14" t="s">
        <v>46</v>
      </c>
      <c r="F295" s="16">
        <v>83.307000000000002</v>
      </c>
      <c r="G295" s="16">
        <v>79.045000000000002</v>
      </c>
      <c r="H295" s="16">
        <v>4.2619999999999996</v>
      </c>
      <c r="I295" s="16">
        <v>0.73299999999999998</v>
      </c>
    </row>
    <row r="296" spans="1:9" x14ac:dyDescent="0.35">
      <c r="A296" s="14">
        <v>2024</v>
      </c>
      <c r="B296" s="14">
        <v>4</v>
      </c>
      <c r="C296" s="14" t="s">
        <v>19</v>
      </c>
      <c r="D296" s="14" t="s">
        <v>31</v>
      </c>
      <c r="E296" s="14" t="s">
        <v>48</v>
      </c>
      <c r="F296" s="16">
        <v>62.720999999999997</v>
      </c>
      <c r="G296" s="16">
        <v>59.014000000000003</v>
      </c>
      <c r="H296" s="16">
        <v>3.7069999999999999</v>
      </c>
      <c r="I296" s="16">
        <v>0.27200000000000002</v>
      </c>
    </row>
    <row r="297" spans="1:9" x14ac:dyDescent="0.35">
      <c r="A297" s="14">
        <v>2024</v>
      </c>
      <c r="B297" s="14">
        <v>4</v>
      </c>
      <c r="C297" s="14" t="s">
        <v>19</v>
      </c>
      <c r="D297" s="14" t="s">
        <v>31</v>
      </c>
      <c r="E297" s="14" t="s">
        <v>50</v>
      </c>
      <c r="F297" s="16">
        <v>152.03</v>
      </c>
      <c r="G297" s="16">
        <v>142.68899999999999</v>
      </c>
      <c r="H297" s="16">
        <v>9.3409999999999993</v>
      </c>
      <c r="I297" s="16">
        <v>0.628</v>
      </c>
    </row>
    <row r="298" spans="1:9" x14ac:dyDescent="0.35">
      <c r="A298" s="14">
        <v>2024</v>
      </c>
      <c r="B298" s="14">
        <v>4</v>
      </c>
      <c r="C298" s="14" t="s">
        <v>19</v>
      </c>
      <c r="D298" s="14" t="s">
        <v>31</v>
      </c>
      <c r="E298" s="14" t="s">
        <v>52</v>
      </c>
      <c r="F298" s="16">
        <v>53.506</v>
      </c>
      <c r="G298" s="16">
        <v>50.65</v>
      </c>
      <c r="H298" s="16">
        <v>2.8559999999999999</v>
      </c>
      <c r="I298" s="16">
        <v>0.221</v>
      </c>
    </row>
    <row r="299" spans="1:9" x14ac:dyDescent="0.35">
      <c r="A299" s="14">
        <v>2024</v>
      </c>
      <c r="B299" s="14">
        <v>4</v>
      </c>
      <c r="C299" s="14" t="s">
        <v>19</v>
      </c>
      <c r="D299" s="14" t="s">
        <v>33</v>
      </c>
      <c r="E299" s="14" t="s">
        <v>33</v>
      </c>
      <c r="F299" s="16">
        <v>142.75700000000001</v>
      </c>
      <c r="G299" s="16">
        <v>137.98099999999999</v>
      </c>
      <c r="H299" s="16">
        <v>4.7759999999999998</v>
      </c>
      <c r="I299" s="16">
        <v>0.41</v>
      </c>
    </row>
    <row r="300" spans="1:9" x14ac:dyDescent="0.35">
      <c r="A300" s="14">
        <v>2024</v>
      </c>
      <c r="B300" s="14">
        <v>4</v>
      </c>
      <c r="C300" s="14" t="s">
        <v>19</v>
      </c>
      <c r="D300" s="14" t="s">
        <v>35</v>
      </c>
      <c r="E300" s="14" t="s">
        <v>54</v>
      </c>
      <c r="F300" s="16">
        <v>616.06799999999998</v>
      </c>
      <c r="G300" s="16">
        <v>611.41700000000003</v>
      </c>
      <c r="H300" s="16">
        <v>4.6509999999999998</v>
      </c>
      <c r="I300" s="16">
        <v>1.73</v>
      </c>
    </row>
    <row r="301" spans="1:9" x14ac:dyDescent="0.35">
      <c r="A301" s="14">
        <v>2024</v>
      </c>
      <c r="B301" s="14">
        <v>4</v>
      </c>
      <c r="C301" s="14" t="s">
        <v>19</v>
      </c>
      <c r="D301" s="14" t="s">
        <v>35</v>
      </c>
      <c r="E301" s="14" t="s">
        <v>56</v>
      </c>
      <c r="F301" s="16">
        <v>117.89</v>
      </c>
      <c r="G301" s="16">
        <v>117.61499999999999</v>
      </c>
      <c r="H301" s="16">
        <v>0.27500000000000002</v>
      </c>
      <c r="I301" s="16">
        <v>0.27300000000000002</v>
      </c>
    </row>
    <row r="302" spans="1:9" x14ac:dyDescent="0.35">
      <c r="A302" s="14">
        <v>2024</v>
      </c>
      <c r="B302" s="14">
        <v>4</v>
      </c>
      <c r="C302" s="14" t="s">
        <v>19</v>
      </c>
      <c r="D302" s="14" t="s">
        <v>35</v>
      </c>
      <c r="E302" s="14" t="s">
        <v>58</v>
      </c>
      <c r="F302" s="16">
        <v>100.416</v>
      </c>
      <c r="G302" s="16">
        <v>99.992999999999995</v>
      </c>
      <c r="H302" s="16">
        <v>0.42299999999999999</v>
      </c>
      <c r="I302" s="16">
        <v>0.94599999999999995</v>
      </c>
    </row>
    <row r="303" spans="1:9" x14ac:dyDescent="0.35">
      <c r="A303" s="14">
        <v>2024</v>
      </c>
      <c r="B303" s="14">
        <v>4</v>
      </c>
      <c r="C303" s="14" t="s">
        <v>19</v>
      </c>
      <c r="D303" s="14" t="s">
        <v>35</v>
      </c>
      <c r="E303" s="14" t="s">
        <v>60</v>
      </c>
      <c r="F303" s="16">
        <v>139.36000000000001</v>
      </c>
      <c r="G303" s="16">
        <v>139.05600000000001</v>
      </c>
      <c r="H303" s="16">
        <v>0.30399999999999999</v>
      </c>
      <c r="I303" s="16">
        <v>0.28599999999999998</v>
      </c>
    </row>
    <row r="304" spans="1:9" x14ac:dyDescent="0.35">
      <c r="A304" s="14">
        <v>2024</v>
      </c>
      <c r="B304" s="14">
        <v>4</v>
      </c>
      <c r="C304" s="14" t="s">
        <v>19</v>
      </c>
      <c r="D304" s="14" t="s">
        <v>35</v>
      </c>
      <c r="E304" s="14" t="s">
        <v>62</v>
      </c>
      <c r="F304" s="16">
        <v>435.57499999999999</v>
      </c>
      <c r="G304" s="16">
        <v>428.66300000000001</v>
      </c>
      <c r="H304" s="16">
        <v>6.9119999999999999</v>
      </c>
      <c r="I304" s="16">
        <v>1.6259999999999999</v>
      </c>
    </row>
    <row r="305" spans="1:9" x14ac:dyDescent="0.35">
      <c r="A305" s="14">
        <v>2024</v>
      </c>
      <c r="B305" s="14">
        <v>4</v>
      </c>
      <c r="C305" s="14" t="s">
        <v>19</v>
      </c>
      <c r="D305" s="14" t="s">
        <v>35</v>
      </c>
      <c r="E305" s="14" t="s">
        <v>64</v>
      </c>
      <c r="F305" s="16">
        <v>217.512</v>
      </c>
      <c r="G305" s="16">
        <v>216.94800000000001</v>
      </c>
      <c r="H305" s="16">
        <v>0.56399999999999995</v>
      </c>
      <c r="I305" s="16">
        <v>0.56399999999999995</v>
      </c>
    </row>
    <row r="306" spans="1:9" x14ac:dyDescent="0.35">
      <c r="A306" s="14">
        <v>2024</v>
      </c>
      <c r="B306" s="14">
        <v>4</v>
      </c>
      <c r="C306" s="14" t="s">
        <v>21</v>
      </c>
      <c r="D306" s="14" t="s">
        <v>27</v>
      </c>
      <c r="E306" s="14" t="s">
        <v>27</v>
      </c>
      <c r="F306" s="16">
        <v>444.18299999999999</v>
      </c>
      <c r="G306" s="16">
        <v>422.94299999999998</v>
      </c>
      <c r="H306" s="16">
        <v>21.24</v>
      </c>
      <c r="I306" s="16">
        <v>0.996</v>
      </c>
    </row>
    <row r="307" spans="1:9" x14ac:dyDescent="0.35">
      <c r="A307" s="14">
        <v>2024</v>
      </c>
      <c r="B307" s="14">
        <v>4</v>
      </c>
      <c r="C307" s="14" t="s">
        <v>21</v>
      </c>
      <c r="D307" s="14" t="s">
        <v>29</v>
      </c>
      <c r="E307" s="14" t="s">
        <v>29</v>
      </c>
      <c r="F307" s="16">
        <v>47.228000000000002</v>
      </c>
      <c r="G307" s="16">
        <v>46.91</v>
      </c>
      <c r="H307" s="16">
        <v>0.318</v>
      </c>
      <c r="I307" s="16">
        <v>0.14099999999999999</v>
      </c>
    </row>
    <row r="308" spans="1:9" x14ac:dyDescent="0.35">
      <c r="A308" s="14">
        <v>2024</v>
      </c>
      <c r="B308" s="14">
        <v>4</v>
      </c>
      <c r="C308" s="14" t="s">
        <v>21</v>
      </c>
      <c r="D308" s="14" t="s">
        <v>31</v>
      </c>
      <c r="E308" s="14" t="s">
        <v>40</v>
      </c>
      <c r="F308" s="16">
        <v>268.59800000000001</v>
      </c>
      <c r="G308" s="16">
        <v>260.49</v>
      </c>
      <c r="H308" s="16">
        <v>8.1080000000000005</v>
      </c>
      <c r="I308" s="16">
        <v>0.22500000000000001</v>
      </c>
    </row>
    <row r="309" spans="1:9" x14ac:dyDescent="0.35">
      <c r="A309" s="14">
        <v>2024</v>
      </c>
      <c r="B309" s="14">
        <v>4</v>
      </c>
      <c r="C309" s="14" t="s">
        <v>21</v>
      </c>
      <c r="D309" s="14" t="s">
        <v>31</v>
      </c>
      <c r="E309" s="14" t="s">
        <v>42</v>
      </c>
      <c r="F309" s="16">
        <v>72.906999999999996</v>
      </c>
      <c r="G309" s="16">
        <v>71.100999999999999</v>
      </c>
      <c r="H309" s="16">
        <v>1.806</v>
      </c>
      <c r="I309" s="16">
        <v>0.35699999999999998</v>
      </c>
    </row>
    <row r="310" spans="1:9" x14ac:dyDescent="0.35">
      <c r="A310" s="14">
        <v>2024</v>
      </c>
      <c r="B310" s="14">
        <v>4</v>
      </c>
      <c r="C310" s="14" t="s">
        <v>21</v>
      </c>
      <c r="D310" s="14" t="s">
        <v>31</v>
      </c>
      <c r="E310" s="14" t="s">
        <v>44</v>
      </c>
      <c r="F310" s="16">
        <v>239.20099999999999</v>
      </c>
      <c r="G310" s="16">
        <v>232.78800000000001</v>
      </c>
      <c r="H310" s="16">
        <v>6.4130000000000003</v>
      </c>
      <c r="I310" s="16">
        <v>0.71499999999999997</v>
      </c>
    </row>
    <row r="311" spans="1:9" x14ac:dyDescent="0.35">
      <c r="A311" s="14">
        <v>2024</v>
      </c>
      <c r="B311" s="14">
        <v>4</v>
      </c>
      <c r="C311" s="14" t="s">
        <v>21</v>
      </c>
      <c r="D311" s="14" t="s">
        <v>31</v>
      </c>
      <c r="E311" s="14" t="s">
        <v>46</v>
      </c>
      <c r="F311" s="16">
        <v>353.19400000000002</v>
      </c>
      <c r="G311" s="16">
        <v>339.56</v>
      </c>
      <c r="H311" s="16">
        <v>13.634</v>
      </c>
      <c r="I311" s="16">
        <v>1.9139999999999999</v>
      </c>
    </row>
    <row r="312" spans="1:9" x14ac:dyDescent="0.35">
      <c r="A312" s="14">
        <v>2024</v>
      </c>
      <c r="B312" s="14">
        <v>4</v>
      </c>
      <c r="C312" s="14" t="s">
        <v>21</v>
      </c>
      <c r="D312" s="14" t="s">
        <v>31</v>
      </c>
      <c r="E312" s="14" t="s">
        <v>48</v>
      </c>
      <c r="F312" s="16">
        <v>292.39400000000001</v>
      </c>
      <c r="G312" s="16">
        <v>284.29500000000002</v>
      </c>
      <c r="H312" s="16">
        <v>8.0990000000000002</v>
      </c>
      <c r="I312" s="16">
        <v>0.79400000000000004</v>
      </c>
    </row>
    <row r="313" spans="1:9" x14ac:dyDescent="0.35">
      <c r="A313" s="14">
        <v>2024</v>
      </c>
      <c r="B313" s="14">
        <v>4</v>
      </c>
      <c r="C313" s="14" t="s">
        <v>21</v>
      </c>
      <c r="D313" s="14" t="s">
        <v>31</v>
      </c>
      <c r="E313" s="14" t="s">
        <v>50</v>
      </c>
      <c r="F313" s="16">
        <v>479.63799999999998</v>
      </c>
      <c r="G313" s="16">
        <v>457.91300000000001</v>
      </c>
      <c r="H313" s="16">
        <v>21.725000000000001</v>
      </c>
      <c r="I313" s="16">
        <v>3.1579999999999999</v>
      </c>
    </row>
    <row r="314" spans="1:9" x14ac:dyDescent="0.35">
      <c r="A314" s="14">
        <v>2024</v>
      </c>
      <c r="B314" s="14">
        <v>4</v>
      </c>
      <c r="C314" s="14" t="s">
        <v>21</v>
      </c>
      <c r="D314" s="14" t="s">
        <v>31</v>
      </c>
      <c r="E314" s="14" t="s">
        <v>52</v>
      </c>
      <c r="F314" s="16">
        <v>175.55199999999999</v>
      </c>
      <c r="G314" s="16">
        <v>169.49299999999999</v>
      </c>
      <c r="H314" s="16">
        <v>6.0590000000000002</v>
      </c>
      <c r="I314" s="16">
        <v>0.51</v>
      </c>
    </row>
    <row r="315" spans="1:9" x14ac:dyDescent="0.35">
      <c r="A315" s="14">
        <v>2024</v>
      </c>
      <c r="B315" s="14">
        <v>4</v>
      </c>
      <c r="C315" s="14" t="s">
        <v>21</v>
      </c>
      <c r="D315" s="14" t="s">
        <v>33</v>
      </c>
      <c r="E315" s="14" t="s">
        <v>33</v>
      </c>
      <c r="F315" s="16">
        <v>1079.298</v>
      </c>
      <c r="G315" s="16">
        <v>1064.8040000000001</v>
      </c>
      <c r="H315" s="16">
        <v>14.494</v>
      </c>
      <c r="I315" s="16">
        <v>2.5169999999999999</v>
      </c>
    </row>
    <row r="316" spans="1:9" x14ac:dyDescent="0.35">
      <c r="A316" s="14">
        <v>2024</v>
      </c>
      <c r="B316" s="14">
        <v>4</v>
      </c>
      <c r="C316" s="14" t="s">
        <v>21</v>
      </c>
      <c r="D316" s="14" t="s">
        <v>35</v>
      </c>
      <c r="E316" s="14" t="s">
        <v>54</v>
      </c>
      <c r="F316" s="16">
        <v>896.62300000000005</v>
      </c>
      <c r="G316" s="16">
        <v>894.41099999999994</v>
      </c>
      <c r="H316" s="16">
        <v>2.2120000000000002</v>
      </c>
      <c r="I316" s="16">
        <v>6.5119999999999996</v>
      </c>
    </row>
    <row r="317" spans="1:9" x14ac:dyDescent="0.35">
      <c r="A317" s="14">
        <v>2024</v>
      </c>
      <c r="B317" s="14">
        <v>4</v>
      </c>
      <c r="C317" s="14" t="s">
        <v>21</v>
      </c>
      <c r="D317" s="14" t="s">
        <v>35</v>
      </c>
      <c r="E317" s="14" t="s">
        <v>56</v>
      </c>
      <c r="F317" s="16">
        <v>352.03500000000003</v>
      </c>
      <c r="G317" s="16">
        <v>351.05799999999999</v>
      </c>
      <c r="H317" s="16">
        <v>0.97699999999999998</v>
      </c>
      <c r="I317" s="16">
        <v>0.38400000000000001</v>
      </c>
    </row>
    <row r="318" spans="1:9" x14ac:dyDescent="0.35">
      <c r="A318" s="14">
        <v>2024</v>
      </c>
      <c r="B318" s="14">
        <v>4</v>
      </c>
      <c r="C318" s="14" t="s">
        <v>21</v>
      </c>
      <c r="D318" s="14" t="s">
        <v>35</v>
      </c>
      <c r="E318" s="14" t="s">
        <v>58</v>
      </c>
      <c r="F318" s="16">
        <v>239.64500000000001</v>
      </c>
      <c r="G318" s="16">
        <v>238.89599999999999</v>
      </c>
      <c r="H318" s="16">
        <v>0.749</v>
      </c>
      <c r="I318" s="16">
        <v>0.39800000000000002</v>
      </c>
    </row>
    <row r="319" spans="1:9" x14ac:dyDescent="0.35">
      <c r="A319" s="14">
        <v>2024</v>
      </c>
      <c r="B319" s="14">
        <v>4</v>
      </c>
      <c r="C319" s="14" t="s">
        <v>21</v>
      </c>
      <c r="D319" s="14" t="s">
        <v>35</v>
      </c>
      <c r="E319" s="14" t="s">
        <v>60</v>
      </c>
      <c r="F319" s="16">
        <v>79.855999999999995</v>
      </c>
      <c r="G319" s="16">
        <v>79.760999999999996</v>
      </c>
      <c r="H319" s="16">
        <v>9.5000000000000001E-2</v>
      </c>
      <c r="I319" s="16">
        <v>0.24399999999999999</v>
      </c>
    </row>
    <row r="320" spans="1:9" x14ac:dyDescent="0.35">
      <c r="A320" s="14">
        <v>2024</v>
      </c>
      <c r="B320" s="14">
        <v>4</v>
      </c>
      <c r="C320" s="14" t="s">
        <v>21</v>
      </c>
      <c r="D320" s="14" t="s">
        <v>35</v>
      </c>
      <c r="E320" s="14" t="s">
        <v>62</v>
      </c>
      <c r="F320" s="16">
        <v>402.38600000000002</v>
      </c>
      <c r="G320" s="16">
        <v>401.05700000000002</v>
      </c>
      <c r="H320" s="16">
        <v>1.329</v>
      </c>
      <c r="I320" s="16">
        <v>0.42199999999999999</v>
      </c>
    </row>
    <row r="321" spans="1:9" x14ac:dyDescent="0.35">
      <c r="A321" s="14">
        <v>2024</v>
      </c>
      <c r="B321" s="14">
        <v>4</v>
      </c>
      <c r="C321" s="14" t="s">
        <v>21</v>
      </c>
      <c r="D321" s="14" t="s">
        <v>35</v>
      </c>
      <c r="E321" s="14" t="s">
        <v>64</v>
      </c>
      <c r="F321" s="16">
        <v>236.51499999999999</v>
      </c>
      <c r="G321" s="16">
        <v>235.30500000000001</v>
      </c>
      <c r="H321" s="16">
        <v>1.21</v>
      </c>
      <c r="I321" s="16">
        <v>0.41199999999999998</v>
      </c>
    </row>
    <row r="322" spans="1:9" x14ac:dyDescent="0.35">
      <c r="A322" s="14">
        <v>2024</v>
      </c>
      <c r="B322" s="14">
        <v>4</v>
      </c>
      <c r="C322" s="14" t="s">
        <v>23</v>
      </c>
      <c r="D322" s="14" t="s">
        <v>27</v>
      </c>
      <c r="E322" s="14" t="s">
        <v>27</v>
      </c>
      <c r="F322" s="16">
        <v>28.484999999999999</v>
      </c>
      <c r="G322" s="16">
        <v>22.302</v>
      </c>
      <c r="H322" s="16">
        <v>6.1829999999999998</v>
      </c>
      <c r="I322" s="16">
        <v>5.5E-2</v>
      </c>
    </row>
    <row r="323" spans="1:9" x14ac:dyDescent="0.35">
      <c r="A323" s="14">
        <v>2024</v>
      </c>
      <c r="B323" s="14">
        <v>4</v>
      </c>
      <c r="C323" s="14" t="s">
        <v>23</v>
      </c>
      <c r="D323" s="14" t="s">
        <v>29</v>
      </c>
      <c r="E323" s="14" t="s">
        <v>29</v>
      </c>
      <c r="F323" s="16">
        <v>9.9640000000000004</v>
      </c>
      <c r="G323" s="16">
        <v>9.8650000000000002</v>
      </c>
      <c r="H323" s="16">
        <v>9.9000000000000005E-2</v>
      </c>
      <c r="I323" s="16">
        <v>2.1000000000000001E-2</v>
      </c>
    </row>
    <row r="324" spans="1:9" x14ac:dyDescent="0.35">
      <c r="A324" s="14">
        <v>2024</v>
      </c>
      <c r="B324" s="14">
        <v>4</v>
      </c>
      <c r="C324" s="14" t="s">
        <v>23</v>
      </c>
      <c r="D324" s="14" t="s">
        <v>31</v>
      </c>
      <c r="E324" s="14" t="s">
        <v>40</v>
      </c>
      <c r="F324" s="16">
        <v>38.89</v>
      </c>
      <c r="G324" s="16">
        <v>34.756999999999998</v>
      </c>
      <c r="H324" s="16">
        <v>4.133</v>
      </c>
      <c r="I324" s="16">
        <v>0.14099999999999999</v>
      </c>
    </row>
    <row r="325" spans="1:9" x14ac:dyDescent="0.35">
      <c r="A325" s="14">
        <v>2024</v>
      </c>
      <c r="B325" s="14">
        <v>4</v>
      </c>
      <c r="C325" s="14" t="s">
        <v>23</v>
      </c>
      <c r="D325" s="14" t="s">
        <v>31</v>
      </c>
      <c r="E325" s="14" t="s">
        <v>42</v>
      </c>
      <c r="F325" s="16">
        <v>5.8869999999999996</v>
      </c>
      <c r="G325" s="16">
        <v>5.1269999999999998</v>
      </c>
      <c r="H325" s="16">
        <v>0.76</v>
      </c>
      <c r="I325" s="16">
        <v>6.0999999999999999E-2</v>
      </c>
    </row>
    <row r="326" spans="1:9" x14ac:dyDescent="0.35">
      <c r="A326" s="14">
        <v>2024</v>
      </c>
      <c r="B326" s="14">
        <v>4</v>
      </c>
      <c r="C326" s="14" t="s">
        <v>23</v>
      </c>
      <c r="D326" s="14" t="s">
        <v>31</v>
      </c>
      <c r="E326" s="14" t="s">
        <v>44</v>
      </c>
      <c r="F326" s="16">
        <v>41.267000000000003</v>
      </c>
      <c r="G326" s="16">
        <v>35.909999999999997</v>
      </c>
      <c r="H326" s="16">
        <v>5.3570000000000002</v>
      </c>
      <c r="I326" s="16">
        <v>5.7000000000000002E-2</v>
      </c>
    </row>
    <row r="327" spans="1:9" x14ac:dyDescent="0.35">
      <c r="A327" s="14">
        <v>2024</v>
      </c>
      <c r="B327" s="14">
        <v>4</v>
      </c>
      <c r="C327" s="14" t="s">
        <v>23</v>
      </c>
      <c r="D327" s="14" t="s">
        <v>31</v>
      </c>
      <c r="E327" s="14" t="s">
        <v>46</v>
      </c>
      <c r="F327" s="16">
        <v>25.408999999999999</v>
      </c>
      <c r="G327" s="16">
        <v>23.649000000000001</v>
      </c>
      <c r="H327" s="16">
        <v>1.76</v>
      </c>
      <c r="I327" s="16">
        <v>0.22600000000000001</v>
      </c>
    </row>
    <row r="328" spans="1:9" x14ac:dyDescent="0.35">
      <c r="A328" s="14">
        <v>2024</v>
      </c>
      <c r="B328" s="14">
        <v>4</v>
      </c>
      <c r="C328" s="14" t="s">
        <v>23</v>
      </c>
      <c r="D328" s="14" t="s">
        <v>31</v>
      </c>
      <c r="E328" s="14" t="s">
        <v>48</v>
      </c>
      <c r="F328" s="16">
        <v>30.388000000000002</v>
      </c>
      <c r="G328" s="16">
        <v>27.122</v>
      </c>
      <c r="H328" s="16">
        <v>3.266</v>
      </c>
      <c r="I328" s="16">
        <v>0.20499999999999999</v>
      </c>
    </row>
    <row r="329" spans="1:9" x14ac:dyDescent="0.35">
      <c r="A329" s="14">
        <v>2024</v>
      </c>
      <c r="B329" s="14">
        <v>4</v>
      </c>
      <c r="C329" s="14" t="s">
        <v>23</v>
      </c>
      <c r="D329" s="14" t="s">
        <v>31</v>
      </c>
      <c r="E329" s="14" t="s">
        <v>50</v>
      </c>
      <c r="F329" s="16">
        <v>23.318000000000001</v>
      </c>
      <c r="G329" s="16">
        <v>20.088999999999999</v>
      </c>
      <c r="H329" s="16">
        <v>3.2290000000000001</v>
      </c>
      <c r="I329" s="16">
        <v>0.16400000000000001</v>
      </c>
    </row>
    <row r="330" spans="1:9" x14ac:dyDescent="0.35">
      <c r="A330" s="14">
        <v>2024</v>
      </c>
      <c r="B330" s="14">
        <v>4</v>
      </c>
      <c r="C330" s="14" t="s">
        <v>23</v>
      </c>
      <c r="D330" s="14" t="s">
        <v>31</v>
      </c>
      <c r="E330" s="14" t="s">
        <v>52</v>
      </c>
      <c r="F330" s="16">
        <v>12.571</v>
      </c>
      <c r="G330" s="16">
        <v>11.507</v>
      </c>
      <c r="H330" s="16">
        <v>1.0640000000000001</v>
      </c>
      <c r="I330" s="16">
        <v>5.1999999999999998E-2</v>
      </c>
    </row>
    <row r="331" spans="1:9" x14ac:dyDescent="0.35">
      <c r="A331" s="14">
        <v>2024</v>
      </c>
      <c r="B331" s="14">
        <v>4</v>
      </c>
      <c r="C331" s="14" t="s">
        <v>23</v>
      </c>
      <c r="D331" s="14" t="s">
        <v>33</v>
      </c>
      <c r="E331" s="14" t="s">
        <v>33</v>
      </c>
      <c r="F331" s="16">
        <v>49.972999999999999</v>
      </c>
      <c r="G331" s="16">
        <v>43.563000000000002</v>
      </c>
      <c r="H331" s="16">
        <v>6.41</v>
      </c>
      <c r="I331" s="16">
        <v>0.44600000000000001</v>
      </c>
    </row>
    <row r="332" spans="1:9" x14ac:dyDescent="0.35">
      <c r="A332" s="14">
        <v>2024</v>
      </c>
      <c r="B332" s="14">
        <v>4</v>
      </c>
      <c r="C332" s="14" t="s">
        <v>23</v>
      </c>
      <c r="D332" s="14" t="s">
        <v>35</v>
      </c>
      <c r="E332" s="14" t="s">
        <v>54</v>
      </c>
      <c r="F332" s="16">
        <v>235.53299999999999</v>
      </c>
      <c r="G332" s="16">
        <v>232.68199999999999</v>
      </c>
      <c r="H332" s="16">
        <v>2.851</v>
      </c>
      <c r="I332" s="16">
        <v>0.878</v>
      </c>
    </row>
    <row r="333" spans="1:9" x14ac:dyDescent="0.35">
      <c r="A333" s="14">
        <v>2024</v>
      </c>
      <c r="B333" s="14">
        <v>4</v>
      </c>
      <c r="C333" s="14" t="s">
        <v>23</v>
      </c>
      <c r="D333" s="14" t="s">
        <v>35</v>
      </c>
      <c r="E333" s="14" t="s">
        <v>56</v>
      </c>
      <c r="F333" s="16">
        <v>340.54899999999998</v>
      </c>
      <c r="G333" s="16">
        <v>340.15699999999998</v>
      </c>
      <c r="H333" s="16">
        <v>0.39200000000000002</v>
      </c>
      <c r="I333" s="16">
        <v>9.2999999999999999E-2</v>
      </c>
    </row>
    <row r="334" spans="1:9" x14ac:dyDescent="0.35">
      <c r="A334" s="14">
        <v>2024</v>
      </c>
      <c r="B334" s="14">
        <v>4</v>
      </c>
      <c r="C334" s="14" t="s">
        <v>23</v>
      </c>
      <c r="D334" s="14" t="s">
        <v>35</v>
      </c>
      <c r="E334" s="14" t="s">
        <v>58</v>
      </c>
      <c r="F334" s="16">
        <v>92.716999999999999</v>
      </c>
      <c r="G334" s="16">
        <v>92.418999999999997</v>
      </c>
      <c r="H334" s="16">
        <v>0.29799999999999999</v>
      </c>
      <c r="I334" s="16">
        <v>0.17899999999999999</v>
      </c>
    </row>
    <row r="335" spans="1:9" x14ac:dyDescent="0.35">
      <c r="A335" s="14">
        <v>2024</v>
      </c>
      <c r="B335" s="14">
        <v>4</v>
      </c>
      <c r="C335" s="14" t="s">
        <v>23</v>
      </c>
      <c r="D335" s="14" t="s">
        <v>35</v>
      </c>
      <c r="E335" s="14" t="s">
        <v>60</v>
      </c>
      <c r="F335" s="16">
        <v>18.047000000000001</v>
      </c>
      <c r="G335" s="16">
        <v>17.552</v>
      </c>
      <c r="H335" s="16">
        <v>0.495</v>
      </c>
      <c r="I335" s="16">
        <v>0.104</v>
      </c>
    </row>
    <row r="336" spans="1:9" x14ac:dyDescent="0.35">
      <c r="A336" s="14">
        <v>2024</v>
      </c>
      <c r="B336" s="14">
        <v>4</v>
      </c>
      <c r="C336" s="14" t="s">
        <v>23</v>
      </c>
      <c r="D336" s="14" t="s">
        <v>35</v>
      </c>
      <c r="E336" s="14" t="s">
        <v>62</v>
      </c>
      <c r="F336" s="16">
        <v>104.111</v>
      </c>
      <c r="G336" s="16">
        <v>103.262</v>
      </c>
      <c r="H336" s="16">
        <v>0.84899999999999998</v>
      </c>
      <c r="I336" s="16">
        <v>0.23300000000000001</v>
      </c>
    </row>
    <row r="337" spans="1:9" x14ac:dyDescent="0.35">
      <c r="A337" s="14">
        <v>2024</v>
      </c>
      <c r="B337" s="14">
        <v>4</v>
      </c>
      <c r="C337" s="14" t="s">
        <v>23</v>
      </c>
      <c r="D337" s="14" t="s">
        <v>35</v>
      </c>
      <c r="E337" s="14" t="s">
        <v>64</v>
      </c>
      <c r="F337" s="16">
        <v>71.649000000000001</v>
      </c>
      <c r="G337" s="16">
        <v>71.272000000000006</v>
      </c>
      <c r="H337" s="16">
        <v>0.377</v>
      </c>
      <c r="I337" s="16">
        <v>0.41099999999999998</v>
      </c>
    </row>
    <row r="338" spans="1:9" x14ac:dyDescent="0.35">
      <c r="A338" s="14">
        <v>2024</v>
      </c>
      <c r="B338" s="14">
        <v>3</v>
      </c>
      <c r="C338" s="14" t="s">
        <v>19</v>
      </c>
      <c r="D338" s="14" t="s">
        <v>27</v>
      </c>
      <c r="E338" s="14" t="s">
        <v>27</v>
      </c>
      <c r="F338" s="16">
        <v>28.492000000000001</v>
      </c>
      <c r="G338" s="16">
        <v>23.991</v>
      </c>
      <c r="H338" s="16">
        <v>4.5010000000000003</v>
      </c>
      <c r="I338" s="16">
        <v>0.13</v>
      </c>
    </row>
    <row r="339" spans="1:9" x14ac:dyDescent="0.35">
      <c r="A339" s="14">
        <v>2024</v>
      </c>
      <c r="B339" s="14">
        <v>3</v>
      </c>
      <c r="C339" s="14" t="s">
        <v>19</v>
      </c>
      <c r="D339" s="14" t="s">
        <v>29</v>
      </c>
      <c r="E339" s="14" t="s">
        <v>29</v>
      </c>
      <c r="F339" s="16">
        <v>23.326000000000001</v>
      </c>
      <c r="G339" s="16">
        <v>23.207999999999998</v>
      </c>
      <c r="H339" s="16">
        <v>0.11799999999999999</v>
      </c>
      <c r="I339" s="16">
        <v>4.9000000000000002E-2</v>
      </c>
    </row>
    <row r="340" spans="1:9" x14ac:dyDescent="0.35">
      <c r="A340" s="14">
        <v>2024</v>
      </c>
      <c r="B340" s="14">
        <v>3</v>
      </c>
      <c r="C340" s="14" t="s">
        <v>19</v>
      </c>
      <c r="D340" s="14" t="s">
        <v>31</v>
      </c>
      <c r="E340" s="14" t="s">
        <v>40</v>
      </c>
      <c r="F340" s="16">
        <v>45.423000000000002</v>
      </c>
      <c r="G340" s="16">
        <v>43.067999999999998</v>
      </c>
      <c r="H340" s="16">
        <v>2.355</v>
      </c>
      <c r="I340" s="16">
        <v>0.28899999999999998</v>
      </c>
    </row>
    <row r="341" spans="1:9" x14ac:dyDescent="0.35">
      <c r="A341" s="14">
        <v>2024</v>
      </c>
      <c r="B341" s="14">
        <v>3</v>
      </c>
      <c r="C341" s="14" t="s">
        <v>19</v>
      </c>
      <c r="D341" s="14" t="s">
        <v>31</v>
      </c>
      <c r="E341" s="14" t="s">
        <v>42</v>
      </c>
      <c r="F341" s="16">
        <v>10.365</v>
      </c>
      <c r="G341" s="16">
        <v>9.7959999999999994</v>
      </c>
      <c r="H341" s="16">
        <v>0.56899999999999995</v>
      </c>
      <c r="I341" s="16">
        <v>2.4E-2</v>
      </c>
    </row>
    <row r="342" spans="1:9" x14ac:dyDescent="0.35">
      <c r="A342" s="14">
        <v>2024</v>
      </c>
      <c r="B342" s="14">
        <v>3</v>
      </c>
      <c r="C342" s="14" t="s">
        <v>19</v>
      </c>
      <c r="D342" s="14" t="s">
        <v>31</v>
      </c>
      <c r="E342" s="14" t="s">
        <v>44</v>
      </c>
      <c r="F342" s="16">
        <v>36.808999999999997</v>
      </c>
      <c r="G342" s="16">
        <v>34.787999999999997</v>
      </c>
      <c r="H342" s="16">
        <v>2.0209999999999999</v>
      </c>
      <c r="I342" s="16">
        <v>0.23699999999999999</v>
      </c>
    </row>
    <row r="343" spans="1:9" x14ac:dyDescent="0.35">
      <c r="A343" s="14">
        <v>2024</v>
      </c>
      <c r="B343" s="14">
        <v>3</v>
      </c>
      <c r="C343" s="14" t="s">
        <v>19</v>
      </c>
      <c r="D343" s="14" t="s">
        <v>31</v>
      </c>
      <c r="E343" s="14" t="s">
        <v>46</v>
      </c>
      <c r="F343" s="16">
        <v>82.570999999999998</v>
      </c>
      <c r="G343" s="16">
        <v>78.268000000000001</v>
      </c>
      <c r="H343" s="16">
        <v>4.3029999999999999</v>
      </c>
      <c r="I343" s="16">
        <v>0.66200000000000003</v>
      </c>
    </row>
    <row r="344" spans="1:9" x14ac:dyDescent="0.35">
      <c r="A344" s="14">
        <v>2024</v>
      </c>
      <c r="B344" s="14">
        <v>3</v>
      </c>
      <c r="C344" s="14" t="s">
        <v>19</v>
      </c>
      <c r="D344" s="14" t="s">
        <v>31</v>
      </c>
      <c r="E344" s="14" t="s">
        <v>48</v>
      </c>
      <c r="F344" s="16">
        <v>61.908999999999999</v>
      </c>
      <c r="G344" s="16">
        <v>58.197000000000003</v>
      </c>
      <c r="H344" s="16">
        <v>3.7120000000000002</v>
      </c>
      <c r="I344" s="16">
        <v>0.28699999999999998</v>
      </c>
    </row>
    <row r="345" spans="1:9" x14ac:dyDescent="0.35">
      <c r="A345" s="14">
        <v>2024</v>
      </c>
      <c r="B345" s="14">
        <v>3</v>
      </c>
      <c r="C345" s="14" t="s">
        <v>19</v>
      </c>
      <c r="D345" s="14" t="s">
        <v>31</v>
      </c>
      <c r="E345" s="14" t="s">
        <v>50</v>
      </c>
      <c r="F345" s="16">
        <v>149.69200000000001</v>
      </c>
      <c r="G345" s="16">
        <v>140.52000000000001</v>
      </c>
      <c r="H345" s="16">
        <v>9.1720000000000006</v>
      </c>
      <c r="I345" s="16">
        <v>0.67</v>
      </c>
    </row>
    <row r="346" spans="1:9" x14ac:dyDescent="0.35">
      <c r="A346" s="14">
        <v>2024</v>
      </c>
      <c r="B346" s="14">
        <v>3</v>
      </c>
      <c r="C346" s="14" t="s">
        <v>19</v>
      </c>
      <c r="D346" s="14" t="s">
        <v>31</v>
      </c>
      <c r="E346" s="14" t="s">
        <v>52</v>
      </c>
      <c r="F346" s="16">
        <v>52.908000000000001</v>
      </c>
      <c r="G346" s="16">
        <v>50.078000000000003</v>
      </c>
      <c r="H346" s="16">
        <v>2.83</v>
      </c>
      <c r="I346" s="16">
        <v>0.19700000000000001</v>
      </c>
    </row>
    <row r="347" spans="1:9" x14ac:dyDescent="0.35">
      <c r="A347" s="14">
        <v>2024</v>
      </c>
      <c r="B347" s="14">
        <v>3</v>
      </c>
      <c r="C347" s="14" t="s">
        <v>19</v>
      </c>
      <c r="D347" s="14" t="s">
        <v>33</v>
      </c>
      <c r="E347" s="14" t="s">
        <v>33</v>
      </c>
      <c r="F347" s="16">
        <v>142.869</v>
      </c>
      <c r="G347" s="16">
        <v>138.126</v>
      </c>
      <c r="H347" s="16">
        <v>4.7430000000000003</v>
      </c>
      <c r="I347" s="16">
        <v>0.435</v>
      </c>
    </row>
    <row r="348" spans="1:9" x14ac:dyDescent="0.35">
      <c r="A348" s="14">
        <v>2024</v>
      </c>
      <c r="B348" s="14">
        <v>3</v>
      </c>
      <c r="C348" s="14" t="s">
        <v>19</v>
      </c>
      <c r="D348" s="14" t="s">
        <v>35</v>
      </c>
      <c r="E348" s="14" t="s">
        <v>54</v>
      </c>
      <c r="F348" s="16">
        <v>613.10299999999995</v>
      </c>
      <c r="G348" s="16">
        <v>608.39700000000005</v>
      </c>
      <c r="H348" s="16">
        <v>4.7060000000000004</v>
      </c>
      <c r="I348" s="16">
        <v>1.57</v>
      </c>
    </row>
    <row r="349" spans="1:9" x14ac:dyDescent="0.35">
      <c r="A349" s="14">
        <v>2024</v>
      </c>
      <c r="B349" s="14">
        <v>3</v>
      </c>
      <c r="C349" s="14" t="s">
        <v>19</v>
      </c>
      <c r="D349" s="14" t="s">
        <v>35</v>
      </c>
      <c r="E349" s="14" t="s">
        <v>56</v>
      </c>
      <c r="F349" s="16">
        <v>117.82</v>
      </c>
      <c r="G349" s="16">
        <v>117.554</v>
      </c>
      <c r="H349" s="16">
        <v>0.26600000000000001</v>
      </c>
      <c r="I349" s="16">
        <v>0.32600000000000001</v>
      </c>
    </row>
    <row r="350" spans="1:9" x14ac:dyDescent="0.35">
      <c r="A350" s="14">
        <v>2024</v>
      </c>
      <c r="B350" s="14">
        <v>3</v>
      </c>
      <c r="C350" s="14" t="s">
        <v>19</v>
      </c>
      <c r="D350" s="14" t="s">
        <v>35</v>
      </c>
      <c r="E350" s="14" t="s">
        <v>58</v>
      </c>
      <c r="F350" s="16">
        <v>99.543000000000006</v>
      </c>
      <c r="G350" s="16">
        <v>99.125</v>
      </c>
      <c r="H350" s="16">
        <v>0.41799999999999998</v>
      </c>
      <c r="I350" s="16">
        <v>0.99399999999999999</v>
      </c>
    </row>
    <row r="351" spans="1:9" x14ac:dyDescent="0.35">
      <c r="A351" s="14">
        <v>2024</v>
      </c>
      <c r="B351" s="14">
        <v>3</v>
      </c>
      <c r="C351" s="14" t="s">
        <v>19</v>
      </c>
      <c r="D351" s="14" t="s">
        <v>35</v>
      </c>
      <c r="E351" s="14" t="s">
        <v>60</v>
      </c>
      <c r="F351" s="16">
        <v>138.59100000000001</v>
      </c>
      <c r="G351" s="16">
        <v>138.291</v>
      </c>
      <c r="H351" s="16">
        <v>0.3</v>
      </c>
      <c r="I351" s="16">
        <v>0.192</v>
      </c>
    </row>
    <row r="352" spans="1:9" x14ac:dyDescent="0.35">
      <c r="A352" s="14">
        <v>2024</v>
      </c>
      <c r="B352" s="14">
        <v>3</v>
      </c>
      <c r="C352" s="14" t="s">
        <v>19</v>
      </c>
      <c r="D352" s="14" t="s">
        <v>35</v>
      </c>
      <c r="E352" s="14" t="s">
        <v>62</v>
      </c>
      <c r="F352" s="16">
        <v>433.90499999999997</v>
      </c>
      <c r="G352" s="16">
        <v>427.02600000000001</v>
      </c>
      <c r="H352" s="16">
        <v>6.8789999999999996</v>
      </c>
      <c r="I352" s="16">
        <v>1.823</v>
      </c>
    </row>
    <row r="353" spans="1:9" x14ac:dyDescent="0.35">
      <c r="A353" s="14">
        <v>2024</v>
      </c>
      <c r="B353" s="14">
        <v>3</v>
      </c>
      <c r="C353" s="14" t="s">
        <v>19</v>
      </c>
      <c r="D353" s="14" t="s">
        <v>35</v>
      </c>
      <c r="E353" s="14" t="s">
        <v>64</v>
      </c>
      <c r="F353" s="16">
        <v>217.30099999999999</v>
      </c>
      <c r="G353" s="16">
        <v>216.70400000000001</v>
      </c>
      <c r="H353" s="16">
        <v>0.59699999999999998</v>
      </c>
      <c r="I353" s="16">
        <v>0.504</v>
      </c>
    </row>
    <row r="354" spans="1:9" x14ac:dyDescent="0.35">
      <c r="A354" s="14">
        <v>2024</v>
      </c>
      <c r="B354" s="14">
        <v>3</v>
      </c>
      <c r="C354" s="14" t="s">
        <v>21</v>
      </c>
      <c r="D354" s="14" t="s">
        <v>27</v>
      </c>
      <c r="E354" s="14" t="s">
        <v>27</v>
      </c>
      <c r="F354" s="16">
        <v>444.21800000000002</v>
      </c>
      <c r="G354" s="16">
        <v>422.87700000000001</v>
      </c>
      <c r="H354" s="16">
        <v>21.341000000000001</v>
      </c>
      <c r="I354" s="16">
        <v>1.0529999999999999</v>
      </c>
    </row>
    <row r="355" spans="1:9" x14ac:dyDescent="0.35">
      <c r="A355" s="14">
        <v>2024</v>
      </c>
      <c r="B355" s="14">
        <v>3</v>
      </c>
      <c r="C355" s="14" t="s">
        <v>21</v>
      </c>
      <c r="D355" s="14" t="s">
        <v>29</v>
      </c>
      <c r="E355" s="14" t="s">
        <v>29</v>
      </c>
      <c r="F355" s="16">
        <v>47.042000000000002</v>
      </c>
      <c r="G355" s="16">
        <v>46.771000000000001</v>
      </c>
      <c r="H355" s="16">
        <v>0.27100000000000002</v>
      </c>
      <c r="I355" s="16">
        <v>0.13300000000000001</v>
      </c>
    </row>
    <row r="356" spans="1:9" x14ac:dyDescent="0.35">
      <c r="A356" s="14">
        <v>2024</v>
      </c>
      <c r="B356" s="14">
        <v>3</v>
      </c>
      <c r="C356" s="14" t="s">
        <v>21</v>
      </c>
      <c r="D356" s="14" t="s">
        <v>31</v>
      </c>
      <c r="E356" s="14" t="s">
        <v>40</v>
      </c>
      <c r="F356" s="16">
        <v>267.10199999999998</v>
      </c>
      <c r="G356" s="16">
        <v>259.45100000000002</v>
      </c>
      <c r="H356" s="16">
        <v>7.6509999999999998</v>
      </c>
      <c r="I356" s="16">
        <v>0.22500000000000001</v>
      </c>
    </row>
    <row r="357" spans="1:9" x14ac:dyDescent="0.35">
      <c r="A357" s="14">
        <v>2024</v>
      </c>
      <c r="B357" s="14">
        <v>3</v>
      </c>
      <c r="C357" s="14" t="s">
        <v>21</v>
      </c>
      <c r="D357" s="14" t="s">
        <v>31</v>
      </c>
      <c r="E357" s="14" t="s">
        <v>42</v>
      </c>
      <c r="F357" s="16">
        <v>73.106999999999999</v>
      </c>
      <c r="G357" s="16">
        <v>71.257999999999996</v>
      </c>
      <c r="H357" s="16">
        <v>1.849</v>
      </c>
      <c r="I357" s="16">
        <v>0.34300000000000003</v>
      </c>
    </row>
    <row r="358" spans="1:9" x14ac:dyDescent="0.35">
      <c r="A358" s="14">
        <v>2024</v>
      </c>
      <c r="B358" s="14">
        <v>3</v>
      </c>
      <c r="C358" s="14" t="s">
        <v>21</v>
      </c>
      <c r="D358" s="14" t="s">
        <v>31</v>
      </c>
      <c r="E358" s="14" t="s">
        <v>44</v>
      </c>
      <c r="F358" s="16">
        <v>235.45500000000001</v>
      </c>
      <c r="G358" s="16">
        <v>228.82499999999999</v>
      </c>
      <c r="H358" s="16">
        <v>6.63</v>
      </c>
      <c r="I358" s="16">
        <v>0.59799999999999998</v>
      </c>
    </row>
    <row r="359" spans="1:9" x14ac:dyDescent="0.35">
      <c r="A359" s="14">
        <v>2024</v>
      </c>
      <c r="B359" s="14">
        <v>3</v>
      </c>
      <c r="C359" s="14" t="s">
        <v>21</v>
      </c>
      <c r="D359" s="14" t="s">
        <v>31</v>
      </c>
      <c r="E359" s="14" t="s">
        <v>46</v>
      </c>
      <c r="F359" s="16">
        <v>350.04500000000002</v>
      </c>
      <c r="G359" s="16">
        <v>336.47899999999998</v>
      </c>
      <c r="H359" s="16">
        <v>13.566000000000001</v>
      </c>
      <c r="I359" s="16">
        <v>2</v>
      </c>
    </row>
    <row r="360" spans="1:9" x14ac:dyDescent="0.35">
      <c r="A360" s="14">
        <v>2024</v>
      </c>
      <c r="B360" s="14">
        <v>3</v>
      </c>
      <c r="C360" s="14" t="s">
        <v>21</v>
      </c>
      <c r="D360" s="14" t="s">
        <v>31</v>
      </c>
      <c r="E360" s="14" t="s">
        <v>48</v>
      </c>
      <c r="F360" s="16">
        <v>291.60300000000001</v>
      </c>
      <c r="G360" s="16">
        <v>283.95800000000003</v>
      </c>
      <c r="H360" s="16">
        <v>7.6449999999999996</v>
      </c>
      <c r="I360" s="16">
        <v>0.84099999999999997</v>
      </c>
    </row>
    <row r="361" spans="1:9" x14ac:dyDescent="0.35">
      <c r="A361" s="14">
        <v>2024</v>
      </c>
      <c r="B361" s="14">
        <v>3</v>
      </c>
      <c r="C361" s="14" t="s">
        <v>21</v>
      </c>
      <c r="D361" s="14" t="s">
        <v>31</v>
      </c>
      <c r="E361" s="14" t="s">
        <v>50</v>
      </c>
      <c r="F361" s="16">
        <v>480.03100000000001</v>
      </c>
      <c r="G361" s="16">
        <v>458.62299999999999</v>
      </c>
      <c r="H361" s="16">
        <v>21.408000000000001</v>
      </c>
      <c r="I361" s="16">
        <v>3.153</v>
      </c>
    </row>
    <row r="362" spans="1:9" x14ac:dyDescent="0.35">
      <c r="A362" s="14">
        <v>2024</v>
      </c>
      <c r="B362" s="14">
        <v>3</v>
      </c>
      <c r="C362" s="14" t="s">
        <v>21</v>
      </c>
      <c r="D362" s="14" t="s">
        <v>31</v>
      </c>
      <c r="E362" s="14" t="s">
        <v>52</v>
      </c>
      <c r="F362" s="16">
        <v>175.416</v>
      </c>
      <c r="G362" s="16">
        <v>169.423</v>
      </c>
      <c r="H362" s="16">
        <v>5.9930000000000003</v>
      </c>
      <c r="I362" s="16">
        <v>0.54300000000000004</v>
      </c>
    </row>
    <row r="363" spans="1:9" x14ac:dyDescent="0.35">
      <c r="A363" s="14">
        <v>2024</v>
      </c>
      <c r="B363" s="14">
        <v>3</v>
      </c>
      <c r="C363" s="14" t="s">
        <v>21</v>
      </c>
      <c r="D363" s="14" t="s">
        <v>33</v>
      </c>
      <c r="E363" s="14" t="s">
        <v>33</v>
      </c>
      <c r="F363" s="16">
        <v>1077.134</v>
      </c>
      <c r="G363" s="16">
        <v>1062.8209999999999</v>
      </c>
      <c r="H363" s="16">
        <v>14.313000000000001</v>
      </c>
      <c r="I363" s="16">
        <v>2.7770000000000001</v>
      </c>
    </row>
    <row r="364" spans="1:9" x14ac:dyDescent="0.35">
      <c r="A364" s="14">
        <v>2024</v>
      </c>
      <c r="B364" s="14">
        <v>3</v>
      </c>
      <c r="C364" s="14" t="s">
        <v>21</v>
      </c>
      <c r="D364" s="14" t="s">
        <v>35</v>
      </c>
      <c r="E364" s="14" t="s">
        <v>54</v>
      </c>
      <c r="F364" s="16">
        <v>889.07299999999998</v>
      </c>
      <c r="G364" s="16">
        <v>886.904</v>
      </c>
      <c r="H364" s="16">
        <v>2.169</v>
      </c>
      <c r="I364" s="16">
        <v>6.5759999999999996</v>
      </c>
    </row>
    <row r="365" spans="1:9" x14ac:dyDescent="0.35">
      <c r="A365" s="14">
        <v>2024</v>
      </c>
      <c r="B365" s="14">
        <v>3</v>
      </c>
      <c r="C365" s="14" t="s">
        <v>21</v>
      </c>
      <c r="D365" s="14" t="s">
        <v>35</v>
      </c>
      <c r="E365" s="14" t="s">
        <v>56</v>
      </c>
      <c r="F365" s="16">
        <v>350.58800000000002</v>
      </c>
      <c r="G365" s="16">
        <v>349.553</v>
      </c>
      <c r="H365" s="16">
        <v>1.0349999999999999</v>
      </c>
      <c r="I365" s="16">
        <v>0.40600000000000003</v>
      </c>
    </row>
    <row r="366" spans="1:9" x14ac:dyDescent="0.35">
      <c r="A366" s="14">
        <v>2024</v>
      </c>
      <c r="B366" s="14">
        <v>3</v>
      </c>
      <c r="C366" s="14" t="s">
        <v>21</v>
      </c>
      <c r="D366" s="14" t="s">
        <v>35</v>
      </c>
      <c r="E366" s="14" t="s">
        <v>58</v>
      </c>
      <c r="F366" s="16">
        <v>238.54400000000001</v>
      </c>
      <c r="G366" s="16">
        <v>237.84800000000001</v>
      </c>
      <c r="H366" s="16">
        <v>0.69599999999999995</v>
      </c>
      <c r="I366" s="16">
        <v>0.30599999999999999</v>
      </c>
    </row>
    <row r="367" spans="1:9" x14ac:dyDescent="0.35">
      <c r="A367" s="14">
        <v>2024</v>
      </c>
      <c r="B367" s="14">
        <v>3</v>
      </c>
      <c r="C367" s="14" t="s">
        <v>21</v>
      </c>
      <c r="D367" s="14" t="s">
        <v>35</v>
      </c>
      <c r="E367" s="14" t="s">
        <v>60</v>
      </c>
      <c r="F367" s="16">
        <v>79.468000000000004</v>
      </c>
      <c r="G367" s="16">
        <v>79.378</v>
      </c>
      <c r="H367" s="16">
        <v>0.09</v>
      </c>
      <c r="I367" s="16">
        <v>0.23499999999999999</v>
      </c>
    </row>
    <row r="368" spans="1:9" x14ac:dyDescent="0.35">
      <c r="A368" s="14">
        <v>2024</v>
      </c>
      <c r="B368" s="14">
        <v>3</v>
      </c>
      <c r="C368" s="14" t="s">
        <v>21</v>
      </c>
      <c r="D368" s="14" t="s">
        <v>35</v>
      </c>
      <c r="E368" s="14" t="s">
        <v>62</v>
      </c>
      <c r="F368" s="16">
        <v>401.36599999999999</v>
      </c>
      <c r="G368" s="16">
        <v>400.11599999999999</v>
      </c>
      <c r="H368" s="16">
        <v>1.25</v>
      </c>
      <c r="I368" s="16">
        <v>0.30399999999999999</v>
      </c>
    </row>
    <row r="369" spans="1:9" x14ac:dyDescent="0.35">
      <c r="A369" s="14">
        <v>2024</v>
      </c>
      <c r="B369" s="14">
        <v>3</v>
      </c>
      <c r="C369" s="14" t="s">
        <v>21</v>
      </c>
      <c r="D369" s="14" t="s">
        <v>35</v>
      </c>
      <c r="E369" s="14" t="s">
        <v>64</v>
      </c>
      <c r="F369" s="16">
        <v>234.709</v>
      </c>
      <c r="G369" s="16">
        <v>233.49</v>
      </c>
      <c r="H369" s="16">
        <v>1.2190000000000001</v>
      </c>
      <c r="I369" s="16">
        <v>0.64100000000000001</v>
      </c>
    </row>
    <row r="370" spans="1:9" x14ac:dyDescent="0.35">
      <c r="A370" s="14">
        <v>2024</v>
      </c>
      <c r="B370" s="14">
        <v>3</v>
      </c>
      <c r="C370" s="14" t="s">
        <v>23</v>
      </c>
      <c r="D370" s="14" t="s">
        <v>27</v>
      </c>
      <c r="E370" s="14" t="s">
        <v>27</v>
      </c>
      <c r="F370" s="16">
        <v>28.305</v>
      </c>
      <c r="G370" s="16">
        <v>22.161000000000001</v>
      </c>
      <c r="H370" s="16">
        <v>6.1440000000000001</v>
      </c>
      <c r="I370" s="16">
        <v>5.8000000000000003E-2</v>
      </c>
    </row>
    <row r="371" spans="1:9" x14ac:dyDescent="0.35">
      <c r="A371" s="14">
        <v>2024</v>
      </c>
      <c r="B371" s="14">
        <v>3</v>
      </c>
      <c r="C371" s="14" t="s">
        <v>23</v>
      </c>
      <c r="D371" s="14" t="s">
        <v>29</v>
      </c>
      <c r="E371" s="14" t="s">
        <v>29</v>
      </c>
      <c r="F371" s="16">
        <v>9.8580000000000005</v>
      </c>
      <c r="G371" s="16">
        <v>9.7430000000000003</v>
      </c>
      <c r="H371" s="16">
        <v>0.115</v>
      </c>
      <c r="I371" s="16">
        <v>2.7E-2</v>
      </c>
    </row>
    <row r="372" spans="1:9" x14ac:dyDescent="0.35">
      <c r="A372" s="14">
        <v>2024</v>
      </c>
      <c r="B372" s="14">
        <v>3</v>
      </c>
      <c r="C372" s="14" t="s">
        <v>23</v>
      </c>
      <c r="D372" s="14" t="s">
        <v>31</v>
      </c>
      <c r="E372" s="14" t="s">
        <v>40</v>
      </c>
      <c r="F372" s="16">
        <v>38.972999999999999</v>
      </c>
      <c r="G372" s="16">
        <v>34.902000000000001</v>
      </c>
      <c r="H372" s="16">
        <v>4.0709999999999997</v>
      </c>
      <c r="I372" s="16">
        <v>0.14199999999999999</v>
      </c>
    </row>
    <row r="373" spans="1:9" x14ac:dyDescent="0.35">
      <c r="A373" s="14">
        <v>2024</v>
      </c>
      <c r="B373" s="14">
        <v>3</v>
      </c>
      <c r="C373" s="14" t="s">
        <v>23</v>
      </c>
      <c r="D373" s="14" t="s">
        <v>31</v>
      </c>
      <c r="E373" s="14" t="s">
        <v>42</v>
      </c>
      <c r="F373" s="16">
        <v>5.9749999999999996</v>
      </c>
      <c r="G373" s="16">
        <v>5.1989999999999998</v>
      </c>
      <c r="H373" s="16">
        <v>0.77600000000000002</v>
      </c>
      <c r="I373" s="16">
        <v>6.6000000000000003E-2</v>
      </c>
    </row>
    <row r="374" spans="1:9" x14ac:dyDescent="0.35">
      <c r="A374" s="14">
        <v>2024</v>
      </c>
      <c r="B374" s="14">
        <v>3</v>
      </c>
      <c r="C374" s="14" t="s">
        <v>23</v>
      </c>
      <c r="D374" s="14" t="s">
        <v>31</v>
      </c>
      <c r="E374" s="14" t="s">
        <v>44</v>
      </c>
      <c r="F374" s="16">
        <v>40.515999999999998</v>
      </c>
      <c r="G374" s="16">
        <v>35.235999999999997</v>
      </c>
      <c r="H374" s="16">
        <v>5.28</v>
      </c>
      <c r="I374" s="16">
        <v>3.6999999999999998E-2</v>
      </c>
    </row>
    <row r="375" spans="1:9" x14ac:dyDescent="0.35">
      <c r="A375" s="14">
        <v>2024</v>
      </c>
      <c r="B375" s="14">
        <v>3</v>
      </c>
      <c r="C375" s="14" t="s">
        <v>23</v>
      </c>
      <c r="D375" s="14" t="s">
        <v>31</v>
      </c>
      <c r="E375" s="14" t="s">
        <v>46</v>
      </c>
      <c r="F375" s="16">
        <v>25.277999999999999</v>
      </c>
      <c r="G375" s="16">
        <v>23.494</v>
      </c>
      <c r="H375" s="16">
        <v>1.784</v>
      </c>
      <c r="I375" s="16">
        <v>0.24</v>
      </c>
    </row>
    <row r="376" spans="1:9" x14ac:dyDescent="0.35">
      <c r="A376" s="14">
        <v>2024</v>
      </c>
      <c r="B376" s="14">
        <v>3</v>
      </c>
      <c r="C376" s="14" t="s">
        <v>23</v>
      </c>
      <c r="D376" s="14" t="s">
        <v>31</v>
      </c>
      <c r="E376" s="14" t="s">
        <v>48</v>
      </c>
      <c r="F376" s="16">
        <v>30.306000000000001</v>
      </c>
      <c r="G376" s="16">
        <v>27.061</v>
      </c>
      <c r="H376" s="16">
        <v>3.2450000000000001</v>
      </c>
      <c r="I376" s="16">
        <v>0.2</v>
      </c>
    </row>
    <row r="377" spans="1:9" x14ac:dyDescent="0.35">
      <c r="A377" s="14">
        <v>2024</v>
      </c>
      <c r="B377" s="14">
        <v>3</v>
      </c>
      <c r="C377" s="14" t="s">
        <v>23</v>
      </c>
      <c r="D377" s="14" t="s">
        <v>31</v>
      </c>
      <c r="E377" s="14" t="s">
        <v>50</v>
      </c>
      <c r="F377" s="16">
        <v>23.12</v>
      </c>
      <c r="G377" s="16">
        <v>19.920000000000002</v>
      </c>
      <c r="H377" s="16">
        <v>3.2</v>
      </c>
      <c r="I377" s="16">
        <v>0.14000000000000001</v>
      </c>
    </row>
    <row r="378" spans="1:9" x14ac:dyDescent="0.35">
      <c r="A378" s="14">
        <v>2024</v>
      </c>
      <c r="B378" s="14">
        <v>3</v>
      </c>
      <c r="C378" s="14" t="s">
        <v>23</v>
      </c>
      <c r="D378" s="14" t="s">
        <v>31</v>
      </c>
      <c r="E378" s="14" t="s">
        <v>52</v>
      </c>
      <c r="F378" s="16">
        <v>12.611000000000001</v>
      </c>
      <c r="G378" s="16">
        <v>11.555999999999999</v>
      </c>
      <c r="H378" s="16">
        <v>1.0549999999999999</v>
      </c>
      <c r="I378" s="16">
        <v>4.1000000000000002E-2</v>
      </c>
    </row>
    <row r="379" spans="1:9" x14ac:dyDescent="0.35">
      <c r="A379" s="14">
        <v>2024</v>
      </c>
      <c r="B379" s="14">
        <v>3</v>
      </c>
      <c r="C379" s="14" t="s">
        <v>23</v>
      </c>
      <c r="D379" s="14" t="s">
        <v>33</v>
      </c>
      <c r="E379" s="14" t="s">
        <v>33</v>
      </c>
      <c r="F379" s="16">
        <v>49.843000000000004</v>
      </c>
      <c r="G379" s="16">
        <v>43.506</v>
      </c>
      <c r="H379" s="16">
        <v>6.3369999999999997</v>
      </c>
      <c r="I379" s="16">
        <v>0.45800000000000002</v>
      </c>
    </row>
    <row r="380" spans="1:9" x14ac:dyDescent="0.35">
      <c r="A380" s="14">
        <v>2024</v>
      </c>
      <c r="B380" s="14">
        <v>3</v>
      </c>
      <c r="C380" s="14" t="s">
        <v>23</v>
      </c>
      <c r="D380" s="14" t="s">
        <v>35</v>
      </c>
      <c r="E380" s="14" t="s">
        <v>54</v>
      </c>
      <c r="F380" s="16">
        <v>231.833</v>
      </c>
      <c r="G380" s="16">
        <v>229.102</v>
      </c>
      <c r="H380" s="16">
        <v>2.7309999999999999</v>
      </c>
      <c r="I380" s="16">
        <v>0.89600000000000002</v>
      </c>
    </row>
    <row r="381" spans="1:9" x14ac:dyDescent="0.35">
      <c r="A381" s="14">
        <v>2024</v>
      </c>
      <c r="B381" s="14">
        <v>3</v>
      </c>
      <c r="C381" s="14" t="s">
        <v>23</v>
      </c>
      <c r="D381" s="14" t="s">
        <v>35</v>
      </c>
      <c r="E381" s="14" t="s">
        <v>56</v>
      </c>
      <c r="F381" s="16">
        <v>340.01</v>
      </c>
      <c r="G381" s="16">
        <v>339.68</v>
      </c>
      <c r="H381" s="16">
        <v>0.33</v>
      </c>
      <c r="I381" s="16">
        <v>0.10100000000000001</v>
      </c>
    </row>
    <row r="382" spans="1:9" x14ac:dyDescent="0.35">
      <c r="A382" s="14">
        <v>2024</v>
      </c>
      <c r="B382" s="14">
        <v>3</v>
      </c>
      <c r="C382" s="14" t="s">
        <v>23</v>
      </c>
      <c r="D382" s="14" t="s">
        <v>35</v>
      </c>
      <c r="E382" s="14" t="s">
        <v>58</v>
      </c>
      <c r="F382" s="16">
        <v>91.870999999999995</v>
      </c>
      <c r="G382" s="16">
        <v>91.533000000000001</v>
      </c>
      <c r="H382" s="16">
        <v>0.33800000000000002</v>
      </c>
      <c r="I382" s="16">
        <v>0.16400000000000001</v>
      </c>
    </row>
    <row r="383" spans="1:9" x14ac:dyDescent="0.35">
      <c r="A383" s="14">
        <v>2024</v>
      </c>
      <c r="B383" s="14">
        <v>3</v>
      </c>
      <c r="C383" s="14" t="s">
        <v>23</v>
      </c>
      <c r="D383" s="14" t="s">
        <v>35</v>
      </c>
      <c r="E383" s="14" t="s">
        <v>60</v>
      </c>
      <c r="F383" s="16">
        <v>18.036000000000001</v>
      </c>
      <c r="G383" s="16">
        <v>17.536000000000001</v>
      </c>
      <c r="H383" s="16">
        <v>0.5</v>
      </c>
      <c r="I383" s="16">
        <v>0.14000000000000001</v>
      </c>
    </row>
    <row r="384" spans="1:9" x14ac:dyDescent="0.35">
      <c r="A384" s="14">
        <v>2024</v>
      </c>
      <c r="B384" s="14">
        <v>3</v>
      </c>
      <c r="C384" s="14" t="s">
        <v>23</v>
      </c>
      <c r="D384" s="14" t="s">
        <v>35</v>
      </c>
      <c r="E384" s="14" t="s">
        <v>62</v>
      </c>
      <c r="F384" s="16">
        <v>104.16800000000001</v>
      </c>
      <c r="G384" s="16">
        <v>103.274</v>
      </c>
      <c r="H384" s="16">
        <v>0.89400000000000002</v>
      </c>
      <c r="I384" s="16">
        <v>0.32800000000000001</v>
      </c>
    </row>
    <row r="385" spans="1:9" x14ac:dyDescent="0.35">
      <c r="A385" s="14">
        <v>2024</v>
      </c>
      <c r="B385" s="14">
        <v>3</v>
      </c>
      <c r="C385" s="14" t="s">
        <v>23</v>
      </c>
      <c r="D385" s="14" t="s">
        <v>35</v>
      </c>
      <c r="E385" s="14" t="s">
        <v>64</v>
      </c>
      <c r="F385" s="16">
        <v>71.501999999999995</v>
      </c>
      <c r="G385" s="16">
        <v>71.150999999999996</v>
      </c>
      <c r="H385" s="16">
        <v>0.35099999999999998</v>
      </c>
      <c r="I385" s="16">
        <v>0.22700000000000001</v>
      </c>
    </row>
    <row r="386" spans="1:9" x14ac:dyDescent="0.35">
      <c r="A386" s="14">
        <v>2024</v>
      </c>
      <c r="B386" s="14">
        <v>2</v>
      </c>
      <c r="C386" s="14" t="s">
        <v>19</v>
      </c>
      <c r="D386" s="14" t="s">
        <v>27</v>
      </c>
      <c r="E386" s="14" t="s">
        <v>27</v>
      </c>
      <c r="F386" s="16">
        <v>28.544</v>
      </c>
      <c r="G386" s="16">
        <v>24.094000000000001</v>
      </c>
      <c r="H386" s="16">
        <v>4.45</v>
      </c>
      <c r="I386" s="16">
        <v>0.13300000000000001</v>
      </c>
    </row>
    <row r="387" spans="1:9" x14ac:dyDescent="0.35">
      <c r="A387" s="14">
        <v>2024</v>
      </c>
      <c r="B387" s="14">
        <v>2</v>
      </c>
      <c r="C387" s="14" t="s">
        <v>19</v>
      </c>
      <c r="D387" s="14" t="s">
        <v>29</v>
      </c>
      <c r="E387" s="14" t="s">
        <v>29</v>
      </c>
      <c r="F387" s="16">
        <v>23.655000000000001</v>
      </c>
      <c r="G387" s="16">
        <v>23.442</v>
      </c>
      <c r="H387" s="16">
        <v>0.21299999999999999</v>
      </c>
      <c r="I387" s="16">
        <v>7.6999999999999999E-2</v>
      </c>
    </row>
    <row r="388" spans="1:9" x14ac:dyDescent="0.35">
      <c r="A388" s="14">
        <v>2024</v>
      </c>
      <c r="B388" s="14">
        <v>2</v>
      </c>
      <c r="C388" s="14" t="s">
        <v>19</v>
      </c>
      <c r="D388" s="14" t="s">
        <v>31</v>
      </c>
      <c r="E388" s="14" t="s">
        <v>40</v>
      </c>
      <c r="F388" s="16">
        <v>44.664000000000001</v>
      </c>
      <c r="G388" s="16">
        <v>42.29</v>
      </c>
      <c r="H388" s="16">
        <v>2.3740000000000001</v>
      </c>
      <c r="I388" s="16">
        <v>0.22700000000000001</v>
      </c>
    </row>
    <row r="389" spans="1:9" x14ac:dyDescent="0.35">
      <c r="A389" s="14">
        <v>2024</v>
      </c>
      <c r="B389" s="14">
        <v>2</v>
      </c>
      <c r="C389" s="14" t="s">
        <v>19</v>
      </c>
      <c r="D389" s="14" t="s">
        <v>31</v>
      </c>
      <c r="E389" s="14" t="s">
        <v>42</v>
      </c>
      <c r="F389" s="16">
        <v>10.349</v>
      </c>
      <c r="G389" s="16">
        <v>9.7799999999999994</v>
      </c>
      <c r="H389" s="16">
        <v>0.56899999999999995</v>
      </c>
      <c r="I389" s="16">
        <v>0.02</v>
      </c>
    </row>
    <row r="390" spans="1:9" x14ac:dyDescent="0.35">
      <c r="A390" s="14">
        <v>2024</v>
      </c>
      <c r="B390" s="14">
        <v>2</v>
      </c>
      <c r="C390" s="14" t="s">
        <v>19</v>
      </c>
      <c r="D390" s="14" t="s">
        <v>31</v>
      </c>
      <c r="E390" s="14" t="s">
        <v>44</v>
      </c>
      <c r="F390" s="16">
        <v>36.215000000000003</v>
      </c>
      <c r="G390" s="16">
        <v>34.25</v>
      </c>
      <c r="H390" s="16">
        <v>1.9650000000000001</v>
      </c>
      <c r="I390" s="16">
        <v>0.20699999999999999</v>
      </c>
    </row>
    <row r="391" spans="1:9" x14ac:dyDescent="0.35">
      <c r="A391" s="14">
        <v>2024</v>
      </c>
      <c r="B391" s="14">
        <v>2</v>
      </c>
      <c r="C391" s="14" t="s">
        <v>19</v>
      </c>
      <c r="D391" s="14" t="s">
        <v>31</v>
      </c>
      <c r="E391" s="14" t="s">
        <v>46</v>
      </c>
      <c r="F391" s="16">
        <v>81.947000000000003</v>
      </c>
      <c r="G391" s="16">
        <v>77.728999999999999</v>
      </c>
      <c r="H391" s="16">
        <v>4.218</v>
      </c>
      <c r="I391" s="16">
        <v>0.58599999999999997</v>
      </c>
    </row>
    <row r="392" spans="1:9" x14ac:dyDescent="0.35">
      <c r="A392" s="14">
        <v>2024</v>
      </c>
      <c r="B392" s="14">
        <v>2</v>
      </c>
      <c r="C392" s="14" t="s">
        <v>19</v>
      </c>
      <c r="D392" s="14" t="s">
        <v>31</v>
      </c>
      <c r="E392" s="14" t="s">
        <v>48</v>
      </c>
      <c r="F392" s="16">
        <v>60.356000000000002</v>
      </c>
      <c r="G392" s="16">
        <v>56.779000000000003</v>
      </c>
      <c r="H392" s="16">
        <v>3.577</v>
      </c>
      <c r="I392" s="16">
        <v>0.32300000000000001</v>
      </c>
    </row>
    <row r="393" spans="1:9" x14ac:dyDescent="0.35">
      <c r="A393" s="14">
        <v>2024</v>
      </c>
      <c r="B393" s="14">
        <v>2</v>
      </c>
      <c r="C393" s="14" t="s">
        <v>19</v>
      </c>
      <c r="D393" s="14" t="s">
        <v>31</v>
      </c>
      <c r="E393" s="14" t="s">
        <v>50</v>
      </c>
      <c r="F393" s="16">
        <v>148.40199999999999</v>
      </c>
      <c r="G393" s="16">
        <v>139.27500000000001</v>
      </c>
      <c r="H393" s="16">
        <v>9.1270000000000007</v>
      </c>
      <c r="I393" s="16">
        <v>0.67700000000000005</v>
      </c>
    </row>
    <row r="394" spans="1:9" x14ac:dyDescent="0.35">
      <c r="A394" s="14">
        <v>2024</v>
      </c>
      <c r="B394" s="14">
        <v>2</v>
      </c>
      <c r="C394" s="14" t="s">
        <v>19</v>
      </c>
      <c r="D394" s="14" t="s">
        <v>31</v>
      </c>
      <c r="E394" s="14" t="s">
        <v>52</v>
      </c>
      <c r="F394" s="16">
        <v>52.426000000000002</v>
      </c>
      <c r="G394" s="16">
        <v>49.603999999999999</v>
      </c>
      <c r="H394" s="16">
        <v>2.8220000000000001</v>
      </c>
      <c r="I394" s="16">
        <v>0.219</v>
      </c>
    </row>
    <row r="395" spans="1:9" x14ac:dyDescent="0.35">
      <c r="A395" s="14">
        <v>2024</v>
      </c>
      <c r="B395" s="14">
        <v>2</v>
      </c>
      <c r="C395" s="14" t="s">
        <v>19</v>
      </c>
      <c r="D395" s="14" t="s">
        <v>33</v>
      </c>
      <c r="E395" s="14" t="s">
        <v>33</v>
      </c>
      <c r="F395" s="16">
        <v>143.93299999999999</v>
      </c>
      <c r="G395" s="16">
        <v>138.684</v>
      </c>
      <c r="H395" s="16">
        <v>5.2489999999999997</v>
      </c>
      <c r="I395" s="16">
        <v>0.436</v>
      </c>
    </row>
    <row r="396" spans="1:9" x14ac:dyDescent="0.35">
      <c r="A396" s="14">
        <v>2024</v>
      </c>
      <c r="B396" s="14">
        <v>2</v>
      </c>
      <c r="C396" s="14" t="s">
        <v>19</v>
      </c>
      <c r="D396" s="14" t="s">
        <v>35</v>
      </c>
      <c r="E396" s="14" t="s">
        <v>54</v>
      </c>
      <c r="F396" s="16">
        <v>608.91800000000001</v>
      </c>
      <c r="G396" s="16">
        <v>603.96199999999999</v>
      </c>
      <c r="H396" s="16">
        <v>4.9560000000000004</v>
      </c>
      <c r="I396" s="16">
        <v>1.4970000000000001</v>
      </c>
    </row>
    <row r="397" spans="1:9" x14ac:dyDescent="0.35">
      <c r="A397" s="14">
        <v>2024</v>
      </c>
      <c r="B397" s="14">
        <v>2</v>
      </c>
      <c r="C397" s="14" t="s">
        <v>19</v>
      </c>
      <c r="D397" s="14" t="s">
        <v>35</v>
      </c>
      <c r="E397" s="14" t="s">
        <v>56</v>
      </c>
      <c r="F397" s="16">
        <v>117.735</v>
      </c>
      <c r="G397" s="16">
        <v>117.538</v>
      </c>
      <c r="H397" s="16">
        <v>0.19700000000000001</v>
      </c>
      <c r="I397" s="16">
        <v>0.317</v>
      </c>
    </row>
    <row r="398" spans="1:9" x14ac:dyDescent="0.35">
      <c r="A398" s="14">
        <v>2024</v>
      </c>
      <c r="B398" s="14">
        <v>2</v>
      </c>
      <c r="C398" s="14" t="s">
        <v>19</v>
      </c>
      <c r="D398" s="14" t="s">
        <v>35</v>
      </c>
      <c r="E398" s="14" t="s">
        <v>58</v>
      </c>
      <c r="F398" s="16">
        <v>98.852999999999994</v>
      </c>
      <c r="G398" s="16">
        <v>98.554000000000002</v>
      </c>
      <c r="H398" s="16">
        <v>0.29899999999999999</v>
      </c>
      <c r="I398" s="16">
        <v>1.0489999999999999</v>
      </c>
    </row>
    <row r="399" spans="1:9" x14ac:dyDescent="0.35">
      <c r="A399" s="14">
        <v>2024</v>
      </c>
      <c r="B399" s="14">
        <v>2</v>
      </c>
      <c r="C399" s="14" t="s">
        <v>19</v>
      </c>
      <c r="D399" s="14" t="s">
        <v>35</v>
      </c>
      <c r="E399" s="14" t="s">
        <v>60</v>
      </c>
      <c r="F399" s="16">
        <v>138.00700000000001</v>
      </c>
      <c r="G399" s="16">
        <v>137.66399999999999</v>
      </c>
      <c r="H399" s="16">
        <v>0.34300000000000003</v>
      </c>
      <c r="I399" s="16">
        <v>0.20300000000000001</v>
      </c>
    </row>
    <row r="400" spans="1:9" x14ac:dyDescent="0.35">
      <c r="A400" s="14">
        <v>2024</v>
      </c>
      <c r="B400" s="14">
        <v>2</v>
      </c>
      <c r="C400" s="14" t="s">
        <v>19</v>
      </c>
      <c r="D400" s="14" t="s">
        <v>35</v>
      </c>
      <c r="E400" s="14" t="s">
        <v>62</v>
      </c>
      <c r="F400" s="16">
        <v>431.47800000000001</v>
      </c>
      <c r="G400" s="16">
        <v>424.43</v>
      </c>
      <c r="H400" s="16">
        <v>7.048</v>
      </c>
      <c r="I400" s="16">
        <v>1.925</v>
      </c>
    </row>
    <row r="401" spans="1:9" x14ac:dyDescent="0.35">
      <c r="A401" s="14">
        <v>2024</v>
      </c>
      <c r="B401" s="14">
        <v>2</v>
      </c>
      <c r="C401" s="14" t="s">
        <v>19</v>
      </c>
      <c r="D401" s="14" t="s">
        <v>35</v>
      </c>
      <c r="E401" s="14" t="s">
        <v>64</v>
      </c>
      <c r="F401" s="16">
        <v>217.12700000000001</v>
      </c>
      <c r="G401" s="16">
        <v>216.58199999999999</v>
      </c>
      <c r="H401" s="16">
        <v>0.54500000000000004</v>
      </c>
      <c r="I401" s="16">
        <v>0.60499999999999998</v>
      </c>
    </row>
    <row r="402" spans="1:9" x14ac:dyDescent="0.35">
      <c r="A402" s="14">
        <v>2024</v>
      </c>
      <c r="B402" s="14">
        <v>2</v>
      </c>
      <c r="C402" s="14" t="s">
        <v>21</v>
      </c>
      <c r="D402" s="14" t="s">
        <v>27</v>
      </c>
      <c r="E402" s="14" t="s">
        <v>27</v>
      </c>
      <c r="F402" s="16">
        <v>443.07299999999998</v>
      </c>
      <c r="G402" s="16">
        <v>421.80900000000003</v>
      </c>
      <c r="H402" s="16">
        <v>21.263999999999999</v>
      </c>
      <c r="I402" s="16">
        <v>1.0860000000000001</v>
      </c>
    </row>
    <row r="403" spans="1:9" x14ac:dyDescent="0.35">
      <c r="A403" s="14">
        <v>2024</v>
      </c>
      <c r="B403" s="14">
        <v>2</v>
      </c>
      <c r="C403" s="14" t="s">
        <v>21</v>
      </c>
      <c r="D403" s="14" t="s">
        <v>29</v>
      </c>
      <c r="E403" s="14" t="s">
        <v>29</v>
      </c>
      <c r="F403" s="16">
        <v>47.167000000000002</v>
      </c>
      <c r="G403" s="16">
        <v>46.878</v>
      </c>
      <c r="H403" s="16">
        <v>0.28899999999999998</v>
      </c>
      <c r="I403" s="16">
        <v>0.106</v>
      </c>
    </row>
    <row r="404" spans="1:9" x14ac:dyDescent="0.35">
      <c r="A404" s="14">
        <v>2024</v>
      </c>
      <c r="B404" s="14">
        <v>2</v>
      </c>
      <c r="C404" s="14" t="s">
        <v>21</v>
      </c>
      <c r="D404" s="14" t="s">
        <v>31</v>
      </c>
      <c r="E404" s="14" t="s">
        <v>40</v>
      </c>
      <c r="F404" s="16">
        <v>261.577</v>
      </c>
      <c r="G404" s="16">
        <v>254.00200000000001</v>
      </c>
      <c r="H404" s="16">
        <v>7.5750000000000002</v>
      </c>
      <c r="I404" s="16">
        <v>0.23300000000000001</v>
      </c>
    </row>
    <row r="405" spans="1:9" x14ac:dyDescent="0.35">
      <c r="A405" s="14">
        <v>2024</v>
      </c>
      <c r="B405" s="14">
        <v>2</v>
      </c>
      <c r="C405" s="14" t="s">
        <v>21</v>
      </c>
      <c r="D405" s="14" t="s">
        <v>31</v>
      </c>
      <c r="E405" s="14" t="s">
        <v>42</v>
      </c>
      <c r="F405" s="16">
        <v>73.414000000000001</v>
      </c>
      <c r="G405" s="16">
        <v>71.668999999999997</v>
      </c>
      <c r="H405" s="16">
        <v>1.7450000000000001</v>
      </c>
      <c r="I405" s="16">
        <v>0.314</v>
      </c>
    </row>
    <row r="406" spans="1:9" x14ac:dyDescent="0.35">
      <c r="A406" s="14">
        <v>2024</v>
      </c>
      <c r="B406" s="14">
        <v>2</v>
      </c>
      <c r="C406" s="14" t="s">
        <v>21</v>
      </c>
      <c r="D406" s="14" t="s">
        <v>31</v>
      </c>
      <c r="E406" s="14" t="s">
        <v>44</v>
      </c>
      <c r="F406" s="16">
        <v>233.726</v>
      </c>
      <c r="G406" s="16">
        <v>226.959</v>
      </c>
      <c r="H406" s="16">
        <v>6.7670000000000003</v>
      </c>
      <c r="I406" s="16">
        <v>0.52100000000000002</v>
      </c>
    </row>
    <row r="407" spans="1:9" x14ac:dyDescent="0.35">
      <c r="A407" s="14">
        <v>2024</v>
      </c>
      <c r="B407" s="14">
        <v>2</v>
      </c>
      <c r="C407" s="14" t="s">
        <v>21</v>
      </c>
      <c r="D407" s="14" t="s">
        <v>31</v>
      </c>
      <c r="E407" s="14" t="s">
        <v>46</v>
      </c>
      <c r="F407" s="16">
        <v>343.822</v>
      </c>
      <c r="G407" s="16">
        <v>330.53800000000001</v>
      </c>
      <c r="H407" s="16">
        <v>13.284000000000001</v>
      </c>
      <c r="I407" s="16">
        <v>1.9079999999999999</v>
      </c>
    </row>
    <row r="408" spans="1:9" x14ac:dyDescent="0.35">
      <c r="A408" s="14">
        <v>2024</v>
      </c>
      <c r="B408" s="14">
        <v>2</v>
      </c>
      <c r="C408" s="14" t="s">
        <v>21</v>
      </c>
      <c r="D408" s="14" t="s">
        <v>31</v>
      </c>
      <c r="E408" s="14" t="s">
        <v>48</v>
      </c>
      <c r="F408" s="16">
        <v>287.113</v>
      </c>
      <c r="G408" s="16">
        <v>279.303</v>
      </c>
      <c r="H408" s="16">
        <v>7.81</v>
      </c>
      <c r="I408" s="16">
        <v>0.95299999999999996</v>
      </c>
    </row>
    <row r="409" spans="1:9" x14ac:dyDescent="0.35">
      <c r="A409" s="14">
        <v>2024</v>
      </c>
      <c r="B409" s="14">
        <v>2</v>
      </c>
      <c r="C409" s="14" t="s">
        <v>21</v>
      </c>
      <c r="D409" s="14" t="s">
        <v>31</v>
      </c>
      <c r="E409" s="14" t="s">
        <v>50</v>
      </c>
      <c r="F409" s="16">
        <v>476.327</v>
      </c>
      <c r="G409" s="16">
        <v>455.072</v>
      </c>
      <c r="H409" s="16">
        <v>21.254999999999999</v>
      </c>
      <c r="I409" s="16">
        <v>3.0369999999999999</v>
      </c>
    </row>
    <row r="410" spans="1:9" x14ac:dyDescent="0.35">
      <c r="A410" s="14">
        <v>2024</v>
      </c>
      <c r="B410" s="14">
        <v>2</v>
      </c>
      <c r="C410" s="14" t="s">
        <v>21</v>
      </c>
      <c r="D410" s="14" t="s">
        <v>31</v>
      </c>
      <c r="E410" s="14" t="s">
        <v>52</v>
      </c>
      <c r="F410" s="16">
        <v>173.67099999999999</v>
      </c>
      <c r="G410" s="16">
        <v>167.64599999999999</v>
      </c>
      <c r="H410" s="16">
        <v>6.0250000000000004</v>
      </c>
      <c r="I410" s="16">
        <v>0.64300000000000002</v>
      </c>
    </row>
    <row r="411" spans="1:9" x14ac:dyDescent="0.35">
      <c r="A411" s="14">
        <v>2024</v>
      </c>
      <c r="B411" s="14">
        <v>2</v>
      </c>
      <c r="C411" s="14" t="s">
        <v>21</v>
      </c>
      <c r="D411" s="14" t="s">
        <v>33</v>
      </c>
      <c r="E411" s="14" t="s">
        <v>33</v>
      </c>
      <c r="F411" s="16">
        <v>1074.9570000000001</v>
      </c>
      <c r="G411" s="16">
        <v>1060.3699999999999</v>
      </c>
      <c r="H411" s="16">
        <v>14.587</v>
      </c>
      <c r="I411" s="16">
        <v>2.8330000000000002</v>
      </c>
    </row>
    <row r="412" spans="1:9" x14ac:dyDescent="0.35">
      <c r="A412" s="14">
        <v>2024</v>
      </c>
      <c r="B412" s="14">
        <v>2</v>
      </c>
      <c r="C412" s="14" t="s">
        <v>21</v>
      </c>
      <c r="D412" s="14" t="s">
        <v>35</v>
      </c>
      <c r="E412" s="14" t="s">
        <v>54</v>
      </c>
      <c r="F412" s="16">
        <v>883.774</v>
      </c>
      <c r="G412" s="16">
        <v>881.91700000000003</v>
      </c>
      <c r="H412" s="16">
        <v>1.857</v>
      </c>
      <c r="I412" s="16">
        <v>6.3460000000000001</v>
      </c>
    </row>
    <row r="413" spans="1:9" x14ac:dyDescent="0.35">
      <c r="A413" s="14">
        <v>2024</v>
      </c>
      <c r="B413" s="14">
        <v>2</v>
      </c>
      <c r="C413" s="14" t="s">
        <v>21</v>
      </c>
      <c r="D413" s="14" t="s">
        <v>35</v>
      </c>
      <c r="E413" s="14" t="s">
        <v>56</v>
      </c>
      <c r="F413" s="16">
        <v>348.18599999999998</v>
      </c>
      <c r="G413" s="16">
        <v>347.19600000000003</v>
      </c>
      <c r="H413" s="16">
        <v>0.99</v>
      </c>
      <c r="I413" s="16">
        <v>0.40899999999999997</v>
      </c>
    </row>
    <row r="414" spans="1:9" x14ac:dyDescent="0.35">
      <c r="A414" s="14">
        <v>2024</v>
      </c>
      <c r="B414" s="14">
        <v>2</v>
      </c>
      <c r="C414" s="14" t="s">
        <v>21</v>
      </c>
      <c r="D414" s="14" t="s">
        <v>35</v>
      </c>
      <c r="E414" s="14" t="s">
        <v>58</v>
      </c>
      <c r="F414" s="16">
        <v>237.22200000000001</v>
      </c>
      <c r="G414" s="16">
        <v>236.482</v>
      </c>
      <c r="H414" s="16">
        <v>0.74</v>
      </c>
      <c r="I414" s="16">
        <v>0.28599999999999998</v>
      </c>
    </row>
    <row r="415" spans="1:9" x14ac:dyDescent="0.35">
      <c r="A415" s="14">
        <v>2024</v>
      </c>
      <c r="B415" s="14">
        <v>2</v>
      </c>
      <c r="C415" s="14" t="s">
        <v>21</v>
      </c>
      <c r="D415" s="14" t="s">
        <v>35</v>
      </c>
      <c r="E415" s="14" t="s">
        <v>60</v>
      </c>
      <c r="F415" s="16">
        <v>78.882000000000005</v>
      </c>
      <c r="G415" s="16">
        <v>78.777000000000001</v>
      </c>
      <c r="H415" s="16">
        <v>0.105</v>
      </c>
      <c r="I415" s="16">
        <v>0.26900000000000002</v>
      </c>
    </row>
    <row r="416" spans="1:9" x14ac:dyDescent="0.35">
      <c r="A416" s="14">
        <v>2024</v>
      </c>
      <c r="B416" s="14">
        <v>2</v>
      </c>
      <c r="C416" s="14" t="s">
        <v>21</v>
      </c>
      <c r="D416" s="14" t="s">
        <v>35</v>
      </c>
      <c r="E416" s="14" t="s">
        <v>62</v>
      </c>
      <c r="F416" s="16">
        <v>401.351</v>
      </c>
      <c r="G416" s="16">
        <v>400.06200000000001</v>
      </c>
      <c r="H416" s="16">
        <v>1.2889999999999999</v>
      </c>
      <c r="I416" s="16">
        <v>0.55700000000000005</v>
      </c>
    </row>
    <row r="417" spans="1:9" x14ac:dyDescent="0.35">
      <c r="A417" s="14">
        <v>2024</v>
      </c>
      <c r="B417" s="14">
        <v>2</v>
      </c>
      <c r="C417" s="14" t="s">
        <v>21</v>
      </c>
      <c r="D417" s="14" t="s">
        <v>35</v>
      </c>
      <c r="E417" s="14" t="s">
        <v>64</v>
      </c>
      <c r="F417" s="16">
        <v>234.09700000000001</v>
      </c>
      <c r="G417" s="16">
        <v>232.84700000000001</v>
      </c>
      <c r="H417" s="16">
        <v>1.25</v>
      </c>
      <c r="I417" s="16">
        <v>0.52200000000000002</v>
      </c>
    </row>
    <row r="418" spans="1:9" x14ac:dyDescent="0.35">
      <c r="A418" s="14">
        <v>2024</v>
      </c>
      <c r="B418" s="14">
        <v>2</v>
      </c>
      <c r="C418" s="14" t="s">
        <v>23</v>
      </c>
      <c r="D418" s="14" t="s">
        <v>27</v>
      </c>
      <c r="E418" s="14" t="s">
        <v>27</v>
      </c>
      <c r="F418" s="16">
        <v>28.12</v>
      </c>
      <c r="G418" s="16">
        <v>22.05</v>
      </c>
      <c r="H418" s="16">
        <v>6.07</v>
      </c>
      <c r="I418" s="16">
        <v>6.4000000000000001E-2</v>
      </c>
    </row>
    <row r="419" spans="1:9" x14ac:dyDescent="0.35">
      <c r="A419" s="14">
        <v>2024</v>
      </c>
      <c r="B419" s="14">
        <v>2</v>
      </c>
      <c r="C419" s="14" t="s">
        <v>23</v>
      </c>
      <c r="D419" s="14" t="s">
        <v>29</v>
      </c>
      <c r="E419" s="14" t="s">
        <v>29</v>
      </c>
      <c r="F419" s="16">
        <v>9.7750000000000004</v>
      </c>
      <c r="G419" s="16">
        <v>9.6560000000000006</v>
      </c>
      <c r="H419" s="16">
        <v>0.11899999999999999</v>
      </c>
      <c r="I419" s="16">
        <v>3.9E-2</v>
      </c>
    </row>
    <row r="420" spans="1:9" x14ac:dyDescent="0.35">
      <c r="A420" s="14">
        <v>2024</v>
      </c>
      <c r="B420" s="14">
        <v>2</v>
      </c>
      <c r="C420" s="14" t="s">
        <v>23</v>
      </c>
      <c r="D420" s="14" t="s">
        <v>31</v>
      </c>
      <c r="E420" s="14" t="s">
        <v>40</v>
      </c>
      <c r="F420" s="16">
        <v>38.491999999999997</v>
      </c>
      <c r="G420" s="16">
        <v>34.427999999999997</v>
      </c>
      <c r="H420" s="16">
        <v>4.0640000000000001</v>
      </c>
      <c r="I420" s="16">
        <v>0.17</v>
      </c>
    </row>
    <row r="421" spans="1:9" x14ac:dyDescent="0.35">
      <c r="A421" s="14">
        <v>2024</v>
      </c>
      <c r="B421" s="14">
        <v>2</v>
      </c>
      <c r="C421" s="14" t="s">
        <v>23</v>
      </c>
      <c r="D421" s="14" t="s">
        <v>31</v>
      </c>
      <c r="E421" s="14" t="s">
        <v>42</v>
      </c>
      <c r="F421" s="16">
        <v>6.0339999999999998</v>
      </c>
      <c r="G421" s="16">
        <v>5.2539999999999996</v>
      </c>
      <c r="H421" s="16">
        <v>0.78</v>
      </c>
      <c r="I421" s="16">
        <v>6.8000000000000005E-2</v>
      </c>
    </row>
    <row r="422" spans="1:9" x14ac:dyDescent="0.35">
      <c r="A422" s="14">
        <v>2024</v>
      </c>
      <c r="B422" s="14">
        <v>2</v>
      </c>
      <c r="C422" s="14" t="s">
        <v>23</v>
      </c>
      <c r="D422" s="14" t="s">
        <v>31</v>
      </c>
      <c r="E422" s="14" t="s">
        <v>44</v>
      </c>
      <c r="F422" s="16">
        <v>40.069000000000003</v>
      </c>
      <c r="G422" s="16">
        <v>34.880000000000003</v>
      </c>
      <c r="H422" s="16">
        <v>5.1890000000000001</v>
      </c>
      <c r="I422" s="16">
        <v>2.1999999999999999E-2</v>
      </c>
    </row>
    <row r="423" spans="1:9" x14ac:dyDescent="0.35">
      <c r="A423" s="14">
        <v>2024</v>
      </c>
      <c r="B423" s="14">
        <v>2</v>
      </c>
      <c r="C423" s="14" t="s">
        <v>23</v>
      </c>
      <c r="D423" s="14" t="s">
        <v>31</v>
      </c>
      <c r="E423" s="14" t="s">
        <v>46</v>
      </c>
      <c r="F423" s="16">
        <v>24.882000000000001</v>
      </c>
      <c r="G423" s="16">
        <v>23.094000000000001</v>
      </c>
      <c r="H423" s="16">
        <v>1.788</v>
      </c>
      <c r="I423" s="16">
        <v>0.248</v>
      </c>
    </row>
    <row r="424" spans="1:9" x14ac:dyDescent="0.35">
      <c r="A424" s="14">
        <v>2024</v>
      </c>
      <c r="B424" s="14">
        <v>2</v>
      </c>
      <c r="C424" s="14" t="s">
        <v>23</v>
      </c>
      <c r="D424" s="14" t="s">
        <v>31</v>
      </c>
      <c r="E424" s="14" t="s">
        <v>48</v>
      </c>
      <c r="F424" s="16">
        <v>29.57</v>
      </c>
      <c r="G424" s="16">
        <v>26.407</v>
      </c>
      <c r="H424" s="16">
        <v>3.1629999999999998</v>
      </c>
      <c r="I424" s="16">
        <v>0.219</v>
      </c>
    </row>
    <row r="425" spans="1:9" x14ac:dyDescent="0.35">
      <c r="A425" s="14">
        <v>2024</v>
      </c>
      <c r="B425" s="14">
        <v>2</v>
      </c>
      <c r="C425" s="14" t="s">
        <v>23</v>
      </c>
      <c r="D425" s="14" t="s">
        <v>31</v>
      </c>
      <c r="E425" s="14" t="s">
        <v>50</v>
      </c>
      <c r="F425" s="16">
        <v>23.073</v>
      </c>
      <c r="G425" s="16">
        <v>19.890999999999998</v>
      </c>
      <c r="H425" s="16">
        <v>3.1819999999999999</v>
      </c>
      <c r="I425" s="16">
        <v>0.16300000000000001</v>
      </c>
    </row>
    <row r="426" spans="1:9" x14ac:dyDescent="0.35">
      <c r="A426" s="14">
        <v>2024</v>
      </c>
      <c r="B426" s="14">
        <v>2</v>
      </c>
      <c r="C426" s="14" t="s">
        <v>23</v>
      </c>
      <c r="D426" s="14" t="s">
        <v>31</v>
      </c>
      <c r="E426" s="14" t="s">
        <v>52</v>
      </c>
      <c r="F426" s="16">
        <v>12.616</v>
      </c>
      <c r="G426" s="16">
        <v>11.553000000000001</v>
      </c>
      <c r="H426" s="16">
        <v>1.0629999999999999</v>
      </c>
      <c r="I426" s="16">
        <v>0.05</v>
      </c>
    </row>
    <row r="427" spans="1:9" x14ac:dyDescent="0.35">
      <c r="A427" s="14">
        <v>2024</v>
      </c>
      <c r="B427" s="14">
        <v>2</v>
      </c>
      <c r="C427" s="14" t="s">
        <v>23</v>
      </c>
      <c r="D427" s="14" t="s">
        <v>33</v>
      </c>
      <c r="E427" s="14" t="s">
        <v>33</v>
      </c>
      <c r="F427" s="16">
        <v>48.773000000000003</v>
      </c>
      <c r="G427" s="16">
        <v>42.573999999999998</v>
      </c>
      <c r="H427" s="16">
        <v>6.1989999999999998</v>
      </c>
      <c r="I427" s="16">
        <v>0.42599999999999999</v>
      </c>
    </row>
    <row r="428" spans="1:9" x14ac:dyDescent="0.35">
      <c r="A428" s="14">
        <v>2024</v>
      </c>
      <c r="B428" s="14">
        <v>2</v>
      </c>
      <c r="C428" s="14" t="s">
        <v>23</v>
      </c>
      <c r="D428" s="14" t="s">
        <v>35</v>
      </c>
      <c r="E428" s="14" t="s">
        <v>54</v>
      </c>
      <c r="F428" s="16">
        <v>229.619</v>
      </c>
      <c r="G428" s="16">
        <v>226.91800000000001</v>
      </c>
      <c r="H428" s="16">
        <v>2.7010000000000001</v>
      </c>
      <c r="I428" s="16">
        <v>0.84599999999999997</v>
      </c>
    </row>
    <row r="429" spans="1:9" x14ac:dyDescent="0.35">
      <c r="A429" s="14">
        <v>2024</v>
      </c>
      <c r="B429" s="14">
        <v>2</v>
      </c>
      <c r="C429" s="14" t="s">
        <v>23</v>
      </c>
      <c r="D429" s="14" t="s">
        <v>35</v>
      </c>
      <c r="E429" s="14" t="s">
        <v>56</v>
      </c>
      <c r="F429" s="16">
        <v>338.39</v>
      </c>
      <c r="G429" s="16">
        <v>338.03500000000003</v>
      </c>
      <c r="H429" s="16">
        <v>0.35499999999999998</v>
      </c>
      <c r="I429" s="16">
        <v>5.2999999999999999E-2</v>
      </c>
    </row>
    <row r="430" spans="1:9" x14ac:dyDescent="0.35">
      <c r="A430" s="14">
        <v>2024</v>
      </c>
      <c r="B430" s="14">
        <v>2</v>
      </c>
      <c r="C430" s="14" t="s">
        <v>23</v>
      </c>
      <c r="D430" s="14" t="s">
        <v>35</v>
      </c>
      <c r="E430" s="14" t="s">
        <v>58</v>
      </c>
      <c r="F430" s="16">
        <v>91.421999999999997</v>
      </c>
      <c r="G430" s="16">
        <v>91.114999999999995</v>
      </c>
      <c r="H430" s="16">
        <v>0.307</v>
      </c>
      <c r="I430" s="16">
        <v>0.18099999999999999</v>
      </c>
    </row>
    <row r="431" spans="1:9" x14ac:dyDescent="0.35">
      <c r="A431" s="14">
        <v>2024</v>
      </c>
      <c r="B431" s="14">
        <v>2</v>
      </c>
      <c r="C431" s="14" t="s">
        <v>23</v>
      </c>
      <c r="D431" s="14" t="s">
        <v>35</v>
      </c>
      <c r="E431" s="14" t="s">
        <v>60</v>
      </c>
      <c r="F431" s="16">
        <v>17.907</v>
      </c>
      <c r="G431" s="16">
        <v>17.43</v>
      </c>
      <c r="H431" s="16">
        <v>0.47699999999999998</v>
      </c>
      <c r="I431" s="16">
        <v>0.123</v>
      </c>
    </row>
    <row r="432" spans="1:9" x14ac:dyDescent="0.35">
      <c r="A432" s="14">
        <v>2024</v>
      </c>
      <c r="B432" s="14">
        <v>2</v>
      </c>
      <c r="C432" s="14" t="s">
        <v>23</v>
      </c>
      <c r="D432" s="14" t="s">
        <v>35</v>
      </c>
      <c r="E432" s="14" t="s">
        <v>62</v>
      </c>
      <c r="F432" s="16">
        <v>103.985</v>
      </c>
      <c r="G432" s="16">
        <v>103.15300000000001</v>
      </c>
      <c r="H432" s="16">
        <v>0.83199999999999996</v>
      </c>
      <c r="I432" s="16">
        <v>0.377</v>
      </c>
    </row>
    <row r="433" spans="1:9" x14ac:dyDescent="0.35">
      <c r="A433" s="14">
        <v>2024</v>
      </c>
      <c r="B433" s="14">
        <v>2</v>
      </c>
      <c r="C433" s="14" t="s">
        <v>23</v>
      </c>
      <c r="D433" s="14" t="s">
        <v>35</v>
      </c>
      <c r="E433" s="14" t="s">
        <v>64</v>
      </c>
      <c r="F433" s="16">
        <v>71.331999999999994</v>
      </c>
      <c r="G433" s="16">
        <v>70.950999999999993</v>
      </c>
      <c r="H433" s="16">
        <v>0.38100000000000001</v>
      </c>
      <c r="I433" s="16">
        <v>0.28399999999999997</v>
      </c>
    </row>
    <row r="434" spans="1:9" x14ac:dyDescent="0.35">
      <c r="A434" s="14">
        <v>2024</v>
      </c>
      <c r="B434" s="14">
        <v>1</v>
      </c>
      <c r="C434" s="14" t="s">
        <v>19</v>
      </c>
      <c r="D434" s="14" t="s">
        <v>27</v>
      </c>
      <c r="E434" s="14" t="s">
        <v>27</v>
      </c>
      <c r="F434" s="16">
        <v>28.295000000000002</v>
      </c>
      <c r="G434" s="16">
        <v>23.954999999999998</v>
      </c>
      <c r="H434" s="16">
        <v>4.34</v>
      </c>
      <c r="I434" s="16">
        <v>0.19900000000000001</v>
      </c>
    </row>
    <row r="435" spans="1:9" x14ac:dyDescent="0.35">
      <c r="A435" s="14">
        <v>2024</v>
      </c>
      <c r="B435" s="14">
        <v>1</v>
      </c>
      <c r="C435" s="14" t="s">
        <v>19</v>
      </c>
      <c r="D435" s="14" t="s">
        <v>29</v>
      </c>
      <c r="E435" s="14" t="s">
        <v>29</v>
      </c>
      <c r="F435" s="16">
        <v>23.535</v>
      </c>
      <c r="G435" s="16">
        <v>23.395</v>
      </c>
      <c r="H435" s="16">
        <v>0.14000000000000001</v>
      </c>
      <c r="I435" s="16">
        <v>0.03</v>
      </c>
    </row>
    <row r="436" spans="1:9" x14ac:dyDescent="0.35">
      <c r="A436" s="14">
        <v>2024</v>
      </c>
      <c r="B436" s="14">
        <v>1</v>
      </c>
      <c r="C436" s="14" t="s">
        <v>19</v>
      </c>
      <c r="D436" s="14" t="s">
        <v>31</v>
      </c>
      <c r="E436" s="14" t="s">
        <v>40</v>
      </c>
      <c r="F436" s="16">
        <v>44.542999999999999</v>
      </c>
      <c r="G436" s="16">
        <v>42.232999999999997</v>
      </c>
      <c r="H436" s="16">
        <v>2.31</v>
      </c>
      <c r="I436" s="16">
        <v>0.26900000000000002</v>
      </c>
    </row>
    <row r="437" spans="1:9" x14ac:dyDescent="0.35">
      <c r="A437" s="14">
        <v>2024</v>
      </c>
      <c r="B437" s="14">
        <v>1</v>
      </c>
      <c r="C437" s="14" t="s">
        <v>19</v>
      </c>
      <c r="D437" s="14" t="s">
        <v>31</v>
      </c>
      <c r="E437" s="14" t="s">
        <v>42</v>
      </c>
      <c r="F437" s="16">
        <v>10.294</v>
      </c>
      <c r="G437" s="16">
        <v>9.7149999999999999</v>
      </c>
      <c r="H437" s="16">
        <v>0.57899999999999996</v>
      </c>
      <c r="I437" s="16">
        <v>2.5999999999999999E-2</v>
      </c>
    </row>
    <row r="438" spans="1:9" x14ac:dyDescent="0.35">
      <c r="A438" s="14">
        <v>2024</v>
      </c>
      <c r="B438" s="14">
        <v>1</v>
      </c>
      <c r="C438" s="14" t="s">
        <v>19</v>
      </c>
      <c r="D438" s="14" t="s">
        <v>31</v>
      </c>
      <c r="E438" s="14" t="s">
        <v>44</v>
      </c>
      <c r="F438" s="16">
        <v>36.524999999999999</v>
      </c>
      <c r="G438" s="16">
        <v>34.567999999999998</v>
      </c>
      <c r="H438" s="16">
        <v>1.9570000000000001</v>
      </c>
      <c r="I438" s="16">
        <v>0.219</v>
      </c>
    </row>
    <row r="439" spans="1:9" x14ac:dyDescent="0.35">
      <c r="A439" s="14">
        <v>2024</v>
      </c>
      <c r="B439" s="14">
        <v>1</v>
      </c>
      <c r="C439" s="14" t="s">
        <v>19</v>
      </c>
      <c r="D439" s="14" t="s">
        <v>31</v>
      </c>
      <c r="E439" s="14" t="s">
        <v>46</v>
      </c>
      <c r="F439" s="16">
        <v>83.768000000000001</v>
      </c>
      <c r="G439" s="16">
        <v>79.415999999999997</v>
      </c>
      <c r="H439" s="16">
        <v>4.3520000000000003</v>
      </c>
      <c r="I439" s="16">
        <v>0.59899999999999998</v>
      </c>
    </row>
    <row r="440" spans="1:9" x14ac:dyDescent="0.35">
      <c r="A440" s="14">
        <v>2024</v>
      </c>
      <c r="B440" s="14">
        <v>1</v>
      </c>
      <c r="C440" s="14" t="s">
        <v>19</v>
      </c>
      <c r="D440" s="14" t="s">
        <v>31</v>
      </c>
      <c r="E440" s="14" t="s">
        <v>48</v>
      </c>
      <c r="F440" s="16">
        <v>60.05</v>
      </c>
      <c r="G440" s="16">
        <v>56.475000000000001</v>
      </c>
      <c r="H440" s="16">
        <v>3.5750000000000002</v>
      </c>
      <c r="I440" s="16">
        <v>0.29599999999999999</v>
      </c>
    </row>
    <row r="441" spans="1:9" x14ac:dyDescent="0.35">
      <c r="A441" s="14">
        <v>2024</v>
      </c>
      <c r="B441" s="14">
        <v>1</v>
      </c>
      <c r="C441" s="14" t="s">
        <v>19</v>
      </c>
      <c r="D441" s="14" t="s">
        <v>31</v>
      </c>
      <c r="E441" s="14" t="s">
        <v>50</v>
      </c>
      <c r="F441" s="16">
        <v>147.636</v>
      </c>
      <c r="G441" s="16">
        <v>138.50700000000001</v>
      </c>
      <c r="H441" s="16">
        <v>9.1289999999999996</v>
      </c>
      <c r="I441" s="16">
        <v>0.67</v>
      </c>
    </row>
    <row r="442" spans="1:9" x14ac:dyDescent="0.35">
      <c r="A442" s="14">
        <v>2024</v>
      </c>
      <c r="B442" s="14">
        <v>1</v>
      </c>
      <c r="C442" s="14" t="s">
        <v>19</v>
      </c>
      <c r="D442" s="14" t="s">
        <v>31</v>
      </c>
      <c r="E442" s="14" t="s">
        <v>52</v>
      </c>
      <c r="F442" s="16">
        <v>52.069000000000003</v>
      </c>
      <c r="G442" s="16">
        <v>49.295000000000002</v>
      </c>
      <c r="H442" s="16">
        <v>2.774</v>
      </c>
      <c r="I442" s="16">
        <v>0.222</v>
      </c>
    </row>
    <row r="443" spans="1:9" x14ac:dyDescent="0.35">
      <c r="A443" s="14">
        <v>2024</v>
      </c>
      <c r="B443" s="14">
        <v>1</v>
      </c>
      <c r="C443" s="14" t="s">
        <v>19</v>
      </c>
      <c r="D443" s="14" t="s">
        <v>33</v>
      </c>
      <c r="E443" s="14" t="s">
        <v>33</v>
      </c>
      <c r="F443" s="16">
        <v>144.751</v>
      </c>
      <c r="G443" s="16">
        <v>139.744</v>
      </c>
      <c r="H443" s="16">
        <v>5.0069999999999997</v>
      </c>
      <c r="I443" s="16">
        <v>0.502</v>
      </c>
    </row>
    <row r="444" spans="1:9" x14ac:dyDescent="0.35">
      <c r="A444" s="14">
        <v>2024</v>
      </c>
      <c r="B444" s="14">
        <v>1</v>
      </c>
      <c r="C444" s="14" t="s">
        <v>19</v>
      </c>
      <c r="D444" s="14" t="s">
        <v>35</v>
      </c>
      <c r="E444" s="14" t="s">
        <v>54</v>
      </c>
      <c r="F444" s="16">
        <v>606.86</v>
      </c>
      <c r="G444" s="16">
        <v>601.84500000000003</v>
      </c>
      <c r="H444" s="16">
        <v>5.0149999999999997</v>
      </c>
      <c r="I444" s="16">
        <v>1.863</v>
      </c>
    </row>
    <row r="445" spans="1:9" x14ac:dyDescent="0.35">
      <c r="A445" s="14">
        <v>2024</v>
      </c>
      <c r="B445" s="14">
        <v>1</v>
      </c>
      <c r="C445" s="14" t="s">
        <v>19</v>
      </c>
      <c r="D445" s="14" t="s">
        <v>35</v>
      </c>
      <c r="E445" s="14" t="s">
        <v>56</v>
      </c>
      <c r="F445" s="16">
        <v>118.06399999999999</v>
      </c>
      <c r="G445" s="16">
        <v>117.867</v>
      </c>
      <c r="H445" s="16">
        <v>0.19700000000000001</v>
      </c>
      <c r="I445" s="16">
        <v>0.49399999999999999</v>
      </c>
    </row>
    <row r="446" spans="1:9" x14ac:dyDescent="0.35">
      <c r="A446" s="14">
        <v>2024</v>
      </c>
      <c r="B446" s="14">
        <v>1</v>
      </c>
      <c r="C446" s="14" t="s">
        <v>19</v>
      </c>
      <c r="D446" s="14" t="s">
        <v>35</v>
      </c>
      <c r="E446" s="14" t="s">
        <v>58</v>
      </c>
      <c r="F446" s="16">
        <v>97.442999999999998</v>
      </c>
      <c r="G446" s="16">
        <v>97.141999999999996</v>
      </c>
      <c r="H446" s="16">
        <v>0.30099999999999999</v>
      </c>
      <c r="I446" s="16">
        <v>0.85</v>
      </c>
    </row>
    <row r="447" spans="1:9" x14ac:dyDescent="0.35">
      <c r="A447" s="14">
        <v>2024</v>
      </c>
      <c r="B447" s="14">
        <v>1</v>
      </c>
      <c r="C447" s="14" t="s">
        <v>19</v>
      </c>
      <c r="D447" s="14" t="s">
        <v>35</v>
      </c>
      <c r="E447" s="14" t="s">
        <v>60</v>
      </c>
      <c r="F447" s="16">
        <v>137.82</v>
      </c>
      <c r="G447" s="16">
        <v>137.51499999999999</v>
      </c>
      <c r="H447" s="16">
        <v>0.30499999999999999</v>
      </c>
      <c r="I447" s="16">
        <v>0.17499999999999999</v>
      </c>
    </row>
    <row r="448" spans="1:9" x14ac:dyDescent="0.35">
      <c r="A448" s="14">
        <v>2024</v>
      </c>
      <c r="B448" s="14">
        <v>1</v>
      </c>
      <c r="C448" s="14" t="s">
        <v>19</v>
      </c>
      <c r="D448" s="14" t="s">
        <v>35</v>
      </c>
      <c r="E448" s="14" t="s">
        <v>62</v>
      </c>
      <c r="F448" s="16">
        <v>431.57</v>
      </c>
      <c r="G448" s="16">
        <v>424.29899999999998</v>
      </c>
      <c r="H448" s="16">
        <v>7.2709999999999999</v>
      </c>
      <c r="I448" s="16">
        <v>1.895</v>
      </c>
    </row>
    <row r="449" spans="1:9" x14ac:dyDescent="0.35">
      <c r="A449" s="14">
        <v>2024</v>
      </c>
      <c r="B449" s="14">
        <v>1</v>
      </c>
      <c r="C449" s="14" t="s">
        <v>19</v>
      </c>
      <c r="D449" s="14" t="s">
        <v>35</v>
      </c>
      <c r="E449" s="14" t="s">
        <v>64</v>
      </c>
      <c r="F449" s="16">
        <v>216.87799999999999</v>
      </c>
      <c r="G449" s="16">
        <v>216.34299999999999</v>
      </c>
      <c r="H449" s="16">
        <v>0.53500000000000003</v>
      </c>
      <c r="I449" s="16">
        <v>0.54400000000000004</v>
      </c>
    </row>
    <row r="450" spans="1:9" x14ac:dyDescent="0.35">
      <c r="A450" s="14">
        <v>2024</v>
      </c>
      <c r="B450" s="14">
        <v>1</v>
      </c>
      <c r="C450" s="14" t="s">
        <v>21</v>
      </c>
      <c r="D450" s="14" t="s">
        <v>27</v>
      </c>
      <c r="E450" s="14" t="s">
        <v>27</v>
      </c>
      <c r="F450" s="16">
        <v>442.87</v>
      </c>
      <c r="G450" s="16">
        <v>421.23200000000003</v>
      </c>
      <c r="H450" s="16">
        <v>21.638000000000002</v>
      </c>
      <c r="I450" s="16">
        <v>1.1950000000000001</v>
      </c>
    </row>
    <row r="451" spans="1:9" x14ac:dyDescent="0.35">
      <c r="A451" s="14">
        <v>2024</v>
      </c>
      <c r="B451" s="14">
        <v>1</v>
      </c>
      <c r="C451" s="14" t="s">
        <v>21</v>
      </c>
      <c r="D451" s="14" t="s">
        <v>29</v>
      </c>
      <c r="E451" s="14" t="s">
        <v>29</v>
      </c>
      <c r="F451" s="16">
        <v>47.25</v>
      </c>
      <c r="G451" s="16">
        <v>46.924999999999997</v>
      </c>
      <c r="H451" s="16">
        <v>0.32500000000000001</v>
      </c>
      <c r="I451" s="16">
        <v>0.16300000000000001</v>
      </c>
    </row>
    <row r="452" spans="1:9" x14ac:dyDescent="0.35">
      <c r="A452" s="14">
        <v>2024</v>
      </c>
      <c r="B452" s="14">
        <v>1</v>
      </c>
      <c r="C452" s="14" t="s">
        <v>21</v>
      </c>
      <c r="D452" s="14" t="s">
        <v>31</v>
      </c>
      <c r="E452" s="14" t="s">
        <v>40</v>
      </c>
      <c r="F452" s="16">
        <v>259.47899999999998</v>
      </c>
      <c r="G452" s="16">
        <v>252.10400000000001</v>
      </c>
      <c r="H452" s="16">
        <v>7.375</v>
      </c>
      <c r="I452" s="16">
        <v>0.245</v>
      </c>
    </row>
    <row r="453" spans="1:9" x14ac:dyDescent="0.35">
      <c r="A453" s="14">
        <v>2024</v>
      </c>
      <c r="B453" s="14">
        <v>1</v>
      </c>
      <c r="C453" s="14" t="s">
        <v>21</v>
      </c>
      <c r="D453" s="14" t="s">
        <v>31</v>
      </c>
      <c r="E453" s="14" t="s">
        <v>42</v>
      </c>
      <c r="F453" s="16">
        <v>73.664000000000001</v>
      </c>
      <c r="G453" s="16">
        <v>71.869</v>
      </c>
      <c r="H453" s="16">
        <v>1.7949999999999999</v>
      </c>
      <c r="I453" s="16">
        <v>0.374</v>
      </c>
    </row>
    <row r="454" spans="1:9" x14ac:dyDescent="0.35">
      <c r="A454" s="14">
        <v>2024</v>
      </c>
      <c r="B454" s="14">
        <v>1</v>
      </c>
      <c r="C454" s="14" t="s">
        <v>21</v>
      </c>
      <c r="D454" s="14" t="s">
        <v>31</v>
      </c>
      <c r="E454" s="14" t="s">
        <v>44</v>
      </c>
      <c r="F454" s="16">
        <v>234.035</v>
      </c>
      <c r="G454" s="16">
        <v>227.363</v>
      </c>
      <c r="H454" s="16">
        <v>6.6719999999999997</v>
      </c>
      <c r="I454" s="16">
        <v>0.51700000000000002</v>
      </c>
    </row>
    <row r="455" spans="1:9" x14ac:dyDescent="0.35">
      <c r="A455" s="14">
        <v>2024</v>
      </c>
      <c r="B455" s="14">
        <v>1</v>
      </c>
      <c r="C455" s="14" t="s">
        <v>21</v>
      </c>
      <c r="D455" s="14" t="s">
        <v>31</v>
      </c>
      <c r="E455" s="14" t="s">
        <v>46</v>
      </c>
      <c r="F455" s="16">
        <v>347.68400000000003</v>
      </c>
      <c r="G455" s="16">
        <v>333.74400000000003</v>
      </c>
      <c r="H455" s="16">
        <v>13.94</v>
      </c>
      <c r="I455" s="16">
        <v>1.8560000000000001</v>
      </c>
    </row>
    <row r="456" spans="1:9" x14ac:dyDescent="0.35">
      <c r="A456" s="14">
        <v>2024</v>
      </c>
      <c r="B456" s="14">
        <v>1</v>
      </c>
      <c r="C456" s="14" t="s">
        <v>21</v>
      </c>
      <c r="D456" s="14" t="s">
        <v>31</v>
      </c>
      <c r="E456" s="14" t="s">
        <v>48</v>
      </c>
      <c r="F456" s="16">
        <v>288.16500000000002</v>
      </c>
      <c r="G456" s="16">
        <v>280.065</v>
      </c>
      <c r="H456" s="16">
        <v>8.1</v>
      </c>
      <c r="I456" s="16">
        <v>0.90200000000000002</v>
      </c>
    </row>
    <row r="457" spans="1:9" x14ac:dyDescent="0.35">
      <c r="A457" s="14">
        <v>2024</v>
      </c>
      <c r="B457" s="14">
        <v>1</v>
      </c>
      <c r="C457" s="14" t="s">
        <v>21</v>
      </c>
      <c r="D457" s="14" t="s">
        <v>31</v>
      </c>
      <c r="E457" s="14" t="s">
        <v>50</v>
      </c>
      <c r="F457" s="16">
        <v>471.45100000000002</v>
      </c>
      <c r="G457" s="16">
        <v>450.35700000000003</v>
      </c>
      <c r="H457" s="16">
        <v>21.094000000000001</v>
      </c>
      <c r="I457" s="16">
        <v>2.9079999999999999</v>
      </c>
    </row>
    <row r="458" spans="1:9" x14ac:dyDescent="0.35">
      <c r="A458" s="14">
        <v>2024</v>
      </c>
      <c r="B458" s="14">
        <v>1</v>
      </c>
      <c r="C458" s="14" t="s">
        <v>21</v>
      </c>
      <c r="D458" s="14" t="s">
        <v>31</v>
      </c>
      <c r="E458" s="14" t="s">
        <v>52</v>
      </c>
      <c r="F458" s="16">
        <v>172.45</v>
      </c>
      <c r="G458" s="16">
        <v>166.43700000000001</v>
      </c>
      <c r="H458" s="16">
        <v>6.0129999999999999</v>
      </c>
      <c r="I458" s="16">
        <v>0.627</v>
      </c>
    </row>
    <row r="459" spans="1:9" x14ac:dyDescent="0.35">
      <c r="A459" s="14">
        <v>2024</v>
      </c>
      <c r="B459" s="14">
        <v>1</v>
      </c>
      <c r="C459" s="14" t="s">
        <v>21</v>
      </c>
      <c r="D459" s="14" t="s">
        <v>33</v>
      </c>
      <c r="E459" s="14" t="s">
        <v>33</v>
      </c>
      <c r="F459" s="16">
        <v>1073.154</v>
      </c>
      <c r="G459" s="16">
        <v>1058.662</v>
      </c>
      <c r="H459" s="16">
        <v>14.492000000000001</v>
      </c>
      <c r="I459" s="16">
        <v>2.8050000000000002</v>
      </c>
    </row>
    <row r="460" spans="1:9" x14ac:dyDescent="0.35">
      <c r="A460" s="14">
        <v>2024</v>
      </c>
      <c r="B460" s="14">
        <v>1</v>
      </c>
      <c r="C460" s="14" t="s">
        <v>21</v>
      </c>
      <c r="D460" s="14" t="s">
        <v>35</v>
      </c>
      <c r="E460" s="14" t="s">
        <v>54</v>
      </c>
      <c r="F460" s="16">
        <v>880.65499999999997</v>
      </c>
      <c r="G460" s="16">
        <v>878.81299999999999</v>
      </c>
      <c r="H460" s="16">
        <v>1.8420000000000001</v>
      </c>
      <c r="I460" s="16">
        <v>6.3440000000000003</v>
      </c>
    </row>
    <row r="461" spans="1:9" x14ac:dyDescent="0.35">
      <c r="A461" s="14">
        <v>2024</v>
      </c>
      <c r="B461" s="14">
        <v>1</v>
      </c>
      <c r="C461" s="14" t="s">
        <v>21</v>
      </c>
      <c r="D461" s="14" t="s">
        <v>35</v>
      </c>
      <c r="E461" s="14" t="s">
        <v>56</v>
      </c>
      <c r="F461" s="16">
        <v>350.77699999999999</v>
      </c>
      <c r="G461" s="16">
        <v>349.75799999999998</v>
      </c>
      <c r="H461" s="16">
        <v>1.0189999999999999</v>
      </c>
      <c r="I461" s="16">
        <v>0.48099999999999998</v>
      </c>
    </row>
    <row r="462" spans="1:9" x14ac:dyDescent="0.35">
      <c r="A462" s="14">
        <v>2024</v>
      </c>
      <c r="B462" s="14">
        <v>1</v>
      </c>
      <c r="C462" s="14" t="s">
        <v>21</v>
      </c>
      <c r="D462" s="14" t="s">
        <v>35</v>
      </c>
      <c r="E462" s="14" t="s">
        <v>58</v>
      </c>
      <c r="F462" s="16">
        <v>236.965</v>
      </c>
      <c r="G462" s="16">
        <v>236.25200000000001</v>
      </c>
      <c r="H462" s="16">
        <v>0.71299999999999997</v>
      </c>
      <c r="I462" s="16">
        <v>0.252</v>
      </c>
    </row>
    <row r="463" spans="1:9" x14ac:dyDescent="0.35">
      <c r="A463" s="14">
        <v>2024</v>
      </c>
      <c r="B463" s="14">
        <v>1</v>
      </c>
      <c r="C463" s="14" t="s">
        <v>21</v>
      </c>
      <c r="D463" s="14" t="s">
        <v>35</v>
      </c>
      <c r="E463" s="14" t="s">
        <v>60</v>
      </c>
      <c r="F463" s="16">
        <v>78.364000000000004</v>
      </c>
      <c r="G463" s="16">
        <v>78.251999999999995</v>
      </c>
      <c r="H463" s="16">
        <v>0.112</v>
      </c>
      <c r="I463" s="16">
        <v>0.253</v>
      </c>
    </row>
    <row r="464" spans="1:9" x14ac:dyDescent="0.35">
      <c r="A464" s="14">
        <v>2024</v>
      </c>
      <c r="B464" s="14">
        <v>1</v>
      </c>
      <c r="C464" s="14" t="s">
        <v>21</v>
      </c>
      <c r="D464" s="14" t="s">
        <v>35</v>
      </c>
      <c r="E464" s="14" t="s">
        <v>62</v>
      </c>
      <c r="F464" s="16">
        <v>397.851</v>
      </c>
      <c r="G464" s="16">
        <v>396.755</v>
      </c>
      <c r="H464" s="16">
        <v>1.0960000000000001</v>
      </c>
      <c r="I464" s="16">
        <v>0.48499999999999999</v>
      </c>
    </row>
    <row r="465" spans="1:9" x14ac:dyDescent="0.35">
      <c r="A465" s="14">
        <v>2024</v>
      </c>
      <c r="B465" s="14">
        <v>1</v>
      </c>
      <c r="C465" s="14" t="s">
        <v>21</v>
      </c>
      <c r="D465" s="14" t="s">
        <v>35</v>
      </c>
      <c r="E465" s="14" t="s">
        <v>64</v>
      </c>
      <c r="F465" s="16">
        <v>232.81899999999999</v>
      </c>
      <c r="G465" s="16">
        <v>231.57900000000001</v>
      </c>
      <c r="H465" s="16">
        <v>1.24</v>
      </c>
      <c r="I465" s="16">
        <v>0.497</v>
      </c>
    </row>
    <row r="466" spans="1:9" x14ac:dyDescent="0.35">
      <c r="A466" s="14">
        <v>2024</v>
      </c>
      <c r="B466" s="14">
        <v>1</v>
      </c>
      <c r="C466" s="14" t="s">
        <v>23</v>
      </c>
      <c r="D466" s="14" t="s">
        <v>27</v>
      </c>
      <c r="E466" s="14" t="s">
        <v>27</v>
      </c>
      <c r="F466" s="16">
        <v>28.202000000000002</v>
      </c>
      <c r="G466" s="16">
        <v>22.094000000000001</v>
      </c>
      <c r="H466" s="16">
        <v>6.1079999999999997</v>
      </c>
      <c r="I466" s="16">
        <v>8.5000000000000006E-2</v>
      </c>
    </row>
    <row r="467" spans="1:9" x14ac:dyDescent="0.35">
      <c r="A467" s="14">
        <v>2024</v>
      </c>
      <c r="B467" s="14">
        <v>1</v>
      </c>
      <c r="C467" s="14" t="s">
        <v>23</v>
      </c>
      <c r="D467" s="14" t="s">
        <v>29</v>
      </c>
      <c r="E467" s="14" t="s">
        <v>29</v>
      </c>
      <c r="F467" s="16">
        <v>9.7609999999999992</v>
      </c>
      <c r="G467" s="16">
        <v>9.6660000000000004</v>
      </c>
      <c r="H467" s="16">
        <v>9.5000000000000001E-2</v>
      </c>
      <c r="I467" s="16">
        <v>1.9E-2</v>
      </c>
    </row>
    <row r="468" spans="1:9" x14ac:dyDescent="0.35">
      <c r="A468" s="14">
        <v>2024</v>
      </c>
      <c r="B468" s="14">
        <v>1</v>
      </c>
      <c r="C468" s="14" t="s">
        <v>23</v>
      </c>
      <c r="D468" s="14" t="s">
        <v>31</v>
      </c>
      <c r="E468" s="14" t="s">
        <v>40</v>
      </c>
      <c r="F468" s="16">
        <v>38.636000000000003</v>
      </c>
      <c r="G468" s="16">
        <v>34.506</v>
      </c>
      <c r="H468" s="16">
        <v>4.13</v>
      </c>
      <c r="I468" s="16">
        <v>0.22900000000000001</v>
      </c>
    </row>
    <row r="469" spans="1:9" x14ac:dyDescent="0.35">
      <c r="A469" s="14">
        <v>2024</v>
      </c>
      <c r="B469" s="14">
        <v>1</v>
      </c>
      <c r="C469" s="14" t="s">
        <v>23</v>
      </c>
      <c r="D469" s="14" t="s">
        <v>31</v>
      </c>
      <c r="E469" s="14" t="s">
        <v>42</v>
      </c>
      <c r="F469" s="16">
        <v>6.0369999999999999</v>
      </c>
      <c r="G469" s="16">
        <v>5.2480000000000002</v>
      </c>
      <c r="H469" s="16">
        <v>0.78900000000000003</v>
      </c>
      <c r="I469" s="16">
        <v>6.3E-2</v>
      </c>
    </row>
    <row r="470" spans="1:9" x14ac:dyDescent="0.35">
      <c r="A470" s="14">
        <v>2024</v>
      </c>
      <c r="B470" s="14">
        <v>1</v>
      </c>
      <c r="C470" s="14" t="s">
        <v>23</v>
      </c>
      <c r="D470" s="14" t="s">
        <v>31</v>
      </c>
      <c r="E470" s="14" t="s">
        <v>44</v>
      </c>
      <c r="F470" s="16">
        <v>39.671999999999997</v>
      </c>
      <c r="G470" s="16">
        <v>34.609000000000002</v>
      </c>
      <c r="H470" s="16">
        <v>5.0629999999999997</v>
      </c>
      <c r="I470" s="16">
        <v>8.0000000000000002E-3</v>
      </c>
    </row>
    <row r="471" spans="1:9" x14ac:dyDescent="0.35">
      <c r="A471" s="14">
        <v>2024</v>
      </c>
      <c r="B471" s="14">
        <v>1</v>
      </c>
      <c r="C471" s="14" t="s">
        <v>23</v>
      </c>
      <c r="D471" s="14" t="s">
        <v>31</v>
      </c>
      <c r="E471" s="14" t="s">
        <v>46</v>
      </c>
      <c r="F471" s="16">
        <v>25.195</v>
      </c>
      <c r="G471" s="16">
        <v>23.361000000000001</v>
      </c>
      <c r="H471" s="16">
        <v>1.8340000000000001</v>
      </c>
      <c r="I471" s="16">
        <v>0.28299999999999997</v>
      </c>
    </row>
    <row r="472" spans="1:9" x14ac:dyDescent="0.35">
      <c r="A472" s="14">
        <v>2024</v>
      </c>
      <c r="B472" s="14">
        <v>1</v>
      </c>
      <c r="C472" s="14" t="s">
        <v>23</v>
      </c>
      <c r="D472" s="14" t="s">
        <v>31</v>
      </c>
      <c r="E472" s="14" t="s">
        <v>48</v>
      </c>
      <c r="F472" s="16">
        <v>29.379000000000001</v>
      </c>
      <c r="G472" s="16">
        <v>26.239000000000001</v>
      </c>
      <c r="H472" s="16">
        <v>3.14</v>
      </c>
      <c r="I472" s="16">
        <v>0.222</v>
      </c>
    </row>
    <row r="473" spans="1:9" x14ac:dyDescent="0.35">
      <c r="A473" s="14">
        <v>2024</v>
      </c>
      <c r="B473" s="14">
        <v>1</v>
      </c>
      <c r="C473" s="14" t="s">
        <v>23</v>
      </c>
      <c r="D473" s="14" t="s">
        <v>31</v>
      </c>
      <c r="E473" s="14" t="s">
        <v>50</v>
      </c>
      <c r="F473" s="16">
        <v>22.951000000000001</v>
      </c>
      <c r="G473" s="16">
        <v>19.809999999999999</v>
      </c>
      <c r="H473" s="16">
        <v>3.141</v>
      </c>
      <c r="I473" s="16">
        <v>0.14099999999999999</v>
      </c>
    </row>
    <row r="474" spans="1:9" x14ac:dyDescent="0.35">
      <c r="A474" s="14">
        <v>2024</v>
      </c>
      <c r="B474" s="14">
        <v>1</v>
      </c>
      <c r="C474" s="14" t="s">
        <v>23</v>
      </c>
      <c r="D474" s="14" t="s">
        <v>31</v>
      </c>
      <c r="E474" s="14" t="s">
        <v>52</v>
      </c>
      <c r="F474" s="16">
        <v>12.629</v>
      </c>
      <c r="G474" s="16">
        <v>11.547000000000001</v>
      </c>
      <c r="H474" s="16">
        <v>1.0820000000000001</v>
      </c>
      <c r="I474" s="16">
        <v>4.9000000000000002E-2</v>
      </c>
    </row>
    <row r="475" spans="1:9" x14ac:dyDescent="0.35">
      <c r="A475" s="14">
        <v>2024</v>
      </c>
      <c r="B475" s="14">
        <v>1</v>
      </c>
      <c r="C475" s="14" t="s">
        <v>23</v>
      </c>
      <c r="D475" s="14" t="s">
        <v>33</v>
      </c>
      <c r="E475" s="14" t="s">
        <v>33</v>
      </c>
      <c r="F475" s="16">
        <v>48.182000000000002</v>
      </c>
      <c r="G475" s="16">
        <v>41.94</v>
      </c>
      <c r="H475" s="16">
        <v>6.242</v>
      </c>
      <c r="I475" s="16">
        <v>0.503</v>
      </c>
    </row>
    <row r="476" spans="1:9" x14ac:dyDescent="0.35">
      <c r="A476" s="14">
        <v>2024</v>
      </c>
      <c r="B476" s="14">
        <v>1</v>
      </c>
      <c r="C476" s="14" t="s">
        <v>23</v>
      </c>
      <c r="D476" s="14" t="s">
        <v>35</v>
      </c>
      <c r="E476" s="14" t="s">
        <v>54</v>
      </c>
      <c r="F476" s="16">
        <v>223.29400000000001</v>
      </c>
      <c r="G476" s="16">
        <v>220.56100000000001</v>
      </c>
      <c r="H476" s="16">
        <v>2.7330000000000001</v>
      </c>
      <c r="I476" s="16">
        <v>0.78100000000000003</v>
      </c>
    </row>
    <row r="477" spans="1:9" x14ac:dyDescent="0.35">
      <c r="A477" s="14">
        <v>2024</v>
      </c>
      <c r="B477" s="14">
        <v>1</v>
      </c>
      <c r="C477" s="14" t="s">
        <v>23</v>
      </c>
      <c r="D477" s="14" t="s">
        <v>35</v>
      </c>
      <c r="E477" s="14" t="s">
        <v>56</v>
      </c>
      <c r="F477" s="16">
        <v>340.95100000000002</v>
      </c>
      <c r="G477" s="16">
        <v>340.60199999999998</v>
      </c>
      <c r="H477" s="16">
        <v>0.34899999999999998</v>
      </c>
      <c r="I477" s="16">
        <v>9.1999999999999998E-2</v>
      </c>
    </row>
    <row r="478" spans="1:9" x14ac:dyDescent="0.35">
      <c r="A478" s="14">
        <v>2024</v>
      </c>
      <c r="B478" s="14">
        <v>1</v>
      </c>
      <c r="C478" s="14" t="s">
        <v>23</v>
      </c>
      <c r="D478" s="14" t="s">
        <v>35</v>
      </c>
      <c r="E478" s="14" t="s">
        <v>58</v>
      </c>
      <c r="F478" s="16">
        <v>91.054000000000002</v>
      </c>
      <c r="G478" s="16">
        <v>90.734999999999999</v>
      </c>
      <c r="H478" s="16">
        <v>0.31900000000000001</v>
      </c>
      <c r="I478" s="16">
        <v>0.16</v>
      </c>
    </row>
    <row r="479" spans="1:9" x14ac:dyDescent="0.35">
      <c r="A479" s="14">
        <v>2024</v>
      </c>
      <c r="B479" s="14">
        <v>1</v>
      </c>
      <c r="C479" s="14" t="s">
        <v>23</v>
      </c>
      <c r="D479" s="14" t="s">
        <v>35</v>
      </c>
      <c r="E479" s="14" t="s">
        <v>60</v>
      </c>
      <c r="F479" s="16">
        <v>17.815999999999999</v>
      </c>
      <c r="G479" s="16">
        <v>17.353000000000002</v>
      </c>
      <c r="H479" s="16">
        <v>0.46300000000000002</v>
      </c>
      <c r="I479" s="16">
        <v>9.6000000000000002E-2</v>
      </c>
    </row>
    <row r="480" spans="1:9" x14ac:dyDescent="0.35">
      <c r="A480" s="14">
        <v>2024</v>
      </c>
      <c r="B480" s="14">
        <v>1</v>
      </c>
      <c r="C480" s="14" t="s">
        <v>23</v>
      </c>
      <c r="D480" s="14" t="s">
        <v>35</v>
      </c>
      <c r="E480" s="14" t="s">
        <v>62</v>
      </c>
      <c r="F480" s="16">
        <v>104.343</v>
      </c>
      <c r="G480" s="16">
        <v>103.53</v>
      </c>
      <c r="H480" s="16">
        <v>0.81299999999999994</v>
      </c>
      <c r="I480" s="16">
        <v>0.35199999999999998</v>
      </c>
    </row>
    <row r="481" spans="1:9" x14ac:dyDescent="0.35">
      <c r="A481" s="14">
        <v>2024</v>
      </c>
      <c r="B481" s="14">
        <v>1</v>
      </c>
      <c r="C481" s="14" t="s">
        <v>23</v>
      </c>
      <c r="D481" s="14" t="s">
        <v>35</v>
      </c>
      <c r="E481" s="14" t="s">
        <v>64</v>
      </c>
      <c r="F481" s="16">
        <v>71.563999999999993</v>
      </c>
      <c r="G481" s="16">
        <v>71.248999999999995</v>
      </c>
      <c r="H481" s="16">
        <v>0.315</v>
      </c>
      <c r="I481" s="16">
        <v>0.29699999999999999</v>
      </c>
    </row>
    <row r="482" spans="1:9" x14ac:dyDescent="0.35">
      <c r="A482" s="14">
        <v>2023</v>
      </c>
      <c r="B482" s="14">
        <v>4</v>
      </c>
      <c r="C482" s="14" t="s">
        <v>19</v>
      </c>
      <c r="D482" s="14" t="s">
        <v>27</v>
      </c>
      <c r="E482" s="14" t="s">
        <v>27</v>
      </c>
      <c r="F482" s="16">
        <v>28.442</v>
      </c>
      <c r="G482" s="16">
        <v>24.050999999999998</v>
      </c>
      <c r="H482" s="16">
        <v>4.391</v>
      </c>
      <c r="I482" s="16">
        <v>0.19400000000000001</v>
      </c>
    </row>
    <row r="483" spans="1:9" x14ac:dyDescent="0.35">
      <c r="A483" s="14">
        <v>2023</v>
      </c>
      <c r="B483" s="14">
        <v>4</v>
      </c>
      <c r="C483" s="14" t="s">
        <v>19</v>
      </c>
      <c r="D483" s="14" t="s">
        <v>29</v>
      </c>
      <c r="E483" s="14" t="s">
        <v>29</v>
      </c>
      <c r="F483" s="16">
        <v>23.568999999999999</v>
      </c>
      <c r="G483" s="16">
        <v>23.442</v>
      </c>
      <c r="H483" s="16">
        <v>0.127</v>
      </c>
      <c r="I483" s="16">
        <v>5.0999999999999997E-2</v>
      </c>
    </row>
    <row r="484" spans="1:9" x14ac:dyDescent="0.35">
      <c r="A484" s="14">
        <v>2023</v>
      </c>
      <c r="B484" s="14">
        <v>4</v>
      </c>
      <c r="C484" s="14" t="s">
        <v>19</v>
      </c>
      <c r="D484" s="14" t="s">
        <v>31</v>
      </c>
      <c r="E484" s="14" t="s">
        <v>40</v>
      </c>
      <c r="F484" s="16">
        <v>44.158000000000001</v>
      </c>
      <c r="G484" s="16">
        <v>41.83</v>
      </c>
      <c r="H484" s="16">
        <v>2.3279999999999998</v>
      </c>
      <c r="I484" s="16">
        <v>0.22500000000000001</v>
      </c>
    </row>
    <row r="485" spans="1:9" x14ac:dyDescent="0.35">
      <c r="A485" s="14">
        <v>2023</v>
      </c>
      <c r="B485" s="14">
        <v>4</v>
      </c>
      <c r="C485" s="14" t="s">
        <v>19</v>
      </c>
      <c r="D485" s="14" t="s">
        <v>31</v>
      </c>
      <c r="E485" s="14" t="s">
        <v>42</v>
      </c>
      <c r="F485" s="16">
        <v>10.183999999999999</v>
      </c>
      <c r="G485" s="16">
        <v>9.6189999999999998</v>
      </c>
      <c r="H485" s="16">
        <v>0.56499999999999995</v>
      </c>
      <c r="I485" s="16">
        <v>1.9E-2</v>
      </c>
    </row>
    <row r="486" spans="1:9" x14ac:dyDescent="0.35">
      <c r="A486" s="14">
        <v>2023</v>
      </c>
      <c r="B486" s="14">
        <v>4</v>
      </c>
      <c r="C486" s="14" t="s">
        <v>19</v>
      </c>
      <c r="D486" s="14" t="s">
        <v>31</v>
      </c>
      <c r="E486" s="14" t="s">
        <v>44</v>
      </c>
      <c r="F486" s="16">
        <v>36.841000000000001</v>
      </c>
      <c r="G486" s="16">
        <v>34.889000000000003</v>
      </c>
      <c r="H486" s="16">
        <v>1.952</v>
      </c>
      <c r="I486" s="16">
        <v>0.23100000000000001</v>
      </c>
    </row>
    <row r="487" spans="1:9" x14ac:dyDescent="0.35">
      <c r="A487" s="14">
        <v>2023</v>
      </c>
      <c r="B487" s="14">
        <v>4</v>
      </c>
      <c r="C487" s="14" t="s">
        <v>19</v>
      </c>
      <c r="D487" s="14" t="s">
        <v>31</v>
      </c>
      <c r="E487" s="14" t="s">
        <v>46</v>
      </c>
      <c r="F487" s="16">
        <v>84.376000000000005</v>
      </c>
      <c r="G487" s="16">
        <v>79.977000000000004</v>
      </c>
      <c r="H487" s="16">
        <v>4.399</v>
      </c>
      <c r="I487" s="16">
        <v>0.57699999999999996</v>
      </c>
    </row>
    <row r="488" spans="1:9" x14ac:dyDescent="0.35">
      <c r="A488" s="14">
        <v>2023</v>
      </c>
      <c r="B488" s="14">
        <v>4</v>
      </c>
      <c r="C488" s="14" t="s">
        <v>19</v>
      </c>
      <c r="D488" s="14" t="s">
        <v>31</v>
      </c>
      <c r="E488" s="14" t="s">
        <v>48</v>
      </c>
      <c r="F488" s="16">
        <v>60.04</v>
      </c>
      <c r="G488" s="16">
        <v>56.49</v>
      </c>
      <c r="H488" s="16">
        <v>3.55</v>
      </c>
      <c r="I488" s="16">
        <v>0.30599999999999999</v>
      </c>
    </row>
    <row r="489" spans="1:9" x14ac:dyDescent="0.35">
      <c r="A489" s="14">
        <v>2023</v>
      </c>
      <c r="B489" s="14">
        <v>4</v>
      </c>
      <c r="C489" s="14" t="s">
        <v>19</v>
      </c>
      <c r="D489" s="14" t="s">
        <v>31</v>
      </c>
      <c r="E489" s="14" t="s">
        <v>50</v>
      </c>
      <c r="F489" s="16">
        <v>149.86199999999999</v>
      </c>
      <c r="G489" s="16">
        <v>140.797</v>
      </c>
      <c r="H489" s="16">
        <v>9.0649999999999995</v>
      </c>
      <c r="I489" s="16">
        <v>0.67400000000000004</v>
      </c>
    </row>
    <row r="490" spans="1:9" x14ac:dyDescent="0.35">
      <c r="A490" s="14">
        <v>2023</v>
      </c>
      <c r="B490" s="14">
        <v>4</v>
      </c>
      <c r="C490" s="14" t="s">
        <v>19</v>
      </c>
      <c r="D490" s="14" t="s">
        <v>31</v>
      </c>
      <c r="E490" s="14" t="s">
        <v>52</v>
      </c>
      <c r="F490" s="16">
        <v>52.936999999999998</v>
      </c>
      <c r="G490" s="16">
        <v>50.149000000000001</v>
      </c>
      <c r="H490" s="16">
        <v>2.7879999999999998</v>
      </c>
      <c r="I490" s="16">
        <v>0.23300000000000001</v>
      </c>
    </row>
    <row r="491" spans="1:9" x14ac:dyDescent="0.35">
      <c r="A491" s="14">
        <v>2023</v>
      </c>
      <c r="B491" s="14">
        <v>4</v>
      </c>
      <c r="C491" s="14" t="s">
        <v>19</v>
      </c>
      <c r="D491" s="14" t="s">
        <v>33</v>
      </c>
      <c r="E491" s="14" t="s">
        <v>33</v>
      </c>
      <c r="F491" s="16">
        <v>143.84399999999999</v>
      </c>
      <c r="G491" s="16">
        <v>138.858</v>
      </c>
      <c r="H491" s="16">
        <v>4.9859999999999998</v>
      </c>
      <c r="I491" s="16">
        <v>0.48799999999999999</v>
      </c>
    </row>
    <row r="492" spans="1:9" x14ac:dyDescent="0.35">
      <c r="A492" s="14">
        <v>2023</v>
      </c>
      <c r="B492" s="14">
        <v>4</v>
      </c>
      <c r="C492" s="14" t="s">
        <v>19</v>
      </c>
      <c r="D492" s="14" t="s">
        <v>35</v>
      </c>
      <c r="E492" s="14" t="s">
        <v>54</v>
      </c>
      <c r="F492" s="16">
        <v>606.05100000000004</v>
      </c>
      <c r="G492" s="16">
        <v>601.03599999999994</v>
      </c>
      <c r="H492" s="16">
        <v>5.0149999999999997</v>
      </c>
      <c r="I492" s="16">
        <v>1.996</v>
      </c>
    </row>
    <row r="493" spans="1:9" x14ac:dyDescent="0.35">
      <c r="A493" s="14">
        <v>2023</v>
      </c>
      <c r="B493" s="14">
        <v>4</v>
      </c>
      <c r="C493" s="14" t="s">
        <v>19</v>
      </c>
      <c r="D493" s="14" t="s">
        <v>35</v>
      </c>
      <c r="E493" s="14" t="s">
        <v>56</v>
      </c>
      <c r="F493" s="16">
        <v>117.58</v>
      </c>
      <c r="G493" s="16">
        <v>117.38500000000001</v>
      </c>
      <c r="H493" s="16">
        <v>0.19500000000000001</v>
      </c>
      <c r="I493" s="16">
        <v>0.46700000000000003</v>
      </c>
    </row>
    <row r="494" spans="1:9" x14ac:dyDescent="0.35">
      <c r="A494" s="14">
        <v>2023</v>
      </c>
      <c r="B494" s="14">
        <v>4</v>
      </c>
      <c r="C494" s="14" t="s">
        <v>19</v>
      </c>
      <c r="D494" s="14" t="s">
        <v>35</v>
      </c>
      <c r="E494" s="14" t="s">
        <v>58</v>
      </c>
      <c r="F494" s="16">
        <v>96.834000000000003</v>
      </c>
      <c r="G494" s="16">
        <v>96.524000000000001</v>
      </c>
      <c r="H494" s="16">
        <v>0.31</v>
      </c>
      <c r="I494" s="16">
        <v>0.78800000000000003</v>
      </c>
    </row>
    <row r="495" spans="1:9" x14ac:dyDescent="0.35">
      <c r="A495" s="14">
        <v>2023</v>
      </c>
      <c r="B495" s="14">
        <v>4</v>
      </c>
      <c r="C495" s="14" t="s">
        <v>19</v>
      </c>
      <c r="D495" s="14" t="s">
        <v>35</v>
      </c>
      <c r="E495" s="14" t="s">
        <v>60</v>
      </c>
      <c r="F495" s="16">
        <v>137.649</v>
      </c>
      <c r="G495" s="16">
        <v>137.35900000000001</v>
      </c>
      <c r="H495" s="16">
        <v>0.28999999999999998</v>
      </c>
      <c r="I495" s="16">
        <v>0.16300000000000001</v>
      </c>
    </row>
    <row r="496" spans="1:9" x14ac:dyDescent="0.35">
      <c r="A496" s="14">
        <v>2023</v>
      </c>
      <c r="B496" s="14">
        <v>4</v>
      </c>
      <c r="C496" s="14" t="s">
        <v>19</v>
      </c>
      <c r="D496" s="14" t="s">
        <v>35</v>
      </c>
      <c r="E496" s="14" t="s">
        <v>62</v>
      </c>
      <c r="F496" s="16">
        <v>428.58199999999999</v>
      </c>
      <c r="G496" s="16">
        <v>421.13799999999998</v>
      </c>
      <c r="H496" s="16">
        <v>7.444</v>
      </c>
      <c r="I496" s="16">
        <v>1.7470000000000001</v>
      </c>
    </row>
    <row r="497" spans="1:9" x14ac:dyDescent="0.35">
      <c r="A497" s="14">
        <v>2023</v>
      </c>
      <c r="B497" s="14">
        <v>4</v>
      </c>
      <c r="C497" s="14" t="s">
        <v>19</v>
      </c>
      <c r="D497" s="14" t="s">
        <v>35</v>
      </c>
      <c r="E497" s="14" t="s">
        <v>64</v>
      </c>
      <c r="F497" s="16">
        <v>215.01499999999999</v>
      </c>
      <c r="G497" s="16">
        <v>214.34299999999999</v>
      </c>
      <c r="H497" s="16">
        <v>0.67200000000000004</v>
      </c>
      <c r="I497" s="16">
        <v>0.435</v>
      </c>
    </row>
    <row r="498" spans="1:9" x14ac:dyDescent="0.35">
      <c r="A498" s="14">
        <v>2023</v>
      </c>
      <c r="B498" s="14">
        <v>4</v>
      </c>
      <c r="C498" s="14" t="s">
        <v>21</v>
      </c>
      <c r="D498" s="14" t="s">
        <v>27</v>
      </c>
      <c r="E498" s="14" t="s">
        <v>27</v>
      </c>
      <c r="F498" s="16">
        <v>438.89100000000002</v>
      </c>
      <c r="G498" s="16">
        <v>418.27</v>
      </c>
      <c r="H498" s="16">
        <v>20.620999999999999</v>
      </c>
      <c r="I498" s="16">
        <v>1.135</v>
      </c>
    </row>
    <row r="499" spans="1:9" x14ac:dyDescent="0.35">
      <c r="A499" s="14">
        <v>2023</v>
      </c>
      <c r="B499" s="14">
        <v>4</v>
      </c>
      <c r="C499" s="14" t="s">
        <v>21</v>
      </c>
      <c r="D499" s="14" t="s">
        <v>29</v>
      </c>
      <c r="E499" s="14" t="s">
        <v>29</v>
      </c>
      <c r="F499" s="16">
        <v>47.284999999999997</v>
      </c>
      <c r="G499" s="16">
        <v>46.972000000000001</v>
      </c>
      <c r="H499" s="16">
        <v>0.313</v>
      </c>
      <c r="I499" s="16">
        <v>0.14299999999999999</v>
      </c>
    </row>
    <row r="500" spans="1:9" x14ac:dyDescent="0.35">
      <c r="A500" s="14">
        <v>2023</v>
      </c>
      <c r="B500" s="14">
        <v>4</v>
      </c>
      <c r="C500" s="14" t="s">
        <v>21</v>
      </c>
      <c r="D500" s="14" t="s">
        <v>31</v>
      </c>
      <c r="E500" s="14" t="s">
        <v>40</v>
      </c>
      <c r="F500" s="16">
        <v>255.548</v>
      </c>
      <c r="G500" s="16">
        <v>248.13900000000001</v>
      </c>
      <c r="H500" s="16">
        <v>7.4089999999999998</v>
      </c>
      <c r="I500" s="16">
        <v>0.20300000000000001</v>
      </c>
    </row>
    <row r="501" spans="1:9" x14ac:dyDescent="0.35">
      <c r="A501" s="14">
        <v>2023</v>
      </c>
      <c r="B501" s="14">
        <v>4</v>
      </c>
      <c r="C501" s="14" t="s">
        <v>21</v>
      </c>
      <c r="D501" s="14" t="s">
        <v>31</v>
      </c>
      <c r="E501" s="14" t="s">
        <v>42</v>
      </c>
      <c r="F501" s="16">
        <v>72.852000000000004</v>
      </c>
      <c r="G501" s="16">
        <v>71.120999999999995</v>
      </c>
      <c r="H501" s="16">
        <v>1.7310000000000001</v>
      </c>
      <c r="I501" s="16">
        <v>0.34899999999999998</v>
      </c>
    </row>
    <row r="502" spans="1:9" x14ac:dyDescent="0.35">
      <c r="A502" s="14">
        <v>2023</v>
      </c>
      <c r="B502" s="14">
        <v>4</v>
      </c>
      <c r="C502" s="14" t="s">
        <v>21</v>
      </c>
      <c r="D502" s="14" t="s">
        <v>31</v>
      </c>
      <c r="E502" s="14" t="s">
        <v>44</v>
      </c>
      <c r="F502" s="16">
        <v>235.982</v>
      </c>
      <c r="G502" s="16">
        <v>229.21199999999999</v>
      </c>
      <c r="H502" s="16">
        <v>6.77</v>
      </c>
      <c r="I502" s="16">
        <v>0.51300000000000001</v>
      </c>
    </row>
    <row r="503" spans="1:9" x14ac:dyDescent="0.35">
      <c r="A503" s="14">
        <v>2023</v>
      </c>
      <c r="B503" s="14">
        <v>4</v>
      </c>
      <c r="C503" s="14" t="s">
        <v>21</v>
      </c>
      <c r="D503" s="14" t="s">
        <v>31</v>
      </c>
      <c r="E503" s="14" t="s">
        <v>46</v>
      </c>
      <c r="F503" s="16">
        <v>351.13</v>
      </c>
      <c r="G503" s="16">
        <v>337.32100000000003</v>
      </c>
      <c r="H503" s="16">
        <v>13.808999999999999</v>
      </c>
      <c r="I503" s="16">
        <v>1.883</v>
      </c>
    </row>
    <row r="504" spans="1:9" x14ac:dyDescent="0.35">
      <c r="A504" s="14">
        <v>2023</v>
      </c>
      <c r="B504" s="14">
        <v>4</v>
      </c>
      <c r="C504" s="14" t="s">
        <v>21</v>
      </c>
      <c r="D504" s="14" t="s">
        <v>31</v>
      </c>
      <c r="E504" s="14" t="s">
        <v>48</v>
      </c>
      <c r="F504" s="16">
        <v>288.101</v>
      </c>
      <c r="G504" s="16">
        <v>280.22699999999998</v>
      </c>
      <c r="H504" s="16">
        <v>7.8739999999999997</v>
      </c>
      <c r="I504" s="16">
        <v>0.86399999999999999</v>
      </c>
    </row>
    <row r="505" spans="1:9" x14ac:dyDescent="0.35">
      <c r="A505" s="14">
        <v>2023</v>
      </c>
      <c r="B505" s="14">
        <v>4</v>
      </c>
      <c r="C505" s="14" t="s">
        <v>21</v>
      </c>
      <c r="D505" s="14" t="s">
        <v>31</v>
      </c>
      <c r="E505" s="14" t="s">
        <v>50</v>
      </c>
      <c r="F505" s="16">
        <v>476.87900000000002</v>
      </c>
      <c r="G505" s="16">
        <v>455.98200000000003</v>
      </c>
      <c r="H505" s="16">
        <v>20.896999999999998</v>
      </c>
      <c r="I505" s="16">
        <v>2.9119999999999999</v>
      </c>
    </row>
    <row r="506" spans="1:9" x14ac:dyDescent="0.35">
      <c r="A506" s="14">
        <v>2023</v>
      </c>
      <c r="B506" s="14">
        <v>4</v>
      </c>
      <c r="C506" s="14" t="s">
        <v>21</v>
      </c>
      <c r="D506" s="14" t="s">
        <v>31</v>
      </c>
      <c r="E506" s="14" t="s">
        <v>52</v>
      </c>
      <c r="F506" s="16">
        <v>174.69</v>
      </c>
      <c r="G506" s="16">
        <v>168.76400000000001</v>
      </c>
      <c r="H506" s="16">
        <v>5.9260000000000002</v>
      </c>
      <c r="I506" s="16">
        <v>0.64400000000000002</v>
      </c>
    </row>
    <row r="507" spans="1:9" x14ac:dyDescent="0.35">
      <c r="A507" s="14">
        <v>2023</v>
      </c>
      <c r="B507" s="14">
        <v>4</v>
      </c>
      <c r="C507" s="14" t="s">
        <v>21</v>
      </c>
      <c r="D507" s="14" t="s">
        <v>33</v>
      </c>
      <c r="E507" s="14" t="s">
        <v>33</v>
      </c>
      <c r="F507" s="16">
        <v>1072.364</v>
      </c>
      <c r="G507" s="16">
        <v>1057.9860000000001</v>
      </c>
      <c r="H507" s="16">
        <v>14.378</v>
      </c>
      <c r="I507" s="16">
        <v>2.7450000000000001</v>
      </c>
    </row>
    <row r="508" spans="1:9" x14ac:dyDescent="0.35">
      <c r="A508" s="14">
        <v>2023</v>
      </c>
      <c r="B508" s="14">
        <v>4</v>
      </c>
      <c r="C508" s="14" t="s">
        <v>21</v>
      </c>
      <c r="D508" s="14" t="s">
        <v>35</v>
      </c>
      <c r="E508" s="14" t="s">
        <v>54</v>
      </c>
      <c r="F508" s="16">
        <v>878.92600000000004</v>
      </c>
      <c r="G508" s="16">
        <v>877.02300000000002</v>
      </c>
      <c r="H508" s="16">
        <v>1.903</v>
      </c>
      <c r="I508" s="16">
        <v>6.2069999999999999</v>
      </c>
    </row>
    <row r="509" spans="1:9" x14ac:dyDescent="0.35">
      <c r="A509" s="14">
        <v>2023</v>
      </c>
      <c r="B509" s="14">
        <v>4</v>
      </c>
      <c r="C509" s="14" t="s">
        <v>21</v>
      </c>
      <c r="D509" s="14" t="s">
        <v>35</v>
      </c>
      <c r="E509" s="14" t="s">
        <v>56</v>
      </c>
      <c r="F509" s="16">
        <v>350.25900000000001</v>
      </c>
      <c r="G509" s="16">
        <v>349.233</v>
      </c>
      <c r="H509" s="16">
        <v>1.026</v>
      </c>
      <c r="I509" s="16">
        <v>0.48499999999999999</v>
      </c>
    </row>
    <row r="510" spans="1:9" x14ac:dyDescent="0.35">
      <c r="A510" s="14">
        <v>2023</v>
      </c>
      <c r="B510" s="14">
        <v>4</v>
      </c>
      <c r="C510" s="14" t="s">
        <v>21</v>
      </c>
      <c r="D510" s="14" t="s">
        <v>35</v>
      </c>
      <c r="E510" s="14" t="s">
        <v>58</v>
      </c>
      <c r="F510" s="16">
        <v>235.86500000000001</v>
      </c>
      <c r="G510" s="16">
        <v>235.12700000000001</v>
      </c>
      <c r="H510" s="16">
        <v>0.73799999999999999</v>
      </c>
      <c r="I510" s="16">
        <v>0.22900000000000001</v>
      </c>
    </row>
    <row r="511" spans="1:9" x14ac:dyDescent="0.35">
      <c r="A511" s="14">
        <v>2023</v>
      </c>
      <c r="B511" s="14">
        <v>4</v>
      </c>
      <c r="C511" s="14" t="s">
        <v>21</v>
      </c>
      <c r="D511" s="14" t="s">
        <v>35</v>
      </c>
      <c r="E511" s="14" t="s">
        <v>60</v>
      </c>
      <c r="F511" s="16">
        <v>78.253</v>
      </c>
      <c r="G511" s="16">
        <v>78.180000000000007</v>
      </c>
      <c r="H511" s="16">
        <v>7.2999999999999995E-2</v>
      </c>
      <c r="I511" s="16">
        <v>0.123</v>
      </c>
    </row>
    <row r="512" spans="1:9" x14ac:dyDescent="0.35">
      <c r="A512" s="14">
        <v>2023</v>
      </c>
      <c r="B512" s="14">
        <v>4</v>
      </c>
      <c r="C512" s="14" t="s">
        <v>21</v>
      </c>
      <c r="D512" s="14" t="s">
        <v>35</v>
      </c>
      <c r="E512" s="14" t="s">
        <v>62</v>
      </c>
      <c r="F512" s="16">
        <v>396.82799999999997</v>
      </c>
      <c r="G512" s="16">
        <v>395.68</v>
      </c>
      <c r="H512" s="16">
        <v>1.1479999999999999</v>
      </c>
      <c r="I512" s="16">
        <v>0.46500000000000002</v>
      </c>
    </row>
    <row r="513" spans="1:9" x14ac:dyDescent="0.35">
      <c r="A513" s="14">
        <v>2023</v>
      </c>
      <c r="B513" s="14">
        <v>4</v>
      </c>
      <c r="C513" s="14" t="s">
        <v>21</v>
      </c>
      <c r="D513" s="14" t="s">
        <v>35</v>
      </c>
      <c r="E513" s="14" t="s">
        <v>64</v>
      </c>
      <c r="F513" s="16">
        <v>233.274</v>
      </c>
      <c r="G513" s="16">
        <v>232.244</v>
      </c>
      <c r="H513" s="16">
        <v>1.03</v>
      </c>
      <c r="I513" s="16">
        <v>0.44</v>
      </c>
    </row>
    <row r="514" spans="1:9" x14ac:dyDescent="0.35">
      <c r="A514" s="14">
        <v>2023</v>
      </c>
      <c r="B514" s="14">
        <v>4</v>
      </c>
      <c r="C514" s="14" t="s">
        <v>23</v>
      </c>
      <c r="D514" s="14" t="s">
        <v>27</v>
      </c>
      <c r="E514" s="14" t="s">
        <v>27</v>
      </c>
      <c r="F514" s="16">
        <v>28.213999999999999</v>
      </c>
      <c r="G514" s="16">
        <v>22.131</v>
      </c>
      <c r="H514" s="16">
        <v>6.0830000000000002</v>
      </c>
      <c r="I514" s="16">
        <v>9.4E-2</v>
      </c>
    </row>
    <row r="515" spans="1:9" x14ac:dyDescent="0.35">
      <c r="A515" s="14">
        <v>2023</v>
      </c>
      <c r="B515" s="14">
        <v>4</v>
      </c>
      <c r="C515" s="14" t="s">
        <v>23</v>
      </c>
      <c r="D515" s="14" t="s">
        <v>29</v>
      </c>
      <c r="E515" s="14" t="s">
        <v>29</v>
      </c>
      <c r="F515" s="16">
        <v>9.7539999999999996</v>
      </c>
      <c r="G515" s="16">
        <v>9.6470000000000002</v>
      </c>
      <c r="H515" s="16">
        <v>0.107</v>
      </c>
      <c r="I515" s="16">
        <v>2.7E-2</v>
      </c>
    </row>
    <row r="516" spans="1:9" x14ac:dyDescent="0.35">
      <c r="A516" s="14">
        <v>2023</v>
      </c>
      <c r="B516" s="14">
        <v>4</v>
      </c>
      <c r="C516" s="14" t="s">
        <v>23</v>
      </c>
      <c r="D516" s="14" t="s">
        <v>31</v>
      </c>
      <c r="E516" s="14" t="s">
        <v>40</v>
      </c>
      <c r="F516" s="16">
        <v>38.412999999999997</v>
      </c>
      <c r="G516" s="16">
        <v>34.359000000000002</v>
      </c>
      <c r="H516" s="16">
        <v>4.0540000000000003</v>
      </c>
      <c r="I516" s="16">
        <v>0.24099999999999999</v>
      </c>
    </row>
    <row r="517" spans="1:9" x14ac:dyDescent="0.35">
      <c r="A517" s="14">
        <v>2023</v>
      </c>
      <c r="B517" s="14">
        <v>4</v>
      </c>
      <c r="C517" s="14" t="s">
        <v>23</v>
      </c>
      <c r="D517" s="14" t="s">
        <v>31</v>
      </c>
      <c r="E517" s="14" t="s">
        <v>42</v>
      </c>
      <c r="F517" s="16">
        <v>5.9889999999999999</v>
      </c>
      <c r="G517" s="16">
        <v>5.2210000000000001</v>
      </c>
      <c r="H517" s="16">
        <v>0.76800000000000002</v>
      </c>
      <c r="I517" s="16">
        <v>6.5000000000000002E-2</v>
      </c>
    </row>
    <row r="518" spans="1:9" x14ac:dyDescent="0.35">
      <c r="A518" s="14">
        <v>2023</v>
      </c>
      <c r="B518" s="14">
        <v>4</v>
      </c>
      <c r="C518" s="14" t="s">
        <v>23</v>
      </c>
      <c r="D518" s="14" t="s">
        <v>31</v>
      </c>
      <c r="E518" s="14" t="s">
        <v>44</v>
      </c>
      <c r="F518" s="16">
        <v>40.274000000000001</v>
      </c>
      <c r="G518" s="16">
        <v>35.241999999999997</v>
      </c>
      <c r="H518" s="16">
        <v>5.032</v>
      </c>
      <c r="I518" s="16">
        <v>0.01</v>
      </c>
    </row>
    <row r="519" spans="1:9" x14ac:dyDescent="0.35">
      <c r="A519" s="14">
        <v>2023</v>
      </c>
      <c r="B519" s="14">
        <v>4</v>
      </c>
      <c r="C519" s="14" t="s">
        <v>23</v>
      </c>
      <c r="D519" s="14" t="s">
        <v>31</v>
      </c>
      <c r="E519" s="14" t="s">
        <v>46</v>
      </c>
      <c r="F519" s="16">
        <v>25.503</v>
      </c>
      <c r="G519" s="16">
        <v>23.68</v>
      </c>
      <c r="H519" s="16">
        <v>1.823</v>
      </c>
      <c r="I519" s="16">
        <v>0.25600000000000001</v>
      </c>
    </row>
    <row r="520" spans="1:9" x14ac:dyDescent="0.35">
      <c r="A520" s="14">
        <v>2023</v>
      </c>
      <c r="B520" s="14">
        <v>4</v>
      </c>
      <c r="C520" s="14" t="s">
        <v>23</v>
      </c>
      <c r="D520" s="14" t="s">
        <v>31</v>
      </c>
      <c r="E520" s="14" t="s">
        <v>48</v>
      </c>
      <c r="F520" s="16">
        <v>29.419</v>
      </c>
      <c r="G520" s="16">
        <v>26.312000000000001</v>
      </c>
      <c r="H520" s="16">
        <v>3.1070000000000002</v>
      </c>
      <c r="I520" s="16">
        <v>0.188</v>
      </c>
    </row>
    <row r="521" spans="1:9" x14ac:dyDescent="0.35">
      <c r="A521" s="14">
        <v>2023</v>
      </c>
      <c r="B521" s="14">
        <v>4</v>
      </c>
      <c r="C521" s="14" t="s">
        <v>23</v>
      </c>
      <c r="D521" s="14" t="s">
        <v>31</v>
      </c>
      <c r="E521" s="14" t="s">
        <v>50</v>
      </c>
      <c r="F521" s="16">
        <v>23.126999999999999</v>
      </c>
      <c r="G521" s="16">
        <v>20.02</v>
      </c>
      <c r="H521" s="16">
        <v>3.1070000000000002</v>
      </c>
      <c r="I521" s="16">
        <v>0.12</v>
      </c>
    </row>
    <row r="522" spans="1:9" x14ac:dyDescent="0.35">
      <c r="A522" s="14">
        <v>2023</v>
      </c>
      <c r="B522" s="14">
        <v>4</v>
      </c>
      <c r="C522" s="14" t="s">
        <v>23</v>
      </c>
      <c r="D522" s="14" t="s">
        <v>31</v>
      </c>
      <c r="E522" s="14" t="s">
        <v>52</v>
      </c>
      <c r="F522" s="16">
        <v>12.691000000000001</v>
      </c>
      <c r="G522" s="16">
        <v>11.615</v>
      </c>
      <c r="H522" s="16">
        <v>1.0760000000000001</v>
      </c>
      <c r="I522" s="16">
        <v>3.5999999999999997E-2</v>
      </c>
    </row>
    <row r="523" spans="1:9" x14ac:dyDescent="0.35">
      <c r="A523" s="14">
        <v>2023</v>
      </c>
      <c r="B523" s="14">
        <v>4</v>
      </c>
      <c r="C523" s="14" t="s">
        <v>23</v>
      </c>
      <c r="D523" s="14" t="s">
        <v>33</v>
      </c>
      <c r="E523" s="14" t="s">
        <v>33</v>
      </c>
      <c r="F523" s="16">
        <v>48.543999999999997</v>
      </c>
      <c r="G523" s="16">
        <v>42.359000000000002</v>
      </c>
      <c r="H523" s="16">
        <v>6.1849999999999996</v>
      </c>
      <c r="I523" s="16">
        <v>0.502</v>
      </c>
    </row>
    <row r="524" spans="1:9" x14ac:dyDescent="0.35">
      <c r="A524" s="14">
        <v>2023</v>
      </c>
      <c r="B524" s="14">
        <v>4</v>
      </c>
      <c r="C524" s="14" t="s">
        <v>23</v>
      </c>
      <c r="D524" s="14" t="s">
        <v>35</v>
      </c>
      <c r="E524" s="14" t="s">
        <v>54</v>
      </c>
      <c r="F524" s="16">
        <v>223.09399999999999</v>
      </c>
      <c r="G524" s="16">
        <v>220.358</v>
      </c>
      <c r="H524" s="16">
        <v>2.7360000000000002</v>
      </c>
      <c r="I524" s="16">
        <v>0.68200000000000005</v>
      </c>
    </row>
    <row r="525" spans="1:9" x14ac:dyDescent="0.35">
      <c r="A525" s="14">
        <v>2023</v>
      </c>
      <c r="B525" s="14">
        <v>4</v>
      </c>
      <c r="C525" s="14" t="s">
        <v>23</v>
      </c>
      <c r="D525" s="14" t="s">
        <v>35</v>
      </c>
      <c r="E525" s="14" t="s">
        <v>56</v>
      </c>
      <c r="F525" s="16">
        <v>342.73200000000003</v>
      </c>
      <c r="G525" s="16">
        <v>342.36</v>
      </c>
      <c r="H525" s="16">
        <v>0.372</v>
      </c>
      <c r="I525" s="16">
        <v>8.5000000000000006E-2</v>
      </c>
    </row>
    <row r="526" spans="1:9" x14ac:dyDescent="0.35">
      <c r="A526" s="14">
        <v>2023</v>
      </c>
      <c r="B526" s="14">
        <v>4</v>
      </c>
      <c r="C526" s="14" t="s">
        <v>23</v>
      </c>
      <c r="D526" s="14" t="s">
        <v>35</v>
      </c>
      <c r="E526" s="14" t="s">
        <v>58</v>
      </c>
      <c r="F526" s="16">
        <v>90.344999999999999</v>
      </c>
      <c r="G526" s="16">
        <v>89.998000000000005</v>
      </c>
      <c r="H526" s="16">
        <v>0.34699999999999998</v>
      </c>
      <c r="I526" s="16">
        <v>0.16700000000000001</v>
      </c>
    </row>
    <row r="527" spans="1:9" x14ac:dyDescent="0.35">
      <c r="A527" s="14">
        <v>2023</v>
      </c>
      <c r="B527" s="14">
        <v>4</v>
      </c>
      <c r="C527" s="14" t="s">
        <v>23</v>
      </c>
      <c r="D527" s="14" t="s">
        <v>35</v>
      </c>
      <c r="E527" s="14" t="s">
        <v>60</v>
      </c>
      <c r="F527" s="16">
        <v>17.728000000000002</v>
      </c>
      <c r="G527" s="16">
        <v>17.266999999999999</v>
      </c>
      <c r="H527" s="16">
        <v>0.46100000000000002</v>
      </c>
      <c r="I527" s="16">
        <v>7.2999999999999995E-2</v>
      </c>
    </row>
    <row r="528" spans="1:9" x14ac:dyDescent="0.35">
      <c r="A528" s="14">
        <v>2023</v>
      </c>
      <c r="B528" s="14">
        <v>4</v>
      </c>
      <c r="C528" s="14" t="s">
        <v>23</v>
      </c>
      <c r="D528" s="14" t="s">
        <v>35</v>
      </c>
      <c r="E528" s="14" t="s">
        <v>62</v>
      </c>
      <c r="F528" s="16">
        <v>105.348</v>
      </c>
      <c r="G528" s="16">
        <v>104.52800000000001</v>
      </c>
      <c r="H528" s="16">
        <v>0.82</v>
      </c>
      <c r="I528" s="16">
        <v>0.307</v>
      </c>
    </row>
    <row r="529" spans="1:9" x14ac:dyDescent="0.35">
      <c r="A529" s="14">
        <v>2023</v>
      </c>
      <c r="B529" s="14">
        <v>4</v>
      </c>
      <c r="C529" s="14" t="s">
        <v>23</v>
      </c>
      <c r="D529" s="14" t="s">
        <v>35</v>
      </c>
      <c r="E529" s="14" t="s">
        <v>64</v>
      </c>
      <c r="F529" s="16">
        <v>70.852000000000004</v>
      </c>
      <c r="G529" s="16">
        <v>70.430999999999997</v>
      </c>
      <c r="H529" s="16">
        <v>0.42099999999999999</v>
      </c>
      <c r="I529" s="16">
        <v>0.27400000000000002</v>
      </c>
    </row>
    <row r="530" spans="1:9" x14ac:dyDescent="0.35">
      <c r="A530" s="14">
        <v>2023</v>
      </c>
      <c r="B530" s="14">
        <v>3</v>
      </c>
      <c r="C530" s="14" t="s">
        <v>19</v>
      </c>
      <c r="D530" s="14" t="s">
        <v>27</v>
      </c>
      <c r="E530" s="14" t="s">
        <v>27</v>
      </c>
      <c r="F530" s="16">
        <v>28.227</v>
      </c>
      <c r="G530" s="16">
        <v>23.937999999999999</v>
      </c>
      <c r="H530" s="16">
        <v>4.2889999999999997</v>
      </c>
      <c r="I530" s="16">
        <v>0.17699999999999999</v>
      </c>
    </row>
    <row r="531" spans="1:9" x14ac:dyDescent="0.35">
      <c r="A531" s="14">
        <v>2023</v>
      </c>
      <c r="B531" s="14">
        <v>3</v>
      </c>
      <c r="C531" s="14" t="s">
        <v>19</v>
      </c>
      <c r="D531" s="14" t="s">
        <v>29</v>
      </c>
      <c r="E531" s="14" t="s">
        <v>29</v>
      </c>
      <c r="F531" s="16">
        <v>23.673999999999999</v>
      </c>
      <c r="G531" s="16">
        <v>23.559000000000001</v>
      </c>
      <c r="H531" s="16">
        <v>0.115</v>
      </c>
      <c r="I531" s="16">
        <v>4.4999999999999998E-2</v>
      </c>
    </row>
    <row r="532" spans="1:9" x14ac:dyDescent="0.35">
      <c r="A532" s="14">
        <v>2023</v>
      </c>
      <c r="B532" s="14">
        <v>3</v>
      </c>
      <c r="C532" s="14" t="s">
        <v>19</v>
      </c>
      <c r="D532" s="14" t="s">
        <v>31</v>
      </c>
      <c r="E532" s="14" t="s">
        <v>40</v>
      </c>
      <c r="F532" s="16">
        <v>43.84</v>
      </c>
      <c r="G532" s="16">
        <v>41.454999999999998</v>
      </c>
      <c r="H532" s="16">
        <v>2.3849999999999998</v>
      </c>
      <c r="I532" s="16">
        <v>0.29199999999999998</v>
      </c>
    </row>
    <row r="533" spans="1:9" x14ac:dyDescent="0.35">
      <c r="A533" s="14">
        <v>2023</v>
      </c>
      <c r="B533" s="14">
        <v>3</v>
      </c>
      <c r="C533" s="14" t="s">
        <v>19</v>
      </c>
      <c r="D533" s="14" t="s">
        <v>31</v>
      </c>
      <c r="E533" s="14" t="s">
        <v>42</v>
      </c>
      <c r="F533" s="16">
        <v>10.167</v>
      </c>
      <c r="G533" s="16">
        <v>9.5990000000000002</v>
      </c>
      <c r="H533" s="16">
        <v>0.56799999999999995</v>
      </c>
      <c r="I533" s="16">
        <v>2.3E-2</v>
      </c>
    </row>
    <row r="534" spans="1:9" x14ac:dyDescent="0.35">
      <c r="A534" s="14">
        <v>2023</v>
      </c>
      <c r="B534" s="14">
        <v>3</v>
      </c>
      <c r="C534" s="14" t="s">
        <v>19</v>
      </c>
      <c r="D534" s="14" t="s">
        <v>31</v>
      </c>
      <c r="E534" s="14" t="s">
        <v>44</v>
      </c>
      <c r="F534" s="16">
        <v>36.529000000000003</v>
      </c>
      <c r="G534" s="16">
        <v>34.585000000000001</v>
      </c>
      <c r="H534" s="16">
        <v>1.944</v>
      </c>
      <c r="I534" s="16">
        <v>0.26100000000000001</v>
      </c>
    </row>
    <row r="535" spans="1:9" x14ac:dyDescent="0.35">
      <c r="A535" s="14">
        <v>2023</v>
      </c>
      <c r="B535" s="14">
        <v>3</v>
      </c>
      <c r="C535" s="14" t="s">
        <v>19</v>
      </c>
      <c r="D535" s="14" t="s">
        <v>31</v>
      </c>
      <c r="E535" s="14" t="s">
        <v>46</v>
      </c>
      <c r="F535" s="16">
        <v>84.135999999999996</v>
      </c>
      <c r="G535" s="16">
        <v>79.658000000000001</v>
      </c>
      <c r="H535" s="16">
        <v>4.4779999999999998</v>
      </c>
      <c r="I535" s="16">
        <v>0.64100000000000001</v>
      </c>
    </row>
    <row r="536" spans="1:9" x14ac:dyDescent="0.35">
      <c r="A536" s="14">
        <v>2023</v>
      </c>
      <c r="B536" s="14">
        <v>3</v>
      </c>
      <c r="C536" s="14" t="s">
        <v>19</v>
      </c>
      <c r="D536" s="14" t="s">
        <v>31</v>
      </c>
      <c r="E536" s="14" t="s">
        <v>48</v>
      </c>
      <c r="F536" s="16">
        <v>58.987000000000002</v>
      </c>
      <c r="G536" s="16">
        <v>55.55</v>
      </c>
      <c r="H536" s="16">
        <v>3.4369999999999998</v>
      </c>
      <c r="I536" s="16">
        <v>0.28799999999999998</v>
      </c>
    </row>
    <row r="537" spans="1:9" x14ac:dyDescent="0.35">
      <c r="A537" s="14">
        <v>2023</v>
      </c>
      <c r="B537" s="14">
        <v>3</v>
      </c>
      <c r="C537" s="14" t="s">
        <v>19</v>
      </c>
      <c r="D537" s="14" t="s">
        <v>31</v>
      </c>
      <c r="E537" s="14" t="s">
        <v>50</v>
      </c>
      <c r="F537" s="16">
        <v>151.333</v>
      </c>
      <c r="G537" s="16">
        <v>142.249</v>
      </c>
      <c r="H537" s="16">
        <v>9.0839999999999996</v>
      </c>
      <c r="I537" s="16">
        <v>0.626</v>
      </c>
    </row>
    <row r="538" spans="1:9" x14ac:dyDescent="0.35">
      <c r="A538" s="14">
        <v>2023</v>
      </c>
      <c r="B538" s="14">
        <v>3</v>
      </c>
      <c r="C538" s="14" t="s">
        <v>19</v>
      </c>
      <c r="D538" s="14" t="s">
        <v>31</v>
      </c>
      <c r="E538" s="14" t="s">
        <v>52</v>
      </c>
      <c r="F538" s="16">
        <v>52.835000000000001</v>
      </c>
      <c r="G538" s="16">
        <v>50.06</v>
      </c>
      <c r="H538" s="16">
        <v>2.7749999999999999</v>
      </c>
      <c r="I538" s="16">
        <v>0.23100000000000001</v>
      </c>
    </row>
    <row r="539" spans="1:9" x14ac:dyDescent="0.35">
      <c r="A539" s="14">
        <v>2023</v>
      </c>
      <c r="B539" s="14">
        <v>3</v>
      </c>
      <c r="C539" s="14" t="s">
        <v>19</v>
      </c>
      <c r="D539" s="14" t="s">
        <v>33</v>
      </c>
      <c r="E539" s="14" t="s">
        <v>33</v>
      </c>
      <c r="F539" s="16">
        <v>143.52799999999999</v>
      </c>
      <c r="G539" s="16">
        <v>138.57</v>
      </c>
      <c r="H539" s="16">
        <v>4.9580000000000002</v>
      </c>
      <c r="I539" s="16">
        <v>0.53300000000000003</v>
      </c>
    </row>
    <row r="540" spans="1:9" x14ac:dyDescent="0.35">
      <c r="A540" s="14">
        <v>2023</v>
      </c>
      <c r="B540" s="14">
        <v>3</v>
      </c>
      <c r="C540" s="14" t="s">
        <v>19</v>
      </c>
      <c r="D540" s="14" t="s">
        <v>35</v>
      </c>
      <c r="E540" s="14" t="s">
        <v>54</v>
      </c>
      <c r="F540" s="16">
        <v>600.63499999999999</v>
      </c>
      <c r="G540" s="16">
        <v>595.78599999999994</v>
      </c>
      <c r="H540" s="16">
        <v>4.8490000000000002</v>
      </c>
      <c r="I540" s="16">
        <v>1.7330000000000001</v>
      </c>
    </row>
    <row r="541" spans="1:9" x14ac:dyDescent="0.35">
      <c r="A541" s="14">
        <v>2023</v>
      </c>
      <c r="B541" s="14">
        <v>3</v>
      </c>
      <c r="C541" s="14" t="s">
        <v>19</v>
      </c>
      <c r="D541" s="14" t="s">
        <v>35</v>
      </c>
      <c r="E541" s="14" t="s">
        <v>56</v>
      </c>
      <c r="F541" s="16">
        <v>116.486</v>
      </c>
      <c r="G541" s="16">
        <v>116.259</v>
      </c>
      <c r="H541" s="16">
        <v>0.22700000000000001</v>
      </c>
      <c r="I541" s="16">
        <v>0.45800000000000002</v>
      </c>
    </row>
    <row r="542" spans="1:9" x14ac:dyDescent="0.35">
      <c r="A542" s="14">
        <v>2023</v>
      </c>
      <c r="B542" s="14">
        <v>3</v>
      </c>
      <c r="C542" s="14" t="s">
        <v>19</v>
      </c>
      <c r="D542" s="14" t="s">
        <v>35</v>
      </c>
      <c r="E542" s="14" t="s">
        <v>58</v>
      </c>
      <c r="F542" s="16">
        <v>95.619</v>
      </c>
      <c r="G542" s="16">
        <v>95.314999999999998</v>
      </c>
      <c r="H542" s="16">
        <v>0.30399999999999999</v>
      </c>
      <c r="I542" s="16">
        <v>0.84799999999999998</v>
      </c>
    </row>
    <row r="543" spans="1:9" x14ac:dyDescent="0.35">
      <c r="A543" s="14">
        <v>2023</v>
      </c>
      <c r="B543" s="14">
        <v>3</v>
      </c>
      <c r="C543" s="14" t="s">
        <v>19</v>
      </c>
      <c r="D543" s="14" t="s">
        <v>35</v>
      </c>
      <c r="E543" s="14" t="s">
        <v>60</v>
      </c>
      <c r="F543" s="16">
        <v>136.88</v>
      </c>
      <c r="G543" s="16">
        <v>136.56800000000001</v>
      </c>
      <c r="H543" s="16">
        <v>0.312</v>
      </c>
      <c r="I543" s="16">
        <v>0.28399999999999997</v>
      </c>
    </row>
    <row r="544" spans="1:9" x14ac:dyDescent="0.35">
      <c r="A544" s="14">
        <v>2023</v>
      </c>
      <c r="B544" s="14">
        <v>3</v>
      </c>
      <c r="C544" s="14" t="s">
        <v>19</v>
      </c>
      <c r="D544" s="14" t="s">
        <v>35</v>
      </c>
      <c r="E544" s="14" t="s">
        <v>62</v>
      </c>
      <c r="F544" s="16">
        <v>426.51499999999999</v>
      </c>
      <c r="G544" s="16">
        <v>418.32100000000003</v>
      </c>
      <c r="H544" s="16">
        <v>8.1940000000000008</v>
      </c>
      <c r="I544" s="16">
        <v>2.2170000000000001</v>
      </c>
    </row>
    <row r="545" spans="1:9" x14ac:dyDescent="0.35">
      <c r="A545" s="14">
        <v>2023</v>
      </c>
      <c r="B545" s="14">
        <v>3</v>
      </c>
      <c r="C545" s="14" t="s">
        <v>19</v>
      </c>
      <c r="D545" s="14" t="s">
        <v>35</v>
      </c>
      <c r="E545" s="14" t="s">
        <v>64</v>
      </c>
      <c r="F545" s="16">
        <v>212.416</v>
      </c>
      <c r="G545" s="16">
        <v>211.75200000000001</v>
      </c>
      <c r="H545" s="16">
        <v>0.66400000000000003</v>
      </c>
      <c r="I545" s="16">
        <v>0.57599999999999996</v>
      </c>
    </row>
    <row r="546" spans="1:9" x14ac:dyDescent="0.35">
      <c r="A546" s="14">
        <v>2023</v>
      </c>
      <c r="B546" s="14">
        <v>3</v>
      </c>
      <c r="C546" s="14" t="s">
        <v>21</v>
      </c>
      <c r="D546" s="14" t="s">
        <v>27</v>
      </c>
      <c r="E546" s="14" t="s">
        <v>27</v>
      </c>
      <c r="F546" s="16">
        <v>434.791</v>
      </c>
      <c r="G546" s="16">
        <v>414.673</v>
      </c>
      <c r="H546" s="16">
        <v>20.117999999999999</v>
      </c>
      <c r="I546" s="16">
        <v>1.155</v>
      </c>
    </row>
    <row r="547" spans="1:9" x14ac:dyDescent="0.35">
      <c r="A547" s="14">
        <v>2023</v>
      </c>
      <c r="B547" s="14">
        <v>3</v>
      </c>
      <c r="C547" s="14" t="s">
        <v>21</v>
      </c>
      <c r="D547" s="14" t="s">
        <v>29</v>
      </c>
      <c r="E547" s="14" t="s">
        <v>29</v>
      </c>
      <c r="F547" s="16">
        <v>47.515999999999998</v>
      </c>
      <c r="G547" s="16">
        <v>47.215000000000003</v>
      </c>
      <c r="H547" s="16">
        <v>0.30099999999999999</v>
      </c>
      <c r="I547" s="16">
        <v>0.13</v>
      </c>
    </row>
    <row r="548" spans="1:9" x14ac:dyDescent="0.35">
      <c r="A548" s="14">
        <v>2023</v>
      </c>
      <c r="B548" s="14">
        <v>3</v>
      </c>
      <c r="C548" s="14" t="s">
        <v>21</v>
      </c>
      <c r="D548" s="14" t="s">
        <v>31</v>
      </c>
      <c r="E548" s="14" t="s">
        <v>40</v>
      </c>
      <c r="F548" s="16">
        <v>253.87100000000001</v>
      </c>
      <c r="G548" s="16">
        <v>246.107</v>
      </c>
      <c r="H548" s="16">
        <v>7.7640000000000002</v>
      </c>
      <c r="I548" s="16">
        <v>0.26100000000000001</v>
      </c>
    </row>
    <row r="549" spans="1:9" x14ac:dyDescent="0.35">
      <c r="A549" s="14">
        <v>2023</v>
      </c>
      <c r="B549" s="14">
        <v>3</v>
      </c>
      <c r="C549" s="14" t="s">
        <v>21</v>
      </c>
      <c r="D549" s="14" t="s">
        <v>31</v>
      </c>
      <c r="E549" s="14" t="s">
        <v>42</v>
      </c>
      <c r="F549" s="16">
        <v>71.617999999999995</v>
      </c>
      <c r="G549" s="16">
        <v>69.914000000000001</v>
      </c>
      <c r="H549" s="16">
        <v>1.704</v>
      </c>
      <c r="I549" s="16">
        <v>0.32</v>
      </c>
    </row>
    <row r="550" spans="1:9" x14ac:dyDescent="0.35">
      <c r="A550" s="14">
        <v>2023</v>
      </c>
      <c r="B550" s="14">
        <v>3</v>
      </c>
      <c r="C550" s="14" t="s">
        <v>21</v>
      </c>
      <c r="D550" s="14" t="s">
        <v>31</v>
      </c>
      <c r="E550" s="14" t="s">
        <v>44</v>
      </c>
      <c r="F550" s="16">
        <v>234.53299999999999</v>
      </c>
      <c r="G550" s="16">
        <v>227.82300000000001</v>
      </c>
      <c r="H550" s="16">
        <v>6.71</v>
      </c>
      <c r="I550" s="16">
        <v>0.61399999999999999</v>
      </c>
    </row>
    <row r="551" spans="1:9" x14ac:dyDescent="0.35">
      <c r="A551" s="14">
        <v>2023</v>
      </c>
      <c r="B551" s="14">
        <v>3</v>
      </c>
      <c r="C551" s="14" t="s">
        <v>21</v>
      </c>
      <c r="D551" s="14" t="s">
        <v>31</v>
      </c>
      <c r="E551" s="14" t="s">
        <v>46</v>
      </c>
      <c r="F551" s="16">
        <v>346.78199999999998</v>
      </c>
      <c r="G551" s="16">
        <v>333.33699999999999</v>
      </c>
      <c r="H551" s="16">
        <v>13.445</v>
      </c>
      <c r="I551" s="16">
        <v>1.7589999999999999</v>
      </c>
    </row>
    <row r="552" spans="1:9" x14ac:dyDescent="0.35">
      <c r="A552" s="14">
        <v>2023</v>
      </c>
      <c r="B552" s="14">
        <v>3</v>
      </c>
      <c r="C552" s="14" t="s">
        <v>21</v>
      </c>
      <c r="D552" s="14" t="s">
        <v>31</v>
      </c>
      <c r="E552" s="14" t="s">
        <v>48</v>
      </c>
      <c r="F552" s="16">
        <v>286.99400000000003</v>
      </c>
      <c r="G552" s="16">
        <v>279.50799999999998</v>
      </c>
      <c r="H552" s="16">
        <v>7.4859999999999998</v>
      </c>
      <c r="I552" s="16">
        <v>0.80100000000000005</v>
      </c>
    </row>
    <row r="553" spans="1:9" x14ac:dyDescent="0.35">
      <c r="A553" s="14">
        <v>2023</v>
      </c>
      <c r="B553" s="14">
        <v>3</v>
      </c>
      <c r="C553" s="14" t="s">
        <v>21</v>
      </c>
      <c r="D553" s="14" t="s">
        <v>31</v>
      </c>
      <c r="E553" s="14" t="s">
        <v>50</v>
      </c>
      <c r="F553" s="16">
        <v>483.62599999999998</v>
      </c>
      <c r="G553" s="16">
        <v>462.03500000000003</v>
      </c>
      <c r="H553" s="16">
        <v>21.591000000000001</v>
      </c>
      <c r="I553" s="16">
        <v>2.7549999999999999</v>
      </c>
    </row>
    <row r="554" spans="1:9" x14ac:dyDescent="0.35">
      <c r="A554" s="14">
        <v>2023</v>
      </c>
      <c r="B554" s="14">
        <v>3</v>
      </c>
      <c r="C554" s="14" t="s">
        <v>21</v>
      </c>
      <c r="D554" s="14" t="s">
        <v>31</v>
      </c>
      <c r="E554" s="14" t="s">
        <v>52</v>
      </c>
      <c r="F554" s="16">
        <v>174.10499999999999</v>
      </c>
      <c r="G554" s="16">
        <v>168.33699999999999</v>
      </c>
      <c r="H554" s="16">
        <v>5.7679999999999998</v>
      </c>
      <c r="I554" s="16">
        <v>0.57599999999999996</v>
      </c>
    </row>
    <row r="555" spans="1:9" x14ac:dyDescent="0.35">
      <c r="A555" s="14">
        <v>2023</v>
      </c>
      <c r="B555" s="14">
        <v>3</v>
      </c>
      <c r="C555" s="14" t="s">
        <v>21</v>
      </c>
      <c r="D555" s="14" t="s">
        <v>33</v>
      </c>
      <c r="E555" s="14" t="s">
        <v>33</v>
      </c>
      <c r="F555" s="16">
        <v>1072.0519999999999</v>
      </c>
      <c r="G555" s="16">
        <v>1057.546</v>
      </c>
      <c r="H555" s="16">
        <v>14.506</v>
      </c>
      <c r="I555" s="16">
        <v>2.9569999999999999</v>
      </c>
    </row>
    <row r="556" spans="1:9" x14ac:dyDescent="0.35">
      <c r="A556" s="14">
        <v>2023</v>
      </c>
      <c r="B556" s="14">
        <v>3</v>
      </c>
      <c r="C556" s="14" t="s">
        <v>21</v>
      </c>
      <c r="D556" s="14" t="s">
        <v>35</v>
      </c>
      <c r="E556" s="14" t="s">
        <v>54</v>
      </c>
      <c r="F556" s="16">
        <v>862.95399999999995</v>
      </c>
      <c r="G556" s="16">
        <v>861.03800000000001</v>
      </c>
      <c r="H556" s="16">
        <v>1.9159999999999999</v>
      </c>
      <c r="I556" s="16">
        <v>6.0780000000000003</v>
      </c>
    </row>
    <row r="557" spans="1:9" x14ac:dyDescent="0.35">
      <c r="A557" s="14">
        <v>2023</v>
      </c>
      <c r="B557" s="14">
        <v>3</v>
      </c>
      <c r="C557" s="14" t="s">
        <v>21</v>
      </c>
      <c r="D557" s="14" t="s">
        <v>35</v>
      </c>
      <c r="E557" s="14" t="s">
        <v>56</v>
      </c>
      <c r="F557" s="16">
        <v>350.20100000000002</v>
      </c>
      <c r="G557" s="16">
        <v>349.21</v>
      </c>
      <c r="H557" s="16">
        <v>0.99099999999999999</v>
      </c>
      <c r="I557" s="16">
        <v>0.48699999999999999</v>
      </c>
    </row>
    <row r="558" spans="1:9" x14ac:dyDescent="0.35">
      <c r="A558" s="14">
        <v>2023</v>
      </c>
      <c r="B558" s="14">
        <v>3</v>
      </c>
      <c r="C558" s="14" t="s">
        <v>21</v>
      </c>
      <c r="D558" s="14" t="s">
        <v>35</v>
      </c>
      <c r="E558" s="14" t="s">
        <v>58</v>
      </c>
      <c r="F558" s="16">
        <v>235.24299999999999</v>
      </c>
      <c r="G558" s="16">
        <v>234.47300000000001</v>
      </c>
      <c r="H558" s="16">
        <v>0.77</v>
      </c>
      <c r="I558" s="16">
        <v>0.317</v>
      </c>
    </row>
    <row r="559" spans="1:9" x14ac:dyDescent="0.35">
      <c r="A559" s="14">
        <v>2023</v>
      </c>
      <c r="B559" s="14">
        <v>3</v>
      </c>
      <c r="C559" s="14" t="s">
        <v>21</v>
      </c>
      <c r="D559" s="14" t="s">
        <v>35</v>
      </c>
      <c r="E559" s="14" t="s">
        <v>60</v>
      </c>
      <c r="F559" s="16">
        <v>78.781000000000006</v>
      </c>
      <c r="G559" s="16">
        <v>78.66</v>
      </c>
      <c r="H559" s="16">
        <v>0.121</v>
      </c>
      <c r="I559" s="16">
        <v>0.215</v>
      </c>
    </row>
    <row r="560" spans="1:9" x14ac:dyDescent="0.35">
      <c r="A560" s="14">
        <v>2023</v>
      </c>
      <c r="B560" s="14">
        <v>3</v>
      </c>
      <c r="C560" s="14" t="s">
        <v>21</v>
      </c>
      <c r="D560" s="14" t="s">
        <v>35</v>
      </c>
      <c r="E560" s="14" t="s">
        <v>62</v>
      </c>
      <c r="F560" s="16">
        <v>394.88400000000001</v>
      </c>
      <c r="G560" s="16">
        <v>393.661</v>
      </c>
      <c r="H560" s="16">
        <v>1.2230000000000001</v>
      </c>
      <c r="I560" s="16">
        <v>0.38800000000000001</v>
      </c>
    </row>
    <row r="561" spans="1:9" x14ac:dyDescent="0.35">
      <c r="A561" s="14">
        <v>2023</v>
      </c>
      <c r="B561" s="14">
        <v>3</v>
      </c>
      <c r="C561" s="14" t="s">
        <v>21</v>
      </c>
      <c r="D561" s="14" t="s">
        <v>35</v>
      </c>
      <c r="E561" s="14" t="s">
        <v>64</v>
      </c>
      <c r="F561" s="16">
        <v>232.935</v>
      </c>
      <c r="G561" s="16">
        <v>231.821</v>
      </c>
      <c r="H561" s="16">
        <v>1.1140000000000001</v>
      </c>
      <c r="I561" s="16">
        <v>0.63400000000000001</v>
      </c>
    </row>
    <row r="562" spans="1:9" x14ac:dyDescent="0.35">
      <c r="A562" s="14">
        <v>2023</v>
      </c>
      <c r="B562" s="14">
        <v>3</v>
      </c>
      <c r="C562" s="14" t="s">
        <v>23</v>
      </c>
      <c r="D562" s="14" t="s">
        <v>27</v>
      </c>
      <c r="E562" s="14" t="s">
        <v>27</v>
      </c>
      <c r="F562" s="16">
        <v>28.238</v>
      </c>
      <c r="G562" s="16">
        <v>22.146999999999998</v>
      </c>
      <c r="H562" s="16">
        <v>6.0910000000000002</v>
      </c>
      <c r="I562" s="16">
        <v>9.4E-2</v>
      </c>
    </row>
    <row r="563" spans="1:9" x14ac:dyDescent="0.35">
      <c r="A563" s="14">
        <v>2023</v>
      </c>
      <c r="B563" s="14">
        <v>3</v>
      </c>
      <c r="C563" s="14" t="s">
        <v>23</v>
      </c>
      <c r="D563" s="14" t="s">
        <v>29</v>
      </c>
      <c r="E563" s="14" t="s">
        <v>29</v>
      </c>
      <c r="F563" s="16">
        <v>9.6289999999999996</v>
      </c>
      <c r="G563" s="16">
        <v>9.5329999999999995</v>
      </c>
      <c r="H563" s="16">
        <v>9.6000000000000002E-2</v>
      </c>
      <c r="I563" s="16">
        <v>2.4E-2</v>
      </c>
    </row>
    <row r="564" spans="1:9" x14ac:dyDescent="0.35">
      <c r="A564" s="14">
        <v>2023</v>
      </c>
      <c r="B564" s="14">
        <v>3</v>
      </c>
      <c r="C564" s="14" t="s">
        <v>23</v>
      </c>
      <c r="D564" s="14" t="s">
        <v>31</v>
      </c>
      <c r="E564" s="14" t="s">
        <v>40</v>
      </c>
      <c r="F564" s="16">
        <v>38.277999999999999</v>
      </c>
      <c r="G564" s="16">
        <v>34.299999999999997</v>
      </c>
      <c r="H564" s="16">
        <v>3.9780000000000002</v>
      </c>
      <c r="I564" s="16">
        <v>0.20699999999999999</v>
      </c>
    </row>
    <row r="565" spans="1:9" x14ac:dyDescent="0.35">
      <c r="A565" s="14">
        <v>2023</v>
      </c>
      <c r="B565" s="14">
        <v>3</v>
      </c>
      <c r="C565" s="14" t="s">
        <v>23</v>
      </c>
      <c r="D565" s="14" t="s">
        <v>31</v>
      </c>
      <c r="E565" s="14" t="s">
        <v>42</v>
      </c>
      <c r="F565" s="16">
        <v>5.9279999999999999</v>
      </c>
      <c r="G565" s="16">
        <v>5.1660000000000004</v>
      </c>
      <c r="H565" s="16">
        <v>0.76200000000000001</v>
      </c>
      <c r="I565" s="16">
        <v>6.7000000000000004E-2</v>
      </c>
    </row>
    <row r="566" spans="1:9" x14ac:dyDescent="0.35">
      <c r="A566" s="14">
        <v>2023</v>
      </c>
      <c r="B566" s="14">
        <v>3</v>
      </c>
      <c r="C566" s="14" t="s">
        <v>23</v>
      </c>
      <c r="D566" s="14" t="s">
        <v>31</v>
      </c>
      <c r="E566" s="14" t="s">
        <v>44</v>
      </c>
      <c r="F566" s="16">
        <v>39.939</v>
      </c>
      <c r="G566" s="16">
        <v>34.993000000000002</v>
      </c>
      <c r="H566" s="16">
        <v>4.9459999999999997</v>
      </c>
      <c r="I566" s="16">
        <v>2.4E-2</v>
      </c>
    </row>
    <row r="567" spans="1:9" x14ac:dyDescent="0.35">
      <c r="A567" s="14">
        <v>2023</v>
      </c>
      <c r="B567" s="14">
        <v>3</v>
      </c>
      <c r="C567" s="14" t="s">
        <v>23</v>
      </c>
      <c r="D567" s="14" t="s">
        <v>31</v>
      </c>
      <c r="E567" s="14" t="s">
        <v>46</v>
      </c>
      <c r="F567" s="16">
        <v>25.7</v>
      </c>
      <c r="G567" s="16">
        <v>23.885999999999999</v>
      </c>
      <c r="H567" s="16">
        <v>1.8140000000000001</v>
      </c>
      <c r="I567" s="16">
        <v>0.27200000000000002</v>
      </c>
    </row>
    <row r="568" spans="1:9" x14ac:dyDescent="0.35">
      <c r="A568" s="14">
        <v>2023</v>
      </c>
      <c r="B568" s="14">
        <v>3</v>
      </c>
      <c r="C568" s="14" t="s">
        <v>23</v>
      </c>
      <c r="D568" s="14" t="s">
        <v>31</v>
      </c>
      <c r="E568" s="14" t="s">
        <v>48</v>
      </c>
      <c r="F568" s="16">
        <v>29.268000000000001</v>
      </c>
      <c r="G568" s="16">
        <v>26.186</v>
      </c>
      <c r="H568" s="16">
        <v>3.0819999999999999</v>
      </c>
      <c r="I568" s="16">
        <v>0.20499999999999999</v>
      </c>
    </row>
    <row r="569" spans="1:9" x14ac:dyDescent="0.35">
      <c r="A569" s="14">
        <v>2023</v>
      </c>
      <c r="B569" s="14">
        <v>3</v>
      </c>
      <c r="C569" s="14" t="s">
        <v>23</v>
      </c>
      <c r="D569" s="14" t="s">
        <v>31</v>
      </c>
      <c r="E569" s="14" t="s">
        <v>50</v>
      </c>
      <c r="F569" s="16">
        <v>23.466999999999999</v>
      </c>
      <c r="G569" s="16">
        <v>20.350000000000001</v>
      </c>
      <c r="H569" s="16">
        <v>3.117</v>
      </c>
      <c r="I569" s="16">
        <v>0.11700000000000001</v>
      </c>
    </row>
    <row r="570" spans="1:9" x14ac:dyDescent="0.35">
      <c r="A570" s="14">
        <v>2023</v>
      </c>
      <c r="B570" s="14">
        <v>3</v>
      </c>
      <c r="C570" s="14" t="s">
        <v>23</v>
      </c>
      <c r="D570" s="14" t="s">
        <v>31</v>
      </c>
      <c r="E570" s="14" t="s">
        <v>52</v>
      </c>
      <c r="F570" s="16">
        <v>12.733000000000001</v>
      </c>
      <c r="G570" s="16">
        <v>11.667999999999999</v>
      </c>
      <c r="H570" s="16">
        <v>1.0649999999999999</v>
      </c>
      <c r="I570" s="16">
        <v>4.2000000000000003E-2</v>
      </c>
    </row>
    <row r="571" spans="1:9" x14ac:dyDescent="0.35">
      <c r="A571" s="14">
        <v>2023</v>
      </c>
      <c r="B571" s="14">
        <v>3</v>
      </c>
      <c r="C571" s="14" t="s">
        <v>23</v>
      </c>
      <c r="D571" s="14" t="s">
        <v>33</v>
      </c>
      <c r="E571" s="14" t="s">
        <v>33</v>
      </c>
      <c r="F571" s="16">
        <v>48.783000000000001</v>
      </c>
      <c r="G571" s="16">
        <v>42.371000000000002</v>
      </c>
      <c r="H571" s="16">
        <v>6.4119999999999999</v>
      </c>
      <c r="I571" s="16">
        <v>0.57299999999999995</v>
      </c>
    </row>
    <row r="572" spans="1:9" x14ac:dyDescent="0.35">
      <c r="A572" s="14">
        <v>2023</v>
      </c>
      <c r="B572" s="14">
        <v>3</v>
      </c>
      <c r="C572" s="14" t="s">
        <v>23</v>
      </c>
      <c r="D572" s="14" t="s">
        <v>35</v>
      </c>
      <c r="E572" s="14" t="s">
        <v>54</v>
      </c>
      <c r="F572" s="16">
        <v>232.36199999999999</v>
      </c>
      <c r="G572" s="16">
        <v>229.489</v>
      </c>
      <c r="H572" s="16">
        <v>2.8730000000000002</v>
      </c>
      <c r="I572" s="16">
        <v>0.74099999999999999</v>
      </c>
    </row>
    <row r="573" spans="1:9" x14ac:dyDescent="0.35">
      <c r="A573" s="14">
        <v>2023</v>
      </c>
      <c r="B573" s="14">
        <v>3</v>
      </c>
      <c r="C573" s="14" t="s">
        <v>23</v>
      </c>
      <c r="D573" s="14" t="s">
        <v>35</v>
      </c>
      <c r="E573" s="14" t="s">
        <v>56</v>
      </c>
      <c r="F573" s="16">
        <v>341.73</v>
      </c>
      <c r="G573" s="16">
        <v>341.33199999999999</v>
      </c>
      <c r="H573" s="16">
        <v>0.39800000000000002</v>
      </c>
      <c r="I573" s="16">
        <v>0.153</v>
      </c>
    </row>
    <row r="574" spans="1:9" x14ac:dyDescent="0.35">
      <c r="A574" s="14">
        <v>2023</v>
      </c>
      <c r="B574" s="14">
        <v>3</v>
      </c>
      <c r="C574" s="14" t="s">
        <v>23</v>
      </c>
      <c r="D574" s="14" t="s">
        <v>35</v>
      </c>
      <c r="E574" s="14" t="s">
        <v>58</v>
      </c>
      <c r="F574" s="16">
        <v>89.658000000000001</v>
      </c>
      <c r="G574" s="16">
        <v>89.22</v>
      </c>
      <c r="H574" s="16">
        <v>0.438</v>
      </c>
      <c r="I574" s="16">
        <v>0.23300000000000001</v>
      </c>
    </row>
    <row r="575" spans="1:9" x14ac:dyDescent="0.35">
      <c r="A575" s="14">
        <v>2023</v>
      </c>
      <c r="B575" s="14">
        <v>3</v>
      </c>
      <c r="C575" s="14" t="s">
        <v>23</v>
      </c>
      <c r="D575" s="14" t="s">
        <v>35</v>
      </c>
      <c r="E575" s="14" t="s">
        <v>60</v>
      </c>
      <c r="F575" s="16">
        <v>17.763999999999999</v>
      </c>
      <c r="G575" s="16">
        <v>17.305</v>
      </c>
      <c r="H575" s="16">
        <v>0.45900000000000002</v>
      </c>
      <c r="I575" s="16">
        <v>8.4000000000000005E-2</v>
      </c>
    </row>
    <row r="576" spans="1:9" x14ac:dyDescent="0.35">
      <c r="A576" s="14">
        <v>2023</v>
      </c>
      <c r="B576" s="14">
        <v>3</v>
      </c>
      <c r="C576" s="14" t="s">
        <v>23</v>
      </c>
      <c r="D576" s="14" t="s">
        <v>35</v>
      </c>
      <c r="E576" s="14" t="s">
        <v>62</v>
      </c>
      <c r="F576" s="16">
        <v>105.551</v>
      </c>
      <c r="G576" s="16">
        <v>104.70699999999999</v>
      </c>
      <c r="H576" s="16">
        <v>0.84399999999999997</v>
      </c>
      <c r="I576" s="16">
        <v>0.187</v>
      </c>
    </row>
    <row r="577" spans="1:9" x14ac:dyDescent="0.35">
      <c r="A577" s="14">
        <v>2023</v>
      </c>
      <c r="B577" s="14">
        <v>3</v>
      </c>
      <c r="C577" s="14" t="s">
        <v>23</v>
      </c>
      <c r="D577" s="14" t="s">
        <v>35</v>
      </c>
      <c r="E577" s="14" t="s">
        <v>64</v>
      </c>
      <c r="F577" s="16">
        <v>70.811999999999998</v>
      </c>
      <c r="G577" s="16">
        <v>70.375</v>
      </c>
      <c r="H577" s="16">
        <v>0.437</v>
      </c>
      <c r="I577" s="16">
        <v>0.28899999999999998</v>
      </c>
    </row>
    <row r="578" spans="1:9" x14ac:dyDescent="0.35">
      <c r="A578" s="14">
        <v>2023</v>
      </c>
      <c r="B578" s="14">
        <v>2</v>
      </c>
      <c r="C578" s="14" t="s">
        <v>19</v>
      </c>
      <c r="D578" s="14" t="s">
        <v>27</v>
      </c>
      <c r="E578" s="14" t="s">
        <v>27</v>
      </c>
      <c r="F578" s="16">
        <v>28.349</v>
      </c>
      <c r="G578" s="16">
        <v>23.97</v>
      </c>
      <c r="H578" s="16">
        <v>4.3789999999999996</v>
      </c>
      <c r="I578" s="16">
        <v>0.191</v>
      </c>
    </row>
    <row r="579" spans="1:9" x14ac:dyDescent="0.35">
      <c r="A579" s="14">
        <v>2023</v>
      </c>
      <c r="B579" s="14">
        <v>2</v>
      </c>
      <c r="C579" s="14" t="s">
        <v>19</v>
      </c>
      <c r="D579" s="14" t="s">
        <v>29</v>
      </c>
      <c r="E579" s="14" t="s">
        <v>29</v>
      </c>
      <c r="F579" s="16">
        <v>23.613</v>
      </c>
      <c r="G579" s="16">
        <v>23.513000000000002</v>
      </c>
      <c r="H579" s="16">
        <v>0.1</v>
      </c>
      <c r="I579" s="16">
        <v>7.0000000000000001E-3</v>
      </c>
    </row>
    <row r="580" spans="1:9" x14ac:dyDescent="0.35">
      <c r="A580" s="14">
        <v>2023</v>
      </c>
      <c r="B580" s="14">
        <v>2</v>
      </c>
      <c r="C580" s="14" t="s">
        <v>19</v>
      </c>
      <c r="D580" s="14" t="s">
        <v>31</v>
      </c>
      <c r="E580" s="14" t="s">
        <v>40</v>
      </c>
      <c r="F580" s="16">
        <v>42.162999999999997</v>
      </c>
      <c r="G580" s="16">
        <v>39.844999999999999</v>
      </c>
      <c r="H580" s="16">
        <v>2.3180000000000001</v>
      </c>
      <c r="I580" s="16">
        <v>0.28399999999999997</v>
      </c>
    </row>
    <row r="581" spans="1:9" x14ac:dyDescent="0.35">
      <c r="A581" s="14">
        <v>2023</v>
      </c>
      <c r="B581" s="14">
        <v>2</v>
      </c>
      <c r="C581" s="14" t="s">
        <v>19</v>
      </c>
      <c r="D581" s="14" t="s">
        <v>31</v>
      </c>
      <c r="E581" s="14" t="s">
        <v>42</v>
      </c>
      <c r="F581" s="16">
        <v>10.196</v>
      </c>
      <c r="G581" s="16">
        <v>9.6180000000000003</v>
      </c>
      <c r="H581" s="16">
        <v>0.57799999999999996</v>
      </c>
      <c r="I581" s="16">
        <v>1.9E-2</v>
      </c>
    </row>
    <row r="582" spans="1:9" x14ac:dyDescent="0.35">
      <c r="A582" s="14">
        <v>2023</v>
      </c>
      <c r="B582" s="14">
        <v>2</v>
      </c>
      <c r="C582" s="14" t="s">
        <v>19</v>
      </c>
      <c r="D582" s="14" t="s">
        <v>31</v>
      </c>
      <c r="E582" s="14" t="s">
        <v>44</v>
      </c>
      <c r="F582" s="16">
        <v>36.262999999999998</v>
      </c>
      <c r="G582" s="16">
        <v>34.319000000000003</v>
      </c>
      <c r="H582" s="16">
        <v>1.944</v>
      </c>
      <c r="I582" s="16">
        <v>0.25700000000000001</v>
      </c>
    </row>
    <row r="583" spans="1:9" x14ac:dyDescent="0.35">
      <c r="A583" s="14">
        <v>2023</v>
      </c>
      <c r="B583" s="14">
        <v>2</v>
      </c>
      <c r="C583" s="14" t="s">
        <v>19</v>
      </c>
      <c r="D583" s="14" t="s">
        <v>31</v>
      </c>
      <c r="E583" s="14" t="s">
        <v>46</v>
      </c>
      <c r="F583" s="16">
        <v>83.212999999999994</v>
      </c>
      <c r="G583" s="16">
        <v>78.625</v>
      </c>
      <c r="H583" s="16">
        <v>4.5880000000000001</v>
      </c>
      <c r="I583" s="16">
        <v>0.52100000000000002</v>
      </c>
    </row>
    <row r="584" spans="1:9" x14ac:dyDescent="0.35">
      <c r="A584" s="14">
        <v>2023</v>
      </c>
      <c r="B584" s="14">
        <v>2</v>
      </c>
      <c r="C584" s="14" t="s">
        <v>19</v>
      </c>
      <c r="D584" s="14" t="s">
        <v>31</v>
      </c>
      <c r="E584" s="14" t="s">
        <v>48</v>
      </c>
      <c r="F584" s="16">
        <v>57.545000000000002</v>
      </c>
      <c r="G584" s="16">
        <v>54.134999999999998</v>
      </c>
      <c r="H584" s="16">
        <v>3.41</v>
      </c>
      <c r="I584" s="16">
        <v>0.26700000000000002</v>
      </c>
    </row>
    <row r="585" spans="1:9" x14ac:dyDescent="0.35">
      <c r="A585" s="14">
        <v>2023</v>
      </c>
      <c r="B585" s="14">
        <v>2</v>
      </c>
      <c r="C585" s="14" t="s">
        <v>19</v>
      </c>
      <c r="D585" s="14" t="s">
        <v>31</v>
      </c>
      <c r="E585" s="14" t="s">
        <v>50</v>
      </c>
      <c r="F585" s="16">
        <v>150.375</v>
      </c>
      <c r="G585" s="16">
        <v>141.20099999999999</v>
      </c>
      <c r="H585" s="16">
        <v>9.1739999999999995</v>
      </c>
      <c r="I585" s="16">
        <v>0.60799999999999998</v>
      </c>
    </row>
    <row r="586" spans="1:9" x14ac:dyDescent="0.35">
      <c r="A586" s="14">
        <v>2023</v>
      </c>
      <c r="B586" s="14">
        <v>2</v>
      </c>
      <c r="C586" s="14" t="s">
        <v>19</v>
      </c>
      <c r="D586" s="14" t="s">
        <v>31</v>
      </c>
      <c r="E586" s="14" t="s">
        <v>52</v>
      </c>
      <c r="F586" s="16">
        <v>52.22</v>
      </c>
      <c r="G586" s="16">
        <v>49.475000000000001</v>
      </c>
      <c r="H586" s="16">
        <v>2.7450000000000001</v>
      </c>
      <c r="I586" s="16">
        <v>0.22900000000000001</v>
      </c>
    </row>
    <row r="587" spans="1:9" x14ac:dyDescent="0.35">
      <c r="A587" s="14">
        <v>2023</v>
      </c>
      <c r="B587" s="14">
        <v>2</v>
      </c>
      <c r="C587" s="14" t="s">
        <v>19</v>
      </c>
      <c r="D587" s="14" t="s">
        <v>33</v>
      </c>
      <c r="E587" s="14" t="s">
        <v>33</v>
      </c>
      <c r="F587" s="16">
        <v>142.82300000000001</v>
      </c>
      <c r="G587" s="16">
        <v>138.17699999999999</v>
      </c>
      <c r="H587" s="16">
        <v>4.6459999999999999</v>
      </c>
      <c r="I587" s="16">
        <v>0.50600000000000001</v>
      </c>
    </row>
    <row r="588" spans="1:9" x14ac:dyDescent="0.35">
      <c r="A588" s="14">
        <v>2023</v>
      </c>
      <c r="B588" s="14">
        <v>2</v>
      </c>
      <c r="C588" s="14" t="s">
        <v>19</v>
      </c>
      <c r="D588" s="14" t="s">
        <v>35</v>
      </c>
      <c r="E588" s="14" t="s">
        <v>54</v>
      </c>
      <c r="F588" s="16">
        <v>597.66399999999999</v>
      </c>
      <c r="G588" s="16">
        <v>592.60299999999995</v>
      </c>
      <c r="H588" s="16">
        <v>5.0609999999999999</v>
      </c>
      <c r="I588" s="16">
        <v>1.831</v>
      </c>
    </row>
    <row r="589" spans="1:9" x14ac:dyDescent="0.35">
      <c r="A589" s="14">
        <v>2023</v>
      </c>
      <c r="B589" s="14">
        <v>2</v>
      </c>
      <c r="C589" s="14" t="s">
        <v>19</v>
      </c>
      <c r="D589" s="14" t="s">
        <v>35</v>
      </c>
      <c r="E589" s="14" t="s">
        <v>56</v>
      </c>
      <c r="F589" s="16">
        <v>115.02500000000001</v>
      </c>
      <c r="G589" s="16">
        <v>114.798</v>
      </c>
      <c r="H589" s="16">
        <v>0.22700000000000001</v>
      </c>
      <c r="I589" s="16">
        <v>0.52</v>
      </c>
    </row>
    <row r="590" spans="1:9" x14ac:dyDescent="0.35">
      <c r="A590" s="14">
        <v>2023</v>
      </c>
      <c r="B590" s="14">
        <v>2</v>
      </c>
      <c r="C590" s="14" t="s">
        <v>19</v>
      </c>
      <c r="D590" s="14" t="s">
        <v>35</v>
      </c>
      <c r="E590" s="14" t="s">
        <v>58</v>
      </c>
      <c r="F590" s="16">
        <v>94.974000000000004</v>
      </c>
      <c r="G590" s="16">
        <v>94.61</v>
      </c>
      <c r="H590" s="16">
        <v>0.36399999999999999</v>
      </c>
      <c r="I590" s="16">
        <v>0.91800000000000004</v>
      </c>
    </row>
    <row r="591" spans="1:9" x14ac:dyDescent="0.35">
      <c r="A591" s="14">
        <v>2023</v>
      </c>
      <c r="B591" s="14">
        <v>2</v>
      </c>
      <c r="C591" s="14" t="s">
        <v>19</v>
      </c>
      <c r="D591" s="14" t="s">
        <v>35</v>
      </c>
      <c r="E591" s="14" t="s">
        <v>60</v>
      </c>
      <c r="F591" s="16">
        <v>136.398</v>
      </c>
      <c r="G591" s="16">
        <v>136.072</v>
      </c>
      <c r="H591" s="16">
        <v>0.32600000000000001</v>
      </c>
      <c r="I591" s="16">
        <v>0.27800000000000002</v>
      </c>
    </row>
    <row r="592" spans="1:9" x14ac:dyDescent="0.35">
      <c r="A592" s="14">
        <v>2023</v>
      </c>
      <c r="B592" s="14">
        <v>2</v>
      </c>
      <c r="C592" s="14" t="s">
        <v>19</v>
      </c>
      <c r="D592" s="14" t="s">
        <v>35</v>
      </c>
      <c r="E592" s="14" t="s">
        <v>62</v>
      </c>
      <c r="F592" s="16">
        <v>423.44600000000003</v>
      </c>
      <c r="G592" s="16">
        <v>415.08699999999999</v>
      </c>
      <c r="H592" s="16">
        <v>8.359</v>
      </c>
      <c r="I592" s="16">
        <v>2.2360000000000002</v>
      </c>
    </row>
    <row r="593" spans="1:9" x14ac:dyDescent="0.35">
      <c r="A593" s="14">
        <v>2023</v>
      </c>
      <c r="B593" s="14">
        <v>2</v>
      </c>
      <c r="C593" s="14" t="s">
        <v>19</v>
      </c>
      <c r="D593" s="14" t="s">
        <v>35</v>
      </c>
      <c r="E593" s="14" t="s">
        <v>64</v>
      </c>
      <c r="F593" s="16">
        <v>210.667</v>
      </c>
      <c r="G593" s="16">
        <v>210.09399999999999</v>
      </c>
      <c r="H593" s="16">
        <v>0.57299999999999995</v>
      </c>
      <c r="I593" s="16">
        <v>0.49399999999999999</v>
      </c>
    </row>
    <row r="594" spans="1:9" x14ac:dyDescent="0.35">
      <c r="A594" s="14">
        <v>2023</v>
      </c>
      <c r="B594" s="14">
        <v>2</v>
      </c>
      <c r="C594" s="14" t="s">
        <v>21</v>
      </c>
      <c r="D594" s="14" t="s">
        <v>27</v>
      </c>
      <c r="E594" s="14" t="s">
        <v>27</v>
      </c>
      <c r="F594" s="16">
        <v>425.14600000000002</v>
      </c>
      <c r="G594" s="16">
        <v>405.00099999999998</v>
      </c>
      <c r="H594" s="16">
        <v>20.145</v>
      </c>
      <c r="I594" s="16">
        <v>1.419</v>
      </c>
    </row>
    <row r="595" spans="1:9" x14ac:dyDescent="0.35">
      <c r="A595" s="14">
        <v>2023</v>
      </c>
      <c r="B595" s="14">
        <v>2</v>
      </c>
      <c r="C595" s="14" t="s">
        <v>21</v>
      </c>
      <c r="D595" s="14" t="s">
        <v>29</v>
      </c>
      <c r="E595" s="14" t="s">
        <v>29</v>
      </c>
      <c r="F595" s="16">
        <v>47.06</v>
      </c>
      <c r="G595" s="16">
        <v>46.811999999999998</v>
      </c>
      <c r="H595" s="16">
        <v>0.248</v>
      </c>
      <c r="I595" s="16">
        <v>0.109</v>
      </c>
    </row>
    <row r="596" spans="1:9" x14ac:dyDescent="0.35">
      <c r="A596" s="14">
        <v>2023</v>
      </c>
      <c r="B596" s="14">
        <v>2</v>
      </c>
      <c r="C596" s="14" t="s">
        <v>21</v>
      </c>
      <c r="D596" s="14" t="s">
        <v>31</v>
      </c>
      <c r="E596" s="14" t="s">
        <v>40</v>
      </c>
      <c r="F596" s="16">
        <v>244.98400000000001</v>
      </c>
      <c r="G596" s="16">
        <v>237.29</v>
      </c>
      <c r="H596" s="16">
        <v>7.694</v>
      </c>
      <c r="I596" s="16">
        <v>0.24</v>
      </c>
    </row>
    <row r="597" spans="1:9" x14ac:dyDescent="0.35">
      <c r="A597" s="14">
        <v>2023</v>
      </c>
      <c r="B597" s="14">
        <v>2</v>
      </c>
      <c r="C597" s="14" t="s">
        <v>21</v>
      </c>
      <c r="D597" s="14" t="s">
        <v>31</v>
      </c>
      <c r="E597" s="14" t="s">
        <v>42</v>
      </c>
      <c r="F597" s="16">
        <v>71.768000000000001</v>
      </c>
      <c r="G597" s="16">
        <v>70.046999999999997</v>
      </c>
      <c r="H597" s="16">
        <v>1.7210000000000001</v>
      </c>
      <c r="I597" s="16">
        <v>0.32700000000000001</v>
      </c>
    </row>
    <row r="598" spans="1:9" x14ac:dyDescent="0.35">
      <c r="A598" s="14">
        <v>2023</v>
      </c>
      <c r="B598" s="14">
        <v>2</v>
      </c>
      <c r="C598" s="14" t="s">
        <v>21</v>
      </c>
      <c r="D598" s="14" t="s">
        <v>31</v>
      </c>
      <c r="E598" s="14" t="s">
        <v>44</v>
      </c>
      <c r="F598" s="16">
        <v>232.51900000000001</v>
      </c>
      <c r="G598" s="16">
        <v>225.86699999999999</v>
      </c>
      <c r="H598" s="16">
        <v>6.6520000000000001</v>
      </c>
      <c r="I598" s="16">
        <v>0.56699999999999995</v>
      </c>
    </row>
    <row r="599" spans="1:9" x14ac:dyDescent="0.35">
      <c r="A599" s="14">
        <v>2023</v>
      </c>
      <c r="B599" s="14">
        <v>2</v>
      </c>
      <c r="C599" s="14" t="s">
        <v>21</v>
      </c>
      <c r="D599" s="14" t="s">
        <v>31</v>
      </c>
      <c r="E599" s="14" t="s">
        <v>46</v>
      </c>
      <c r="F599" s="16">
        <v>340.33100000000002</v>
      </c>
      <c r="G599" s="16">
        <v>327.12400000000002</v>
      </c>
      <c r="H599" s="16">
        <v>13.207000000000001</v>
      </c>
      <c r="I599" s="16">
        <v>1.7569999999999999</v>
      </c>
    </row>
    <row r="600" spans="1:9" x14ac:dyDescent="0.35">
      <c r="A600" s="14">
        <v>2023</v>
      </c>
      <c r="B600" s="14">
        <v>2</v>
      </c>
      <c r="C600" s="14" t="s">
        <v>21</v>
      </c>
      <c r="D600" s="14" t="s">
        <v>31</v>
      </c>
      <c r="E600" s="14" t="s">
        <v>48</v>
      </c>
      <c r="F600" s="16">
        <v>280.88900000000001</v>
      </c>
      <c r="G600" s="16">
        <v>273.47800000000001</v>
      </c>
      <c r="H600" s="16">
        <v>7.4109999999999996</v>
      </c>
      <c r="I600" s="16">
        <v>0.68200000000000005</v>
      </c>
    </row>
    <row r="601" spans="1:9" x14ac:dyDescent="0.35">
      <c r="A601" s="14">
        <v>2023</v>
      </c>
      <c r="B601" s="14">
        <v>2</v>
      </c>
      <c r="C601" s="14" t="s">
        <v>21</v>
      </c>
      <c r="D601" s="14" t="s">
        <v>31</v>
      </c>
      <c r="E601" s="14" t="s">
        <v>50</v>
      </c>
      <c r="F601" s="16">
        <v>481.572</v>
      </c>
      <c r="G601" s="16">
        <v>459.68400000000003</v>
      </c>
      <c r="H601" s="16">
        <v>21.888000000000002</v>
      </c>
      <c r="I601" s="16">
        <v>2.8250000000000002</v>
      </c>
    </row>
    <row r="602" spans="1:9" x14ac:dyDescent="0.35">
      <c r="A602" s="14">
        <v>2023</v>
      </c>
      <c r="B602" s="14">
        <v>2</v>
      </c>
      <c r="C602" s="14" t="s">
        <v>21</v>
      </c>
      <c r="D602" s="14" t="s">
        <v>31</v>
      </c>
      <c r="E602" s="14" t="s">
        <v>52</v>
      </c>
      <c r="F602" s="16">
        <v>171.93100000000001</v>
      </c>
      <c r="G602" s="16">
        <v>166.071</v>
      </c>
      <c r="H602" s="16">
        <v>5.86</v>
      </c>
      <c r="I602" s="16">
        <v>0.69399999999999995</v>
      </c>
    </row>
    <row r="603" spans="1:9" x14ac:dyDescent="0.35">
      <c r="A603" s="14">
        <v>2023</v>
      </c>
      <c r="B603" s="14">
        <v>2</v>
      </c>
      <c r="C603" s="14" t="s">
        <v>21</v>
      </c>
      <c r="D603" s="14" t="s">
        <v>33</v>
      </c>
      <c r="E603" s="14" t="s">
        <v>33</v>
      </c>
      <c r="F603" s="16">
        <v>1067.2739999999999</v>
      </c>
      <c r="G603" s="16">
        <v>1053.453</v>
      </c>
      <c r="H603" s="16">
        <v>13.821</v>
      </c>
      <c r="I603" s="16">
        <v>2.6960000000000002</v>
      </c>
    </row>
    <row r="604" spans="1:9" x14ac:dyDescent="0.35">
      <c r="A604" s="14">
        <v>2023</v>
      </c>
      <c r="B604" s="14">
        <v>2</v>
      </c>
      <c r="C604" s="14" t="s">
        <v>21</v>
      </c>
      <c r="D604" s="14" t="s">
        <v>35</v>
      </c>
      <c r="E604" s="14" t="s">
        <v>54</v>
      </c>
      <c r="F604" s="16">
        <v>852.63900000000001</v>
      </c>
      <c r="G604" s="16">
        <v>850.38400000000001</v>
      </c>
      <c r="H604" s="16">
        <v>2.2549999999999999</v>
      </c>
      <c r="I604" s="16">
        <v>6.1769999999999996</v>
      </c>
    </row>
    <row r="605" spans="1:9" x14ac:dyDescent="0.35">
      <c r="A605" s="14">
        <v>2023</v>
      </c>
      <c r="B605" s="14">
        <v>2</v>
      </c>
      <c r="C605" s="14" t="s">
        <v>21</v>
      </c>
      <c r="D605" s="14" t="s">
        <v>35</v>
      </c>
      <c r="E605" s="14" t="s">
        <v>56</v>
      </c>
      <c r="F605" s="16">
        <v>350.51900000000001</v>
      </c>
      <c r="G605" s="16">
        <v>349.178</v>
      </c>
      <c r="H605" s="16">
        <v>1.341</v>
      </c>
      <c r="I605" s="16">
        <v>0.51600000000000001</v>
      </c>
    </row>
    <row r="606" spans="1:9" x14ac:dyDescent="0.35">
      <c r="A606" s="14">
        <v>2023</v>
      </c>
      <c r="B606" s="14">
        <v>2</v>
      </c>
      <c r="C606" s="14" t="s">
        <v>21</v>
      </c>
      <c r="D606" s="14" t="s">
        <v>35</v>
      </c>
      <c r="E606" s="14" t="s">
        <v>58</v>
      </c>
      <c r="F606" s="16">
        <v>234.66499999999999</v>
      </c>
      <c r="G606" s="16">
        <v>233.899</v>
      </c>
      <c r="H606" s="16">
        <v>0.76600000000000001</v>
      </c>
      <c r="I606" s="16">
        <v>0.36</v>
      </c>
    </row>
    <row r="607" spans="1:9" x14ac:dyDescent="0.35">
      <c r="A607" s="14">
        <v>2023</v>
      </c>
      <c r="B607" s="14">
        <v>2</v>
      </c>
      <c r="C607" s="14" t="s">
        <v>21</v>
      </c>
      <c r="D607" s="14" t="s">
        <v>35</v>
      </c>
      <c r="E607" s="14" t="s">
        <v>60</v>
      </c>
      <c r="F607" s="16">
        <v>78.718999999999994</v>
      </c>
      <c r="G607" s="16">
        <v>78.587999999999994</v>
      </c>
      <c r="H607" s="16">
        <v>0.13100000000000001</v>
      </c>
      <c r="I607" s="16">
        <v>0.22700000000000001</v>
      </c>
    </row>
    <row r="608" spans="1:9" x14ac:dyDescent="0.35">
      <c r="A608" s="14">
        <v>2023</v>
      </c>
      <c r="B608" s="14">
        <v>2</v>
      </c>
      <c r="C608" s="14" t="s">
        <v>21</v>
      </c>
      <c r="D608" s="14" t="s">
        <v>35</v>
      </c>
      <c r="E608" s="14" t="s">
        <v>62</v>
      </c>
      <c r="F608" s="16">
        <v>393.37900000000002</v>
      </c>
      <c r="G608" s="16">
        <v>392.40499999999997</v>
      </c>
      <c r="H608" s="16">
        <v>0.97399999999999998</v>
      </c>
      <c r="I608" s="16">
        <v>0.35699999999999998</v>
      </c>
    </row>
    <row r="609" spans="1:9" x14ac:dyDescent="0.35">
      <c r="A609" s="14">
        <v>2023</v>
      </c>
      <c r="B609" s="14">
        <v>2</v>
      </c>
      <c r="C609" s="14" t="s">
        <v>21</v>
      </c>
      <c r="D609" s="14" t="s">
        <v>35</v>
      </c>
      <c r="E609" s="14" t="s">
        <v>64</v>
      </c>
      <c r="F609" s="16">
        <v>233.256</v>
      </c>
      <c r="G609" s="16">
        <v>232.155</v>
      </c>
      <c r="H609" s="16">
        <v>1.101</v>
      </c>
      <c r="I609" s="16">
        <v>0.64300000000000002</v>
      </c>
    </row>
    <row r="610" spans="1:9" x14ac:dyDescent="0.35">
      <c r="A610" s="14">
        <v>2023</v>
      </c>
      <c r="B610" s="14">
        <v>2</v>
      </c>
      <c r="C610" s="14" t="s">
        <v>23</v>
      </c>
      <c r="D610" s="14" t="s">
        <v>27</v>
      </c>
      <c r="E610" s="14" t="s">
        <v>27</v>
      </c>
      <c r="F610" s="16">
        <v>28.477</v>
      </c>
      <c r="G610" s="16">
        <v>22.308</v>
      </c>
      <c r="H610" s="16">
        <v>6.1689999999999996</v>
      </c>
      <c r="I610" s="16">
        <v>4.1000000000000002E-2</v>
      </c>
    </row>
    <row r="611" spans="1:9" x14ac:dyDescent="0.35">
      <c r="A611" s="14">
        <v>2023</v>
      </c>
      <c r="B611" s="14">
        <v>2</v>
      </c>
      <c r="C611" s="14" t="s">
        <v>23</v>
      </c>
      <c r="D611" s="14" t="s">
        <v>29</v>
      </c>
      <c r="E611" s="14" t="s">
        <v>29</v>
      </c>
      <c r="F611" s="16">
        <v>9.6419999999999995</v>
      </c>
      <c r="G611" s="16">
        <v>9.5809999999999995</v>
      </c>
      <c r="H611" s="16">
        <v>6.0999999999999999E-2</v>
      </c>
      <c r="I611" s="16">
        <v>7.0000000000000001E-3</v>
      </c>
    </row>
    <row r="612" spans="1:9" x14ac:dyDescent="0.35">
      <c r="A612" s="14">
        <v>2023</v>
      </c>
      <c r="B612" s="14">
        <v>2</v>
      </c>
      <c r="C612" s="14" t="s">
        <v>23</v>
      </c>
      <c r="D612" s="14" t="s">
        <v>31</v>
      </c>
      <c r="E612" s="14" t="s">
        <v>40</v>
      </c>
      <c r="F612" s="16">
        <v>37.404000000000003</v>
      </c>
      <c r="G612" s="16">
        <v>33.427</v>
      </c>
      <c r="H612" s="16">
        <v>3.9769999999999999</v>
      </c>
      <c r="I612" s="16">
        <v>0.14099999999999999</v>
      </c>
    </row>
    <row r="613" spans="1:9" x14ac:dyDescent="0.35">
      <c r="A613" s="14">
        <v>2023</v>
      </c>
      <c r="B613" s="14">
        <v>2</v>
      </c>
      <c r="C613" s="14" t="s">
        <v>23</v>
      </c>
      <c r="D613" s="14" t="s">
        <v>31</v>
      </c>
      <c r="E613" s="14" t="s">
        <v>42</v>
      </c>
      <c r="F613" s="16">
        <v>5.9379999999999997</v>
      </c>
      <c r="G613" s="16">
        <v>5.17</v>
      </c>
      <c r="H613" s="16">
        <v>0.76800000000000002</v>
      </c>
      <c r="I613" s="16">
        <v>6.3E-2</v>
      </c>
    </row>
    <row r="614" spans="1:9" x14ac:dyDescent="0.35">
      <c r="A614" s="14">
        <v>2023</v>
      </c>
      <c r="B614" s="14">
        <v>2</v>
      </c>
      <c r="C614" s="14" t="s">
        <v>23</v>
      </c>
      <c r="D614" s="14" t="s">
        <v>31</v>
      </c>
      <c r="E614" s="14" t="s">
        <v>44</v>
      </c>
      <c r="F614" s="16">
        <v>39.401000000000003</v>
      </c>
      <c r="G614" s="16">
        <v>34.462000000000003</v>
      </c>
      <c r="H614" s="16">
        <v>4.9390000000000001</v>
      </c>
      <c r="I614" s="16">
        <v>2.3E-2</v>
      </c>
    </row>
    <row r="615" spans="1:9" x14ac:dyDescent="0.35">
      <c r="A615" s="14">
        <v>2023</v>
      </c>
      <c r="B615" s="14">
        <v>2</v>
      </c>
      <c r="C615" s="14" t="s">
        <v>23</v>
      </c>
      <c r="D615" s="14" t="s">
        <v>31</v>
      </c>
      <c r="E615" s="14" t="s">
        <v>46</v>
      </c>
      <c r="F615" s="16">
        <v>25.228999999999999</v>
      </c>
      <c r="G615" s="16">
        <v>23.41</v>
      </c>
      <c r="H615" s="16">
        <v>1.819</v>
      </c>
      <c r="I615" s="16">
        <v>0.22500000000000001</v>
      </c>
    </row>
    <row r="616" spans="1:9" x14ac:dyDescent="0.35">
      <c r="A616" s="14">
        <v>2023</v>
      </c>
      <c r="B616" s="14">
        <v>2</v>
      </c>
      <c r="C616" s="14" t="s">
        <v>23</v>
      </c>
      <c r="D616" s="14" t="s">
        <v>31</v>
      </c>
      <c r="E616" s="14" t="s">
        <v>48</v>
      </c>
      <c r="F616" s="16">
        <v>28.673999999999999</v>
      </c>
      <c r="G616" s="16">
        <v>25.587</v>
      </c>
      <c r="H616" s="16">
        <v>3.0870000000000002</v>
      </c>
      <c r="I616" s="16">
        <v>0.19400000000000001</v>
      </c>
    </row>
    <row r="617" spans="1:9" x14ac:dyDescent="0.35">
      <c r="A617" s="14">
        <v>2023</v>
      </c>
      <c r="B617" s="14">
        <v>2</v>
      </c>
      <c r="C617" s="14" t="s">
        <v>23</v>
      </c>
      <c r="D617" s="14" t="s">
        <v>31</v>
      </c>
      <c r="E617" s="14" t="s">
        <v>50</v>
      </c>
      <c r="F617" s="16">
        <v>23.393999999999998</v>
      </c>
      <c r="G617" s="16">
        <v>20.276</v>
      </c>
      <c r="H617" s="16">
        <v>3.1179999999999999</v>
      </c>
      <c r="I617" s="16">
        <v>9.7000000000000003E-2</v>
      </c>
    </row>
    <row r="618" spans="1:9" x14ac:dyDescent="0.35">
      <c r="A618" s="14">
        <v>2023</v>
      </c>
      <c r="B618" s="14">
        <v>2</v>
      </c>
      <c r="C618" s="14" t="s">
        <v>23</v>
      </c>
      <c r="D618" s="14" t="s">
        <v>31</v>
      </c>
      <c r="E618" s="14" t="s">
        <v>52</v>
      </c>
      <c r="F618" s="16">
        <v>12.621</v>
      </c>
      <c r="G618" s="16">
        <v>11.553000000000001</v>
      </c>
      <c r="H618" s="16">
        <v>1.0680000000000001</v>
      </c>
      <c r="I618" s="16">
        <v>3.1E-2</v>
      </c>
    </row>
    <row r="619" spans="1:9" x14ac:dyDescent="0.35">
      <c r="A619" s="14">
        <v>2023</v>
      </c>
      <c r="B619" s="14">
        <v>2</v>
      </c>
      <c r="C619" s="14" t="s">
        <v>23</v>
      </c>
      <c r="D619" s="14" t="s">
        <v>33</v>
      </c>
      <c r="E619" s="14" t="s">
        <v>33</v>
      </c>
      <c r="F619" s="16">
        <v>48.96</v>
      </c>
      <c r="G619" s="16">
        <v>43.716000000000001</v>
      </c>
      <c r="H619" s="16">
        <v>5.2439999999999998</v>
      </c>
      <c r="I619" s="16">
        <v>0.42199999999999999</v>
      </c>
    </row>
    <row r="620" spans="1:9" x14ac:dyDescent="0.35">
      <c r="A620" s="14">
        <v>2023</v>
      </c>
      <c r="B620" s="14">
        <v>2</v>
      </c>
      <c r="C620" s="14" t="s">
        <v>23</v>
      </c>
      <c r="D620" s="14" t="s">
        <v>35</v>
      </c>
      <c r="E620" s="14" t="s">
        <v>54</v>
      </c>
      <c r="F620" s="16">
        <v>231.50399999999999</v>
      </c>
      <c r="G620" s="16">
        <v>228.61500000000001</v>
      </c>
      <c r="H620" s="16">
        <v>2.8889999999999998</v>
      </c>
      <c r="I620" s="16">
        <v>0.81599999999999995</v>
      </c>
    </row>
    <row r="621" spans="1:9" x14ac:dyDescent="0.35">
      <c r="A621" s="14">
        <v>2023</v>
      </c>
      <c r="B621" s="14">
        <v>2</v>
      </c>
      <c r="C621" s="14" t="s">
        <v>23</v>
      </c>
      <c r="D621" s="14" t="s">
        <v>35</v>
      </c>
      <c r="E621" s="14" t="s">
        <v>56</v>
      </c>
      <c r="F621" s="16">
        <v>340.36399999999998</v>
      </c>
      <c r="G621" s="16">
        <v>339.86900000000003</v>
      </c>
      <c r="H621" s="16">
        <v>0.495</v>
      </c>
      <c r="I621" s="16">
        <v>0.154</v>
      </c>
    </row>
    <row r="622" spans="1:9" x14ac:dyDescent="0.35">
      <c r="A622" s="14">
        <v>2023</v>
      </c>
      <c r="B622" s="14">
        <v>2</v>
      </c>
      <c r="C622" s="14" t="s">
        <v>23</v>
      </c>
      <c r="D622" s="14" t="s">
        <v>35</v>
      </c>
      <c r="E622" s="14" t="s">
        <v>58</v>
      </c>
      <c r="F622" s="16">
        <v>89.602999999999994</v>
      </c>
      <c r="G622" s="16">
        <v>89.194999999999993</v>
      </c>
      <c r="H622" s="16">
        <v>0.40799999999999997</v>
      </c>
      <c r="I622" s="16">
        <v>0.23</v>
      </c>
    </row>
    <row r="623" spans="1:9" x14ac:dyDescent="0.35">
      <c r="A623" s="14">
        <v>2023</v>
      </c>
      <c r="B623" s="14">
        <v>2</v>
      </c>
      <c r="C623" s="14" t="s">
        <v>23</v>
      </c>
      <c r="D623" s="14" t="s">
        <v>35</v>
      </c>
      <c r="E623" s="14" t="s">
        <v>60</v>
      </c>
      <c r="F623" s="16">
        <v>17.783000000000001</v>
      </c>
      <c r="G623" s="16">
        <v>17.338999999999999</v>
      </c>
      <c r="H623" s="16">
        <v>0.44400000000000001</v>
      </c>
      <c r="I623" s="16">
        <v>6.2E-2</v>
      </c>
    </row>
    <row r="624" spans="1:9" x14ac:dyDescent="0.35">
      <c r="A624" s="14">
        <v>2023</v>
      </c>
      <c r="B624" s="14">
        <v>2</v>
      </c>
      <c r="C624" s="14" t="s">
        <v>23</v>
      </c>
      <c r="D624" s="14" t="s">
        <v>35</v>
      </c>
      <c r="E624" s="14" t="s">
        <v>62</v>
      </c>
      <c r="F624" s="16">
        <v>106.30800000000001</v>
      </c>
      <c r="G624" s="16">
        <v>105.389</v>
      </c>
      <c r="H624" s="16">
        <v>0.91900000000000004</v>
      </c>
      <c r="I624" s="16">
        <v>0.24399999999999999</v>
      </c>
    </row>
    <row r="625" spans="1:9" x14ac:dyDescent="0.35">
      <c r="A625" s="14">
        <v>2023</v>
      </c>
      <c r="B625" s="14">
        <v>2</v>
      </c>
      <c r="C625" s="14" t="s">
        <v>23</v>
      </c>
      <c r="D625" s="14" t="s">
        <v>35</v>
      </c>
      <c r="E625" s="14" t="s">
        <v>64</v>
      </c>
      <c r="F625" s="16">
        <v>70.224000000000004</v>
      </c>
      <c r="G625" s="16">
        <v>69.787000000000006</v>
      </c>
      <c r="H625" s="16">
        <v>0.437</v>
      </c>
      <c r="I625" s="16">
        <v>0.191</v>
      </c>
    </row>
    <row r="626" spans="1:9" x14ac:dyDescent="0.35">
      <c r="A626" s="14">
        <v>2023</v>
      </c>
      <c r="B626" s="14">
        <v>1</v>
      </c>
      <c r="C626" s="14" t="s">
        <v>19</v>
      </c>
      <c r="D626" s="14" t="s">
        <v>27</v>
      </c>
      <c r="E626" s="14" t="s">
        <v>27</v>
      </c>
      <c r="F626" s="16">
        <v>28.093</v>
      </c>
      <c r="G626" s="16">
        <v>23.756</v>
      </c>
      <c r="H626" s="16">
        <v>4.3369999999999997</v>
      </c>
      <c r="I626" s="16">
        <v>0.24099999999999999</v>
      </c>
    </row>
    <row r="627" spans="1:9" x14ac:dyDescent="0.35">
      <c r="A627" s="14">
        <v>2023</v>
      </c>
      <c r="B627" s="14">
        <v>1</v>
      </c>
      <c r="C627" s="14" t="s">
        <v>19</v>
      </c>
      <c r="D627" s="14" t="s">
        <v>29</v>
      </c>
      <c r="E627" s="14" t="s">
        <v>29</v>
      </c>
      <c r="F627" s="16">
        <v>23.664999999999999</v>
      </c>
      <c r="G627" s="16">
        <v>23.536999999999999</v>
      </c>
      <c r="H627" s="16">
        <v>0.128</v>
      </c>
      <c r="I627" s="16">
        <v>0.03</v>
      </c>
    </row>
    <row r="628" spans="1:9" x14ac:dyDescent="0.35">
      <c r="A628" s="14">
        <v>2023</v>
      </c>
      <c r="B628" s="14">
        <v>1</v>
      </c>
      <c r="C628" s="14" t="s">
        <v>19</v>
      </c>
      <c r="D628" s="14" t="s">
        <v>31</v>
      </c>
      <c r="E628" s="14" t="s">
        <v>40</v>
      </c>
      <c r="F628" s="16">
        <v>41.831000000000003</v>
      </c>
      <c r="G628" s="16">
        <v>39.521999999999998</v>
      </c>
      <c r="H628" s="16">
        <v>2.3090000000000002</v>
      </c>
      <c r="I628" s="16">
        <v>0.28100000000000003</v>
      </c>
    </row>
    <row r="629" spans="1:9" x14ac:dyDescent="0.35">
      <c r="A629" s="14">
        <v>2023</v>
      </c>
      <c r="B629" s="14">
        <v>1</v>
      </c>
      <c r="C629" s="14" t="s">
        <v>19</v>
      </c>
      <c r="D629" s="14" t="s">
        <v>31</v>
      </c>
      <c r="E629" s="14" t="s">
        <v>42</v>
      </c>
      <c r="F629" s="16">
        <v>10.092000000000001</v>
      </c>
      <c r="G629" s="16">
        <v>9.5</v>
      </c>
      <c r="H629" s="16">
        <v>0.59199999999999997</v>
      </c>
      <c r="I629" s="16">
        <v>2.1999999999999999E-2</v>
      </c>
    </row>
    <row r="630" spans="1:9" x14ac:dyDescent="0.35">
      <c r="A630" s="14">
        <v>2023</v>
      </c>
      <c r="B630" s="14">
        <v>1</v>
      </c>
      <c r="C630" s="14" t="s">
        <v>19</v>
      </c>
      <c r="D630" s="14" t="s">
        <v>31</v>
      </c>
      <c r="E630" s="14" t="s">
        <v>44</v>
      </c>
      <c r="F630" s="16">
        <v>36.652999999999999</v>
      </c>
      <c r="G630" s="16">
        <v>34.761000000000003</v>
      </c>
      <c r="H630" s="16">
        <v>1.8919999999999999</v>
      </c>
      <c r="I630" s="16">
        <v>0.30599999999999999</v>
      </c>
    </row>
    <row r="631" spans="1:9" x14ac:dyDescent="0.35">
      <c r="A631" s="14">
        <v>2023</v>
      </c>
      <c r="B631" s="14">
        <v>1</v>
      </c>
      <c r="C631" s="14" t="s">
        <v>19</v>
      </c>
      <c r="D631" s="14" t="s">
        <v>31</v>
      </c>
      <c r="E631" s="14" t="s">
        <v>46</v>
      </c>
      <c r="F631" s="16">
        <v>83.983999999999995</v>
      </c>
      <c r="G631" s="16">
        <v>79.263000000000005</v>
      </c>
      <c r="H631" s="16">
        <v>4.7210000000000001</v>
      </c>
      <c r="I631" s="16">
        <v>0.61599999999999999</v>
      </c>
    </row>
    <row r="632" spans="1:9" x14ac:dyDescent="0.35">
      <c r="A632" s="14">
        <v>2023</v>
      </c>
      <c r="B632" s="14">
        <v>1</v>
      </c>
      <c r="C632" s="14" t="s">
        <v>19</v>
      </c>
      <c r="D632" s="14" t="s">
        <v>31</v>
      </c>
      <c r="E632" s="14" t="s">
        <v>48</v>
      </c>
      <c r="F632" s="16">
        <v>57.671999999999997</v>
      </c>
      <c r="G632" s="16">
        <v>54.226999999999997</v>
      </c>
      <c r="H632" s="16">
        <v>3.4449999999999998</v>
      </c>
      <c r="I632" s="16">
        <v>0.27200000000000002</v>
      </c>
    </row>
    <row r="633" spans="1:9" x14ac:dyDescent="0.35">
      <c r="A633" s="14">
        <v>2023</v>
      </c>
      <c r="B633" s="14">
        <v>1</v>
      </c>
      <c r="C633" s="14" t="s">
        <v>19</v>
      </c>
      <c r="D633" s="14" t="s">
        <v>31</v>
      </c>
      <c r="E633" s="14" t="s">
        <v>50</v>
      </c>
      <c r="F633" s="16">
        <v>149.917</v>
      </c>
      <c r="G633" s="16">
        <v>140.79599999999999</v>
      </c>
      <c r="H633" s="16">
        <v>9.1210000000000004</v>
      </c>
      <c r="I633" s="16">
        <v>0.57899999999999996</v>
      </c>
    </row>
    <row r="634" spans="1:9" x14ac:dyDescent="0.35">
      <c r="A634" s="14">
        <v>2023</v>
      </c>
      <c r="B634" s="14">
        <v>1</v>
      </c>
      <c r="C634" s="14" t="s">
        <v>19</v>
      </c>
      <c r="D634" s="14" t="s">
        <v>31</v>
      </c>
      <c r="E634" s="14" t="s">
        <v>52</v>
      </c>
      <c r="F634" s="16">
        <v>52.296999999999997</v>
      </c>
      <c r="G634" s="16">
        <v>49.573</v>
      </c>
      <c r="H634" s="16">
        <v>2.7240000000000002</v>
      </c>
      <c r="I634" s="16">
        <v>0.19600000000000001</v>
      </c>
    </row>
    <row r="635" spans="1:9" x14ac:dyDescent="0.35">
      <c r="A635" s="14">
        <v>2023</v>
      </c>
      <c r="B635" s="14">
        <v>1</v>
      </c>
      <c r="C635" s="14" t="s">
        <v>19</v>
      </c>
      <c r="D635" s="14" t="s">
        <v>33</v>
      </c>
      <c r="E635" s="14" t="s">
        <v>33</v>
      </c>
      <c r="F635" s="16">
        <v>141.86799999999999</v>
      </c>
      <c r="G635" s="16">
        <v>137.28299999999999</v>
      </c>
      <c r="H635" s="16">
        <v>4.585</v>
      </c>
      <c r="I635" s="16">
        <v>0.41299999999999998</v>
      </c>
    </row>
    <row r="636" spans="1:9" x14ac:dyDescent="0.35">
      <c r="A636" s="14">
        <v>2023</v>
      </c>
      <c r="B636" s="14">
        <v>1</v>
      </c>
      <c r="C636" s="14" t="s">
        <v>19</v>
      </c>
      <c r="D636" s="14" t="s">
        <v>35</v>
      </c>
      <c r="E636" s="14" t="s">
        <v>54</v>
      </c>
      <c r="F636" s="16">
        <v>595.18899999999996</v>
      </c>
      <c r="G636" s="16">
        <v>590.50900000000001</v>
      </c>
      <c r="H636" s="16">
        <v>4.68</v>
      </c>
      <c r="I636" s="16">
        <v>1.3680000000000001</v>
      </c>
    </row>
    <row r="637" spans="1:9" x14ac:dyDescent="0.35">
      <c r="A637" s="14">
        <v>2023</v>
      </c>
      <c r="B637" s="14">
        <v>1</v>
      </c>
      <c r="C637" s="14" t="s">
        <v>19</v>
      </c>
      <c r="D637" s="14" t="s">
        <v>35</v>
      </c>
      <c r="E637" s="14" t="s">
        <v>56</v>
      </c>
      <c r="F637" s="16">
        <v>114.596</v>
      </c>
      <c r="G637" s="16">
        <v>114.367</v>
      </c>
      <c r="H637" s="16">
        <v>0.22900000000000001</v>
      </c>
      <c r="I637" s="16">
        <v>0.27100000000000002</v>
      </c>
    </row>
    <row r="638" spans="1:9" x14ac:dyDescent="0.35">
      <c r="A638" s="14">
        <v>2023</v>
      </c>
      <c r="B638" s="14">
        <v>1</v>
      </c>
      <c r="C638" s="14" t="s">
        <v>19</v>
      </c>
      <c r="D638" s="14" t="s">
        <v>35</v>
      </c>
      <c r="E638" s="14" t="s">
        <v>58</v>
      </c>
      <c r="F638" s="16">
        <v>92.418000000000006</v>
      </c>
      <c r="G638" s="16">
        <v>92.188000000000002</v>
      </c>
      <c r="H638" s="16">
        <v>0.23</v>
      </c>
      <c r="I638" s="16">
        <v>0.76100000000000001</v>
      </c>
    </row>
    <row r="639" spans="1:9" x14ac:dyDescent="0.35">
      <c r="A639" s="14">
        <v>2023</v>
      </c>
      <c r="B639" s="14">
        <v>1</v>
      </c>
      <c r="C639" s="14" t="s">
        <v>19</v>
      </c>
      <c r="D639" s="14" t="s">
        <v>35</v>
      </c>
      <c r="E639" s="14" t="s">
        <v>60</v>
      </c>
      <c r="F639" s="16">
        <v>136.30199999999999</v>
      </c>
      <c r="G639" s="16">
        <v>135.941</v>
      </c>
      <c r="H639" s="16">
        <v>0.36099999999999999</v>
      </c>
      <c r="I639" s="16">
        <v>0.435</v>
      </c>
    </row>
    <row r="640" spans="1:9" x14ac:dyDescent="0.35">
      <c r="A640" s="14">
        <v>2023</v>
      </c>
      <c r="B640" s="14">
        <v>1</v>
      </c>
      <c r="C640" s="14" t="s">
        <v>19</v>
      </c>
      <c r="D640" s="14" t="s">
        <v>35</v>
      </c>
      <c r="E640" s="14" t="s">
        <v>62</v>
      </c>
      <c r="F640" s="16">
        <v>422.029</v>
      </c>
      <c r="G640" s="16">
        <v>412.84300000000002</v>
      </c>
      <c r="H640" s="16">
        <v>9.1859999999999999</v>
      </c>
      <c r="I640" s="16">
        <v>2.218</v>
      </c>
    </row>
    <row r="641" spans="1:9" x14ac:dyDescent="0.35">
      <c r="A641" s="14">
        <v>2023</v>
      </c>
      <c r="B641" s="14">
        <v>1</v>
      </c>
      <c r="C641" s="14" t="s">
        <v>19</v>
      </c>
      <c r="D641" s="14" t="s">
        <v>35</v>
      </c>
      <c r="E641" s="14" t="s">
        <v>64</v>
      </c>
      <c r="F641" s="16">
        <v>209.137</v>
      </c>
      <c r="G641" s="16">
        <v>208.346</v>
      </c>
      <c r="H641" s="16">
        <v>0.79100000000000004</v>
      </c>
      <c r="I641" s="16">
        <v>0.60599999999999998</v>
      </c>
    </row>
    <row r="642" spans="1:9" x14ac:dyDescent="0.35">
      <c r="A642" s="14">
        <v>2023</v>
      </c>
      <c r="B642" s="14">
        <v>1</v>
      </c>
      <c r="C642" s="14" t="s">
        <v>21</v>
      </c>
      <c r="D642" s="14" t="s">
        <v>27</v>
      </c>
      <c r="E642" s="14" t="s">
        <v>27</v>
      </c>
      <c r="F642" s="16">
        <v>424.81900000000002</v>
      </c>
      <c r="G642" s="16">
        <v>404.09199999999998</v>
      </c>
      <c r="H642" s="16">
        <v>20.727</v>
      </c>
      <c r="I642" s="16">
        <v>1.343</v>
      </c>
    </row>
    <row r="643" spans="1:9" x14ac:dyDescent="0.35">
      <c r="A643" s="14">
        <v>2023</v>
      </c>
      <c r="B643" s="14">
        <v>1</v>
      </c>
      <c r="C643" s="14" t="s">
        <v>21</v>
      </c>
      <c r="D643" s="14" t="s">
        <v>29</v>
      </c>
      <c r="E643" s="14" t="s">
        <v>29</v>
      </c>
      <c r="F643" s="16">
        <v>46.651000000000003</v>
      </c>
      <c r="G643" s="16">
        <v>46.408000000000001</v>
      </c>
      <c r="H643" s="16">
        <v>0.24299999999999999</v>
      </c>
      <c r="I643" s="16">
        <v>9.0999999999999998E-2</v>
      </c>
    </row>
    <row r="644" spans="1:9" x14ac:dyDescent="0.35">
      <c r="A644" s="14">
        <v>2023</v>
      </c>
      <c r="B644" s="14">
        <v>1</v>
      </c>
      <c r="C644" s="14" t="s">
        <v>21</v>
      </c>
      <c r="D644" s="14" t="s">
        <v>31</v>
      </c>
      <c r="E644" s="14" t="s">
        <v>40</v>
      </c>
      <c r="F644" s="16">
        <v>241.751</v>
      </c>
      <c r="G644" s="16">
        <v>234.57</v>
      </c>
      <c r="H644" s="16">
        <v>7.181</v>
      </c>
      <c r="I644" s="16">
        <v>0.23499999999999999</v>
      </c>
    </row>
    <row r="645" spans="1:9" x14ac:dyDescent="0.35">
      <c r="A645" s="14">
        <v>2023</v>
      </c>
      <c r="B645" s="14">
        <v>1</v>
      </c>
      <c r="C645" s="14" t="s">
        <v>21</v>
      </c>
      <c r="D645" s="14" t="s">
        <v>31</v>
      </c>
      <c r="E645" s="14" t="s">
        <v>42</v>
      </c>
      <c r="F645" s="16">
        <v>71.191999999999993</v>
      </c>
      <c r="G645" s="16">
        <v>69.409000000000006</v>
      </c>
      <c r="H645" s="16">
        <v>1.7829999999999999</v>
      </c>
      <c r="I645" s="16">
        <v>0.35099999999999998</v>
      </c>
    </row>
    <row r="646" spans="1:9" x14ac:dyDescent="0.35">
      <c r="A646" s="14">
        <v>2023</v>
      </c>
      <c r="B646" s="14">
        <v>1</v>
      </c>
      <c r="C646" s="14" t="s">
        <v>21</v>
      </c>
      <c r="D646" s="14" t="s">
        <v>31</v>
      </c>
      <c r="E646" s="14" t="s">
        <v>44</v>
      </c>
      <c r="F646" s="16">
        <v>232.90600000000001</v>
      </c>
      <c r="G646" s="16">
        <v>226.30699999999999</v>
      </c>
      <c r="H646" s="16">
        <v>6.5990000000000002</v>
      </c>
      <c r="I646" s="16">
        <v>0.58899999999999997</v>
      </c>
    </row>
    <row r="647" spans="1:9" x14ac:dyDescent="0.35">
      <c r="A647" s="14">
        <v>2023</v>
      </c>
      <c r="B647" s="14">
        <v>1</v>
      </c>
      <c r="C647" s="14" t="s">
        <v>21</v>
      </c>
      <c r="D647" s="14" t="s">
        <v>31</v>
      </c>
      <c r="E647" s="14" t="s">
        <v>46</v>
      </c>
      <c r="F647" s="16">
        <v>347.33499999999998</v>
      </c>
      <c r="G647" s="16">
        <v>333.60899999999998</v>
      </c>
      <c r="H647" s="16">
        <v>13.726000000000001</v>
      </c>
      <c r="I647" s="16">
        <v>1.9</v>
      </c>
    </row>
    <row r="648" spans="1:9" x14ac:dyDescent="0.35">
      <c r="A648" s="14">
        <v>2023</v>
      </c>
      <c r="B648" s="14">
        <v>1</v>
      </c>
      <c r="C648" s="14" t="s">
        <v>21</v>
      </c>
      <c r="D648" s="14" t="s">
        <v>31</v>
      </c>
      <c r="E648" s="14" t="s">
        <v>48</v>
      </c>
      <c r="F648" s="16">
        <v>280.69099999999997</v>
      </c>
      <c r="G648" s="16">
        <v>273.45</v>
      </c>
      <c r="H648" s="16">
        <v>7.2409999999999997</v>
      </c>
      <c r="I648" s="16">
        <v>0.77300000000000002</v>
      </c>
    </row>
    <row r="649" spans="1:9" x14ac:dyDescent="0.35">
      <c r="A649" s="14">
        <v>2023</v>
      </c>
      <c r="B649" s="14">
        <v>1</v>
      </c>
      <c r="C649" s="14" t="s">
        <v>21</v>
      </c>
      <c r="D649" s="14" t="s">
        <v>31</v>
      </c>
      <c r="E649" s="14" t="s">
        <v>50</v>
      </c>
      <c r="F649" s="16">
        <v>477.04</v>
      </c>
      <c r="G649" s="16">
        <v>456.04599999999999</v>
      </c>
      <c r="H649" s="16">
        <v>20.994</v>
      </c>
      <c r="I649" s="16">
        <v>2.8039999999999998</v>
      </c>
    </row>
    <row r="650" spans="1:9" x14ac:dyDescent="0.35">
      <c r="A650" s="14">
        <v>2023</v>
      </c>
      <c r="B650" s="14">
        <v>1</v>
      </c>
      <c r="C650" s="14" t="s">
        <v>21</v>
      </c>
      <c r="D650" s="14" t="s">
        <v>31</v>
      </c>
      <c r="E650" s="14" t="s">
        <v>52</v>
      </c>
      <c r="F650" s="16">
        <v>172.39699999999999</v>
      </c>
      <c r="G650" s="16">
        <v>166.292</v>
      </c>
      <c r="H650" s="16">
        <v>6.1050000000000004</v>
      </c>
      <c r="I650" s="16">
        <v>0.70299999999999996</v>
      </c>
    </row>
    <row r="651" spans="1:9" x14ac:dyDescent="0.35">
      <c r="A651" s="14">
        <v>2023</v>
      </c>
      <c r="B651" s="14">
        <v>1</v>
      </c>
      <c r="C651" s="14" t="s">
        <v>21</v>
      </c>
      <c r="D651" s="14" t="s">
        <v>33</v>
      </c>
      <c r="E651" s="14" t="s">
        <v>33</v>
      </c>
      <c r="F651" s="16">
        <v>1067.2729999999999</v>
      </c>
      <c r="G651" s="16">
        <v>1053.8209999999999</v>
      </c>
      <c r="H651" s="16">
        <v>13.452</v>
      </c>
      <c r="I651" s="16">
        <v>2.5009999999999999</v>
      </c>
    </row>
    <row r="652" spans="1:9" x14ac:dyDescent="0.35">
      <c r="A652" s="14">
        <v>2023</v>
      </c>
      <c r="B652" s="14">
        <v>1</v>
      </c>
      <c r="C652" s="14" t="s">
        <v>21</v>
      </c>
      <c r="D652" s="14" t="s">
        <v>35</v>
      </c>
      <c r="E652" s="14" t="s">
        <v>54</v>
      </c>
      <c r="F652" s="16">
        <v>843.19100000000003</v>
      </c>
      <c r="G652" s="16">
        <v>840.41499999999996</v>
      </c>
      <c r="H652" s="16">
        <v>2.7759999999999998</v>
      </c>
      <c r="I652" s="16">
        <v>6.548</v>
      </c>
    </row>
    <row r="653" spans="1:9" x14ac:dyDescent="0.35">
      <c r="A653" s="14">
        <v>2023</v>
      </c>
      <c r="B653" s="14">
        <v>1</v>
      </c>
      <c r="C653" s="14" t="s">
        <v>21</v>
      </c>
      <c r="D653" s="14" t="s">
        <v>35</v>
      </c>
      <c r="E653" s="14" t="s">
        <v>56</v>
      </c>
      <c r="F653" s="16">
        <v>351.291</v>
      </c>
      <c r="G653" s="16">
        <v>349.06799999999998</v>
      </c>
      <c r="H653" s="16">
        <v>2.2229999999999999</v>
      </c>
      <c r="I653" s="16">
        <v>0.52300000000000002</v>
      </c>
    </row>
    <row r="654" spans="1:9" x14ac:dyDescent="0.35">
      <c r="A654" s="14">
        <v>2023</v>
      </c>
      <c r="B654" s="14">
        <v>1</v>
      </c>
      <c r="C654" s="14" t="s">
        <v>21</v>
      </c>
      <c r="D654" s="14" t="s">
        <v>35</v>
      </c>
      <c r="E654" s="14" t="s">
        <v>58</v>
      </c>
      <c r="F654" s="16">
        <v>233.73</v>
      </c>
      <c r="G654" s="16">
        <v>233.18199999999999</v>
      </c>
      <c r="H654" s="16">
        <v>0.54800000000000004</v>
      </c>
      <c r="I654" s="16">
        <v>0.47299999999999998</v>
      </c>
    </row>
    <row r="655" spans="1:9" x14ac:dyDescent="0.35">
      <c r="A655" s="14">
        <v>2023</v>
      </c>
      <c r="B655" s="14">
        <v>1</v>
      </c>
      <c r="C655" s="14" t="s">
        <v>21</v>
      </c>
      <c r="D655" s="14" t="s">
        <v>35</v>
      </c>
      <c r="E655" s="14" t="s">
        <v>60</v>
      </c>
      <c r="F655" s="16">
        <v>78.355000000000004</v>
      </c>
      <c r="G655" s="16">
        <v>78.171999999999997</v>
      </c>
      <c r="H655" s="16">
        <v>0.183</v>
      </c>
      <c r="I655" s="16">
        <v>0.307</v>
      </c>
    </row>
    <row r="656" spans="1:9" x14ac:dyDescent="0.35">
      <c r="A656" s="14">
        <v>2023</v>
      </c>
      <c r="B656" s="14">
        <v>1</v>
      </c>
      <c r="C656" s="14" t="s">
        <v>21</v>
      </c>
      <c r="D656" s="14" t="s">
        <v>35</v>
      </c>
      <c r="E656" s="14" t="s">
        <v>62</v>
      </c>
      <c r="F656" s="16">
        <v>392.97199999999998</v>
      </c>
      <c r="G656" s="16">
        <v>391.73599999999999</v>
      </c>
      <c r="H656" s="16">
        <v>1.236</v>
      </c>
      <c r="I656" s="16">
        <v>0.42699999999999999</v>
      </c>
    </row>
    <row r="657" spans="1:9" x14ac:dyDescent="0.35">
      <c r="A657" s="14">
        <v>2023</v>
      </c>
      <c r="B657" s="14">
        <v>1</v>
      </c>
      <c r="C657" s="14" t="s">
        <v>21</v>
      </c>
      <c r="D657" s="14" t="s">
        <v>35</v>
      </c>
      <c r="E657" s="14" t="s">
        <v>64</v>
      </c>
      <c r="F657" s="16">
        <v>233.24700000000001</v>
      </c>
      <c r="G657" s="16">
        <v>232.113</v>
      </c>
      <c r="H657" s="16">
        <v>1.1339999999999999</v>
      </c>
      <c r="I657" s="16">
        <v>0.66500000000000004</v>
      </c>
    </row>
    <row r="658" spans="1:9" x14ac:dyDescent="0.35">
      <c r="A658" s="14">
        <v>2023</v>
      </c>
      <c r="B658" s="14">
        <v>1</v>
      </c>
      <c r="C658" s="14" t="s">
        <v>23</v>
      </c>
      <c r="D658" s="14" t="s">
        <v>27</v>
      </c>
      <c r="E658" s="14" t="s">
        <v>27</v>
      </c>
      <c r="F658" s="16">
        <v>28.213000000000001</v>
      </c>
      <c r="G658" s="16">
        <v>21.472000000000001</v>
      </c>
      <c r="H658" s="16">
        <v>6.7409999999999997</v>
      </c>
      <c r="I658" s="16">
        <v>8.7999999999999995E-2</v>
      </c>
    </row>
    <row r="659" spans="1:9" x14ac:dyDescent="0.35">
      <c r="A659" s="14">
        <v>2023</v>
      </c>
      <c r="B659" s="14">
        <v>1</v>
      </c>
      <c r="C659" s="14" t="s">
        <v>23</v>
      </c>
      <c r="D659" s="14" t="s">
        <v>29</v>
      </c>
      <c r="E659" s="14" t="s">
        <v>29</v>
      </c>
      <c r="F659" s="16">
        <v>9.8140000000000001</v>
      </c>
      <c r="G659" s="16">
        <v>9.7270000000000003</v>
      </c>
      <c r="H659" s="16">
        <v>8.6999999999999994E-2</v>
      </c>
      <c r="I659" s="16">
        <v>1.0999999999999999E-2</v>
      </c>
    </row>
    <row r="660" spans="1:9" x14ac:dyDescent="0.35">
      <c r="A660" s="14">
        <v>2023</v>
      </c>
      <c r="B660" s="14">
        <v>1</v>
      </c>
      <c r="C660" s="14" t="s">
        <v>23</v>
      </c>
      <c r="D660" s="14" t="s">
        <v>31</v>
      </c>
      <c r="E660" s="14" t="s">
        <v>40</v>
      </c>
      <c r="F660" s="16">
        <v>37.173000000000002</v>
      </c>
      <c r="G660" s="16">
        <v>33.130000000000003</v>
      </c>
      <c r="H660" s="16">
        <v>4.0430000000000001</v>
      </c>
      <c r="I660" s="16">
        <v>0.20300000000000001</v>
      </c>
    </row>
    <row r="661" spans="1:9" x14ac:dyDescent="0.35">
      <c r="A661" s="14">
        <v>2023</v>
      </c>
      <c r="B661" s="14">
        <v>1</v>
      </c>
      <c r="C661" s="14" t="s">
        <v>23</v>
      </c>
      <c r="D661" s="14" t="s">
        <v>31</v>
      </c>
      <c r="E661" s="14" t="s">
        <v>42</v>
      </c>
      <c r="F661" s="16">
        <v>5.9480000000000004</v>
      </c>
      <c r="G661" s="16">
        <v>5.1849999999999996</v>
      </c>
      <c r="H661" s="16">
        <v>0.76300000000000001</v>
      </c>
      <c r="I661" s="16">
        <v>6.7000000000000004E-2</v>
      </c>
    </row>
    <row r="662" spans="1:9" x14ac:dyDescent="0.35">
      <c r="A662" s="14">
        <v>2023</v>
      </c>
      <c r="B662" s="14">
        <v>1</v>
      </c>
      <c r="C662" s="14" t="s">
        <v>23</v>
      </c>
      <c r="D662" s="14" t="s">
        <v>31</v>
      </c>
      <c r="E662" s="14" t="s">
        <v>44</v>
      </c>
      <c r="F662" s="16">
        <v>40.055999999999997</v>
      </c>
      <c r="G662" s="16">
        <v>34.929000000000002</v>
      </c>
      <c r="H662" s="16">
        <v>5.1269999999999998</v>
      </c>
      <c r="I662" s="16">
        <v>2.4E-2</v>
      </c>
    </row>
    <row r="663" spans="1:9" x14ac:dyDescent="0.35">
      <c r="A663" s="14">
        <v>2023</v>
      </c>
      <c r="B663" s="14">
        <v>1</v>
      </c>
      <c r="C663" s="14" t="s">
        <v>23</v>
      </c>
      <c r="D663" s="14" t="s">
        <v>31</v>
      </c>
      <c r="E663" s="14" t="s">
        <v>46</v>
      </c>
      <c r="F663" s="16">
        <v>26.026</v>
      </c>
      <c r="G663" s="16">
        <v>24.088000000000001</v>
      </c>
      <c r="H663" s="16">
        <v>1.9379999999999999</v>
      </c>
      <c r="I663" s="16">
        <v>0.23899999999999999</v>
      </c>
    </row>
    <row r="664" spans="1:9" x14ac:dyDescent="0.35">
      <c r="A664" s="14">
        <v>2023</v>
      </c>
      <c r="B664" s="14">
        <v>1</v>
      </c>
      <c r="C664" s="14" t="s">
        <v>23</v>
      </c>
      <c r="D664" s="14" t="s">
        <v>31</v>
      </c>
      <c r="E664" s="14" t="s">
        <v>48</v>
      </c>
      <c r="F664" s="16">
        <v>28.786999999999999</v>
      </c>
      <c r="G664" s="16">
        <v>25.591999999999999</v>
      </c>
      <c r="H664" s="16">
        <v>3.1949999999999998</v>
      </c>
      <c r="I664" s="16">
        <v>0.22500000000000001</v>
      </c>
    </row>
    <row r="665" spans="1:9" x14ac:dyDescent="0.35">
      <c r="A665" s="14">
        <v>2023</v>
      </c>
      <c r="B665" s="14">
        <v>1</v>
      </c>
      <c r="C665" s="14" t="s">
        <v>23</v>
      </c>
      <c r="D665" s="14" t="s">
        <v>31</v>
      </c>
      <c r="E665" s="14" t="s">
        <v>50</v>
      </c>
      <c r="F665" s="16">
        <v>23.445</v>
      </c>
      <c r="G665" s="16">
        <v>20.350000000000001</v>
      </c>
      <c r="H665" s="16">
        <v>3.0950000000000002</v>
      </c>
      <c r="I665" s="16">
        <v>0.107</v>
      </c>
    </row>
    <row r="666" spans="1:9" x14ac:dyDescent="0.35">
      <c r="A666" s="14">
        <v>2023</v>
      </c>
      <c r="B666" s="14">
        <v>1</v>
      </c>
      <c r="C666" s="14" t="s">
        <v>23</v>
      </c>
      <c r="D666" s="14" t="s">
        <v>31</v>
      </c>
      <c r="E666" s="14" t="s">
        <v>52</v>
      </c>
      <c r="F666" s="16">
        <v>12.673</v>
      </c>
      <c r="G666" s="16">
        <v>11.582000000000001</v>
      </c>
      <c r="H666" s="16">
        <v>1.091</v>
      </c>
      <c r="I666" s="16">
        <v>4.2999999999999997E-2</v>
      </c>
    </row>
    <row r="667" spans="1:9" x14ac:dyDescent="0.35">
      <c r="A667" s="14">
        <v>2023</v>
      </c>
      <c r="B667" s="14">
        <v>1</v>
      </c>
      <c r="C667" s="14" t="s">
        <v>23</v>
      </c>
      <c r="D667" s="14" t="s">
        <v>33</v>
      </c>
      <c r="E667" s="14" t="s">
        <v>33</v>
      </c>
      <c r="F667" s="16">
        <v>47.350999999999999</v>
      </c>
      <c r="G667" s="16">
        <v>42.113999999999997</v>
      </c>
      <c r="H667" s="16">
        <v>5.2370000000000001</v>
      </c>
      <c r="I667" s="16">
        <v>0.34</v>
      </c>
    </row>
    <row r="668" spans="1:9" x14ac:dyDescent="0.35">
      <c r="A668" s="14">
        <v>2023</v>
      </c>
      <c r="B668" s="14">
        <v>1</v>
      </c>
      <c r="C668" s="14" t="s">
        <v>23</v>
      </c>
      <c r="D668" s="14" t="s">
        <v>35</v>
      </c>
      <c r="E668" s="14" t="s">
        <v>54</v>
      </c>
      <c r="F668" s="16">
        <v>232.71199999999999</v>
      </c>
      <c r="G668" s="16">
        <v>229.73</v>
      </c>
      <c r="H668" s="16">
        <v>2.9820000000000002</v>
      </c>
      <c r="I668" s="16">
        <v>0.73599999999999999</v>
      </c>
    </row>
    <row r="669" spans="1:9" x14ac:dyDescent="0.35">
      <c r="A669" s="14">
        <v>2023</v>
      </c>
      <c r="B669" s="14">
        <v>1</v>
      </c>
      <c r="C669" s="14" t="s">
        <v>23</v>
      </c>
      <c r="D669" s="14" t="s">
        <v>35</v>
      </c>
      <c r="E669" s="14" t="s">
        <v>56</v>
      </c>
      <c r="F669" s="16">
        <v>338.32400000000001</v>
      </c>
      <c r="G669" s="16">
        <v>337.98200000000003</v>
      </c>
      <c r="H669" s="16">
        <v>0.34200000000000003</v>
      </c>
      <c r="I669" s="16">
        <v>0.157</v>
      </c>
    </row>
    <row r="670" spans="1:9" x14ac:dyDescent="0.35">
      <c r="A670" s="14">
        <v>2023</v>
      </c>
      <c r="B670" s="14">
        <v>1</v>
      </c>
      <c r="C670" s="14" t="s">
        <v>23</v>
      </c>
      <c r="D670" s="14" t="s">
        <v>35</v>
      </c>
      <c r="E670" s="14" t="s">
        <v>58</v>
      </c>
      <c r="F670" s="16">
        <v>90.387</v>
      </c>
      <c r="G670" s="16">
        <v>89.671000000000006</v>
      </c>
      <c r="H670" s="16">
        <v>0.71599999999999997</v>
      </c>
      <c r="I670" s="16">
        <v>0.123</v>
      </c>
    </row>
    <row r="671" spans="1:9" x14ac:dyDescent="0.35">
      <c r="A671" s="14">
        <v>2023</v>
      </c>
      <c r="B671" s="14">
        <v>1</v>
      </c>
      <c r="C671" s="14" t="s">
        <v>23</v>
      </c>
      <c r="D671" s="14" t="s">
        <v>35</v>
      </c>
      <c r="E671" s="14" t="s">
        <v>60</v>
      </c>
      <c r="F671" s="16">
        <v>17.736999999999998</v>
      </c>
      <c r="G671" s="16">
        <v>17.282</v>
      </c>
      <c r="H671" s="16">
        <v>0.45500000000000002</v>
      </c>
      <c r="I671" s="16">
        <v>6.9000000000000006E-2</v>
      </c>
    </row>
    <row r="672" spans="1:9" x14ac:dyDescent="0.35">
      <c r="A672" s="14">
        <v>2023</v>
      </c>
      <c r="B672" s="14">
        <v>1</v>
      </c>
      <c r="C672" s="14" t="s">
        <v>23</v>
      </c>
      <c r="D672" s="14" t="s">
        <v>35</v>
      </c>
      <c r="E672" s="14" t="s">
        <v>62</v>
      </c>
      <c r="F672" s="16">
        <v>107.145</v>
      </c>
      <c r="G672" s="16">
        <v>106.166</v>
      </c>
      <c r="H672" s="16">
        <v>0.97899999999999998</v>
      </c>
      <c r="I672" s="16">
        <v>0.20100000000000001</v>
      </c>
    </row>
    <row r="673" spans="1:9" x14ac:dyDescent="0.35">
      <c r="A673" s="14">
        <v>2023</v>
      </c>
      <c r="B673" s="14">
        <v>1</v>
      </c>
      <c r="C673" s="14" t="s">
        <v>23</v>
      </c>
      <c r="D673" s="14" t="s">
        <v>35</v>
      </c>
      <c r="E673" s="14" t="s">
        <v>64</v>
      </c>
      <c r="F673" s="16">
        <v>69.343999999999994</v>
      </c>
      <c r="G673" s="16">
        <v>69.010999999999996</v>
      </c>
      <c r="H673" s="16">
        <v>0.33300000000000002</v>
      </c>
      <c r="I673" s="16">
        <v>0.23100000000000001</v>
      </c>
    </row>
    <row r="674" spans="1:9" x14ac:dyDescent="0.35">
      <c r="A674" s="14">
        <v>2022</v>
      </c>
      <c r="B674" s="14">
        <v>4</v>
      </c>
      <c r="C674" s="14" t="s">
        <v>19</v>
      </c>
      <c r="D674" s="14" t="s">
        <v>27</v>
      </c>
      <c r="E674" s="14" t="s">
        <v>27</v>
      </c>
      <c r="F674" s="16">
        <v>28.251999999999999</v>
      </c>
      <c r="G674" s="16">
        <v>23.949000000000002</v>
      </c>
      <c r="H674" s="16">
        <v>4.3029999999999999</v>
      </c>
      <c r="I674" s="16">
        <v>0.22900000000000001</v>
      </c>
    </row>
    <row r="675" spans="1:9" x14ac:dyDescent="0.35">
      <c r="A675" s="14">
        <v>2022</v>
      </c>
      <c r="B675" s="14">
        <v>4</v>
      </c>
      <c r="C675" s="14" t="s">
        <v>19</v>
      </c>
      <c r="D675" s="14" t="s">
        <v>29</v>
      </c>
      <c r="E675" s="14" t="s">
        <v>29</v>
      </c>
      <c r="F675" s="16">
        <v>23.353000000000002</v>
      </c>
      <c r="G675" s="16">
        <v>23.236000000000001</v>
      </c>
      <c r="H675" s="16">
        <v>0.11700000000000001</v>
      </c>
      <c r="I675" s="16">
        <v>2.3E-2</v>
      </c>
    </row>
    <row r="676" spans="1:9" x14ac:dyDescent="0.35">
      <c r="A676" s="14">
        <v>2022</v>
      </c>
      <c r="B676" s="14">
        <v>4</v>
      </c>
      <c r="C676" s="14" t="s">
        <v>19</v>
      </c>
      <c r="D676" s="14" t="s">
        <v>31</v>
      </c>
      <c r="E676" s="14" t="s">
        <v>40</v>
      </c>
      <c r="F676" s="16">
        <v>40.835000000000001</v>
      </c>
      <c r="G676" s="16">
        <v>38.564</v>
      </c>
      <c r="H676" s="16">
        <v>2.2709999999999999</v>
      </c>
      <c r="I676" s="16">
        <v>0.251</v>
      </c>
    </row>
    <row r="677" spans="1:9" x14ac:dyDescent="0.35">
      <c r="A677" s="14">
        <v>2022</v>
      </c>
      <c r="B677" s="14">
        <v>4</v>
      </c>
      <c r="C677" s="14" t="s">
        <v>19</v>
      </c>
      <c r="D677" s="14" t="s">
        <v>31</v>
      </c>
      <c r="E677" s="14" t="s">
        <v>42</v>
      </c>
      <c r="F677" s="16">
        <v>9.9469999999999992</v>
      </c>
      <c r="G677" s="16">
        <v>9.3610000000000007</v>
      </c>
      <c r="H677" s="16">
        <v>0.58599999999999997</v>
      </c>
      <c r="I677" s="16">
        <v>1.7000000000000001E-2</v>
      </c>
    </row>
    <row r="678" spans="1:9" x14ac:dyDescent="0.35">
      <c r="A678" s="14">
        <v>2022</v>
      </c>
      <c r="B678" s="14">
        <v>4</v>
      </c>
      <c r="C678" s="14" t="s">
        <v>19</v>
      </c>
      <c r="D678" s="14" t="s">
        <v>31</v>
      </c>
      <c r="E678" s="14" t="s">
        <v>44</v>
      </c>
      <c r="F678" s="16">
        <v>36.448999999999998</v>
      </c>
      <c r="G678" s="16">
        <v>34.576000000000001</v>
      </c>
      <c r="H678" s="16">
        <v>1.873</v>
      </c>
      <c r="I678" s="16">
        <v>0.28799999999999998</v>
      </c>
    </row>
    <row r="679" spans="1:9" x14ac:dyDescent="0.35">
      <c r="A679" s="14">
        <v>2022</v>
      </c>
      <c r="B679" s="14">
        <v>4</v>
      </c>
      <c r="C679" s="14" t="s">
        <v>19</v>
      </c>
      <c r="D679" s="14" t="s">
        <v>31</v>
      </c>
      <c r="E679" s="14" t="s">
        <v>46</v>
      </c>
      <c r="F679" s="16">
        <v>83.700999999999993</v>
      </c>
      <c r="G679" s="16">
        <v>78.986999999999995</v>
      </c>
      <c r="H679" s="16">
        <v>4.7140000000000004</v>
      </c>
      <c r="I679" s="16">
        <v>0.58499999999999996</v>
      </c>
    </row>
    <row r="680" spans="1:9" x14ac:dyDescent="0.35">
      <c r="A680" s="14">
        <v>2022</v>
      </c>
      <c r="B680" s="14">
        <v>4</v>
      </c>
      <c r="C680" s="14" t="s">
        <v>19</v>
      </c>
      <c r="D680" s="14" t="s">
        <v>31</v>
      </c>
      <c r="E680" s="14" t="s">
        <v>48</v>
      </c>
      <c r="F680" s="16">
        <v>57.515000000000001</v>
      </c>
      <c r="G680" s="16">
        <v>54.063000000000002</v>
      </c>
      <c r="H680" s="16">
        <v>3.452</v>
      </c>
      <c r="I680" s="16">
        <v>0.25</v>
      </c>
    </row>
    <row r="681" spans="1:9" x14ac:dyDescent="0.35">
      <c r="A681" s="14">
        <v>2022</v>
      </c>
      <c r="B681" s="14">
        <v>4</v>
      </c>
      <c r="C681" s="14" t="s">
        <v>19</v>
      </c>
      <c r="D681" s="14" t="s">
        <v>31</v>
      </c>
      <c r="E681" s="14" t="s">
        <v>50</v>
      </c>
      <c r="F681" s="16">
        <v>149.196</v>
      </c>
      <c r="G681" s="16">
        <v>140.065</v>
      </c>
      <c r="H681" s="16">
        <v>9.1310000000000002</v>
      </c>
      <c r="I681" s="16">
        <v>0.56100000000000005</v>
      </c>
    </row>
    <row r="682" spans="1:9" x14ac:dyDescent="0.35">
      <c r="A682" s="14">
        <v>2022</v>
      </c>
      <c r="B682" s="14">
        <v>4</v>
      </c>
      <c r="C682" s="14" t="s">
        <v>19</v>
      </c>
      <c r="D682" s="14" t="s">
        <v>31</v>
      </c>
      <c r="E682" s="14" t="s">
        <v>52</v>
      </c>
      <c r="F682" s="16">
        <v>51.58</v>
      </c>
      <c r="G682" s="16">
        <v>48.853000000000002</v>
      </c>
      <c r="H682" s="16">
        <v>2.7269999999999999</v>
      </c>
      <c r="I682" s="16">
        <v>0.19800000000000001</v>
      </c>
    </row>
    <row r="683" spans="1:9" x14ac:dyDescent="0.35">
      <c r="A683" s="14">
        <v>2022</v>
      </c>
      <c r="B683" s="14">
        <v>4</v>
      </c>
      <c r="C683" s="14" t="s">
        <v>19</v>
      </c>
      <c r="D683" s="14" t="s">
        <v>33</v>
      </c>
      <c r="E683" s="14" t="s">
        <v>33</v>
      </c>
      <c r="F683" s="16">
        <v>141.52099999999999</v>
      </c>
      <c r="G683" s="16">
        <v>136.89599999999999</v>
      </c>
      <c r="H683" s="16">
        <v>4.625</v>
      </c>
      <c r="I683" s="16">
        <v>0.35899999999999999</v>
      </c>
    </row>
    <row r="684" spans="1:9" x14ac:dyDescent="0.35">
      <c r="A684" s="14">
        <v>2022</v>
      </c>
      <c r="B684" s="14">
        <v>4</v>
      </c>
      <c r="C684" s="14" t="s">
        <v>19</v>
      </c>
      <c r="D684" s="14" t="s">
        <v>35</v>
      </c>
      <c r="E684" s="14" t="s">
        <v>54</v>
      </c>
      <c r="F684" s="16">
        <v>594.63599999999997</v>
      </c>
      <c r="G684" s="16">
        <v>589.74400000000003</v>
      </c>
      <c r="H684" s="16">
        <v>4.8920000000000003</v>
      </c>
      <c r="I684" s="16">
        <v>1.3149999999999999</v>
      </c>
    </row>
    <row r="685" spans="1:9" x14ac:dyDescent="0.35">
      <c r="A685" s="14">
        <v>2022</v>
      </c>
      <c r="B685" s="14">
        <v>4</v>
      </c>
      <c r="C685" s="14" t="s">
        <v>19</v>
      </c>
      <c r="D685" s="14" t="s">
        <v>35</v>
      </c>
      <c r="E685" s="14" t="s">
        <v>56</v>
      </c>
      <c r="F685" s="16">
        <v>114.875</v>
      </c>
      <c r="G685" s="16">
        <v>114.422</v>
      </c>
      <c r="H685" s="16">
        <v>0.45300000000000001</v>
      </c>
      <c r="I685" s="16">
        <v>0.31900000000000001</v>
      </c>
    </row>
    <row r="686" spans="1:9" x14ac:dyDescent="0.35">
      <c r="A686" s="14">
        <v>2022</v>
      </c>
      <c r="B686" s="14">
        <v>4</v>
      </c>
      <c r="C686" s="14" t="s">
        <v>19</v>
      </c>
      <c r="D686" s="14" t="s">
        <v>35</v>
      </c>
      <c r="E686" s="14" t="s">
        <v>58</v>
      </c>
      <c r="F686" s="16">
        <v>90.085999999999999</v>
      </c>
      <c r="G686" s="16">
        <v>89.906000000000006</v>
      </c>
      <c r="H686" s="16">
        <v>0.18</v>
      </c>
      <c r="I686" s="16">
        <v>0.88800000000000001</v>
      </c>
    </row>
    <row r="687" spans="1:9" x14ac:dyDescent="0.35">
      <c r="A687" s="14">
        <v>2022</v>
      </c>
      <c r="B687" s="14">
        <v>4</v>
      </c>
      <c r="C687" s="14" t="s">
        <v>19</v>
      </c>
      <c r="D687" s="14" t="s">
        <v>35</v>
      </c>
      <c r="E687" s="14" t="s">
        <v>60</v>
      </c>
      <c r="F687" s="16">
        <v>135.84899999999999</v>
      </c>
      <c r="G687" s="16">
        <v>135.417</v>
      </c>
      <c r="H687" s="16">
        <v>0.432</v>
      </c>
      <c r="I687" s="16">
        <v>0.38100000000000001</v>
      </c>
    </row>
    <row r="688" spans="1:9" x14ac:dyDescent="0.35">
      <c r="A688" s="14">
        <v>2022</v>
      </c>
      <c r="B688" s="14">
        <v>4</v>
      </c>
      <c r="C688" s="14" t="s">
        <v>19</v>
      </c>
      <c r="D688" s="14" t="s">
        <v>35</v>
      </c>
      <c r="E688" s="14" t="s">
        <v>62</v>
      </c>
      <c r="F688" s="16">
        <v>414.40899999999999</v>
      </c>
      <c r="G688" s="16">
        <v>406.29700000000003</v>
      </c>
      <c r="H688" s="16">
        <v>8.1120000000000001</v>
      </c>
      <c r="I688" s="16">
        <v>2.2280000000000002</v>
      </c>
    </row>
    <row r="689" spans="1:9" x14ac:dyDescent="0.35">
      <c r="A689" s="14">
        <v>2022</v>
      </c>
      <c r="B689" s="14">
        <v>4</v>
      </c>
      <c r="C689" s="14" t="s">
        <v>19</v>
      </c>
      <c r="D689" s="14" t="s">
        <v>35</v>
      </c>
      <c r="E689" s="14" t="s">
        <v>64</v>
      </c>
      <c r="F689" s="16">
        <v>208.357</v>
      </c>
      <c r="G689" s="16">
        <v>207.607</v>
      </c>
      <c r="H689" s="16">
        <v>0.75</v>
      </c>
      <c r="I689" s="16">
        <v>0.76100000000000001</v>
      </c>
    </row>
    <row r="690" spans="1:9" x14ac:dyDescent="0.35">
      <c r="A690" s="14">
        <v>2022</v>
      </c>
      <c r="B690" s="14">
        <v>4</v>
      </c>
      <c r="C690" s="14" t="s">
        <v>21</v>
      </c>
      <c r="D690" s="14" t="s">
        <v>27</v>
      </c>
      <c r="E690" s="14" t="s">
        <v>27</v>
      </c>
      <c r="F690" s="16">
        <v>423.529</v>
      </c>
      <c r="G690" s="16">
        <v>402.827</v>
      </c>
      <c r="H690" s="16">
        <v>20.702000000000002</v>
      </c>
      <c r="I690" s="16">
        <v>1.329</v>
      </c>
    </row>
    <row r="691" spans="1:9" x14ac:dyDescent="0.35">
      <c r="A691" s="14">
        <v>2022</v>
      </c>
      <c r="B691" s="14">
        <v>4</v>
      </c>
      <c r="C691" s="14" t="s">
        <v>21</v>
      </c>
      <c r="D691" s="14" t="s">
        <v>29</v>
      </c>
      <c r="E691" s="14" t="s">
        <v>29</v>
      </c>
      <c r="F691" s="16">
        <v>46.372</v>
      </c>
      <c r="G691" s="16">
        <v>46.13</v>
      </c>
      <c r="H691" s="16">
        <v>0.24199999999999999</v>
      </c>
      <c r="I691" s="16">
        <v>8.8999999999999996E-2</v>
      </c>
    </row>
    <row r="692" spans="1:9" x14ac:dyDescent="0.35">
      <c r="A692" s="14">
        <v>2022</v>
      </c>
      <c r="B692" s="14">
        <v>4</v>
      </c>
      <c r="C692" s="14" t="s">
        <v>21</v>
      </c>
      <c r="D692" s="14" t="s">
        <v>31</v>
      </c>
      <c r="E692" s="14" t="s">
        <v>40</v>
      </c>
      <c r="F692" s="16">
        <v>235.87</v>
      </c>
      <c r="G692" s="16">
        <v>228.66900000000001</v>
      </c>
      <c r="H692" s="16">
        <v>7.2009999999999996</v>
      </c>
      <c r="I692" s="16">
        <v>0.20599999999999999</v>
      </c>
    </row>
    <row r="693" spans="1:9" x14ac:dyDescent="0.35">
      <c r="A693" s="14">
        <v>2022</v>
      </c>
      <c r="B693" s="14">
        <v>4</v>
      </c>
      <c r="C693" s="14" t="s">
        <v>21</v>
      </c>
      <c r="D693" s="14" t="s">
        <v>31</v>
      </c>
      <c r="E693" s="14" t="s">
        <v>42</v>
      </c>
      <c r="F693" s="16">
        <v>70.075000000000003</v>
      </c>
      <c r="G693" s="16">
        <v>68.278000000000006</v>
      </c>
      <c r="H693" s="16">
        <v>1.7969999999999999</v>
      </c>
      <c r="I693" s="16">
        <v>0.35299999999999998</v>
      </c>
    </row>
    <row r="694" spans="1:9" x14ac:dyDescent="0.35">
      <c r="A694" s="14">
        <v>2022</v>
      </c>
      <c r="B694" s="14">
        <v>4</v>
      </c>
      <c r="C694" s="14" t="s">
        <v>21</v>
      </c>
      <c r="D694" s="14" t="s">
        <v>31</v>
      </c>
      <c r="E694" s="14" t="s">
        <v>44</v>
      </c>
      <c r="F694" s="16">
        <v>231.61500000000001</v>
      </c>
      <c r="G694" s="16">
        <v>225.08500000000001</v>
      </c>
      <c r="H694" s="16">
        <v>6.53</v>
      </c>
      <c r="I694" s="16">
        <v>0.58499999999999996</v>
      </c>
    </row>
    <row r="695" spans="1:9" x14ac:dyDescent="0.35">
      <c r="A695" s="14">
        <v>2022</v>
      </c>
      <c r="B695" s="14">
        <v>4</v>
      </c>
      <c r="C695" s="14" t="s">
        <v>21</v>
      </c>
      <c r="D695" s="14" t="s">
        <v>31</v>
      </c>
      <c r="E695" s="14" t="s">
        <v>46</v>
      </c>
      <c r="F695" s="16">
        <v>347.20100000000002</v>
      </c>
      <c r="G695" s="16">
        <v>333.34100000000001</v>
      </c>
      <c r="H695" s="16">
        <v>13.86</v>
      </c>
      <c r="I695" s="16">
        <v>1.786</v>
      </c>
    </row>
    <row r="696" spans="1:9" x14ac:dyDescent="0.35">
      <c r="A696" s="14">
        <v>2022</v>
      </c>
      <c r="B696" s="14">
        <v>4</v>
      </c>
      <c r="C696" s="14" t="s">
        <v>21</v>
      </c>
      <c r="D696" s="14" t="s">
        <v>31</v>
      </c>
      <c r="E696" s="14" t="s">
        <v>48</v>
      </c>
      <c r="F696" s="16">
        <v>279.68700000000001</v>
      </c>
      <c r="G696" s="16">
        <v>272.43099999999998</v>
      </c>
      <c r="H696" s="16">
        <v>7.2560000000000002</v>
      </c>
      <c r="I696" s="16">
        <v>0.76100000000000001</v>
      </c>
    </row>
    <row r="697" spans="1:9" x14ac:dyDescent="0.35">
      <c r="A697" s="14">
        <v>2022</v>
      </c>
      <c r="B697" s="14">
        <v>4</v>
      </c>
      <c r="C697" s="14" t="s">
        <v>21</v>
      </c>
      <c r="D697" s="14" t="s">
        <v>31</v>
      </c>
      <c r="E697" s="14" t="s">
        <v>50</v>
      </c>
      <c r="F697" s="16">
        <v>477.97699999999998</v>
      </c>
      <c r="G697" s="16">
        <v>457.072</v>
      </c>
      <c r="H697" s="16">
        <v>20.905000000000001</v>
      </c>
      <c r="I697" s="16">
        <v>2.8159999999999998</v>
      </c>
    </row>
    <row r="698" spans="1:9" x14ac:dyDescent="0.35">
      <c r="A698" s="14">
        <v>2022</v>
      </c>
      <c r="B698" s="14">
        <v>4</v>
      </c>
      <c r="C698" s="14" t="s">
        <v>21</v>
      </c>
      <c r="D698" s="14" t="s">
        <v>31</v>
      </c>
      <c r="E698" s="14" t="s">
        <v>52</v>
      </c>
      <c r="F698" s="16">
        <v>169.84100000000001</v>
      </c>
      <c r="G698" s="16">
        <v>163.851</v>
      </c>
      <c r="H698" s="16">
        <v>5.99</v>
      </c>
      <c r="I698" s="16">
        <v>0.58299999999999996</v>
      </c>
    </row>
    <row r="699" spans="1:9" x14ac:dyDescent="0.35">
      <c r="A699" s="14">
        <v>2022</v>
      </c>
      <c r="B699" s="14">
        <v>4</v>
      </c>
      <c r="C699" s="14" t="s">
        <v>21</v>
      </c>
      <c r="D699" s="14" t="s">
        <v>33</v>
      </c>
      <c r="E699" s="14" t="s">
        <v>33</v>
      </c>
      <c r="F699" s="16">
        <v>1062.596</v>
      </c>
      <c r="G699" s="16">
        <v>1049.1690000000001</v>
      </c>
      <c r="H699" s="16">
        <v>13.427</v>
      </c>
      <c r="I699" s="16">
        <v>2.4569999999999999</v>
      </c>
    </row>
    <row r="700" spans="1:9" x14ac:dyDescent="0.35">
      <c r="A700" s="14">
        <v>2022</v>
      </c>
      <c r="B700" s="14">
        <v>4</v>
      </c>
      <c r="C700" s="14" t="s">
        <v>21</v>
      </c>
      <c r="D700" s="14" t="s">
        <v>35</v>
      </c>
      <c r="E700" s="14" t="s">
        <v>54</v>
      </c>
      <c r="F700" s="16">
        <v>837.46600000000001</v>
      </c>
      <c r="G700" s="16">
        <v>834.92700000000002</v>
      </c>
      <c r="H700" s="16">
        <v>2.5390000000000001</v>
      </c>
      <c r="I700" s="16">
        <v>6.2050000000000001</v>
      </c>
    </row>
    <row r="701" spans="1:9" x14ac:dyDescent="0.35">
      <c r="A701" s="14">
        <v>2022</v>
      </c>
      <c r="B701" s="14">
        <v>4</v>
      </c>
      <c r="C701" s="14" t="s">
        <v>21</v>
      </c>
      <c r="D701" s="14" t="s">
        <v>35</v>
      </c>
      <c r="E701" s="14" t="s">
        <v>56</v>
      </c>
      <c r="F701" s="16">
        <v>343.87299999999999</v>
      </c>
      <c r="G701" s="16">
        <v>341.71100000000001</v>
      </c>
      <c r="H701" s="16">
        <v>2.1619999999999999</v>
      </c>
      <c r="I701" s="16">
        <v>0.56599999999999995</v>
      </c>
    </row>
    <row r="702" spans="1:9" x14ac:dyDescent="0.35">
      <c r="A702" s="14">
        <v>2022</v>
      </c>
      <c r="B702" s="14">
        <v>4</v>
      </c>
      <c r="C702" s="14" t="s">
        <v>21</v>
      </c>
      <c r="D702" s="14" t="s">
        <v>35</v>
      </c>
      <c r="E702" s="14" t="s">
        <v>58</v>
      </c>
      <c r="F702" s="16">
        <v>228.851</v>
      </c>
      <c r="G702" s="16">
        <v>228.321</v>
      </c>
      <c r="H702" s="16">
        <v>0.53</v>
      </c>
      <c r="I702" s="16">
        <v>0.26800000000000002</v>
      </c>
    </row>
    <row r="703" spans="1:9" x14ac:dyDescent="0.35">
      <c r="A703" s="14">
        <v>2022</v>
      </c>
      <c r="B703" s="14">
        <v>4</v>
      </c>
      <c r="C703" s="14" t="s">
        <v>21</v>
      </c>
      <c r="D703" s="14" t="s">
        <v>35</v>
      </c>
      <c r="E703" s="14" t="s">
        <v>60</v>
      </c>
      <c r="F703" s="16">
        <v>78.47</v>
      </c>
      <c r="G703" s="16">
        <v>78.290999999999997</v>
      </c>
      <c r="H703" s="16">
        <v>0.17899999999999999</v>
      </c>
      <c r="I703" s="16">
        <v>0.312</v>
      </c>
    </row>
    <row r="704" spans="1:9" x14ac:dyDescent="0.35">
      <c r="A704" s="14">
        <v>2022</v>
      </c>
      <c r="B704" s="14">
        <v>4</v>
      </c>
      <c r="C704" s="14" t="s">
        <v>21</v>
      </c>
      <c r="D704" s="14" t="s">
        <v>35</v>
      </c>
      <c r="E704" s="14" t="s">
        <v>62</v>
      </c>
      <c r="F704" s="16">
        <v>392.77199999999999</v>
      </c>
      <c r="G704" s="16">
        <v>391.48700000000002</v>
      </c>
      <c r="H704" s="16">
        <v>1.2849999999999999</v>
      </c>
      <c r="I704" s="16">
        <v>0.36599999999999999</v>
      </c>
    </row>
    <row r="705" spans="1:9" x14ac:dyDescent="0.35">
      <c r="A705" s="14">
        <v>2022</v>
      </c>
      <c r="B705" s="14">
        <v>4</v>
      </c>
      <c r="C705" s="14" t="s">
        <v>21</v>
      </c>
      <c r="D705" s="14" t="s">
        <v>35</v>
      </c>
      <c r="E705" s="14" t="s">
        <v>64</v>
      </c>
      <c r="F705" s="16">
        <v>231.86199999999999</v>
      </c>
      <c r="G705" s="16">
        <v>230.52600000000001</v>
      </c>
      <c r="H705" s="16">
        <v>1.3360000000000001</v>
      </c>
      <c r="I705" s="16">
        <v>0.81599999999999995</v>
      </c>
    </row>
    <row r="706" spans="1:9" x14ac:dyDescent="0.35">
      <c r="A706" s="14">
        <v>2022</v>
      </c>
      <c r="B706" s="14">
        <v>4</v>
      </c>
      <c r="C706" s="14" t="s">
        <v>23</v>
      </c>
      <c r="D706" s="14" t="s">
        <v>27</v>
      </c>
      <c r="E706" s="14" t="s">
        <v>27</v>
      </c>
      <c r="F706" s="16">
        <v>28.061</v>
      </c>
      <c r="G706" s="16">
        <v>21.361000000000001</v>
      </c>
      <c r="H706" s="16">
        <v>6.7</v>
      </c>
      <c r="I706" s="16">
        <v>0.107</v>
      </c>
    </row>
    <row r="707" spans="1:9" x14ac:dyDescent="0.35">
      <c r="A707" s="14">
        <v>2022</v>
      </c>
      <c r="B707" s="14">
        <v>4</v>
      </c>
      <c r="C707" s="14" t="s">
        <v>23</v>
      </c>
      <c r="D707" s="14" t="s">
        <v>29</v>
      </c>
      <c r="E707" s="14" t="s">
        <v>29</v>
      </c>
      <c r="F707" s="16">
        <v>9.7959999999999994</v>
      </c>
      <c r="G707" s="16">
        <v>9.718</v>
      </c>
      <c r="H707" s="16">
        <v>7.8E-2</v>
      </c>
      <c r="I707" s="16">
        <v>1.2999999999999999E-2</v>
      </c>
    </row>
    <row r="708" spans="1:9" x14ac:dyDescent="0.35">
      <c r="A708" s="14">
        <v>2022</v>
      </c>
      <c r="B708" s="14">
        <v>4</v>
      </c>
      <c r="C708" s="14" t="s">
        <v>23</v>
      </c>
      <c r="D708" s="14" t="s">
        <v>31</v>
      </c>
      <c r="E708" s="14" t="s">
        <v>40</v>
      </c>
      <c r="F708" s="16">
        <v>36.049999999999997</v>
      </c>
      <c r="G708" s="16">
        <v>32.024000000000001</v>
      </c>
      <c r="H708" s="16">
        <v>4.0259999999999998</v>
      </c>
      <c r="I708" s="16">
        <v>0.193</v>
      </c>
    </row>
    <row r="709" spans="1:9" x14ac:dyDescent="0.35">
      <c r="A709" s="14">
        <v>2022</v>
      </c>
      <c r="B709" s="14">
        <v>4</v>
      </c>
      <c r="C709" s="14" t="s">
        <v>23</v>
      </c>
      <c r="D709" s="14" t="s">
        <v>31</v>
      </c>
      <c r="E709" s="14" t="s">
        <v>42</v>
      </c>
      <c r="F709" s="16">
        <v>6.0019999999999998</v>
      </c>
      <c r="G709" s="16">
        <v>5.226</v>
      </c>
      <c r="H709" s="16">
        <v>0.77600000000000002</v>
      </c>
      <c r="I709" s="16">
        <v>7.0999999999999994E-2</v>
      </c>
    </row>
    <row r="710" spans="1:9" x14ac:dyDescent="0.35">
      <c r="A710" s="14">
        <v>2022</v>
      </c>
      <c r="B710" s="14">
        <v>4</v>
      </c>
      <c r="C710" s="14" t="s">
        <v>23</v>
      </c>
      <c r="D710" s="14" t="s">
        <v>31</v>
      </c>
      <c r="E710" s="14" t="s">
        <v>44</v>
      </c>
      <c r="F710" s="16">
        <v>40.100999999999999</v>
      </c>
      <c r="G710" s="16">
        <v>34.993000000000002</v>
      </c>
      <c r="H710" s="16">
        <v>5.1079999999999997</v>
      </c>
      <c r="I710" s="16">
        <v>1.7999999999999999E-2</v>
      </c>
    </row>
    <row r="711" spans="1:9" x14ac:dyDescent="0.35">
      <c r="A711" s="14">
        <v>2022</v>
      </c>
      <c r="B711" s="14">
        <v>4</v>
      </c>
      <c r="C711" s="14" t="s">
        <v>23</v>
      </c>
      <c r="D711" s="14" t="s">
        <v>31</v>
      </c>
      <c r="E711" s="14" t="s">
        <v>46</v>
      </c>
      <c r="F711" s="16">
        <v>25.992000000000001</v>
      </c>
      <c r="G711" s="16">
        <v>24.015000000000001</v>
      </c>
      <c r="H711" s="16">
        <v>1.9770000000000001</v>
      </c>
      <c r="I711" s="16">
        <v>0.22800000000000001</v>
      </c>
    </row>
    <row r="712" spans="1:9" x14ac:dyDescent="0.35">
      <c r="A712" s="14">
        <v>2022</v>
      </c>
      <c r="B712" s="14">
        <v>4</v>
      </c>
      <c r="C712" s="14" t="s">
        <v>23</v>
      </c>
      <c r="D712" s="14" t="s">
        <v>31</v>
      </c>
      <c r="E712" s="14" t="s">
        <v>48</v>
      </c>
      <c r="F712" s="16">
        <v>28.727</v>
      </c>
      <c r="G712" s="16">
        <v>25.59</v>
      </c>
      <c r="H712" s="16">
        <v>3.137</v>
      </c>
      <c r="I712" s="16">
        <v>0.21199999999999999</v>
      </c>
    </row>
    <row r="713" spans="1:9" x14ac:dyDescent="0.35">
      <c r="A713" s="14">
        <v>2022</v>
      </c>
      <c r="B713" s="14">
        <v>4</v>
      </c>
      <c r="C713" s="14" t="s">
        <v>23</v>
      </c>
      <c r="D713" s="14" t="s">
        <v>31</v>
      </c>
      <c r="E713" s="14" t="s">
        <v>50</v>
      </c>
      <c r="F713" s="16">
        <v>23.206</v>
      </c>
      <c r="G713" s="16">
        <v>20.103000000000002</v>
      </c>
      <c r="H713" s="16">
        <v>3.1030000000000002</v>
      </c>
      <c r="I713" s="16">
        <v>0.104</v>
      </c>
    </row>
    <row r="714" spans="1:9" x14ac:dyDescent="0.35">
      <c r="A714" s="14">
        <v>2022</v>
      </c>
      <c r="B714" s="14">
        <v>4</v>
      </c>
      <c r="C714" s="14" t="s">
        <v>23</v>
      </c>
      <c r="D714" s="14" t="s">
        <v>31</v>
      </c>
      <c r="E714" s="14" t="s">
        <v>52</v>
      </c>
      <c r="F714" s="16">
        <v>12.484</v>
      </c>
      <c r="G714" s="16">
        <v>11.4</v>
      </c>
      <c r="H714" s="16">
        <v>1.0840000000000001</v>
      </c>
      <c r="I714" s="16">
        <v>3.3000000000000002E-2</v>
      </c>
    </row>
    <row r="715" spans="1:9" x14ac:dyDescent="0.35">
      <c r="A715" s="14">
        <v>2022</v>
      </c>
      <c r="B715" s="14">
        <v>4</v>
      </c>
      <c r="C715" s="14" t="s">
        <v>23</v>
      </c>
      <c r="D715" s="14" t="s">
        <v>33</v>
      </c>
      <c r="E715" s="14" t="s">
        <v>33</v>
      </c>
      <c r="F715" s="16">
        <v>46.685000000000002</v>
      </c>
      <c r="G715" s="16">
        <v>41.414000000000001</v>
      </c>
      <c r="H715" s="16">
        <v>5.2709999999999999</v>
      </c>
      <c r="I715" s="16">
        <v>0.26800000000000002</v>
      </c>
    </row>
    <row r="716" spans="1:9" x14ac:dyDescent="0.35">
      <c r="A716" s="14">
        <v>2022</v>
      </c>
      <c r="B716" s="14">
        <v>4</v>
      </c>
      <c r="C716" s="14" t="s">
        <v>23</v>
      </c>
      <c r="D716" s="14" t="s">
        <v>35</v>
      </c>
      <c r="E716" s="14" t="s">
        <v>54</v>
      </c>
      <c r="F716" s="16">
        <v>236.56700000000001</v>
      </c>
      <c r="G716" s="16">
        <v>232.99299999999999</v>
      </c>
      <c r="H716" s="16">
        <v>3.5739999999999998</v>
      </c>
      <c r="I716" s="16">
        <v>0.86699999999999999</v>
      </c>
    </row>
    <row r="717" spans="1:9" x14ac:dyDescent="0.35">
      <c r="A717" s="14">
        <v>2022</v>
      </c>
      <c r="B717" s="14">
        <v>4</v>
      </c>
      <c r="C717" s="14" t="s">
        <v>23</v>
      </c>
      <c r="D717" s="14" t="s">
        <v>35</v>
      </c>
      <c r="E717" s="14" t="s">
        <v>56</v>
      </c>
      <c r="F717" s="16">
        <v>335.08699999999999</v>
      </c>
      <c r="G717" s="16">
        <v>334.63200000000001</v>
      </c>
      <c r="H717" s="16">
        <v>0.45500000000000002</v>
      </c>
      <c r="I717" s="16">
        <v>0.115</v>
      </c>
    </row>
    <row r="718" spans="1:9" x14ac:dyDescent="0.35">
      <c r="A718" s="14">
        <v>2022</v>
      </c>
      <c r="B718" s="14">
        <v>4</v>
      </c>
      <c r="C718" s="14" t="s">
        <v>23</v>
      </c>
      <c r="D718" s="14" t="s">
        <v>35</v>
      </c>
      <c r="E718" s="14" t="s">
        <v>58</v>
      </c>
      <c r="F718" s="16">
        <v>92.07</v>
      </c>
      <c r="G718" s="16">
        <v>91.221000000000004</v>
      </c>
      <c r="H718" s="16">
        <v>0.84899999999999998</v>
      </c>
      <c r="I718" s="16">
        <v>0.106</v>
      </c>
    </row>
    <row r="719" spans="1:9" x14ac:dyDescent="0.35">
      <c r="A719" s="14">
        <v>2022</v>
      </c>
      <c r="B719" s="14">
        <v>4</v>
      </c>
      <c r="C719" s="14" t="s">
        <v>23</v>
      </c>
      <c r="D719" s="14" t="s">
        <v>35</v>
      </c>
      <c r="E719" s="14" t="s">
        <v>60</v>
      </c>
      <c r="F719" s="16">
        <v>17.582999999999998</v>
      </c>
      <c r="G719" s="16">
        <v>17.178000000000001</v>
      </c>
      <c r="H719" s="16">
        <v>0.40500000000000003</v>
      </c>
      <c r="I719" s="16">
        <v>6.4000000000000001E-2</v>
      </c>
    </row>
    <row r="720" spans="1:9" x14ac:dyDescent="0.35">
      <c r="A720" s="14">
        <v>2022</v>
      </c>
      <c r="B720" s="14">
        <v>4</v>
      </c>
      <c r="C720" s="14" t="s">
        <v>23</v>
      </c>
      <c r="D720" s="14" t="s">
        <v>35</v>
      </c>
      <c r="E720" s="14" t="s">
        <v>62</v>
      </c>
      <c r="F720" s="16">
        <v>108.928</v>
      </c>
      <c r="G720" s="16">
        <v>108.036</v>
      </c>
      <c r="H720" s="16">
        <v>0.89200000000000002</v>
      </c>
      <c r="I720" s="16">
        <v>0.123</v>
      </c>
    </row>
    <row r="721" spans="1:9" x14ac:dyDescent="0.35">
      <c r="A721" s="14">
        <v>2022</v>
      </c>
      <c r="B721" s="14">
        <v>4</v>
      </c>
      <c r="C721" s="14" t="s">
        <v>23</v>
      </c>
      <c r="D721" s="14" t="s">
        <v>35</v>
      </c>
      <c r="E721" s="14" t="s">
        <v>64</v>
      </c>
      <c r="F721" s="16">
        <v>69.611999999999995</v>
      </c>
      <c r="G721" s="16">
        <v>69.212999999999994</v>
      </c>
      <c r="H721" s="16">
        <v>0.39900000000000002</v>
      </c>
      <c r="I721" s="16">
        <v>0.21299999999999999</v>
      </c>
    </row>
    <row r="722" spans="1:9" x14ac:dyDescent="0.35">
      <c r="A722" s="14">
        <v>2022</v>
      </c>
      <c r="B722" s="14">
        <v>3</v>
      </c>
      <c r="C722" s="14" t="s">
        <v>19</v>
      </c>
      <c r="D722" s="14" t="s">
        <v>27</v>
      </c>
      <c r="E722" s="14" t="s">
        <v>27</v>
      </c>
      <c r="F722" s="16">
        <v>29.157</v>
      </c>
      <c r="G722" s="16">
        <v>24.641999999999999</v>
      </c>
      <c r="H722" s="16">
        <v>4.5149999999999997</v>
      </c>
      <c r="I722" s="16">
        <v>0.152</v>
      </c>
    </row>
    <row r="723" spans="1:9" x14ac:dyDescent="0.35">
      <c r="A723" s="14">
        <v>2022</v>
      </c>
      <c r="B723" s="14">
        <v>3</v>
      </c>
      <c r="C723" s="14" t="s">
        <v>19</v>
      </c>
      <c r="D723" s="14" t="s">
        <v>29</v>
      </c>
      <c r="E723" s="14" t="s">
        <v>29</v>
      </c>
      <c r="F723" s="16">
        <v>23.042000000000002</v>
      </c>
      <c r="G723" s="16">
        <v>22.916</v>
      </c>
      <c r="H723" s="16">
        <v>0.126</v>
      </c>
      <c r="I723" s="16">
        <v>1.4E-2</v>
      </c>
    </row>
    <row r="724" spans="1:9" x14ac:dyDescent="0.35">
      <c r="A724" s="14">
        <v>2022</v>
      </c>
      <c r="B724" s="14">
        <v>3</v>
      </c>
      <c r="C724" s="14" t="s">
        <v>19</v>
      </c>
      <c r="D724" s="14" t="s">
        <v>31</v>
      </c>
      <c r="E724" s="14" t="s">
        <v>40</v>
      </c>
      <c r="F724" s="16">
        <v>39.825000000000003</v>
      </c>
      <c r="G724" s="16">
        <v>37.573</v>
      </c>
      <c r="H724" s="16">
        <v>2.2519999999999998</v>
      </c>
      <c r="I724" s="16">
        <v>0.23499999999999999</v>
      </c>
    </row>
    <row r="725" spans="1:9" x14ac:dyDescent="0.35">
      <c r="A725" s="14">
        <v>2022</v>
      </c>
      <c r="B725" s="14">
        <v>3</v>
      </c>
      <c r="C725" s="14" t="s">
        <v>19</v>
      </c>
      <c r="D725" s="14" t="s">
        <v>31</v>
      </c>
      <c r="E725" s="14" t="s">
        <v>42</v>
      </c>
      <c r="F725" s="16">
        <v>9.7379999999999995</v>
      </c>
      <c r="G725" s="16">
        <v>9.1470000000000002</v>
      </c>
      <c r="H725" s="16">
        <v>0.59099999999999997</v>
      </c>
      <c r="I725" s="16">
        <v>1.7999999999999999E-2</v>
      </c>
    </row>
    <row r="726" spans="1:9" x14ac:dyDescent="0.35">
      <c r="A726" s="14">
        <v>2022</v>
      </c>
      <c r="B726" s="14">
        <v>3</v>
      </c>
      <c r="C726" s="14" t="s">
        <v>19</v>
      </c>
      <c r="D726" s="14" t="s">
        <v>31</v>
      </c>
      <c r="E726" s="14" t="s">
        <v>44</v>
      </c>
      <c r="F726" s="16">
        <v>35.912999999999997</v>
      </c>
      <c r="G726" s="16">
        <v>34.066000000000003</v>
      </c>
      <c r="H726" s="16">
        <v>1.847</v>
      </c>
      <c r="I726" s="16">
        <v>0.25700000000000001</v>
      </c>
    </row>
    <row r="727" spans="1:9" x14ac:dyDescent="0.35">
      <c r="A727" s="14">
        <v>2022</v>
      </c>
      <c r="B727" s="14">
        <v>3</v>
      </c>
      <c r="C727" s="14" t="s">
        <v>19</v>
      </c>
      <c r="D727" s="14" t="s">
        <v>31</v>
      </c>
      <c r="E727" s="14" t="s">
        <v>46</v>
      </c>
      <c r="F727" s="16">
        <v>83.55</v>
      </c>
      <c r="G727" s="16">
        <v>78.852000000000004</v>
      </c>
      <c r="H727" s="16">
        <v>4.6980000000000004</v>
      </c>
      <c r="I727" s="16">
        <v>0.55400000000000005</v>
      </c>
    </row>
    <row r="728" spans="1:9" x14ac:dyDescent="0.35">
      <c r="A728" s="14">
        <v>2022</v>
      </c>
      <c r="B728" s="14">
        <v>3</v>
      </c>
      <c r="C728" s="14" t="s">
        <v>19</v>
      </c>
      <c r="D728" s="14" t="s">
        <v>31</v>
      </c>
      <c r="E728" s="14" t="s">
        <v>48</v>
      </c>
      <c r="F728" s="16">
        <v>57.223999999999997</v>
      </c>
      <c r="G728" s="16">
        <v>53.79</v>
      </c>
      <c r="H728" s="16">
        <v>3.4340000000000002</v>
      </c>
      <c r="I728" s="16">
        <v>0.23200000000000001</v>
      </c>
    </row>
    <row r="729" spans="1:9" x14ac:dyDescent="0.35">
      <c r="A729" s="14">
        <v>2022</v>
      </c>
      <c r="B729" s="14">
        <v>3</v>
      </c>
      <c r="C729" s="14" t="s">
        <v>19</v>
      </c>
      <c r="D729" s="14" t="s">
        <v>31</v>
      </c>
      <c r="E729" s="14" t="s">
        <v>50</v>
      </c>
      <c r="F729" s="16">
        <v>146.28899999999999</v>
      </c>
      <c r="G729" s="16">
        <v>137.21600000000001</v>
      </c>
      <c r="H729" s="16">
        <v>9.0730000000000004</v>
      </c>
      <c r="I729" s="16">
        <v>0.55500000000000005</v>
      </c>
    </row>
    <row r="730" spans="1:9" x14ac:dyDescent="0.35">
      <c r="A730" s="14">
        <v>2022</v>
      </c>
      <c r="B730" s="14">
        <v>3</v>
      </c>
      <c r="C730" s="14" t="s">
        <v>19</v>
      </c>
      <c r="D730" s="14" t="s">
        <v>31</v>
      </c>
      <c r="E730" s="14" t="s">
        <v>52</v>
      </c>
      <c r="F730" s="16">
        <v>51.250999999999998</v>
      </c>
      <c r="G730" s="16">
        <v>48.514000000000003</v>
      </c>
      <c r="H730" s="16">
        <v>2.7370000000000001</v>
      </c>
      <c r="I730" s="16">
        <v>0.19800000000000001</v>
      </c>
    </row>
    <row r="731" spans="1:9" x14ac:dyDescent="0.35">
      <c r="A731" s="14">
        <v>2022</v>
      </c>
      <c r="B731" s="14">
        <v>3</v>
      </c>
      <c r="C731" s="14" t="s">
        <v>19</v>
      </c>
      <c r="D731" s="14" t="s">
        <v>33</v>
      </c>
      <c r="E731" s="14" t="s">
        <v>33</v>
      </c>
      <c r="F731" s="16">
        <v>139.46700000000001</v>
      </c>
      <c r="G731" s="16">
        <v>134.96199999999999</v>
      </c>
      <c r="H731" s="16">
        <v>4.5049999999999999</v>
      </c>
      <c r="I731" s="16">
        <v>0.38200000000000001</v>
      </c>
    </row>
    <row r="732" spans="1:9" x14ac:dyDescent="0.35">
      <c r="A732" s="14">
        <v>2022</v>
      </c>
      <c r="B732" s="14">
        <v>3</v>
      </c>
      <c r="C732" s="14" t="s">
        <v>19</v>
      </c>
      <c r="D732" s="14" t="s">
        <v>35</v>
      </c>
      <c r="E732" s="14" t="s">
        <v>54</v>
      </c>
      <c r="F732" s="16">
        <v>587.81299999999999</v>
      </c>
      <c r="G732" s="16">
        <v>584.13199999999995</v>
      </c>
      <c r="H732" s="16">
        <v>3.681</v>
      </c>
      <c r="I732" s="16">
        <v>1.1559999999999999</v>
      </c>
    </row>
    <row r="733" spans="1:9" x14ac:dyDescent="0.35">
      <c r="A733" s="14">
        <v>2022</v>
      </c>
      <c r="B733" s="14">
        <v>3</v>
      </c>
      <c r="C733" s="14" t="s">
        <v>19</v>
      </c>
      <c r="D733" s="14" t="s">
        <v>35</v>
      </c>
      <c r="E733" s="14" t="s">
        <v>56</v>
      </c>
      <c r="F733" s="16">
        <v>113.92700000000001</v>
      </c>
      <c r="G733" s="16">
        <v>113.66200000000001</v>
      </c>
      <c r="H733" s="16">
        <v>0.26500000000000001</v>
      </c>
      <c r="I733" s="16">
        <v>0.20799999999999999</v>
      </c>
    </row>
    <row r="734" spans="1:9" x14ac:dyDescent="0.35">
      <c r="A734" s="14">
        <v>2022</v>
      </c>
      <c r="B734" s="14">
        <v>3</v>
      </c>
      <c r="C734" s="14" t="s">
        <v>19</v>
      </c>
      <c r="D734" s="14" t="s">
        <v>35</v>
      </c>
      <c r="E734" s="14" t="s">
        <v>58</v>
      </c>
      <c r="F734" s="16">
        <v>87.569000000000003</v>
      </c>
      <c r="G734" s="16">
        <v>87.462999999999994</v>
      </c>
      <c r="H734" s="16">
        <v>0.106</v>
      </c>
      <c r="I734" s="16">
        <v>0.879</v>
      </c>
    </row>
    <row r="735" spans="1:9" x14ac:dyDescent="0.35">
      <c r="A735" s="14">
        <v>2022</v>
      </c>
      <c r="B735" s="14">
        <v>3</v>
      </c>
      <c r="C735" s="14" t="s">
        <v>19</v>
      </c>
      <c r="D735" s="14" t="s">
        <v>35</v>
      </c>
      <c r="E735" s="14" t="s">
        <v>60</v>
      </c>
      <c r="F735" s="16">
        <v>135.72900000000001</v>
      </c>
      <c r="G735" s="16">
        <v>135.209</v>
      </c>
      <c r="H735" s="16">
        <v>0.52</v>
      </c>
      <c r="I735" s="16">
        <v>0.84099999999999997</v>
      </c>
    </row>
    <row r="736" spans="1:9" x14ac:dyDescent="0.35">
      <c r="A736" s="14">
        <v>2022</v>
      </c>
      <c r="B736" s="14">
        <v>3</v>
      </c>
      <c r="C736" s="14" t="s">
        <v>19</v>
      </c>
      <c r="D736" s="14" t="s">
        <v>35</v>
      </c>
      <c r="E736" s="14" t="s">
        <v>62</v>
      </c>
      <c r="F736" s="16">
        <v>409.40600000000001</v>
      </c>
      <c r="G736" s="16">
        <v>400.30200000000002</v>
      </c>
      <c r="H736" s="16">
        <v>9.1039999999999992</v>
      </c>
      <c r="I736" s="16">
        <v>2.0779999999999998</v>
      </c>
    </row>
    <row r="737" spans="1:9" x14ac:dyDescent="0.35">
      <c r="A737" s="14">
        <v>2022</v>
      </c>
      <c r="B737" s="14">
        <v>3</v>
      </c>
      <c r="C737" s="14" t="s">
        <v>19</v>
      </c>
      <c r="D737" s="14" t="s">
        <v>35</v>
      </c>
      <c r="E737" s="14" t="s">
        <v>64</v>
      </c>
      <c r="F737" s="16">
        <v>207.465</v>
      </c>
      <c r="G737" s="16">
        <v>206.697</v>
      </c>
      <c r="H737" s="16">
        <v>0.76800000000000002</v>
      </c>
      <c r="I737" s="16">
        <v>0.75</v>
      </c>
    </row>
    <row r="738" spans="1:9" x14ac:dyDescent="0.35">
      <c r="A738" s="14">
        <v>2022</v>
      </c>
      <c r="B738" s="14">
        <v>3</v>
      </c>
      <c r="C738" s="14" t="s">
        <v>21</v>
      </c>
      <c r="D738" s="14" t="s">
        <v>27</v>
      </c>
      <c r="E738" s="14" t="s">
        <v>27</v>
      </c>
      <c r="F738" s="16">
        <v>413.69499999999999</v>
      </c>
      <c r="G738" s="16">
        <v>393.83199999999999</v>
      </c>
      <c r="H738" s="16">
        <v>19.863</v>
      </c>
      <c r="I738" s="16">
        <v>1.163</v>
      </c>
    </row>
    <row r="739" spans="1:9" x14ac:dyDescent="0.35">
      <c r="A739" s="14">
        <v>2022</v>
      </c>
      <c r="B739" s="14">
        <v>3</v>
      </c>
      <c r="C739" s="14" t="s">
        <v>21</v>
      </c>
      <c r="D739" s="14" t="s">
        <v>29</v>
      </c>
      <c r="E739" s="14" t="s">
        <v>29</v>
      </c>
      <c r="F739" s="16">
        <v>45.633000000000003</v>
      </c>
      <c r="G739" s="16">
        <v>45.402999999999999</v>
      </c>
      <c r="H739" s="16">
        <v>0.23</v>
      </c>
      <c r="I739" s="16">
        <v>8.3000000000000004E-2</v>
      </c>
    </row>
    <row r="740" spans="1:9" x14ac:dyDescent="0.35">
      <c r="A740" s="14">
        <v>2022</v>
      </c>
      <c r="B740" s="14">
        <v>3</v>
      </c>
      <c r="C740" s="14" t="s">
        <v>21</v>
      </c>
      <c r="D740" s="14" t="s">
        <v>31</v>
      </c>
      <c r="E740" s="14" t="s">
        <v>40</v>
      </c>
      <c r="F740" s="16">
        <v>230.25299999999999</v>
      </c>
      <c r="G740" s="16">
        <v>223.042</v>
      </c>
      <c r="H740" s="16">
        <v>7.2110000000000003</v>
      </c>
      <c r="I740" s="16">
        <v>0.17599999999999999</v>
      </c>
    </row>
    <row r="741" spans="1:9" x14ac:dyDescent="0.35">
      <c r="A741" s="14">
        <v>2022</v>
      </c>
      <c r="B741" s="14">
        <v>3</v>
      </c>
      <c r="C741" s="14" t="s">
        <v>21</v>
      </c>
      <c r="D741" s="14" t="s">
        <v>31</v>
      </c>
      <c r="E741" s="14" t="s">
        <v>42</v>
      </c>
      <c r="F741" s="16">
        <v>68.441999999999993</v>
      </c>
      <c r="G741" s="16">
        <v>66.655000000000001</v>
      </c>
      <c r="H741" s="16">
        <v>1.7869999999999999</v>
      </c>
      <c r="I741" s="16">
        <v>0.34200000000000003</v>
      </c>
    </row>
    <row r="742" spans="1:9" x14ac:dyDescent="0.35">
      <c r="A742" s="14">
        <v>2022</v>
      </c>
      <c r="B742" s="14">
        <v>3</v>
      </c>
      <c r="C742" s="14" t="s">
        <v>21</v>
      </c>
      <c r="D742" s="14" t="s">
        <v>31</v>
      </c>
      <c r="E742" s="14" t="s">
        <v>44</v>
      </c>
      <c r="F742" s="16">
        <v>230.16300000000001</v>
      </c>
      <c r="G742" s="16">
        <v>223.66</v>
      </c>
      <c r="H742" s="16">
        <v>6.5030000000000001</v>
      </c>
      <c r="I742" s="16">
        <v>0.56599999999999995</v>
      </c>
    </row>
    <row r="743" spans="1:9" x14ac:dyDescent="0.35">
      <c r="A743" s="14">
        <v>2022</v>
      </c>
      <c r="B743" s="14">
        <v>3</v>
      </c>
      <c r="C743" s="14" t="s">
        <v>21</v>
      </c>
      <c r="D743" s="14" t="s">
        <v>31</v>
      </c>
      <c r="E743" s="14" t="s">
        <v>46</v>
      </c>
      <c r="F743" s="16">
        <v>347.89299999999997</v>
      </c>
      <c r="G743" s="16">
        <v>334.06099999999998</v>
      </c>
      <c r="H743" s="16">
        <v>13.832000000000001</v>
      </c>
      <c r="I743" s="16">
        <v>1.698</v>
      </c>
    </row>
    <row r="744" spans="1:9" x14ac:dyDescent="0.35">
      <c r="A744" s="14">
        <v>2022</v>
      </c>
      <c r="B744" s="14">
        <v>3</v>
      </c>
      <c r="C744" s="14" t="s">
        <v>21</v>
      </c>
      <c r="D744" s="14" t="s">
        <v>31</v>
      </c>
      <c r="E744" s="14" t="s">
        <v>48</v>
      </c>
      <c r="F744" s="16">
        <v>277.78100000000001</v>
      </c>
      <c r="G744" s="16">
        <v>270.459</v>
      </c>
      <c r="H744" s="16">
        <v>7.3220000000000001</v>
      </c>
      <c r="I744" s="16">
        <v>0.747</v>
      </c>
    </row>
    <row r="745" spans="1:9" x14ac:dyDescent="0.35">
      <c r="A745" s="14">
        <v>2022</v>
      </c>
      <c r="B745" s="14">
        <v>3</v>
      </c>
      <c r="C745" s="14" t="s">
        <v>21</v>
      </c>
      <c r="D745" s="14" t="s">
        <v>31</v>
      </c>
      <c r="E745" s="14" t="s">
        <v>50</v>
      </c>
      <c r="F745" s="16">
        <v>472.03699999999998</v>
      </c>
      <c r="G745" s="16">
        <v>451.28</v>
      </c>
      <c r="H745" s="16">
        <v>20.757000000000001</v>
      </c>
      <c r="I745" s="16">
        <v>2.86</v>
      </c>
    </row>
    <row r="746" spans="1:9" x14ac:dyDescent="0.35">
      <c r="A746" s="14">
        <v>2022</v>
      </c>
      <c r="B746" s="14">
        <v>3</v>
      </c>
      <c r="C746" s="14" t="s">
        <v>21</v>
      </c>
      <c r="D746" s="14" t="s">
        <v>31</v>
      </c>
      <c r="E746" s="14" t="s">
        <v>52</v>
      </c>
      <c r="F746" s="16">
        <v>169.126</v>
      </c>
      <c r="G746" s="16">
        <v>163.012</v>
      </c>
      <c r="H746" s="16">
        <v>6.1139999999999999</v>
      </c>
      <c r="I746" s="16">
        <v>0.53400000000000003</v>
      </c>
    </row>
    <row r="747" spans="1:9" x14ac:dyDescent="0.35">
      <c r="A747" s="14">
        <v>2022</v>
      </c>
      <c r="B747" s="14">
        <v>3</v>
      </c>
      <c r="C747" s="14" t="s">
        <v>21</v>
      </c>
      <c r="D747" s="14" t="s">
        <v>33</v>
      </c>
      <c r="E747" s="14" t="s">
        <v>33</v>
      </c>
      <c r="F747" s="16">
        <v>1053.201</v>
      </c>
      <c r="G747" s="16">
        <v>1040.2429999999999</v>
      </c>
      <c r="H747" s="16">
        <v>12.958</v>
      </c>
      <c r="I747" s="16">
        <v>2.8090000000000002</v>
      </c>
    </row>
    <row r="748" spans="1:9" x14ac:dyDescent="0.35">
      <c r="A748" s="14">
        <v>2022</v>
      </c>
      <c r="B748" s="14">
        <v>3</v>
      </c>
      <c r="C748" s="14" t="s">
        <v>21</v>
      </c>
      <c r="D748" s="14" t="s">
        <v>35</v>
      </c>
      <c r="E748" s="14" t="s">
        <v>54</v>
      </c>
      <c r="F748" s="16">
        <v>828.68</v>
      </c>
      <c r="G748" s="16">
        <v>824.16700000000003</v>
      </c>
      <c r="H748" s="16">
        <v>4.5129999999999999</v>
      </c>
      <c r="I748" s="16">
        <v>4.5529999999999999</v>
      </c>
    </row>
    <row r="749" spans="1:9" x14ac:dyDescent="0.35">
      <c r="A749" s="14">
        <v>2022</v>
      </c>
      <c r="B749" s="14">
        <v>3</v>
      </c>
      <c r="C749" s="14" t="s">
        <v>21</v>
      </c>
      <c r="D749" s="14" t="s">
        <v>35</v>
      </c>
      <c r="E749" s="14" t="s">
        <v>56</v>
      </c>
      <c r="F749" s="16">
        <v>338.02</v>
      </c>
      <c r="G749" s="16">
        <v>336.483</v>
      </c>
      <c r="H749" s="16">
        <v>1.5369999999999999</v>
      </c>
      <c r="I749" s="16">
        <v>0.52700000000000002</v>
      </c>
    </row>
    <row r="750" spans="1:9" x14ac:dyDescent="0.35">
      <c r="A750" s="14">
        <v>2022</v>
      </c>
      <c r="B750" s="14">
        <v>3</v>
      </c>
      <c r="C750" s="14" t="s">
        <v>21</v>
      </c>
      <c r="D750" s="14" t="s">
        <v>35</v>
      </c>
      <c r="E750" s="14" t="s">
        <v>58</v>
      </c>
      <c r="F750" s="16">
        <v>228.99199999999999</v>
      </c>
      <c r="G750" s="16">
        <v>228.34700000000001</v>
      </c>
      <c r="H750" s="16">
        <v>0.64500000000000002</v>
      </c>
      <c r="I750" s="16">
        <v>1.0389999999999999</v>
      </c>
    </row>
    <row r="751" spans="1:9" x14ac:dyDescent="0.35">
      <c r="A751" s="14">
        <v>2022</v>
      </c>
      <c r="B751" s="14">
        <v>3</v>
      </c>
      <c r="C751" s="14" t="s">
        <v>21</v>
      </c>
      <c r="D751" s="14" t="s">
        <v>35</v>
      </c>
      <c r="E751" s="14" t="s">
        <v>60</v>
      </c>
      <c r="F751" s="16">
        <v>78.150000000000006</v>
      </c>
      <c r="G751" s="16">
        <v>77.933999999999997</v>
      </c>
      <c r="H751" s="16">
        <v>0.216</v>
      </c>
      <c r="I751" s="16">
        <v>0.41799999999999998</v>
      </c>
    </row>
    <row r="752" spans="1:9" x14ac:dyDescent="0.35">
      <c r="A752" s="14">
        <v>2022</v>
      </c>
      <c r="B752" s="14">
        <v>3</v>
      </c>
      <c r="C752" s="14" t="s">
        <v>21</v>
      </c>
      <c r="D752" s="14" t="s">
        <v>35</v>
      </c>
      <c r="E752" s="14" t="s">
        <v>62</v>
      </c>
      <c r="F752" s="16">
        <v>393.01100000000002</v>
      </c>
      <c r="G752" s="16">
        <v>391.762</v>
      </c>
      <c r="H752" s="16">
        <v>1.2490000000000001</v>
      </c>
      <c r="I752" s="16">
        <v>0.43</v>
      </c>
    </row>
    <row r="753" spans="1:9" x14ac:dyDescent="0.35">
      <c r="A753" s="14">
        <v>2022</v>
      </c>
      <c r="B753" s="14">
        <v>3</v>
      </c>
      <c r="C753" s="14" t="s">
        <v>21</v>
      </c>
      <c r="D753" s="14" t="s">
        <v>35</v>
      </c>
      <c r="E753" s="14" t="s">
        <v>64</v>
      </c>
      <c r="F753" s="16">
        <v>230.465</v>
      </c>
      <c r="G753" s="16">
        <v>229.2</v>
      </c>
      <c r="H753" s="16">
        <v>1.2649999999999999</v>
      </c>
      <c r="I753" s="16">
        <v>0.752</v>
      </c>
    </row>
    <row r="754" spans="1:9" x14ac:dyDescent="0.35">
      <c r="A754" s="14">
        <v>2022</v>
      </c>
      <c r="B754" s="14">
        <v>3</v>
      </c>
      <c r="C754" s="14" t="s">
        <v>23</v>
      </c>
      <c r="D754" s="14" t="s">
        <v>27</v>
      </c>
      <c r="E754" s="14" t="s">
        <v>27</v>
      </c>
      <c r="F754" s="16">
        <v>27.192</v>
      </c>
      <c r="G754" s="16">
        <v>20.742000000000001</v>
      </c>
      <c r="H754" s="16">
        <v>6.45</v>
      </c>
      <c r="I754" s="16">
        <v>7.3999999999999996E-2</v>
      </c>
    </row>
    <row r="755" spans="1:9" x14ac:dyDescent="0.35">
      <c r="A755" s="14">
        <v>2022</v>
      </c>
      <c r="B755" s="14">
        <v>3</v>
      </c>
      <c r="C755" s="14" t="s">
        <v>23</v>
      </c>
      <c r="D755" s="14" t="s">
        <v>29</v>
      </c>
      <c r="E755" s="14" t="s">
        <v>29</v>
      </c>
      <c r="F755" s="16">
        <v>9.7050000000000001</v>
      </c>
      <c r="G755" s="16">
        <v>9.6229999999999993</v>
      </c>
      <c r="H755" s="16">
        <v>8.2000000000000003E-2</v>
      </c>
      <c r="I755" s="16">
        <v>0.01</v>
      </c>
    </row>
    <row r="756" spans="1:9" x14ac:dyDescent="0.35">
      <c r="A756" s="14">
        <v>2022</v>
      </c>
      <c r="B756" s="14">
        <v>3</v>
      </c>
      <c r="C756" s="14" t="s">
        <v>23</v>
      </c>
      <c r="D756" s="14" t="s">
        <v>31</v>
      </c>
      <c r="E756" s="14" t="s">
        <v>40</v>
      </c>
      <c r="F756" s="16">
        <v>35.229999999999997</v>
      </c>
      <c r="G756" s="16">
        <v>31.221</v>
      </c>
      <c r="H756" s="16">
        <v>4.0090000000000003</v>
      </c>
      <c r="I756" s="16">
        <v>0.17100000000000001</v>
      </c>
    </row>
    <row r="757" spans="1:9" x14ac:dyDescent="0.35">
      <c r="A757" s="14">
        <v>2022</v>
      </c>
      <c r="B757" s="14">
        <v>3</v>
      </c>
      <c r="C757" s="14" t="s">
        <v>23</v>
      </c>
      <c r="D757" s="14" t="s">
        <v>31</v>
      </c>
      <c r="E757" s="14" t="s">
        <v>42</v>
      </c>
      <c r="F757" s="16">
        <v>5.9370000000000003</v>
      </c>
      <c r="G757" s="16">
        <v>5.1580000000000004</v>
      </c>
      <c r="H757" s="16">
        <v>0.77900000000000003</v>
      </c>
      <c r="I757" s="16">
        <v>7.1999999999999995E-2</v>
      </c>
    </row>
    <row r="758" spans="1:9" x14ac:dyDescent="0.35">
      <c r="A758" s="14">
        <v>2022</v>
      </c>
      <c r="B758" s="14">
        <v>3</v>
      </c>
      <c r="C758" s="14" t="s">
        <v>23</v>
      </c>
      <c r="D758" s="14" t="s">
        <v>31</v>
      </c>
      <c r="E758" s="14" t="s">
        <v>44</v>
      </c>
      <c r="F758" s="16">
        <v>39.984000000000002</v>
      </c>
      <c r="G758" s="16">
        <v>34.936999999999998</v>
      </c>
      <c r="H758" s="16">
        <v>5.0469999999999997</v>
      </c>
      <c r="I758" s="16">
        <v>1.6E-2</v>
      </c>
    </row>
    <row r="759" spans="1:9" x14ac:dyDescent="0.35">
      <c r="A759" s="14">
        <v>2022</v>
      </c>
      <c r="B759" s="14">
        <v>3</v>
      </c>
      <c r="C759" s="14" t="s">
        <v>23</v>
      </c>
      <c r="D759" s="14" t="s">
        <v>31</v>
      </c>
      <c r="E759" s="14" t="s">
        <v>46</v>
      </c>
      <c r="F759" s="16">
        <v>25.966999999999999</v>
      </c>
      <c r="G759" s="16">
        <v>24.001999999999999</v>
      </c>
      <c r="H759" s="16">
        <v>1.9650000000000001</v>
      </c>
      <c r="I759" s="16">
        <v>0.224</v>
      </c>
    </row>
    <row r="760" spans="1:9" x14ac:dyDescent="0.35">
      <c r="A760" s="14">
        <v>2022</v>
      </c>
      <c r="B760" s="14">
        <v>3</v>
      </c>
      <c r="C760" s="14" t="s">
        <v>23</v>
      </c>
      <c r="D760" s="14" t="s">
        <v>31</v>
      </c>
      <c r="E760" s="14" t="s">
        <v>48</v>
      </c>
      <c r="F760" s="16">
        <v>28.521000000000001</v>
      </c>
      <c r="G760" s="16">
        <v>25.346</v>
      </c>
      <c r="H760" s="16">
        <v>3.1749999999999998</v>
      </c>
      <c r="I760" s="16">
        <v>0.20300000000000001</v>
      </c>
    </row>
    <row r="761" spans="1:9" x14ac:dyDescent="0.35">
      <c r="A761" s="14">
        <v>2022</v>
      </c>
      <c r="B761" s="14">
        <v>3</v>
      </c>
      <c r="C761" s="14" t="s">
        <v>23</v>
      </c>
      <c r="D761" s="14" t="s">
        <v>31</v>
      </c>
      <c r="E761" s="14" t="s">
        <v>50</v>
      </c>
      <c r="F761" s="16">
        <v>22.902999999999999</v>
      </c>
      <c r="G761" s="16">
        <v>19.815000000000001</v>
      </c>
      <c r="H761" s="16">
        <v>3.0880000000000001</v>
      </c>
      <c r="I761" s="16">
        <v>0.106</v>
      </c>
    </row>
    <row r="762" spans="1:9" x14ac:dyDescent="0.35">
      <c r="A762" s="14">
        <v>2022</v>
      </c>
      <c r="B762" s="14">
        <v>3</v>
      </c>
      <c r="C762" s="14" t="s">
        <v>23</v>
      </c>
      <c r="D762" s="14" t="s">
        <v>31</v>
      </c>
      <c r="E762" s="14" t="s">
        <v>52</v>
      </c>
      <c r="F762" s="16">
        <v>12.43</v>
      </c>
      <c r="G762" s="16">
        <v>11.347</v>
      </c>
      <c r="H762" s="16">
        <v>1.083</v>
      </c>
      <c r="I762" s="16">
        <v>3.4000000000000002E-2</v>
      </c>
    </row>
    <row r="763" spans="1:9" x14ac:dyDescent="0.35">
      <c r="A763" s="14">
        <v>2022</v>
      </c>
      <c r="B763" s="14">
        <v>3</v>
      </c>
      <c r="C763" s="14" t="s">
        <v>23</v>
      </c>
      <c r="D763" s="14" t="s">
        <v>33</v>
      </c>
      <c r="E763" s="14" t="s">
        <v>33</v>
      </c>
      <c r="F763" s="16">
        <v>44.473999999999997</v>
      </c>
      <c r="G763" s="16">
        <v>39.216999999999999</v>
      </c>
      <c r="H763" s="16">
        <v>5.2569999999999997</v>
      </c>
      <c r="I763" s="16">
        <v>0.307</v>
      </c>
    </row>
    <row r="764" spans="1:9" x14ac:dyDescent="0.35">
      <c r="A764" s="14">
        <v>2022</v>
      </c>
      <c r="B764" s="14">
        <v>3</v>
      </c>
      <c r="C764" s="14" t="s">
        <v>23</v>
      </c>
      <c r="D764" s="14" t="s">
        <v>35</v>
      </c>
      <c r="E764" s="14" t="s">
        <v>54</v>
      </c>
      <c r="F764" s="16">
        <v>240.62200000000001</v>
      </c>
      <c r="G764" s="16">
        <v>238.12799999999999</v>
      </c>
      <c r="H764" s="16">
        <v>2.4940000000000002</v>
      </c>
      <c r="I764" s="16">
        <v>1.085</v>
      </c>
    </row>
    <row r="765" spans="1:9" x14ac:dyDescent="0.35">
      <c r="A765" s="14">
        <v>2022</v>
      </c>
      <c r="B765" s="14">
        <v>3</v>
      </c>
      <c r="C765" s="14" t="s">
        <v>23</v>
      </c>
      <c r="D765" s="14" t="s">
        <v>35</v>
      </c>
      <c r="E765" s="14" t="s">
        <v>56</v>
      </c>
      <c r="F765" s="16">
        <v>330.90699999999998</v>
      </c>
      <c r="G765" s="16">
        <v>330.14400000000001</v>
      </c>
      <c r="H765" s="16">
        <v>0.76300000000000001</v>
      </c>
      <c r="I765" s="16">
        <v>0.14499999999999999</v>
      </c>
    </row>
    <row r="766" spans="1:9" x14ac:dyDescent="0.35">
      <c r="A766" s="14">
        <v>2022</v>
      </c>
      <c r="B766" s="14">
        <v>3</v>
      </c>
      <c r="C766" s="14" t="s">
        <v>23</v>
      </c>
      <c r="D766" s="14" t="s">
        <v>35</v>
      </c>
      <c r="E766" s="14" t="s">
        <v>58</v>
      </c>
      <c r="F766" s="16">
        <v>89.432000000000002</v>
      </c>
      <c r="G766" s="16">
        <v>88.489000000000004</v>
      </c>
      <c r="H766" s="16">
        <v>0.94299999999999995</v>
      </c>
      <c r="I766" s="16">
        <v>0.09</v>
      </c>
    </row>
    <row r="767" spans="1:9" x14ac:dyDescent="0.35">
      <c r="A767" s="14">
        <v>2022</v>
      </c>
      <c r="B767" s="14">
        <v>3</v>
      </c>
      <c r="C767" s="14" t="s">
        <v>23</v>
      </c>
      <c r="D767" s="14" t="s">
        <v>35</v>
      </c>
      <c r="E767" s="14" t="s">
        <v>60</v>
      </c>
      <c r="F767" s="16">
        <v>17.559999999999999</v>
      </c>
      <c r="G767" s="16">
        <v>17.059999999999999</v>
      </c>
      <c r="H767" s="16">
        <v>0.5</v>
      </c>
      <c r="I767" s="16">
        <v>9.1999999999999998E-2</v>
      </c>
    </row>
    <row r="768" spans="1:9" x14ac:dyDescent="0.35">
      <c r="A768" s="14">
        <v>2022</v>
      </c>
      <c r="B768" s="14">
        <v>3</v>
      </c>
      <c r="C768" s="14" t="s">
        <v>23</v>
      </c>
      <c r="D768" s="14" t="s">
        <v>35</v>
      </c>
      <c r="E768" s="14" t="s">
        <v>62</v>
      </c>
      <c r="F768" s="16">
        <v>110.38800000000001</v>
      </c>
      <c r="G768" s="16">
        <v>109.45699999999999</v>
      </c>
      <c r="H768" s="16">
        <v>0.93100000000000005</v>
      </c>
      <c r="I768" s="16">
        <v>0.33900000000000002</v>
      </c>
    </row>
    <row r="769" spans="1:9" x14ac:dyDescent="0.35">
      <c r="A769" s="14">
        <v>2022</v>
      </c>
      <c r="B769" s="14">
        <v>3</v>
      </c>
      <c r="C769" s="14" t="s">
        <v>23</v>
      </c>
      <c r="D769" s="14" t="s">
        <v>35</v>
      </c>
      <c r="E769" s="14" t="s">
        <v>64</v>
      </c>
      <c r="F769" s="16">
        <v>71.272999999999996</v>
      </c>
      <c r="G769" s="16">
        <v>70.802000000000007</v>
      </c>
      <c r="H769" s="16">
        <v>0.47099999999999997</v>
      </c>
      <c r="I769" s="16">
        <v>0.35199999999999998</v>
      </c>
    </row>
    <row r="770" spans="1:9" x14ac:dyDescent="0.35">
      <c r="A770" s="14">
        <v>2022</v>
      </c>
      <c r="B770" s="14">
        <v>2</v>
      </c>
      <c r="C770" s="14" t="s">
        <v>19</v>
      </c>
      <c r="D770" s="14" t="s">
        <v>27</v>
      </c>
      <c r="E770" s="14" t="s">
        <v>27</v>
      </c>
      <c r="F770" s="16">
        <v>29.404</v>
      </c>
      <c r="G770" s="16">
        <v>24.849</v>
      </c>
      <c r="H770" s="16">
        <v>4.5549999999999997</v>
      </c>
      <c r="I770" s="16">
        <v>0.13900000000000001</v>
      </c>
    </row>
    <row r="771" spans="1:9" x14ac:dyDescent="0.35">
      <c r="A771" s="14">
        <v>2022</v>
      </c>
      <c r="B771" s="14">
        <v>2</v>
      </c>
      <c r="C771" s="14" t="s">
        <v>19</v>
      </c>
      <c r="D771" s="14" t="s">
        <v>29</v>
      </c>
      <c r="E771" s="14" t="s">
        <v>29</v>
      </c>
      <c r="F771" s="16">
        <v>23.626000000000001</v>
      </c>
      <c r="G771" s="16">
        <v>23.504000000000001</v>
      </c>
      <c r="H771" s="16">
        <v>0.122</v>
      </c>
      <c r="I771" s="16">
        <v>1.0999999999999999E-2</v>
      </c>
    </row>
    <row r="772" spans="1:9" x14ac:dyDescent="0.35">
      <c r="A772" s="14">
        <v>2022</v>
      </c>
      <c r="B772" s="14">
        <v>2</v>
      </c>
      <c r="C772" s="14" t="s">
        <v>19</v>
      </c>
      <c r="D772" s="14" t="s">
        <v>31</v>
      </c>
      <c r="E772" s="14" t="s">
        <v>40</v>
      </c>
      <c r="F772" s="16">
        <v>38.972999999999999</v>
      </c>
      <c r="G772" s="16">
        <v>36.747</v>
      </c>
      <c r="H772" s="16">
        <v>2.226</v>
      </c>
      <c r="I772" s="16">
        <v>0.21</v>
      </c>
    </row>
    <row r="773" spans="1:9" x14ac:dyDescent="0.35">
      <c r="A773" s="14">
        <v>2022</v>
      </c>
      <c r="B773" s="14">
        <v>2</v>
      </c>
      <c r="C773" s="14" t="s">
        <v>19</v>
      </c>
      <c r="D773" s="14" t="s">
        <v>31</v>
      </c>
      <c r="E773" s="14" t="s">
        <v>42</v>
      </c>
      <c r="F773" s="16">
        <v>9.6300000000000008</v>
      </c>
      <c r="G773" s="16">
        <v>9.0510000000000002</v>
      </c>
      <c r="H773" s="16">
        <v>0.57899999999999996</v>
      </c>
      <c r="I773" s="16">
        <v>1.6E-2</v>
      </c>
    </row>
    <row r="774" spans="1:9" x14ac:dyDescent="0.35">
      <c r="A774" s="14">
        <v>2022</v>
      </c>
      <c r="B774" s="14">
        <v>2</v>
      </c>
      <c r="C774" s="14" t="s">
        <v>19</v>
      </c>
      <c r="D774" s="14" t="s">
        <v>31</v>
      </c>
      <c r="E774" s="14" t="s">
        <v>44</v>
      </c>
      <c r="F774" s="16">
        <v>35.500999999999998</v>
      </c>
      <c r="G774" s="16">
        <v>33.710999999999999</v>
      </c>
      <c r="H774" s="16">
        <v>1.79</v>
      </c>
      <c r="I774" s="16">
        <v>0.23499999999999999</v>
      </c>
    </row>
    <row r="775" spans="1:9" x14ac:dyDescent="0.35">
      <c r="A775" s="14">
        <v>2022</v>
      </c>
      <c r="B775" s="14">
        <v>2</v>
      </c>
      <c r="C775" s="14" t="s">
        <v>19</v>
      </c>
      <c r="D775" s="14" t="s">
        <v>31</v>
      </c>
      <c r="E775" s="14" t="s">
        <v>46</v>
      </c>
      <c r="F775" s="16">
        <v>83.040999999999997</v>
      </c>
      <c r="G775" s="16">
        <v>78.305999999999997</v>
      </c>
      <c r="H775" s="16">
        <v>4.7350000000000003</v>
      </c>
      <c r="I775" s="16">
        <v>0.51600000000000001</v>
      </c>
    </row>
    <row r="776" spans="1:9" x14ac:dyDescent="0.35">
      <c r="A776" s="14">
        <v>2022</v>
      </c>
      <c r="B776" s="14">
        <v>2</v>
      </c>
      <c r="C776" s="14" t="s">
        <v>19</v>
      </c>
      <c r="D776" s="14" t="s">
        <v>31</v>
      </c>
      <c r="E776" s="14" t="s">
        <v>48</v>
      </c>
      <c r="F776" s="16">
        <v>56.837000000000003</v>
      </c>
      <c r="G776" s="16">
        <v>53.362000000000002</v>
      </c>
      <c r="H776" s="16">
        <v>3.4750000000000001</v>
      </c>
      <c r="I776" s="16">
        <v>0.20599999999999999</v>
      </c>
    </row>
    <row r="777" spans="1:9" x14ac:dyDescent="0.35">
      <c r="A777" s="14">
        <v>2022</v>
      </c>
      <c r="B777" s="14">
        <v>2</v>
      </c>
      <c r="C777" s="14" t="s">
        <v>19</v>
      </c>
      <c r="D777" s="14" t="s">
        <v>31</v>
      </c>
      <c r="E777" s="14" t="s">
        <v>50</v>
      </c>
      <c r="F777" s="16">
        <v>143.035</v>
      </c>
      <c r="G777" s="16">
        <v>134.101</v>
      </c>
      <c r="H777" s="16">
        <v>8.9339999999999993</v>
      </c>
      <c r="I777" s="16">
        <v>0.50900000000000001</v>
      </c>
    </row>
    <row r="778" spans="1:9" x14ac:dyDescent="0.35">
      <c r="A778" s="14">
        <v>2022</v>
      </c>
      <c r="B778" s="14">
        <v>2</v>
      </c>
      <c r="C778" s="14" t="s">
        <v>19</v>
      </c>
      <c r="D778" s="14" t="s">
        <v>31</v>
      </c>
      <c r="E778" s="14" t="s">
        <v>52</v>
      </c>
      <c r="F778" s="16">
        <v>50.716999999999999</v>
      </c>
      <c r="G778" s="16">
        <v>47.975000000000001</v>
      </c>
      <c r="H778" s="16">
        <v>2.742</v>
      </c>
      <c r="I778" s="16">
        <v>0.17599999999999999</v>
      </c>
    </row>
    <row r="779" spans="1:9" x14ac:dyDescent="0.35">
      <c r="A779" s="14">
        <v>2022</v>
      </c>
      <c r="B779" s="14">
        <v>2</v>
      </c>
      <c r="C779" s="14" t="s">
        <v>19</v>
      </c>
      <c r="D779" s="14" t="s">
        <v>33</v>
      </c>
      <c r="E779" s="14" t="s">
        <v>33</v>
      </c>
      <c r="F779" s="16">
        <v>139.08699999999999</v>
      </c>
      <c r="G779" s="16">
        <v>134.41499999999999</v>
      </c>
      <c r="H779" s="16">
        <v>4.6719999999999997</v>
      </c>
      <c r="I779" s="16">
        <v>0.35099999999999998</v>
      </c>
    </row>
    <row r="780" spans="1:9" x14ac:dyDescent="0.35">
      <c r="A780" s="14">
        <v>2022</v>
      </c>
      <c r="B780" s="14">
        <v>2</v>
      </c>
      <c r="C780" s="14" t="s">
        <v>19</v>
      </c>
      <c r="D780" s="14" t="s">
        <v>35</v>
      </c>
      <c r="E780" s="14" t="s">
        <v>54</v>
      </c>
      <c r="F780" s="16">
        <v>586.92600000000004</v>
      </c>
      <c r="G780" s="16">
        <v>582.49199999999996</v>
      </c>
      <c r="H780" s="16">
        <v>4.4340000000000002</v>
      </c>
      <c r="I780" s="16">
        <v>1.7929999999999999</v>
      </c>
    </row>
    <row r="781" spans="1:9" x14ac:dyDescent="0.35">
      <c r="A781" s="14">
        <v>2022</v>
      </c>
      <c r="B781" s="14">
        <v>2</v>
      </c>
      <c r="C781" s="14" t="s">
        <v>19</v>
      </c>
      <c r="D781" s="14" t="s">
        <v>35</v>
      </c>
      <c r="E781" s="14" t="s">
        <v>56</v>
      </c>
      <c r="F781" s="16">
        <v>113.607</v>
      </c>
      <c r="G781" s="16">
        <v>113.399</v>
      </c>
      <c r="H781" s="16">
        <v>0.20799999999999999</v>
      </c>
      <c r="I781" s="16">
        <v>0.17699999999999999</v>
      </c>
    </row>
    <row r="782" spans="1:9" x14ac:dyDescent="0.35">
      <c r="A782" s="14">
        <v>2022</v>
      </c>
      <c r="B782" s="14">
        <v>2</v>
      </c>
      <c r="C782" s="14" t="s">
        <v>19</v>
      </c>
      <c r="D782" s="14" t="s">
        <v>35</v>
      </c>
      <c r="E782" s="14" t="s">
        <v>58</v>
      </c>
      <c r="F782" s="16">
        <v>85.745000000000005</v>
      </c>
      <c r="G782" s="16">
        <v>85.611999999999995</v>
      </c>
      <c r="H782" s="16">
        <v>0.13300000000000001</v>
      </c>
      <c r="I782" s="16">
        <v>0.52700000000000002</v>
      </c>
    </row>
    <row r="783" spans="1:9" x14ac:dyDescent="0.35">
      <c r="A783" s="14">
        <v>2022</v>
      </c>
      <c r="B783" s="14">
        <v>2</v>
      </c>
      <c r="C783" s="14" t="s">
        <v>19</v>
      </c>
      <c r="D783" s="14" t="s">
        <v>35</v>
      </c>
      <c r="E783" s="14" t="s">
        <v>60</v>
      </c>
      <c r="F783" s="16">
        <v>134.405</v>
      </c>
      <c r="G783" s="16">
        <v>133.85</v>
      </c>
      <c r="H783" s="16">
        <v>0.55500000000000005</v>
      </c>
      <c r="I783" s="16">
        <v>0.91100000000000003</v>
      </c>
    </row>
    <row r="784" spans="1:9" x14ac:dyDescent="0.35">
      <c r="A784" s="14">
        <v>2022</v>
      </c>
      <c r="B784" s="14">
        <v>2</v>
      </c>
      <c r="C784" s="14" t="s">
        <v>19</v>
      </c>
      <c r="D784" s="14" t="s">
        <v>35</v>
      </c>
      <c r="E784" s="14" t="s">
        <v>62</v>
      </c>
      <c r="F784" s="16">
        <v>405.25</v>
      </c>
      <c r="G784" s="16">
        <v>396.28</v>
      </c>
      <c r="H784" s="16">
        <v>8.9700000000000006</v>
      </c>
      <c r="I784" s="16">
        <v>2.6179999999999999</v>
      </c>
    </row>
    <row r="785" spans="1:9" x14ac:dyDescent="0.35">
      <c r="A785" s="14">
        <v>2022</v>
      </c>
      <c r="B785" s="14">
        <v>2</v>
      </c>
      <c r="C785" s="14" t="s">
        <v>19</v>
      </c>
      <c r="D785" s="14" t="s">
        <v>35</v>
      </c>
      <c r="E785" s="14" t="s">
        <v>64</v>
      </c>
      <c r="F785" s="16">
        <v>207.941</v>
      </c>
      <c r="G785" s="16">
        <v>206.76499999999999</v>
      </c>
      <c r="H785" s="16">
        <v>1.1759999999999999</v>
      </c>
      <c r="I785" s="16">
        <v>0.874</v>
      </c>
    </row>
    <row r="786" spans="1:9" x14ac:dyDescent="0.35">
      <c r="A786" s="14">
        <v>2022</v>
      </c>
      <c r="B786" s="14">
        <v>2</v>
      </c>
      <c r="C786" s="14" t="s">
        <v>21</v>
      </c>
      <c r="D786" s="14" t="s">
        <v>27</v>
      </c>
      <c r="E786" s="14" t="s">
        <v>27</v>
      </c>
      <c r="F786" s="16">
        <v>411.85700000000003</v>
      </c>
      <c r="G786" s="16">
        <v>392.07900000000001</v>
      </c>
      <c r="H786" s="16">
        <v>19.777999999999999</v>
      </c>
      <c r="I786" s="16">
        <v>1.1890000000000001</v>
      </c>
    </row>
    <row r="787" spans="1:9" x14ac:dyDescent="0.35">
      <c r="A787" s="14">
        <v>2022</v>
      </c>
      <c r="B787" s="14">
        <v>2</v>
      </c>
      <c r="C787" s="14" t="s">
        <v>21</v>
      </c>
      <c r="D787" s="14" t="s">
        <v>29</v>
      </c>
      <c r="E787" s="14" t="s">
        <v>29</v>
      </c>
      <c r="F787" s="16">
        <v>44.485999999999997</v>
      </c>
      <c r="G787" s="16">
        <v>44.252000000000002</v>
      </c>
      <c r="H787" s="16">
        <v>0.23400000000000001</v>
      </c>
      <c r="I787" s="16">
        <v>7.9000000000000001E-2</v>
      </c>
    </row>
    <row r="788" spans="1:9" x14ac:dyDescent="0.35">
      <c r="A788" s="14">
        <v>2022</v>
      </c>
      <c r="B788" s="14">
        <v>2</v>
      </c>
      <c r="C788" s="14" t="s">
        <v>21</v>
      </c>
      <c r="D788" s="14" t="s">
        <v>31</v>
      </c>
      <c r="E788" s="14" t="s">
        <v>40</v>
      </c>
      <c r="F788" s="16">
        <v>225.81399999999999</v>
      </c>
      <c r="G788" s="16">
        <v>218.614</v>
      </c>
      <c r="H788" s="16">
        <v>7.2</v>
      </c>
      <c r="I788" s="16">
        <v>0.153</v>
      </c>
    </row>
    <row r="789" spans="1:9" x14ac:dyDescent="0.35">
      <c r="A789" s="14">
        <v>2022</v>
      </c>
      <c r="B789" s="14">
        <v>2</v>
      </c>
      <c r="C789" s="14" t="s">
        <v>21</v>
      </c>
      <c r="D789" s="14" t="s">
        <v>31</v>
      </c>
      <c r="E789" s="14" t="s">
        <v>42</v>
      </c>
      <c r="F789" s="16">
        <v>68.367000000000004</v>
      </c>
      <c r="G789" s="16">
        <v>66.587000000000003</v>
      </c>
      <c r="H789" s="16">
        <v>1.78</v>
      </c>
      <c r="I789" s="16">
        <v>0.33400000000000002</v>
      </c>
    </row>
    <row r="790" spans="1:9" x14ac:dyDescent="0.35">
      <c r="A790" s="14">
        <v>2022</v>
      </c>
      <c r="B790" s="14">
        <v>2</v>
      </c>
      <c r="C790" s="14" t="s">
        <v>21</v>
      </c>
      <c r="D790" s="14" t="s">
        <v>31</v>
      </c>
      <c r="E790" s="14" t="s">
        <v>44</v>
      </c>
      <c r="F790" s="16">
        <v>228.17099999999999</v>
      </c>
      <c r="G790" s="16">
        <v>221.82300000000001</v>
      </c>
      <c r="H790" s="16">
        <v>6.3479999999999999</v>
      </c>
      <c r="I790" s="16">
        <v>0.51800000000000002</v>
      </c>
    </row>
    <row r="791" spans="1:9" x14ac:dyDescent="0.35">
      <c r="A791" s="14">
        <v>2022</v>
      </c>
      <c r="B791" s="14">
        <v>2</v>
      </c>
      <c r="C791" s="14" t="s">
        <v>21</v>
      </c>
      <c r="D791" s="14" t="s">
        <v>31</v>
      </c>
      <c r="E791" s="14" t="s">
        <v>46</v>
      </c>
      <c r="F791" s="16">
        <v>341.65</v>
      </c>
      <c r="G791" s="16">
        <v>327.75799999999998</v>
      </c>
      <c r="H791" s="16">
        <v>13.891999999999999</v>
      </c>
      <c r="I791" s="16">
        <v>1.5980000000000001</v>
      </c>
    </row>
    <row r="792" spans="1:9" x14ac:dyDescent="0.35">
      <c r="A792" s="14">
        <v>2022</v>
      </c>
      <c r="B792" s="14">
        <v>2</v>
      </c>
      <c r="C792" s="14" t="s">
        <v>21</v>
      </c>
      <c r="D792" s="14" t="s">
        <v>31</v>
      </c>
      <c r="E792" s="14" t="s">
        <v>48</v>
      </c>
      <c r="F792" s="16">
        <v>275.81299999999999</v>
      </c>
      <c r="G792" s="16">
        <v>268.35300000000001</v>
      </c>
      <c r="H792" s="16">
        <v>7.46</v>
      </c>
      <c r="I792" s="16">
        <v>0.67</v>
      </c>
    </row>
    <row r="793" spans="1:9" x14ac:dyDescent="0.35">
      <c r="A793" s="14">
        <v>2022</v>
      </c>
      <c r="B793" s="14">
        <v>2</v>
      </c>
      <c r="C793" s="14" t="s">
        <v>21</v>
      </c>
      <c r="D793" s="14" t="s">
        <v>31</v>
      </c>
      <c r="E793" s="14" t="s">
        <v>50</v>
      </c>
      <c r="F793" s="16">
        <v>464.334</v>
      </c>
      <c r="G793" s="16">
        <v>443.79300000000001</v>
      </c>
      <c r="H793" s="16">
        <v>20.541</v>
      </c>
      <c r="I793" s="16">
        <v>2.609</v>
      </c>
    </row>
    <row r="794" spans="1:9" x14ac:dyDescent="0.35">
      <c r="A794" s="14">
        <v>2022</v>
      </c>
      <c r="B794" s="14">
        <v>2</v>
      </c>
      <c r="C794" s="14" t="s">
        <v>21</v>
      </c>
      <c r="D794" s="14" t="s">
        <v>31</v>
      </c>
      <c r="E794" s="14" t="s">
        <v>52</v>
      </c>
      <c r="F794" s="16">
        <v>167.04400000000001</v>
      </c>
      <c r="G794" s="16">
        <v>160.89099999999999</v>
      </c>
      <c r="H794" s="16">
        <v>6.1529999999999996</v>
      </c>
      <c r="I794" s="16">
        <v>0.47399999999999998</v>
      </c>
    </row>
    <row r="795" spans="1:9" x14ac:dyDescent="0.35">
      <c r="A795" s="14">
        <v>2022</v>
      </c>
      <c r="B795" s="14">
        <v>2</v>
      </c>
      <c r="C795" s="14" t="s">
        <v>21</v>
      </c>
      <c r="D795" s="14" t="s">
        <v>33</v>
      </c>
      <c r="E795" s="14" t="s">
        <v>33</v>
      </c>
      <c r="F795" s="16">
        <v>1054.3820000000001</v>
      </c>
      <c r="G795" s="16">
        <v>1041.6869999999999</v>
      </c>
      <c r="H795" s="16">
        <v>12.695</v>
      </c>
      <c r="I795" s="16">
        <v>2.7269999999999999</v>
      </c>
    </row>
    <row r="796" spans="1:9" x14ac:dyDescent="0.35">
      <c r="A796" s="14">
        <v>2022</v>
      </c>
      <c r="B796" s="14">
        <v>2</v>
      </c>
      <c r="C796" s="14" t="s">
        <v>21</v>
      </c>
      <c r="D796" s="14" t="s">
        <v>35</v>
      </c>
      <c r="E796" s="14" t="s">
        <v>54</v>
      </c>
      <c r="F796" s="16">
        <v>820.80700000000002</v>
      </c>
      <c r="G796" s="16">
        <v>816.67100000000005</v>
      </c>
      <c r="H796" s="16">
        <v>4.1360000000000001</v>
      </c>
      <c r="I796" s="16">
        <v>4.306</v>
      </c>
    </row>
    <row r="797" spans="1:9" x14ac:dyDescent="0.35">
      <c r="A797" s="14">
        <v>2022</v>
      </c>
      <c r="B797" s="14">
        <v>2</v>
      </c>
      <c r="C797" s="14" t="s">
        <v>21</v>
      </c>
      <c r="D797" s="14" t="s">
        <v>35</v>
      </c>
      <c r="E797" s="14" t="s">
        <v>56</v>
      </c>
      <c r="F797" s="16">
        <v>335.11200000000002</v>
      </c>
      <c r="G797" s="16">
        <v>333.69499999999999</v>
      </c>
      <c r="H797" s="16">
        <v>1.417</v>
      </c>
      <c r="I797" s="16">
        <v>0.309</v>
      </c>
    </row>
    <row r="798" spans="1:9" x14ac:dyDescent="0.35">
      <c r="A798" s="14">
        <v>2022</v>
      </c>
      <c r="B798" s="14">
        <v>2</v>
      </c>
      <c r="C798" s="14" t="s">
        <v>21</v>
      </c>
      <c r="D798" s="14" t="s">
        <v>35</v>
      </c>
      <c r="E798" s="14" t="s">
        <v>58</v>
      </c>
      <c r="F798" s="16">
        <v>227.03700000000001</v>
      </c>
      <c r="G798" s="16">
        <v>226.334</v>
      </c>
      <c r="H798" s="16">
        <v>0.70299999999999996</v>
      </c>
      <c r="I798" s="16">
        <v>1.0489999999999999</v>
      </c>
    </row>
    <row r="799" spans="1:9" x14ac:dyDescent="0.35">
      <c r="A799" s="14">
        <v>2022</v>
      </c>
      <c r="B799" s="14">
        <v>2</v>
      </c>
      <c r="C799" s="14" t="s">
        <v>21</v>
      </c>
      <c r="D799" s="14" t="s">
        <v>35</v>
      </c>
      <c r="E799" s="14" t="s">
        <v>60</v>
      </c>
      <c r="F799" s="16">
        <v>77.463999999999999</v>
      </c>
      <c r="G799" s="16">
        <v>77.206000000000003</v>
      </c>
      <c r="H799" s="16">
        <v>0.25800000000000001</v>
      </c>
      <c r="I799" s="16">
        <v>0.34499999999999997</v>
      </c>
    </row>
    <row r="800" spans="1:9" x14ac:dyDescent="0.35">
      <c r="A800" s="14">
        <v>2022</v>
      </c>
      <c r="B800" s="14">
        <v>2</v>
      </c>
      <c r="C800" s="14" t="s">
        <v>21</v>
      </c>
      <c r="D800" s="14" t="s">
        <v>35</v>
      </c>
      <c r="E800" s="14" t="s">
        <v>62</v>
      </c>
      <c r="F800" s="16">
        <v>391.45299999999997</v>
      </c>
      <c r="G800" s="16">
        <v>390.33</v>
      </c>
      <c r="H800" s="16">
        <v>1.123</v>
      </c>
      <c r="I800" s="16">
        <v>0.40300000000000002</v>
      </c>
    </row>
    <row r="801" spans="1:9" x14ac:dyDescent="0.35">
      <c r="A801" s="14">
        <v>2022</v>
      </c>
      <c r="B801" s="14">
        <v>2</v>
      </c>
      <c r="C801" s="14" t="s">
        <v>21</v>
      </c>
      <c r="D801" s="14" t="s">
        <v>35</v>
      </c>
      <c r="E801" s="14" t="s">
        <v>64</v>
      </c>
      <c r="F801" s="16">
        <v>230.38800000000001</v>
      </c>
      <c r="G801" s="16">
        <v>228.96899999999999</v>
      </c>
      <c r="H801" s="16">
        <v>1.419</v>
      </c>
      <c r="I801" s="16">
        <v>0.79500000000000004</v>
      </c>
    </row>
    <row r="802" spans="1:9" x14ac:dyDescent="0.35">
      <c r="A802" s="14">
        <v>2022</v>
      </c>
      <c r="B802" s="14">
        <v>2</v>
      </c>
      <c r="C802" s="14" t="s">
        <v>23</v>
      </c>
      <c r="D802" s="14" t="s">
        <v>27</v>
      </c>
      <c r="E802" s="14" t="s">
        <v>27</v>
      </c>
      <c r="F802" s="16">
        <v>27.637</v>
      </c>
      <c r="G802" s="16">
        <v>21.254000000000001</v>
      </c>
      <c r="H802" s="16">
        <v>6.383</v>
      </c>
      <c r="I802" s="16">
        <v>8.2000000000000003E-2</v>
      </c>
    </row>
    <row r="803" spans="1:9" x14ac:dyDescent="0.35">
      <c r="A803" s="14">
        <v>2022</v>
      </c>
      <c r="B803" s="14">
        <v>2</v>
      </c>
      <c r="C803" s="14" t="s">
        <v>23</v>
      </c>
      <c r="D803" s="14" t="s">
        <v>29</v>
      </c>
      <c r="E803" s="14" t="s">
        <v>29</v>
      </c>
      <c r="F803" s="16">
        <v>9.4960000000000004</v>
      </c>
      <c r="G803" s="16">
        <v>9.407</v>
      </c>
      <c r="H803" s="16">
        <v>8.8999999999999996E-2</v>
      </c>
      <c r="I803" s="16">
        <v>1.2E-2</v>
      </c>
    </row>
    <row r="804" spans="1:9" x14ac:dyDescent="0.35">
      <c r="A804" s="14">
        <v>2022</v>
      </c>
      <c r="B804" s="14">
        <v>2</v>
      </c>
      <c r="C804" s="14" t="s">
        <v>23</v>
      </c>
      <c r="D804" s="14" t="s">
        <v>31</v>
      </c>
      <c r="E804" s="14" t="s">
        <v>40</v>
      </c>
      <c r="F804" s="16">
        <v>34.823</v>
      </c>
      <c r="G804" s="16">
        <v>30.838000000000001</v>
      </c>
      <c r="H804" s="16">
        <v>3.9849999999999999</v>
      </c>
      <c r="I804" s="16">
        <v>0.156</v>
      </c>
    </row>
    <row r="805" spans="1:9" x14ac:dyDescent="0.35">
      <c r="A805" s="14">
        <v>2022</v>
      </c>
      <c r="B805" s="14">
        <v>2</v>
      </c>
      <c r="C805" s="14" t="s">
        <v>23</v>
      </c>
      <c r="D805" s="14" t="s">
        <v>31</v>
      </c>
      <c r="E805" s="14" t="s">
        <v>42</v>
      </c>
      <c r="F805" s="16">
        <v>5.9470000000000001</v>
      </c>
      <c r="G805" s="16">
        <v>5.1719999999999997</v>
      </c>
      <c r="H805" s="16">
        <v>0.77500000000000002</v>
      </c>
      <c r="I805" s="16">
        <v>6.9000000000000006E-2</v>
      </c>
    </row>
    <row r="806" spans="1:9" x14ac:dyDescent="0.35">
      <c r="A806" s="14">
        <v>2022</v>
      </c>
      <c r="B806" s="14">
        <v>2</v>
      </c>
      <c r="C806" s="14" t="s">
        <v>23</v>
      </c>
      <c r="D806" s="14" t="s">
        <v>31</v>
      </c>
      <c r="E806" s="14" t="s">
        <v>44</v>
      </c>
      <c r="F806" s="16">
        <v>39.520000000000003</v>
      </c>
      <c r="G806" s="16">
        <v>34.584000000000003</v>
      </c>
      <c r="H806" s="16">
        <v>4.9359999999999999</v>
      </c>
      <c r="I806" s="16">
        <v>1.6E-2</v>
      </c>
    </row>
    <row r="807" spans="1:9" x14ac:dyDescent="0.35">
      <c r="A807" s="14">
        <v>2022</v>
      </c>
      <c r="B807" s="14">
        <v>2</v>
      </c>
      <c r="C807" s="14" t="s">
        <v>23</v>
      </c>
      <c r="D807" s="14" t="s">
        <v>31</v>
      </c>
      <c r="E807" s="14" t="s">
        <v>46</v>
      </c>
      <c r="F807" s="16">
        <v>25.326000000000001</v>
      </c>
      <c r="G807" s="16">
        <v>23.37</v>
      </c>
      <c r="H807" s="16">
        <v>1.956</v>
      </c>
      <c r="I807" s="16">
        <v>0.22</v>
      </c>
    </row>
    <row r="808" spans="1:9" x14ac:dyDescent="0.35">
      <c r="A808" s="14">
        <v>2022</v>
      </c>
      <c r="B808" s="14">
        <v>2</v>
      </c>
      <c r="C808" s="14" t="s">
        <v>23</v>
      </c>
      <c r="D808" s="14" t="s">
        <v>31</v>
      </c>
      <c r="E808" s="14" t="s">
        <v>48</v>
      </c>
      <c r="F808" s="16">
        <v>28.42</v>
      </c>
      <c r="G808" s="16">
        <v>25.164000000000001</v>
      </c>
      <c r="H808" s="16">
        <v>3.2559999999999998</v>
      </c>
      <c r="I808" s="16">
        <v>0.184</v>
      </c>
    </row>
    <row r="809" spans="1:9" x14ac:dyDescent="0.35">
      <c r="A809" s="14">
        <v>2022</v>
      </c>
      <c r="B809" s="14">
        <v>2</v>
      </c>
      <c r="C809" s="14" t="s">
        <v>23</v>
      </c>
      <c r="D809" s="14" t="s">
        <v>31</v>
      </c>
      <c r="E809" s="14" t="s">
        <v>50</v>
      </c>
      <c r="F809" s="16">
        <v>22.734000000000002</v>
      </c>
      <c r="G809" s="16">
        <v>19.672999999999998</v>
      </c>
      <c r="H809" s="16">
        <v>3.0609999999999999</v>
      </c>
      <c r="I809" s="16">
        <v>9.9000000000000005E-2</v>
      </c>
    </row>
    <row r="810" spans="1:9" x14ac:dyDescent="0.35">
      <c r="A810" s="14">
        <v>2022</v>
      </c>
      <c r="B810" s="14">
        <v>2</v>
      </c>
      <c r="C810" s="14" t="s">
        <v>23</v>
      </c>
      <c r="D810" s="14" t="s">
        <v>31</v>
      </c>
      <c r="E810" s="14" t="s">
        <v>52</v>
      </c>
      <c r="F810" s="16">
        <v>12.491</v>
      </c>
      <c r="G810" s="16">
        <v>11.397</v>
      </c>
      <c r="H810" s="16">
        <v>1.0940000000000001</v>
      </c>
      <c r="I810" s="16">
        <v>2.7E-2</v>
      </c>
    </row>
    <row r="811" spans="1:9" x14ac:dyDescent="0.35">
      <c r="A811" s="14">
        <v>2022</v>
      </c>
      <c r="B811" s="14">
        <v>2</v>
      </c>
      <c r="C811" s="14" t="s">
        <v>23</v>
      </c>
      <c r="D811" s="14" t="s">
        <v>33</v>
      </c>
      <c r="E811" s="14" t="s">
        <v>33</v>
      </c>
      <c r="F811" s="16">
        <v>44.893000000000001</v>
      </c>
      <c r="G811" s="16">
        <v>39.642000000000003</v>
      </c>
      <c r="H811" s="16">
        <v>5.2510000000000003</v>
      </c>
      <c r="I811" s="16">
        <v>0.371</v>
      </c>
    </row>
    <row r="812" spans="1:9" x14ac:dyDescent="0.35">
      <c r="A812" s="14">
        <v>2022</v>
      </c>
      <c r="B812" s="14">
        <v>2</v>
      </c>
      <c r="C812" s="14" t="s">
        <v>23</v>
      </c>
      <c r="D812" s="14" t="s">
        <v>35</v>
      </c>
      <c r="E812" s="14" t="s">
        <v>54</v>
      </c>
      <c r="F812" s="16">
        <v>239.24199999999999</v>
      </c>
      <c r="G812" s="16">
        <v>236.88399999999999</v>
      </c>
      <c r="H812" s="16">
        <v>2.3580000000000001</v>
      </c>
      <c r="I812" s="16">
        <v>0.55900000000000005</v>
      </c>
    </row>
    <row r="813" spans="1:9" x14ac:dyDescent="0.35">
      <c r="A813" s="14">
        <v>2022</v>
      </c>
      <c r="B813" s="14">
        <v>2</v>
      </c>
      <c r="C813" s="14" t="s">
        <v>23</v>
      </c>
      <c r="D813" s="14" t="s">
        <v>35</v>
      </c>
      <c r="E813" s="14" t="s">
        <v>56</v>
      </c>
      <c r="F813" s="16">
        <v>331.82400000000001</v>
      </c>
      <c r="G813" s="16">
        <v>331.11500000000001</v>
      </c>
      <c r="H813" s="16">
        <v>0.70899999999999996</v>
      </c>
      <c r="I813" s="16">
        <v>3.1E-2</v>
      </c>
    </row>
    <row r="814" spans="1:9" x14ac:dyDescent="0.35">
      <c r="A814" s="14">
        <v>2022</v>
      </c>
      <c r="B814" s="14">
        <v>2</v>
      </c>
      <c r="C814" s="14" t="s">
        <v>23</v>
      </c>
      <c r="D814" s="14" t="s">
        <v>35</v>
      </c>
      <c r="E814" s="14" t="s">
        <v>58</v>
      </c>
      <c r="F814" s="16">
        <v>89.745000000000005</v>
      </c>
      <c r="G814" s="16">
        <v>88.742000000000004</v>
      </c>
      <c r="H814" s="16">
        <v>1.0029999999999999</v>
      </c>
      <c r="I814" s="16">
        <v>0.16800000000000001</v>
      </c>
    </row>
    <row r="815" spans="1:9" x14ac:dyDescent="0.35">
      <c r="A815" s="14">
        <v>2022</v>
      </c>
      <c r="B815" s="14">
        <v>2</v>
      </c>
      <c r="C815" s="14" t="s">
        <v>23</v>
      </c>
      <c r="D815" s="14" t="s">
        <v>35</v>
      </c>
      <c r="E815" s="14" t="s">
        <v>60</v>
      </c>
      <c r="F815" s="16">
        <v>18.257999999999999</v>
      </c>
      <c r="G815" s="16">
        <v>17.718</v>
      </c>
      <c r="H815" s="16">
        <v>0.54</v>
      </c>
      <c r="I815" s="16">
        <v>8.8999999999999996E-2</v>
      </c>
    </row>
    <row r="816" spans="1:9" x14ac:dyDescent="0.35">
      <c r="A816" s="14">
        <v>2022</v>
      </c>
      <c r="B816" s="14">
        <v>2</v>
      </c>
      <c r="C816" s="14" t="s">
        <v>23</v>
      </c>
      <c r="D816" s="14" t="s">
        <v>35</v>
      </c>
      <c r="E816" s="14" t="s">
        <v>62</v>
      </c>
      <c r="F816" s="16">
        <v>109.244</v>
      </c>
      <c r="G816" s="16">
        <v>108.53400000000001</v>
      </c>
      <c r="H816" s="16">
        <v>0.71</v>
      </c>
      <c r="I816" s="16">
        <v>0.25</v>
      </c>
    </row>
    <row r="817" spans="1:9" x14ac:dyDescent="0.35">
      <c r="A817" s="14">
        <v>2022</v>
      </c>
      <c r="B817" s="14">
        <v>2</v>
      </c>
      <c r="C817" s="14" t="s">
        <v>23</v>
      </c>
      <c r="D817" s="14" t="s">
        <v>35</v>
      </c>
      <c r="E817" s="14" t="s">
        <v>64</v>
      </c>
      <c r="F817" s="16">
        <v>71.224000000000004</v>
      </c>
      <c r="G817" s="16">
        <v>70.466999999999999</v>
      </c>
      <c r="H817" s="16">
        <v>0.75700000000000001</v>
      </c>
      <c r="I817" s="16">
        <v>0.24399999999999999</v>
      </c>
    </row>
    <row r="818" spans="1:9" x14ac:dyDescent="0.35">
      <c r="A818" s="14">
        <v>2022</v>
      </c>
      <c r="B818" s="14">
        <v>1</v>
      </c>
      <c r="C818" s="14" t="s">
        <v>19</v>
      </c>
      <c r="D818" s="14" t="s">
        <v>27</v>
      </c>
      <c r="E818" s="14" t="s">
        <v>27</v>
      </c>
      <c r="F818" s="16">
        <v>29.497</v>
      </c>
      <c r="G818" s="16">
        <v>24.986000000000001</v>
      </c>
      <c r="H818" s="16">
        <v>4.5110000000000001</v>
      </c>
      <c r="I818" s="16">
        <v>0.14399999999999999</v>
      </c>
    </row>
    <row r="819" spans="1:9" x14ac:dyDescent="0.35">
      <c r="A819" s="14">
        <v>2022</v>
      </c>
      <c r="B819" s="14">
        <v>1</v>
      </c>
      <c r="C819" s="14" t="s">
        <v>19</v>
      </c>
      <c r="D819" s="14" t="s">
        <v>29</v>
      </c>
      <c r="E819" s="14" t="s">
        <v>29</v>
      </c>
      <c r="F819" s="16">
        <v>23.513999999999999</v>
      </c>
      <c r="G819" s="16">
        <v>23.387</v>
      </c>
      <c r="H819" s="16">
        <v>0.127</v>
      </c>
      <c r="I819" s="16">
        <v>1.2999999999999999E-2</v>
      </c>
    </row>
    <row r="820" spans="1:9" x14ac:dyDescent="0.35">
      <c r="A820" s="14">
        <v>2022</v>
      </c>
      <c r="B820" s="14">
        <v>1</v>
      </c>
      <c r="C820" s="14" t="s">
        <v>19</v>
      </c>
      <c r="D820" s="14" t="s">
        <v>31</v>
      </c>
      <c r="E820" s="14" t="s">
        <v>40</v>
      </c>
      <c r="F820" s="16">
        <v>38.555</v>
      </c>
      <c r="G820" s="16">
        <v>36.356999999999999</v>
      </c>
      <c r="H820" s="16">
        <v>2.198</v>
      </c>
      <c r="I820" s="16">
        <v>0.16600000000000001</v>
      </c>
    </row>
    <row r="821" spans="1:9" x14ac:dyDescent="0.35">
      <c r="A821" s="14">
        <v>2022</v>
      </c>
      <c r="B821" s="14">
        <v>1</v>
      </c>
      <c r="C821" s="14" t="s">
        <v>19</v>
      </c>
      <c r="D821" s="14" t="s">
        <v>31</v>
      </c>
      <c r="E821" s="14" t="s">
        <v>42</v>
      </c>
      <c r="F821" s="16">
        <v>9.6660000000000004</v>
      </c>
      <c r="G821" s="16">
        <v>9.1289999999999996</v>
      </c>
      <c r="H821" s="16">
        <v>0.53700000000000003</v>
      </c>
      <c r="I821" s="16">
        <v>1.4999999999999999E-2</v>
      </c>
    </row>
    <row r="822" spans="1:9" x14ac:dyDescent="0.35">
      <c r="A822" s="14">
        <v>2022</v>
      </c>
      <c r="B822" s="14">
        <v>1</v>
      </c>
      <c r="C822" s="14" t="s">
        <v>19</v>
      </c>
      <c r="D822" s="14" t="s">
        <v>31</v>
      </c>
      <c r="E822" s="14" t="s">
        <v>44</v>
      </c>
      <c r="F822" s="16">
        <v>35.402999999999999</v>
      </c>
      <c r="G822" s="16">
        <v>33.601999999999997</v>
      </c>
      <c r="H822" s="16">
        <v>1.8009999999999999</v>
      </c>
      <c r="I822" s="16">
        <v>0.20699999999999999</v>
      </c>
    </row>
    <row r="823" spans="1:9" x14ac:dyDescent="0.35">
      <c r="A823" s="14">
        <v>2022</v>
      </c>
      <c r="B823" s="14">
        <v>1</v>
      </c>
      <c r="C823" s="14" t="s">
        <v>19</v>
      </c>
      <c r="D823" s="14" t="s">
        <v>31</v>
      </c>
      <c r="E823" s="14" t="s">
        <v>46</v>
      </c>
      <c r="F823" s="16">
        <v>82.385000000000005</v>
      </c>
      <c r="G823" s="16">
        <v>77.561999999999998</v>
      </c>
      <c r="H823" s="16">
        <v>4.8230000000000004</v>
      </c>
      <c r="I823" s="16">
        <v>0.50900000000000001</v>
      </c>
    </row>
    <row r="824" spans="1:9" x14ac:dyDescent="0.35">
      <c r="A824" s="14">
        <v>2022</v>
      </c>
      <c r="B824" s="14">
        <v>1</v>
      </c>
      <c r="C824" s="14" t="s">
        <v>19</v>
      </c>
      <c r="D824" s="14" t="s">
        <v>31</v>
      </c>
      <c r="E824" s="14" t="s">
        <v>48</v>
      </c>
      <c r="F824" s="16">
        <v>57.021000000000001</v>
      </c>
      <c r="G824" s="16">
        <v>53.429000000000002</v>
      </c>
      <c r="H824" s="16">
        <v>3.5920000000000001</v>
      </c>
      <c r="I824" s="16">
        <v>0.17899999999999999</v>
      </c>
    </row>
    <row r="825" spans="1:9" x14ac:dyDescent="0.35">
      <c r="A825" s="14">
        <v>2022</v>
      </c>
      <c r="B825" s="14">
        <v>1</v>
      </c>
      <c r="C825" s="14" t="s">
        <v>19</v>
      </c>
      <c r="D825" s="14" t="s">
        <v>31</v>
      </c>
      <c r="E825" s="14" t="s">
        <v>50</v>
      </c>
      <c r="F825" s="16">
        <v>141.94499999999999</v>
      </c>
      <c r="G825" s="16">
        <v>133.13800000000001</v>
      </c>
      <c r="H825" s="16">
        <v>8.8070000000000004</v>
      </c>
      <c r="I825" s="16">
        <v>0.46899999999999997</v>
      </c>
    </row>
    <row r="826" spans="1:9" x14ac:dyDescent="0.35">
      <c r="A826" s="14">
        <v>2022</v>
      </c>
      <c r="B826" s="14">
        <v>1</v>
      </c>
      <c r="C826" s="14" t="s">
        <v>19</v>
      </c>
      <c r="D826" s="14" t="s">
        <v>31</v>
      </c>
      <c r="E826" s="14" t="s">
        <v>52</v>
      </c>
      <c r="F826" s="16">
        <v>50.698999999999998</v>
      </c>
      <c r="G826" s="16">
        <v>47.988</v>
      </c>
      <c r="H826" s="16">
        <v>2.7109999999999999</v>
      </c>
      <c r="I826" s="16">
        <v>0.16700000000000001</v>
      </c>
    </row>
    <row r="827" spans="1:9" x14ac:dyDescent="0.35">
      <c r="A827" s="14">
        <v>2022</v>
      </c>
      <c r="B827" s="14">
        <v>1</v>
      </c>
      <c r="C827" s="14" t="s">
        <v>19</v>
      </c>
      <c r="D827" s="14" t="s">
        <v>33</v>
      </c>
      <c r="E827" s="14" t="s">
        <v>33</v>
      </c>
      <c r="F827" s="16">
        <v>140.28</v>
      </c>
      <c r="G827" s="16">
        <v>135.55500000000001</v>
      </c>
      <c r="H827" s="16">
        <v>4.7249999999999996</v>
      </c>
      <c r="I827" s="16">
        <v>0.33700000000000002</v>
      </c>
    </row>
    <row r="828" spans="1:9" x14ac:dyDescent="0.35">
      <c r="A828" s="14">
        <v>2022</v>
      </c>
      <c r="B828" s="14">
        <v>1</v>
      </c>
      <c r="C828" s="14" t="s">
        <v>19</v>
      </c>
      <c r="D828" s="14" t="s">
        <v>35</v>
      </c>
      <c r="E828" s="14" t="s">
        <v>54</v>
      </c>
      <c r="F828" s="16">
        <v>566.75699999999995</v>
      </c>
      <c r="G828" s="16">
        <v>564.91</v>
      </c>
      <c r="H828" s="16">
        <v>1.847</v>
      </c>
      <c r="I828" s="16">
        <v>1.1299999999999999</v>
      </c>
    </row>
    <row r="829" spans="1:9" x14ac:dyDescent="0.35">
      <c r="A829" s="14">
        <v>2022</v>
      </c>
      <c r="B829" s="14">
        <v>1</v>
      </c>
      <c r="C829" s="14" t="s">
        <v>19</v>
      </c>
      <c r="D829" s="14" t="s">
        <v>35</v>
      </c>
      <c r="E829" s="14" t="s">
        <v>56</v>
      </c>
      <c r="F829" s="16">
        <v>114.437</v>
      </c>
      <c r="G829" s="16">
        <v>114.17400000000001</v>
      </c>
      <c r="H829" s="16">
        <v>0.26300000000000001</v>
      </c>
      <c r="I829" s="16">
        <v>0.22500000000000001</v>
      </c>
    </row>
    <row r="830" spans="1:9" x14ac:dyDescent="0.35">
      <c r="A830" s="14">
        <v>2022</v>
      </c>
      <c r="B830" s="14">
        <v>1</v>
      </c>
      <c r="C830" s="14" t="s">
        <v>19</v>
      </c>
      <c r="D830" s="14" t="s">
        <v>35</v>
      </c>
      <c r="E830" s="14" t="s">
        <v>58</v>
      </c>
      <c r="F830" s="16">
        <v>84.02</v>
      </c>
      <c r="G830" s="16">
        <v>83.802999999999997</v>
      </c>
      <c r="H830" s="16">
        <v>0.217</v>
      </c>
      <c r="I830" s="16">
        <v>0.876</v>
      </c>
    </row>
    <row r="831" spans="1:9" x14ac:dyDescent="0.35">
      <c r="A831" s="14">
        <v>2022</v>
      </c>
      <c r="B831" s="14">
        <v>1</v>
      </c>
      <c r="C831" s="14" t="s">
        <v>19</v>
      </c>
      <c r="D831" s="14" t="s">
        <v>35</v>
      </c>
      <c r="E831" s="14" t="s">
        <v>60</v>
      </c>
      <c r="F831" s="16">
        <v>134.13499999999999</v>
      </c>
      <c r="G831" s="16">
        <v>133.70400000000001</v>
      </c>
      <c r="H831" s="16">
        <v>0.43099999999999999</v>
      </c>
      <c r="I831" s="16">
        <v>0.91500000000000004</v>
      </c>
    </row>
    <row r="832" spans="1:9" x14ac:dyDescent="0.35">
      <c r="A832" s="14">
        <v>2022</v>
      </c>
      <c r="B832" s="14">
        <v>1</v>
      </c>
      <c r="C832" s="14" t="s">
        <v>19</v>
      </c>
      <c r="D832" s="14" t="s">
        <v>35</v>
      </c>
      <c r="E832" s="14" t="s">
        <v>62</v>
      </c>
      <c r="F832" s="16">
        <v>402.15800000000002</v>
      </c>
      <c r="G832" s="16">
        <v>394.53100000000001</v>
      </c>
      <c r="H832" s="16">
        <v>7.6269999999999998</v>
      </c>
      <c r="I832" s="16">
        <v>2.0089999999999999</v>
      </c>
    </row>
    <row r="833" spans="1:9" x14ac:dyDescent="0.35">
      <c r="A833" s="14">
        <v>2022</v>
      </c>
      <c r="B833" s="14">
        <v>1</v>
      </c>
      <c r="C833" s="14" t="s">
        <v>19</v>
      </c>
      <c r="D833" s="14" t="s">
        <v>35</v>
      </c>
      <c r="E833" s="14" t="s">
        <v>64</v>
      </c>
      <c r="F833" s="16">
        <v>206.39500000000001</v>
      </c>
      <c r="G833" s="16">
        <v>205.739</v>
      </c>
      <c r="H833" s="16">
        <v>0.65600000000000003</v>
      </c>
      <c r="I833" s="16">
        <v>0.67600000000000005</v>
      </c>
    </row>
    <row r="834" spans="1:9" x14ac:dyDescent="0.35">
      <c r="A834" s="14">
        <v>2022</v>
      </c>
      <c r="B834" s="14">
        <v>1</v>
      </c>
      <c r="C834" s="14" t="s">
        <v>21</v>
      </c>
      <c r="D834" s="14" t="s">
        <v>27</v>
      </c>
      <c r="E834" s="14" t="s">
        <v>27</v>
      </c>
      <c r="F834" s="16">
        <v>409.80399999999997</v>
      </c>
      <c r="G834" s="16">
        <v>390.50099999999998</v>
      </c>
      <c r="H834" s="16">
        <v>19.303000000000001</v>
      </c>
      <c r="I834" s="16">
        <v>1.28</v>
      </c>
    </row>
    <row r="835" spans="1:9" x14ac:dyDescent="0.35">
      <c r="A835" s="14">
        <v>2022</v>
      </c>
      <c r="B835" s="14">
        <v>1</v>
      </c>
      <c r="C835" s="14" t="s">
        <v>21</v>
      </c>
      <c r="D835" s="14" t="s">
        <v>29</v>
      </c>
      <c r="E835" s="14" t="s">
        <v>29</v>
      </c>
      <c r="F835" s="16">
        <v>44.625999999999998</v>
      </c>
      <c r="G835" s="16">
        <v>44.384999999999998</v>
      </c>
      <c r="H835" s="16">
        <v>0.24099999999999999</v>
      </c>
      <c r="I835" s="16">
        <v>7.6999999999999999E-2</v>
      </c>
    </row>
    <row r="836" spans="1:9" x14ac:dyDescent="0.35">
      <c r="A836" s="14">
        <v>2022</v>
      </c>
      <c r="B836" s="14">
        <v>1</v>
      </c>
      <c r="C836" s="14" t="s">
        <v>21</v>
      </c>
      <c r="D836" s="14" t="s">
        <v>31</v>
      </c>
      <c r="E836" s="14" t="s">
        <v>40</v>
      </c>
      <c r="F836" s="16">
        <v>223.285</v>
      </c>
      <c r="G836" s="16">
        <v>216.46799999999999</v>
      </c>
      <c r="H836" s="16">
        <v>6.8170000000000002</v>
      </c>
      <c r="I836" s="16">
        <v>0.16600000000000001</v>
      </c>
    </row>
    <row r="837" spans="1:9" x14ac:dyDescent="0.35">
      <c r="A837" s="14">
        <v>2022</v>
      </c>
      <c r="B837" s="14">
        <v>1</v>
      </c>
      <c r="C837" s="14" t="s">
        <v>21</v>
      </c>
      <c r="D837" s="14" t="s">
        <v>31</v>
      </c>
      <c r="E837" s="14" t="s">
        <v>42</v>
      </c>
      <c r="F837" s="16">
        <v>68.602000000000004</v>
      </c>
      <c r="G837" s="16">
        <v>66.899000000000001</v>
      </c>
      <c r="H837" s="16">
        <v>1.7030000000000001</v>
      </c>
      <c r="I837" s="16">
        <v>0.34599999999999997</v>
      </c>
    </row>
    <row r="838" spans="1:9" x14ac:dyDescent="0.35">
      <c r="A838" s="14">
        <v>2022</v>
      </c>
      <c r="B838" s="14">
        <v>1</v>
      </c>
      <c r="C838" s="14" t="s">
        <v>21</v>
      </c>
      <c r="D838" s="14" t="s">
        <v>31</v>
      </c>
      <c r="E838" s="14" t="s">
        <v>44</v>
      </c>
      <c r="F838" s="16">
        <v>228.11600000000001</v>
      </c>
      <c r="G838" s="16">
        <v>222.12100000000001</v>
      </c>
      <c r="H838" s="16">
        <v>5.9950000000000001</v>
      </c>
      <c r="I838" s="16">
        <v>0.51600000000000001</v>
      </c>
    </row>
    <row r="839" spans="1:9" x14ac:dyDescent="0.35">
      <c r="A839" s="14">
        <v>2022</v>
      </c>
      <c r="B839" s="14">
        <v>1</v>
      </c>
      <c r="C839" s="14" t="s">
        <v>21</v>
      </c>
      <c r="D839" s="14" t="s">
        <v>31</v>
      </c>
      <c r="E839" s="14" t="s">
        <v>46</v>
      </c>
      <c r="F839" s="16">
        <v>338.58300000000003</v>
      </c>
      <c r="G839" s="16">
        <v>324.86700000000002</v>
      </c>
      <c r="H839" s="16">
        <v>13.715999999999999</v>
      </c>
      <c r="I839" s="16">
        <v>1.57</v>
      </c>
    </row>
    <row r="840" spans="1:9" x14ac:dyDescent="0.35">
      <c r="A840" s="14">
        <v>2022</v>
      </c>
      <c r="B840" s="14">
        <v>1</v>
      </c>
      <c r="C840" s="14" t="s">
        <v>21</v>
      </c>
      <c r="D840" s="14" t="s">
        <v>31</v>
      </c>
      <c r="E840" s="14" t="s">
        <v>48</v>
      </c>
      <c r="F840" s="16">
        <v>276.20999999999998</v>
      </c>
      <c r="G840" s="16">
        <v>268.47199999999998</v>
      </c>
      <c r="H840" s="16">
        <v>7.7380000000000004</v>
      </c>
      <c r="I840" s="16">
        <v>0.68</v>
      </c>
    </row>
    <row r="841" spans="1:9" x14ac:dyDescent="0.35">
      <c r="A841" s="14">
        <v>2022</v>
      </c>
      <c r="B841" s="14">
        <v>1</v>
      </c>
      <c r="C841" s="14" t="s">
        <v>21</v>
      </c>
      <c r="D841" s="14" t="s">
        <v>31</v>
      </c>
      <c r="E841" s="14" t="s">
        <v>50</v>
      </c>
      <c r="F841" s="16">
        <v>459.20699999999999</v>
      </c>
      <c r="G841" s="16">
        <v>438.875</v>
      </c>
      <c r="H841" s="16">
        <v>20.332000000000001</v>
      </c>
      <c r="I841" s="16">
        <v>2.4089999999999998</v>
      </c>
    </row>
    <row r="842" spans="1:9" x14ac:dyDescent="0.35">
      <c r="A842" s="14">
        <v>2022</v>
      </c>
      <c r="B842" s="14">
        <v>1</v>
      </c>
      <c r="C842" s="14" t="s">
        <v>21</v>
      </c>
      <c r="D842" s="14" t="s">
        <v>31</v>
      </c>
      <c r="E842" s="14" t="s">
        <v>52</v>
      </c>
      <c r="F842" s="16">
        <v>164.86099999999999</v>
      </c>
      <c r="G842" s="16">
        <v>158.85300000000001</v>
      </c>
      <c r="H842" s="16">
        <v>6.008</v>
      </c>
      <c r="I842" s="16">
        <v>0.44600000000000001</v>
      </c>
    </row>
    <row r="843" spans="1:9" x14ac:dyDescent="0.35">
      <c r="A843" s="14">
        <v>2022</v>
      </c>
      <c r="B843" s="14">
        <v>1</v>
      </c>
      <c r="C843" s="14" t="s">
        <v>21</v>
      </c>
      <c r="D843" s="14" t="s">
        <v>33</v>
      </c>
      <c r="E843" s="14" t="s">
        <v>33</v>
      </c>
      <c r="F843" s="16">
        <v>1056.4469999999999</v>
      </c>
      <c r="G843" s="16">
        <v>1044.1199999999999</v>
      </c>
      <c r="H843" s="16">
        <v>12.327</v>
      </c>
      <c r="I843" s="16">
        <v>2.6560000000000001</v>
      </c>
    </row>
    <row r="844" spans="1:9" x14ac:dyDescent="0.35">
      <c r="A844" s="14">
        <v>2022</v>
      </c>
      <c r="B844" s="14">
        <v>1</v>
      </c>
      <c r="C844" s="14" t="s">
        <v>21</v>
      </c>
      <c r="D844" s="14" t="s">
        <v>35</v>
      </c>
      <c r="E844" s="14" t="s">
        <v>54</v>
      </c>
      <c r="F844" s="16">
        <v>812.80799999999999</v>
      </c>
      <c r="G844" s="16">
        <v>809.19500000000005</v>
      </c>
      <c r="H844" s="16">
        <v>3.613</v>
      </c>
      <c r="I844" s="16">
        <v>2.9849999999999999</v>
      </c>
    </row>
    <row r="845" spans="1:9" x14ac:dyDescent="0.35">
      <c r="A845" s="14">
        <v>2022</v>
      </c>
      <c r="B845" s="14">
        <v>1</v>
      </c>
      <c r="C845" s="14" t="s">
        <v>21</v>
      </c>
      <c r="D845" s="14" t="s">
        <v>35</v>
      </c>
      <c r="E845" s="14" t="s">
        <v>56</v>
      </c>
      <c r="F845" s="16">
        <v>340.065</v>
      </c>
      <c r="G845" s="16">
        <v>339.06099999999998</v>
      </c>
      <c r="H845" s="16">
        <v>1.004</v>
      </c>
      <c r="I845" s="16">
        <v>0.42399999999999999</v>
      </c>
    </row>
    <row r="846" spans="1:9" x14ac:dyDescent="0.35">
      <c r="A846" s="14">
        <v>2022</v>
      </c>
      <c r="B846" s="14">
        <v>1</v>
      </c>
      <c r="C846" s="14" t="s">
        <v>21</v>
      </c>
      <c r="D846" s="14" t="s">
        <v>35</v>
      </c>
      <c r="E846" s="14" t="s">
        <v>58</v>
      </c>
      <c r="F846" s="16">
        <v>221.10599999999999</v>
      </c>
      <c r="G846" s="16">
        <v>220.077</v>
      </c>
      <c r="H846" s="16">
        <v>1.0289999999999999</v>
      </c>
      <c r="I846" s="16">
        <v>0.85599999999999998</v>
      </c>
    </row>
    <row r="847" spans="1:9" x14ac:dyDescent="0.35">
      <c r="A847" s="14">
        <v>2022</v>
      </c>
      <c r="B847" s="14">
        <v>1</v>
      </c>
      <c r="C847" s="14" t="s">
        <v>21</v>
      </c>
      <c r="D847" s="14" t="s">
        <v>35</v>
      </c>
      <c r="E847" s="14" t="s">
        <v>60</v>
      </c>
      <c r="F847" s="16">
        <v>76.602000000000004</v>
      </c>
      <c r="G847" s="16">
        <v>76.468000000000004</v>
      </c>
      <c r="H847" s="16">
        <v>0.13400000000000001</v>
      </c>
      <c r="I847" s="16">
        <v>0.2</v>
      </c>
    </row>
    <row r="848" spans="1:9" x14ac:dyDescent="0.35">
      <c r="A848" s="14">
        <v>2022</v>
      </c>
      <c r="B848" s="14">
        <v>1</v>
      </c>
      <c r="C848" s="14" t="s">
        <v>21</v>
      </c>
      <c r="D848" s="14" t="s">
        <v>35</v>
      </c>
      <c r="E848" s="14" t="s">
        <v>62</v>
      </c>
      <c r="F848" s="16">
        <v>393.37400000000002</v>
      </c>
      <c r="G848" s="16">
        <v>392.303</v>
      </c>
      <c r="H848" s="16">
        <v>1.071</v>
      </c>
      <c r="I848" s="16">
        <v>0.13400000000000001</v>
      </c>
    </row>
    <row r="849" spans="1:9" x14ac:dyDescent="0.35">
      <c r="A849" s="14">
        <v>2022</v>
      </c>
      <c r="B849" s="14">
        <v>1</v>
      </c>
      <c r="C849" s="14" t="s">
        <v>21</v>
      </c>
      <c r="D849" s="14" t="s">
        <v>35</v>
      </c>
      <c r="E849" s="14" t="s">
        <v>64</v>
      </c>
      <c r="F849" s="16">
        <v>230.446</v>
      </c>
      <c r="G849" s="16">
        <v>229.297</v>
      </c>
      <c r="H849" s="16">
        <v>1.149</v>
      </c>
      <c r="I849" s="16">
        <v>0.48399999999999999</v>
      </c>
    </row>
    <row r="850" spans="1:9" x14ac:dyDescent="0.35">
      <c r="A850" s="14">
        <v>2022</v>
      </c>
      <c r="B850" s="14">
        <v>1</v>
      </c>
      <c r="C850" s="14" t="s">
        <v>23</v>
      </c>
      <c r="D850" s="14" t="s">
        <v>27</v>
      </c>
      <c r="E850" s="14" t="s">
        <v>27</v>
      </c>
      <c r="F850" s="16">
        <v>27.481999999999999</v>
      </c>
      <c r="G850" s="16">
        <v>21.181000000000001</v>
      </c>
      <c r="H850" s="16">
        <v>6.3010000000000002</v>
      </c>
      <c r="I850" s="16">
        <v>8.4000000000000005E-2</v>
      </c>
    </row>
    <row r="851" spans="1:9" x14ac:dyDescent="0.35">
      <c r="A851" s="14">
        <v>2022</v>
      </c>
      <c r="B851" s="14">
        <v>1</v>
      </c>
      <c r="C851" s="14" t="s">
        <v>23</v>
      </c>
      <c r="D851" s="14" t="s">
        <v>29</v>
      </c>
      <c r="E851" s="14" t="s">
        <v>29</v>
      </c>
      <c r="F851" s="16">
        <v>9.41</v>
      </c>
      <c r="G851" s="16">
        <v>9.3140000000000001</v>
      </c>
      <c r="H851" s="16">
        <v>9.6000000000000002E-2</v>
      </c>
      <c r="I851" s="16">
        <v>8.9999999999999993E-3</v>
      </c>
    </row>
    <row r="852" spans="1:9" x14ac:dyDescent="0.35">
      <c r="A852" s="14">
        <v>2022</v>
      </c>
      <c r="B852" s="14">
        <v>1</v>
      </c>
      <c r="C852" s="14" t="s">
        <v>23</v>
      </c>
      <c r="D852" s="14" t="s">
        <v>31</v>
      </c>
      <c r="E852" s="14" t="s">
        <v>40</v>
      </c>
      <c r="F852" s="16">
        <v>34.593000000000004</v>
      </c>
      <c r="G852" s="16">
        <v>30.698</v>
      </c>
      <c r="H852" s="16">
        <v>3.895</v>
      </c>
      <c r="I852" s="16">
        <v>0.153</v>
      </c>
    </row>
    <row r="853" spans="1:9" x14ac:dyDescent="0.35">
      <c r="A853" s="14">
        <v>2022</v>
      </c>
      <c r="B853" s="14">
        <v>1</v>
      </c>
      <c r="C853" s="14" t="s">
        <v>23</v>
      </c>
      <c r="D853" s="14" t="s">
        <v>31</v>
      </c>
      <c r="E853" s="14" t="s">
        <v>42</v>
      </c>
      <c r="F853" s="16">
        <v>5.9779999999999998</v>
      </c>
      <c r="G853" s="16">
        <v>5.1980000000000004</v>
      </c>
      <c r="H853" s="16">
        <v>0.78</v>
      </c>
      <c r="I853" s="16">
        <v>7.0999999999999994E-2</v>
      </c>
    </row>
    <row r="854" spans="1:9" x14ac:dyDescent="0.35">
      <c r="A854" s="14">
        <v>2022</v>
      </c>
      <c r="B854" s="14">
        <v>1</v>
      </c>
      <c r="C854" s="14" t="s">
        <v>23</v>
      </c>
      <c r="D854" s="14" t="s">
        <v>31</v>
      </c>
      <c r="E854" s="14" t="s">
        <v>44</v>
      </c>
      <c r="F854" s="16">
        <v>39.738999999999997</v>
      </c>
      <c r="G854" s="16">
        <v>34.576999999999998</v>
      </c>
      <c r="H854" s="16">
        <v>5.1619999999999999</v>
      </c>
      <c r="I854" s="16">
        <v>1.0999999999999999E-2</v>
      </c>
    </row>
    <row r="855" spans="1:9" x14ac:dyDescent="0.35">
      <c r="A855" s="14">
        <v>2022</v>
      </c>
      <c r="B855" s="14">
        <v>1</v>
      </c>
      <c r="C855" s="14" t="s">
        <v>23</v>
      </c>
      <c r="D855" s="14" t="s">
        <v>31</v>
      </c>
      <c r="E855" s="14" t="s">
        <v>46</v>
      </c>
      <c r="F855" s="16">
        <v>24.908000000000001</v>
      </c>
      <c r="G855" s="16">
        <v>22.888000000000002</v>
      </c>
      <c r="H855" s="16">
        <v>2.02</v>
      </c>
      <c r="I855" s="16">
        <v>0.216</v>
      </c>
    </row>
    <row r="856" spans="1:9" x14ac:dyDescent="0.35">
      <c r="A856" s="14">
        <v>2022</v>
      </c>
      <c r="B856" s="14">
        <v>1</v>
      </c>
      <c r="C856" s="14" t="s">
        <v>23</v>
      </c>
      <c r="D856" s="14" t="s">
        <v>31</v>
      </c>
      <c r="E856" s="14" t="s">
        <v>48</v>
      </c>
      <c r="F856" s="16">
        <v>28.609000000000002</v>
      </c>
      <c r="G856" s="16">
        <v>25.216999999999999</v>
      </c>
      <c r="H856" s="16">
        <v>3.3919999999999999</v>
      </c>
      <c r="I856" s="16">
        <v>0.185</v>
      </c>
    </row>
    <row r="857" spans="1:9" x14ac:dyDescent="0.35">
      <c r="A857" s="14">
        <v>2022</v>
      </c>
      <c r="B857" s="14">
        <v>1</v>
      </c>
      <c r="C857" s="14" t="s">
        <v>23</v>
      </c>
      <c r="D857" s="14" t="s">
        <v>31</v>
      </c>
      <c r="E857" s="14" t="s">
        <v>50</v>
      </c>
      <c r="F857" s="16">
        <v>22.709</v>
      </c>
      <c r="G857" s="16">
        <v>19.626000000000001</v>
      </c>
      <c r="H857" s="16">
        <v>3.0830000000000002</v>
      </c>
      <c r="I857" s="16">
        <v>0.09</v>
      </c>
    </row>
    <row r="858" spans="1:9" x14ac:dyDescent="0.35">
      <c r="A858" s="14">
        <v>2022</v>
      </c>
      <c r="B858" s="14">
        <v>1</v>
      </c>
      <c r="C858" s="14" t="s">
        <v>23</v>
      </c>
      <c r="D858" s="14" t="s">
        <v>31</v>
      </c>
      <c r="E858" s="14" t="s">
        <v>52</v>
      </c>
      <c r="F858" s="16">
        <v>12.436999999999999</v>
      </c>
      <c r="G858" s="16">
        <v>11.343999999999999</v>
      </c>
      <c r="H858" s="16">
        <v>1.093</v>
      </c>
      <c r="I858" s="16">
        <v>2.7E-2</v>
      </c>
    </row>
    <row r="859" spans="1:9" x14ac:dyDescent="0.35">
      <c r="A859" s="14">
        <v>2022</v>
      </c>
      <c r="B859" s="14">
        <v>1</v>
      </c>
      <c r="C859" s="14" t="s">
        <v>23</v>
      </c>
      <c r="D859" s="14" t="s">
        <v>33</v>
      </c>
      <c r="E859" s="14" t="s">
        <v>33</v>
      </c>
      <c r="F859" s="16">
        <v>45.222000000000001</v>
      </c>
      <c r="G859" s="16">
        <v>40.039000000000001</v>
      </c>
      <c r="H859" s="16">
        <v>5.1829999999999998</v>
      </c>
      <c r="I859" s="16">
        <v>0.34899999999999998</v>
      </c>
    </row>
    <row r="860" spans="1:9" x14ac:dyDescent="0.35">
      <c r="A860" s="14">
        <v>2022</v>
      </c>
      <c r="B860" s="14">
        <v>1</v>
      </c>
      <c r="C860" s="14" t="s">
        <v>23</v>
      </c>
      <c r="D860" s="14" t="s">
        <v>35</v>
      </c>
      <c r="E860" s="14" t="s">
        <v>54</v>
      </c>
      <c r="F860" s="16">
        <v>235.89599999999999</v>
      </c>
      <c r="G860" s="16">
        <v>233.65899999999999</v>
      </c>
      <c r="H860" s="16">
        <v>2.2370000000000001</v>
      </c>
      <c r="I860" s="16">
        <v>0.61299999999999999</v>
      </c>
    </row>
    <row r="861" spans="1:9" x14ac:dyDescent="0.35">
      <c r="A861" s="14">
        <v>2022</v>
      </c>
      <c r="B861" s="14">
        <v>1</v>
      </c>
      <c r="C861" s="14" t="s">
        <v>23</v>
      </c>
      <c r="D861" s="14" t="s">
        <v>35</v>
      </c>
      <c r="E861" s="14" t="s">
        <v>56</v>
      </c>
      <c r="F861" s="16">
        <v>336.06599999999997</v>
      </c>
      <c r="G861" s="16">
        <v>335.18700000000001</v>
      </c>
      <c r="H861" s="16">
        <v>0.879</v>
      </c>
      <c r="I861" s="16">
        <v>5.7000000000000002E-2</v>
      </c>
    </row>
    <row r="862" spans="1:9" x14ac:dyDescent="0.35">
      <c r="A862" s="14">
        <v>2022</v>
      </c>
      <c r="B862" s="14">
        <v>1</v>
      </c>
      <c r="C862" s="14" t="s">
        <v>23</v>
      </c>
      <c r="D862" s="14" t="s">
        <v>35</v>
      </c>
      <c r="E862" s="14" t="s">
        <v>58</v>
      </c>
      <c r="F862" s="16">
        <v>89.99</v>
      </c>
      <c r="G862" s="16">
        <v>88.608000000000004</v>
      </c>
      <c r="H862" s="16">
        <v>1.3819999999999999</v>
      </c>
      <c r="I862" s="16">
        <v>0.20599999999999999</v>
      </c>
    </row>
    <row r="863" spans="1:9" x14ac:dyDescent="0.35">
      <c r="A863" s="14">
        <v>2022</v>
      </c>
      <c r="B863" s="14">
        <v>1</v>
      </c>
      <c r="C863" s="14" t="s">
        <v>23</v>
      </c>
      <c r="D863" s="14" t="s">
        <v>35</v>
      </c>
      <c r="E863" s="14" t="s">
        <v>60</v>
      </c>
      <c r="F863" s="16">
        <v>18.422000000000001</v>
      </c>
      <c r="G863" s="16">
        <v>17.881</v>
      </c>
      <c r="H863" s="16">
        <v>0.54100000000000004</v>
      </c>
      <c r="I863" s="16">
        <v>7.4999999999999997E-2</v>
      </c>
    </row>
    <row r="864" spans="1:9" x14ac:dyDescent="0.35">
      <c r="A864" s="14">
        <v>2022</v>
      </c>
      <c r="B864" s="14">
        <v>1</v>
      </c>
      <c r="C864" s="14" t="s">
        <v>23</v>
      </c>
      <c r="D864" s="14" t="s">
        <v>35</v>
      </c>
      <c r="E864" s="14" t="s">
        <v>62</v>
      </c>
      <c r="F864" s="16">
        <v>109.196</v>
      </c>
      <c r="G864" s="16">
        <v>108.453</v>
      </c>
      <c r="H864" s="16">
        <v>0.74299999999999999</v>
      </c>
      <c r="I864" s="16">
        <v>0.28999999999999998</v>
      </c>
    </row>
    <row r="865" spans="1:9" x14ac:dyDescent="0.35">
      <c r="A865" s="14">
        <v>2022</v>
      </c>
      <c r="B865" s="14">
        <v>1</v>
      </c>
      <c r="C865" s="14" t="s">
        <v>23</v>
      </c>
      <c r="D865" s="14" t="s">
        <v>35</v>
      </c>
      <c r="E865" s="14" t="s">
        <v>64</v>
      </c>
      <c r="F865" s="16">
        <v>70.326999999999998</v>
      </c>
      <c r="G865" s="16">
        <v>69.852000000000004</v>
      </c>
      <c r="H865" s="16">
        <v>0.47499999999999998</v>
      </c>
      <c r="I865" s="16">
        <v>0.13500000000000001</v>
      </c>
    </row>
    <row r="866" spans="1:9" x14ac:dyDescent="0.35">
      <c r="A866" s="14">
        <v>2021</v>
      </c>
      <c r="B866" s="14">
        <v>4</v>
      </c>
      <c r="C866" s="14" t="s">
        <v>19</v>
      </c>
      <c r="D866" s="14" t="s">
        <v>27</v>
      </c>
      <c r="E866" s="14" t="s">
        <v>27</v>
      </c>
      <c r="F866" s="16">
        <v>29.286999999999999</v>
      </c>
      <c r="G866" s="16">
        <v>24.802</v>
      </c>
      <c r="H866" s="16">
        <v>4.4850000000000003</v>
      </c>
      <c r="I866" s="16">
        <v>8.2000000000000003E-2</v>
      </c>
    </row>
    <row r="867" spans="1:9" x14ac:dyDescent="0.35">
      <c r="A867" s="14">
        <v>2021</v>
      </c>
      <c r="B867" s="14">
        <v>4</v>
      </c>
      <c r="C867" s="14" t="s">
        <v>19</v>
      </c>
      <c r="D867" s="14" t="s">
        <v>29</v>
      </c>
      <c r="E867" s="14" t="s">
        <v>29</v>
      </c>
      <c r="F867" s="16">
        <v>23.584</v>
      </c>
      <c r="G867" s="16">
        <v>23.46</v>
      </c>
      <c r="H867" s="16">
        <v>0.124</v>
      </c>
      <c r="I867" s="16">
        <v>7.0000000000000001E-3</v>
      </c>
    </row>
    <row r="868" spans="1:9" x14ac:dyDescent="0.35">
      <c r="A868" s="14">
        <v>2021</v>
      </c>
      <c r="B868" s="14">
        <v>4</v>
      </c>
      <c r="C868" s="14" t="s">
        <v>19</v>
      </c>
      <c r="D868" s="14" t="s">
        <v>31</v>
      </c>
      <c r="E868" s="14" t="s">
        <v>40</v>
      </c>
      <c r="F868" s="16">
        <v>38.280999999999999</v>
      </c>
      <c r="G868" s="16">
        <v>36.094999999999999</v>
      </c>
      <c r="H868" s="16">
        <v>2.1859999999999999</v>
      </c>
      <c r="I868" s="16">
        <v>0.14399999999999999</v>
      </c>
    </row>
    <row r="869" spans="1:9" x14ac:dyDescent="0.35">
      <c r="A869" s="14">
        <v>2021</v>
      </c>
      <c r="B869" s="14">
        <v>4</v>
      </c>
      <c r="C869" s="14" t="s">
        <v>19</v>
      </c>
      <c r="D869" s="14" t="s">
        <v>31</v>
      </c>
      <c r="E869" s="14" t="s">
        <v>42</v>
      </c>
      <c r="F869" s="16">
        <v>9.5640000000000001</v>
      </c>
      <c r="G869" s="16">
        <v>9.0410000000000004</v>
      </c>
      <c r="H869" s="16">
        <v>0.52300000000000002</v>
      </c>
      <c r="I869" s="16">
        <v>8.9999999999999993E-3</v>
      </c>
    </row>
    <row r="870" spans="1:9" x14ac:dyDescent="0.35">
      <c r="A870" s="14">
        <v>2021</v>
      </c>
      <c r="B870" s="14">
        <v>4</v>
      </c>
      <c r="C870" s="14" t="s">
        <v>19</v>
      </c>
      <c r="D870" s="14" t="s">
        <v>31</v>
      </c>
      <c r="E870" s="14" t="s">
        <v>44</v>
      </c>
      <c r="F870" s="16">
        <v>35.372999999999998</v>
      </c>
      <c r="G870" s="16">
        <v>33.627000000000002</v>
      </c>
      <c r="H870" s="16">
        <v>1.746</v>
      </c>
      <c r="I870" s="16">
        <v>0.17799999999999999</v>
      </c>
    </row>
    <row r="871" spans="1:9" x14ac:dyDescent="0.35">
      <c r="A871" s="14">
        <v>2021</v>
      </c>
      <c r="B871" s="14">
        <v>4</v>
      </c>
      <c r="C871" s="14" t="s">
        <v>19</v>
      </c>
      <c r="D871" s="14" t="s">
        <v>31</v>
      </c>
      <c r="E871" s="14" t="s">
        <v>46</v>
      </c>
      <c r="F871" s="16">
        <v>81.185000000000002</v>
      </c>
      <c r="G871" s="16">
        <v>76.47</v>
      </c>
      <c r="H871" s="16">
        <v>4.7149999999999999</v>
      </c>
      <c r="I871" s="16">
        <v>0.39600000000000002</v>
      </c>
    </row>
    <row r="872" spans="1:9" x14ac:dyDescent="0.35">
      <c r="A872" s="14">
        <v>2021</v>
      </c>
      <c r="B872" s="14">
        <v>4</v>
      </c>
      <c r="C872" s="14" t="s">
        <v>19</v>
      </c>
      <c r="D872" s="14" t="s">
        <v>31</v>
      </c>
      <c r="E872" s="14" t="s">
        <v>48</v>
      </c>
      <c r="F872" s="16">
        <v>57.051000000000002</v>
      </c>
      <c r="G872" s="16">
        <v>53.552</v>
      </c>
      <c r="H872" s="16">
        <v>3.4990000000000001</v>
      </c>
      <c r="I872" s="16">
        <v>0.15</v>
      </c>
    </row>
    <row r="873" spans="1:9" x14ac:dyDescent="0.35">
      <c r="A873" s="14">
        <v>2021</v>
      </c>
      <c r="B873" s="14">
        <v>4</v>
      </c>
      <c r="C873" s="14" t="s">
        <v>19</v>
      </c>
      <c r="D873" s="14" t="s">
        <v>31</v>
      </c>
      <c r="E873" s="14" t="s">
        <v>50</v>
      </c>
      <c r="F873" s="16">
        <v>140.76400000000001</v>
      </c>
      <c r="G873" s="16">
        <v>132.23500000000001</v>
      </c>
      <c r="H873" s="16">
        <v>8.5289999999999999</v>
      </c>
      <c r="I873" s="16">
        <v>0.373</v>
      </c>
    </row>
    <row r="874" spans="1:9" x14ac:dyDescent="0.35">
      <c r="A874" s="14">
        <v>2021</v>
      </c>
      <c r="B874" s="14">
        <v>4</v>
      </c>
      <c r="C874" s="14" t="s">
        <v>19</v>
      </c>
      <c r="D874" s="14" t="s">
        <v>31</v>
      </c>
      <c r="E874" s="14" t="s">
        <v>52</v>
      </c>
      <c r="F874" s="16">
        <v>49.665999999999997</v>
      </c>
      <c r="G874" s="16">
        <v>47.018000000000001</v>
      </c>
      <c r="H874" s="16">
        <v>2.6480000000000001</v>
      </c>
      <c r="I874" s="16">
        <v>0.16600000000000001</v>
      </c>
    </row>
    <row r="875" spans="1:9" x14ac:dyDescent="0.35">
      <c r="A875" s="14">
        <v>2021</v>
      </c>
      <c r="B875" s="14">
        <v>4</v>
      </c>
      <c r="C875" s="14" t="s">
        <v>19</v>
      </c>
      <c r="D875" s="14" t="s">
        <v>33</v>
      </c>
      <c r="E875" s="14" t="s">
        <v>33</v>
      </c>
      <c r="F875" s="16">
        <v>141.404</v>
      </c>
      <c r="G875" s="16">
        <v>136.79</v>
      </c>
      <c r="H875" s="16">
        <v>4.6139999999999999</v>
      </c>
      <c r="I875" s="16">
        <v>0.33</v>
      </c>
    </row>
    <row r="876" spans="1:9" x14ac:dyDescent="0.35">
      <c r="A876" s="14">
        <v>2021</v>
      </c>
      <c r="B876" s="14">
        <v>4</v>
      </c>
      <c r="C876" s="14" t="s">
        <v>19</v>
      </c>
      <c r="D876" s="14" t="s">
        <v>35</v>
      </c>
      <c r="E876" s="14" t="s">
        <v>54</v>
      </c>
      <c r="F876" s="16">
        <v>569.98699999999997</v>
      </c>
      <c r="G876" s="16">
        <v>567.81299999999999</v>
      </c>
      <c r="H876" s="16">
        <v>2.1739999999999999</v>
      </c>
      <c r="I876" s="16">
        <v>0.94699999999999995</v>
      </c>
    </row>
    <row r="877" spans="1:9" x14ac:dyDescent="0.35">
      <c r="A877" s="14">
        <v>2021</v>
      </c>
      <c r="B877" s="14">
        <v>4</v>
      </c>
      <c r="C877" s="14" t="s">
        <v>19</v>
      </c>
      <c r="D877" s="14" t="s">
        <v>35</v>
      </c>
      <c r="E877" s="14" t="s">
        <v>56</v>
      </c>
      <c r="F877" s="16">
        <v>113.38200000000001</v>
      </c>
      <c r="G877" s="16">
        <v>113.17400000000001</v>
      </c>
      <c r="H877" s="16">
        <v>0.20799999999999999</v>
      </c>
      <c r="I877" s="16">
        <v>0.21099999999999999</v>
      </c>
    </row>
    <row r="878" spans="1:9" x14ac:dyDescent="0.35">
      <c r="A878" s="14">
        <v>2021</v>
      </c>
      <c r="B878" s="14">
        <v>4</v>
      </c>
      <c r="C878" s="14" t="s">
        <v>19</v>
      </c>
      <c r="D878" s="14" t="s">
        <v>35</v>
      </c>
      <c r="E878" s="14" t="s">
        <v>58</v>
      </c>
      <c r="F878" s="16">
        <v>82.498000000000005</v>
      </c>
      <c r="G878" s="16">
        <v>82.176000000000002</v>
      </c>
      <c r="H878" s="16">
        <v>0.32200000000000001</v>
      </c>
      <c r="I878" s="16">
        <v>0.33300000000000002</v>
      </c>
    </row>
    <row r="879" spans="1:9" x14ac:dyDescent="0.35">
      <c r="A879" s="14">
        <v>2021</v>
      </c>
      <c r="B879" s="14">
        <v>4</v>
      </c>
      <c r="C879" s="14" t="s">
        <v>19</v>
      </c>
      <c r="D879" s="14" t="s">
        <v>35</v>
      </c>
      <c r="E879" s="14" t="s">
        <v>60</v>
      </c>
      <c r="F879" s="16">
        <v>132.55099999999999</v>
      </c>
      <c r="G879" s="16">
        <v>132.321</v>
      </c>
      <c r="H879" s="16">
        <v>0.23</v>
      </c>
      <c r="I879" s="16">
        <v>0.56399999999999995</v>
      </c>
    </row>
    <row r="880" spans="1:9" x14ac:dyDescent="0.35">
      <c r="A880" s="14">
        <v>2021</v>
      </c>
      <c r="B880" s="14">
        <v>4</v>
      </c>
      <c r="C880" s="14" t="s">
        <v>19</v>
      </c>
      <c r="D880" s="14" t="s">
        <v>35</v>
      </c>
      <c r="E880" s="14" t="s">
        <v>62</v>
      </c>
      <c r="F880" s="16">
        <v>400.18700000000001</v>
      </c>
      <c r="G880" s="16">
        <v>393.82799999999997</v>
      </c>
      <c r="H880" s="16">
        <v>6.359</v>
      </c>
      <c r="I880" s="16">
        <v>1.6890000000000001</v>
      </c>
    </row>
    <row r="881" spans="1:9" x14ac:dyDescent="0.35">
      <c r="A881" s="14">
        <v>2021</v>
      </c>
      <c r="B881" s="14">
        <v>4</v>
      </c>
      <c r="C881" s="14" t="s">
        <v>19</v>
      </c>
      <c r="D881" s="14" t="s">
        <v>35</v>
      </c>
      <c r="E881" s="14" t="s">
        <v>64</v>
      </c>
      <c r="F881" s="16">
        <v>205.101</v>
      </c>
      <c r="G881" s="16">
        <v>204.54499999999999</v>
      </c>
      <c r="H881" s="16">
        <v>0.55600000000000005</v>
      </c>
      <c r="I881" s="16">
        <v>0.39200000000000002</v>
      </c>
    </row>
    <row r="882" spans="1:9" x14ac:dyDescent="0.35">
      <c r="A882" s="14">
        <v>2021</v>
      </c>
      <c r="B882" s="14">
        <v>4</v>
      </c>
      <c r="C882" s="14" t="s">
        <v>21</v>
      </c>
      <c r="D882" s="14" t="s">
        <v>27</v>
      </c>
      <c r="E882" s="14" t="s">
        <v>27</v>
      </c>
      <c r="F882" s="16">
        <v>412.15499999999997</v>
      </c>
      <c r="G882" s="16">
        <v>393.04700000000003</v>
      </c>
      <c r="H882" s="16">
        <v>19.108000000000001</v>
      </c>
      <c r="I882" s="16">
        <v>1.0549999999999999</v>
      </c>
    </row>
    <row r="883" spans="1:9" x14ac:dyDescent="0.35">
      <c r="A883" s="14">
        <v>2021</v>
      </c>
      <c r="B883" s="14">
        <v>4</v>
      </c>
      <c r="C883" s="14" t="s">
        <v>21</v>
      </c>
      <c r="D883" s="14" t="s">
        <v>29</v>
      </c>
      <c r="E883" s="14" t="s">
        <v>29</v>
      </c>
      <c r="F883" s="16">
        <v>44.838000000000001</v>
      </c>
      <c r="G883" s="16">
        <v>44.606999999999999</v>
      </c>
      <c r="H883" s="16">
        <v>0.23100000000000001</v>
      </c>
      <c r="I883" s="16">
        <v>7.1999999999999995E-2</v>
      </c>
    </row>
    <row r="884" spans="1:9" x14ac:dyDescent="0.35">
      <c r="A884" s="14">
        <v>2021</v>
      </c>
      <c r="B884" s="14">
        <v>4</v>
      </c>
      <c r="C884" s="14" t="s">
        <v>21</v>
      </c>
      <c r="D884" s="14" t="s">
        <v>31</v>
      </c>
      <c r="E884" s="14" t="s">
        <v>40</v>
      </c>
      <c r="F884" s="16">
        <v>219.15100000000001</v>
      </c>
      <c r="G884" s="16">
        <v>212.82900000000001</v>
      </c>
      <c r="H884" s="16">
        <v>6.3220000000000001</v>
      </c>
      <c r="I884" s="16">
        <v>9.6000000000000002E-2</v>
      </c>
    </row>
    <row r="885" spans="1:9" x14ac:dyDescent="0.35">
      <c r="A885" s="14">
        <v>2021</v>
      </c>
      <c r="B885" s="14">
        <v>4</v>
      </c>
      <c r="C885" s="14" t="s">
        <v>21</v>
      </c>
      <c r="D885" s="14" t="s">
        <v>31</v>
      </c>
      <c r="E885" s="14" t="s">
        <v>42</v>
      </c>
      <c r="F885" s="16">
        <v>68.11</v>
      </c>
      <c r="G885" s="16">
        <v>66.506</v>
      </c>
      <c r="H885" s="16">
        <v>1.6040000000000001</v>
      </c>
      <c r="I885" s="16">
        <v>0.32100000000000001</v>
      </c>
    </row>
    <row r="886" spans="1:9" x14ac:dyDescent="0.35">
      <c r="A886" s="14">
        <v>2021</v>
      </c>
      <c r="B886" s="14">
        <v>4</v>
      </c>
      <c r="C886" s="14" t="s">
        <v>21</v>
      </c>
      <c r="D886" s="14" t="s">
        <v>31</v>
      </c>
      <c r="E886" s="14" t="s">
        <v>44</v>
      </c>
      <c r="F886" s="16">
        <v>226.739</v>
      </c>
      <c r="G886" s="16">
        <v>220.96700000000001</v>
      </c>
      <c r="H886" s="16">
        <v>5.7720000000000002</v>
      </c>
      <c r="I886" s="16">
        <v>0.46800000000000003</v>
      </c>
    </row>
    <row r="887" spans="1:9" x14ac:dyDescent="0.35">
      <c r="A887" s="14">
        <v>2021</v>
      </c>
      <c r="B887" s="14">
        <v>4</v>
      </c>
      <c r="C887" s="14" t="s">
        <v>21</v>
      </c>
      <c r="D887" s="14" t="s">
        <v>31</v>
      </c>
      <c r="E887" s="14" t="s">
        <v>46</v>
      </c>
      <c r="F887" s="16">
        <v>334.3</v>
      </c>
      <c r="G887" s="16">
        <v>321.12200000000001</v>
      </c>
      <c r="H887" s="16">
        <v>13.178000000000001</v>
      </c>
      <c r="I887" s="16">
        <v>1.55</v>
      </c>
    </row>
    <row r="888" spans="1:9" x14ac:dyDescent="0.35">
      <c r="A888" s="14">
        <v>2021</v>
      </c>
      <c r="B888" s="14">
        <v>4</v>
      </c>
      <c r="C888" s="14" t="s">
        <v>21</v>
      </c>
      <c r="D888" s="14" t="s">
        <v>31</v>
      </c>
      <c r="E888" s="14" t="s">
        <v>48</v>
      </c>
      <c r="F888" s="16">
        <v>274.04500000000002</v>
      </c>
      <c r="G888" s="16">
        <v>266.74</v>
      </c>
      <c r="H888" s="16">
        <v>7.3049999999999997</v>
      </c>
      <c r="I888" s="16">
        <v>0.65700000000000003</v>
      </c>
    </row>
    <row r="889" spans="1:9" x14ac:dyDescent="0.35">
      <c r="A889" s="14">
        <v>2021</v>
      </c>
      <c r="B889" s="14">
        <v>4</v>
      </c>
      <c r="C889" s="14" t="s">
        <v>21</v>
      </c>
      <c r="D889" s="14" t="s">
        <v>31</v>
      </c>
      <c r="E889" s="14" t="s">
        <v>50</v>
      </c>
      <c r="F889" s="16">
        <v>457.29199999999997</v>
      </c>
      <c r="G889" s="16">
        <v>436.98099999999999</v>
      </c>
      <c r="H889" s="16">
        <v>20.311</v>
      </c>
      <c r="I889" s="16">
        <v>2.3809999999999998</v>
      </c>
    </row>
    <row r="890" spans="1:9" x14ac:dyDescent="0.35">
      <c r="A890" s="14">
        <v>2021</v>
      </c>
      <c r="B890" s="14">
        <v>4</v>
      </c>
      <c r="C890" s="14" t="s">
        <v>21</v>
      </c>
      <c r="D890" s="14" t="s">
        <v>31</v>
      </c>
      <c r="E890" s="14" t="s">
        <v>52</v>
      </c>
      <c r="F890" s="16">
        <v>160.88999999999999</v>
      </c>
      <c r="G890" s="16">
        <v>155.05799999999999</v>
      </c>
      <c r="H890" s="16">
        <v>5.8319999999999999</v>
      </c>
      <c r="I890" s="16">
        <v>0.38100000000000001</v>
      </c>
    </row>
    <row r="891" spans="1:9" x14ac:dyDescent="0.35">
      <c r="A891" s="14">
        <v>2021</v>
      </c>
      <c r="B891" s="14">
        <v>4</v>
      </c>
      <c r="C891" s="14" t="s">
        <v>21</v>
      </c>
      <c r="D891" s="14" t="s">
        <v>33</v>
      </c>
      <c r="E891" s="14" t="s">
        <v>33</v>
      </c>
      <c r="F891" s="16">
        <v>1061.8620000000001</v>
      </c>
      <c r="G891" s="16">
        <v>1049.346</v>
      </c>
      <c r="H891" s="16">
        <v>12.516</v>
      </c>
      <c r="I891" s="16">
        <v>2.1909999999999998</v>
      </c>
    </row>
    <row r="892" spans="1:9" x14ac:dyDescent="0.35">
      <c r="A892" s="14">
        <v>2021</v>
      </c>
      <c r="B892" s="14">
        <v>4</v>
      </c>
      <c r="C892" s="14" t="s">
        <v>21</v>
      </c>
      <c r="D892" s="14" t="s">
        <v>35</v>
      </c>
      <c r="E892" s="14" t="s">
        <v>54</v>
      </c>
      <c r="F892" s="16">
        <v>799.13699999999994</v>
      </c>
      <c r="G892" s="16">
        <v>793.702</v>
      </c>
      <c r="H892" s="16">
        <v>5.4349999999999996</v>
      </c>
      <c r="I892" s="16">
        <v>2.1440000000000001</v>
      </c>
    </row>
    <row r="893" spans="1:9" x14ac:dyDescent="0.35">
      <c r="A893" s="14">
        <v>2021</v>
      </c>
      <c r="B893" s="14">
        <v>4</v>
      </c>
      <c r="C893" s="14" t="s">
        <v>21</v>
      </c>
      <c r="D893" s="14" t="s">
        <v>35</v>
      </c>
      <c r="E893" s="14" t="s">
        <v>56</v>
      </c>
      <c r="F893" s="16">
        <v>339.17899999999997</v>
      </c>
      <c r="G893" s="16">
        <v>337.62900000000002</v>
      </c>
      <c r="H893" s="16">
        <v>1.55</v>
      </c>
      <c r="I893" s="16">
        <v>0.48399999999999999</v>
      </c>
    </row>
    <row r="894" spans="1:9" x14ac:dyDescent="0.35">
      <c r="A894" s="14">
        <v>2021</v>
      </c>
      <c r="B894" s="14">
        <v>4</v>
      </c>
      <c r="C894" s="14" t="s">
        <v>21</v>
      </c>
      <c r="D894" s="14" t="s">
        <v>35</v>
      </c>
      <c r="E894" s="14" t="s">
        <v>58</v>
      </c>
      <c r="F894" s="16">
        <v>215.20500000000001</v>
      </c>
      <c r="G894" s="16">
        <v>213.59700000000001</v>
      </c>
      <c r="H894" s="16">
        <v>1.6080000000000001</v>
      </c>
      <c r="I894" s="16">
        <v>0.52600000000000002</v>
      </c>
    </row>
    <row r="895" spans="1:9" x14ac:dyDescent="0.35">
      <c r="A895" s="14">
        <v>2021</v>
      </c>
      <c r="B895" s="14">
        <v>4</v>
      </c>
      <c r="C895" s="14" t="s">
        <v>21</v>
      </c>
      <c r="D895" s="14" t="s">
        <v>35</v>
      </c>
      <c r="E895" s="14" t="s">
        <v>60</v>
      </c>
      <c r="F895" s="16">
        <v>76.097999999999999</v>
      </c>
      <c r="G895" s="16">
        <v>76.022999999999996</v>
      </c>
      <c r="H895" s="16">
        <v>7.4999999999999997E-2</v>
      </c>
      <c r="I895" s="16">
        <v>0.35799999999999998</v>
      </c>
    </row>
    <row r="896" spans="1:9" x14ac:dyDescent="0.35">
      <c r="A896" s="14">
        <v>2021</v>
      </c>
      <c r="B896" s="14">
        <v>4</v>
      </c>
      <c r="C896" s="14" t="s">
        <v>21</v>
      </c>
      <c r="D896" s="14" t="s">
        <v>35</v>
      </c>
      <c r="E896" s="14" t="s">
        <v>62</v>
      </c>
      <c r="F896" s="16">
        <v>393.358</v>
      </c>
      <c r="G896" s="16">
        <v>392.61</v>
      </c>
      <c r="H896" s="16">
        <v>0.748</v>
      </c>
      <c r="I896" s="16">
        <v>0.245</v>
      </c>
    </row>
    <row r="897" spans="1:9" x14ac:dyDescent="0.35">
      <c r="A897" s="14">
        <v>2021</v>
      </c>
      <c r="B897" s="14">
        <v>4</v>
      </c>
      <c r="C897" s="14" t="s">
        <v>21</v>
      </c>
      <c r="D897" s="14" t="s">
        <v>35</v>
      </c>
      <c r="E897" s="14" t="s">
        <v>64</v>
      </c>
      <c r="F897" s="16">
        <v>229.36500000000001</v>
      </c>
      <c r="G897" s="16">
        <v>228.25299999999999</v>
      </c>
      <c r="H897" s="16">
        <v>1.1120000000000001</v>
      </c>
      <c r="I897" s="16">
        <v>0.51900000000000002</v>
      </c>
    </row>
    <row r="898" spans="1:9" x14ac:dyDescent="0.35">
      <c r="A898" s="14">
        <v>2021</v>
      </c>
      <c r="B898" s="14">
        <v>4</v>
      </c>
      <c r="C898" s="14" t="s">
        <v>23</v>
      </c>
      <c r="D898" s="14" t="s">
        <v>27</v>
      </c>
      <c r="E898" s="14" t="s">
        <v>27</v>
      </c>
      <c r="F898" s="16">
        <v>26.978999999999999</v>
      </c>
      <c r="G898" s="16">
        <v>20.81</v>
      </c>
      <c r="H898" s="16">
        <v>6.1689999999999996</v>
      </c>
      <c r="I898" s="16">
        <v>6.6000000000000003E-2</v>
      </c>
    </row>
    <row r="899" spans="1:9" x14ac:dyDescent="0.35">
      <c r="A899" s="14">
        <v>2021</v>
      </c>
      <c r="B899" s="14">
        <v>4</v>
      </c>
      <c r="C899" s="14" t="s">
        <v>23</v>
      </c>
      <c r="D899" s="14" t="s">
        <v>29</v>
      </c>
      <c r="E899" s="14" t="s">
        <v>29</v>
      </c>
      <c r="F899" s="16">
        <v>9.4320000000000004</v>
      </c>
      <c r="G899" s="16">
        <v>9.3629999999999995</v>
      </c>
      <c r="H899" s="16">
        <v>6.9000000000000006E-2</v>
      </c>
      <c r="I899" s="16">
        <v>6.0000000000000001E-3</v>
      </c>
    </row>
    <row r="900" spans="1:9" x14ac:dyDescent="0.35">
      <c r="A900" s="14">
        <v>2021</v>
      </c>
      <c r="B900" s="14">
        <v>4</v>
      </c>
      <c r="C900" s="14" t="s">
        <v>23</v>
      </c>
      <c r="D900" s="14" t="s">
        <v>31</v>
      </c>
      <c r="E900" s="14" t="s">
        <v>40</v>
      </c>
      <c r="F900" s="16">
        <v>34.271000000000001</v>
      </c>
      <c r="G900" s="16">
        <v>30.423999999999999</v>
      </c>
      <c r="H900" s="16">
        <v>3.847</v>
      </c>
      <c r="I900" s="16">
        <v>0.13100000000000001</v>
      </c>
    </row>
    <row r="901" spans="1:9" x14ac:dyDescent="0.35">
      <c r="A901" s="14">
        <v>2021</v>
      </c>
      <c r="B901" s="14">
        <v>4</v>
      </c>
      <c r="C901" s="14" t="s">
        <v>23</v>
      </c>
      <c r="D901" s="14" t="s">
        <v>31</v>
      </c>
      <c r="E901" s="14" t="s">
        <v>42</v>
      </c>
      <c r="F901" s="16">
        <v>5.9480000000000004</v>
      </c>
      <c r="G901" s="16">
        <v>5.1779999999999999</v>
      </c>
      <c r="H901" s="16">
        <v>0.77</v>
      </c>
      <c r="I901" s="16">
        <v>7.0000000000000007E-2</v>
      </c>
    </row>
    <row r="902" spans="1:9" x14ac:dyDescent="0.35">
      <c r="A902" s="14">
        <v>2021</v>
      </c>
      <c r="B902" s="14">
        <v>4</v>
      </c>
      <c r="C902" s="14" t="s">
        <v>23</v>
      </c>
      <c r="D902" s="14" t="s">
        <v>31</v>
      </c>
      <c r="E902" s="14" t="s">
        <v>44</v>
      </c>
      <c r="F902" s="16">
        <v>40.017000000000003</v>
      </c>
      <c r="G902" s="16">
        <v>34.768000000000001</v>
      </c>
      <c r="H902" s="16">
        <v>5.2489999999999997</v>
      </c>
      <c r="I902" s="16">
        <v>1.4999999999999999E-2</v>
      </c>
    </row>
    <row r="903" spans="1:9" x14ac:dyDescent="0.35">
      <c r="A903" s="14">
        <v>2021</v>
      </c>
      <c r="B903" s="14">
        <v>4</v>
      </c>
      <c r="C903" s="14" t="s">
        <v>23</v>
      </c>
      <c r="D903" s="14" t="s">
        <v>31</v>
      </c>
      <c r="E903" s="14" t="s">
        <v>46</v>
      </c>
      <c r="F903" s="16">
        <v>25.065000000000001</v>
      </c>
      <c r="G903" s="16">
        <v>23.042000000000002</v>
      </c>
      <c r="H903" s="16">
        <v>2.0230000000000001</v>
      </c>
      <c r="I903" s="16">
        <v>0.22500000000000001</v>
      </c>
    </row>
    <row r="904" spans="1:9" x14ac:dyDescent="0.35">
      <c r="A904" s="14">
        <v>2021</v>
      </c>
      <c r="B904" s="14">
        <v>4</v>
      </c>
      <c r="C904" s="14" t="s">
        <v>23</v>
      </c>
      <c r="D904" s="14" t="s">
        <v>31</v>
      </c>
      <c r="E904" s="14" t="s">
        <v>48</v>
      </c>
      <c r="F904" s="16">
        <v>28.475000000000001</v>
      </c>
      <c r="G904" s="16">
        <v>25.135999999999999</v>
      </c>
      <c r="H904" s="16">
        <v>3.339</v>
      </c>
      <c r="I904" s="16">
        <v>0.17599999999999999</v>
      </c>
    </row>
    <row r="905" spans="1:9" x14ac:dyDescent="0.35">
      <c r="A905" s="14">
        <v>2021</v>
      </c>
      <c r="B905" s="14">
        <v>4</v>
      </c>
      <c r="C905" s="14" t="s">
        <v>23</v>
      </c>
      <c r="D905" s="14" t="s">
        <v>31</v>
      </c>
      <c r="E905" s="14" t="s">
        <v>50</v>
      </c>
      <c r="F905" s="16">
        <v>22.925000000000001</v>
      </c>
      <c r="G905" s="16">
        <v>19.838000000000001</v>
      </c>
      <c r="H905" s="16">
        <v>3.0870000000000002</v>
      </c>
      <c r="I905" s="16">
        <v>9.7000000000000003E-2</v>
      </c>
    </row>
    <row r="906" spans="1:9" x14ac:dyDescent="0.35">
      <c r="A906" s="14">
        <v>2021</v>
      </c>
      <c r="B906" s="14">
        <v>4</v>
      </c>
      <c r="C906" s="14" t="s">
        <v>23</v>
      </c>
      <c r="D906" s="14" t="s">
        <v>31</v>
      </c>
      <c r="E906" s="14" t="s">
        <v>52</v>
      </c>
      <c r="F906" s="16">
        <v>12.164999999999999</v>
      </c>
      <c r="G906" s="16">
        <v>11.098000000000001</v>
      </c>
      <c r="H906" s="16">
        <v>1.0669999999999999</v>
      </c>
      <c r="I906" s="16">
        <v>1.9E-2</v>
      </c>
    </row>
    <row r="907" spans="1:9" x14ac:dyDescent="0.35">
      <c r="A907" s="14">
        <v>2021</v>
      </c>
      <c r="B907" s="14">
        <v>4</v>
      </c>
      <c r="C907" s="14" t="s">
        <v>23</v>
      </c>
      <c r="D907" s="14" t="s">
        <v>33</v>
      </c>
      <c r="E907" s="14" t="s">
        <v>33</v>
      </c>
      <c r="F907" s="16">
        <v>45.969000000000001</v>
      </c>
      <c r="G907" s="16">
        <v>41.127000000000002</v>
      </c>
      <c r="H907" s="16">
        <v>4.8419999999999996</v>
      </c>
      <c r="I907" s="16">
        <v>0.317</v>
      </c>
    </row>
    <row r="908" spans="1:9" x14ac:dyDescent="0.35">
      <c r="A908" s="14">
        <v>2021</v>
      </c>
      <c r="B908" s="14">
        <v>4</v>
      </c>
      <c r="C908" s="14" t="s">
        <v>23</v>
      </c>
      <c r="D908" s="14" t="s">
        <v>35</v>
      </c>
      <c r="E908" s="14" t="s">
        <v>54</v>
      </c>
      <c r="F908" s="16">
        <v>233.01300000000001</v>
      </c>
      <c r="G908" s="16">
        <v>229.773</v>
      </c>
      <c r="H908" s="16">
        <v>3.24</v>
      </c>
      <c r="I908" s="16">
        <v>2.9000000000000001E-2</v>
      </c>
    </row>
    <row r="909" spans="1:9" x14ac:dyDescent="0.35">
      <c r="A909" s="14">
        <v>2021</v>
      </c>
      <c r="B909" s="14">
        <v>4</v>
      </c>
      <c r="C909" s="14" t="s">
        <v>23</v>
      </c>
      <c r="D909" s="14" t="s">
        <v>35</v>
      </c>
      <c r="E909" s="14" t="s">
        <v>56</v>
      </c>
      <c r="F909" s="16">
        <v>335.31099999999998</v>
      </c>
      <c r="G909" s="16">
        <v>334.12799999999999</v>
      </c>
      <c r="H909" s="16">
        <v>1.1830000000000001</v>
      </c>
      <c r="I909" s="16">
        <v>3.6999999999999998E-2</v>
      </c>
    </row>
    <row r="910" spans="1:9" x14ac:dyDescent="0.35">
      <c r="A910" s="14">
        <v>2021</v>
      </c>
      <c r="B910" s="14">
        <v>4</v>
      </c>
      <c r="C910" s="14" t="s">
        <v>23</v>
      </c>
      <c r="D910" s="14" t="s">
        <v>35</v>
      </c>
      <c r="E910" s="14" t="s">
        <v>58</v>
      </c>
      <c r="F910" s="16">
        <v>90.003</v>
      </c>
      <c r="G910" s="16">
        <v>88.36</v>
      </c>
      <c r="H910" s="16">
        <v>1.643</v>
      </c>
      <c r="I910" s="16">
        <v>4.5999999999999999E-2</v>
      </c>
    </row>
    <row r="911" spans="1:9" x14ac:dyDescent="0.35">
      <c r="A911" s="14">
        <v>2021</v>
      </c>
      <c r="B911" s="14">
        <v>4</v>
      </c>
      <c r="C911" s="14" t="s">
        <v>23</v>
      </c>
      <c r="D911" s="14" t="s">
        <v>35</v>
      </c>
      <c r="E911" s="14" t="s">
        <v>60</v>
      </c>
      <c r="F911" s="16">
        <v>18.757000000000001</v>
      </c>
      <c r="G911" s="16">
        <v>18.344999999999999</v>
      </c>
      <c r="H911" s="16">
        <v>0.41199999999999998</v>
      </c>
      <c r="I911" s="16">
        <v>5.7000000000000002E-2</v>
      </c>
    </row>
    <row r="912" spans="1:9" x14ac:dyDescent="0.35">
      <c r="A912" s="14">
        <v>2021</v>
      </c>
      <c r="B912" s="14">
        <v>4</v>
      </c>
      <c r="C912" s="14" t="s">
        <v>23</v>
      </c>
      <c r="D912" s="14" t="s">
        <v>35</v>
      </c>
      <c r="E912" s="14" t="s">
        <v>62</v>
      </c>
      <c r="F912" s="16">
        <v>111.167</v>
      </c>
      <c r="G912" s="16">
        <v>110.45099999999999</v>
      </c>
      <c r="H912" s="16">
        <v>0.71599999999999997</v>
      </c>
      <c r="I912" s="16">
        <v>0.107</v>
      </c>
    </row>
    <row r="913" spans="1:9" x14ac:dyDescent="0.35">
      <c r="A913" s="14">
        <v>2021</v>
      </c>
      <c r="B913" s="14">
        <v>4</v>
      </c>
      <c r="C913" s="14" t="s">
        <v>23</v>
      </c>
      <c r="D913" s="14" t="s">
        <v>35</v>
      </c>
      <c r="E913" s="14" t="s">
        <v>64</v>
      </c>
      <c r="F913" s="16">
        <v>69.608999999999995</v>
      </c>
      <c r="G913" s="16">
        <v>69.266000000000005</v>
      </c>
      <c r="H913" s="16">
        <v>0.34300000000000003</v>
      </c>
      <c r="I913" s="16">
        <v>7.2999999999999995E-2</v>
      </c>
    </row>
    <row r="914" spans="1:9" x14ac:dyDescent="0.35">
      <c r="A914" s="14">
        <v>2021</v>
      </c>
      <c r="B914" s="14">
        <v>3</v>
      </c>
      <c r="C914" s="14" t="s">
        <v>19</v>
      </c>
      <c r="D914" s="14" t="s">
        <v>27</v>
      </c>
      <c r="E914" s="14" t="s">
        <v>27</v>
      </c>
      <c r="F914" s="16">
        <v>29.21</v>
      </c>
      <c r="G914" s="16">
        <v>24.803999999999998</v>
      </c>
      <c r="H914" s="16">
        <v>4.4059999999999997</v>
      </c>
      <c r="I914" s="16">
        <v>9.9000000000000005E-2</v>
      </c>
    </row>
    <row r="915" spans="1:9" x14ac:dyDescent="0.35">
      <c r="A915" s="14">
        <v>2021</v>
      </c>
      <c r="B915" s="14">
        <v>3</v>
      </c>
      <c r="C915" s="14" t="s">
        <v>19</v>
      </c>
      <c r="D915" s="14" t="s">
        <v>29</v>
      </c>
      <c r="E915" s="14" t="s">
        <v>29</v>
      </c>
      <c r="F915" s="16">
        <v>23.63</v>
      </c>
      <c r="G915" s="16">
        <v>23.507000000000001</v>
      </c>
      <c r="H915" s="16">
        <v>0.123</v>
      </c>
      <c r="I915" s="16">
        <v>1.2999999999999999E-2</v>
      </c>
    </row>
    <row r="916" spans="1:9" x14ac:dyDescent="0.35">
      <c r="A916" s="14">
        <v>2021</v>
      </c>
      <c r="B916" s="14">
        <v>3</v>
      </c>
      <c r="C916" s="14" t="s">
        <v>19</v>
      </c>
      <c r="D916" s="14" t="s">
        <v>31</v>
      </c>
      <c r="E916" s="14" t="s">
        <v>40</v>
      </c>
      <c r="F916" s="16">
        <v>37.661999999999999</v>
      </c>
      <c r="G916" s="16">
        <v>35.524999999999999</v>
      </c>
      <c r="H916" s="16">
        <v>2.137</v>
      </c>
      <c r="I916" s="16">
        <v>9.4E-2</v>
      </c>
    </row>
    <row r="917" spans="1:9" x14ac:dyDescent="0.35">
      <c r="A917" s="14">
        <v>2021</v>
      </c>
      <c r="B917" s="14">
        <v>3</v>
      </c>
      <c r="C917" s="14" t="s">
        <v>19</v>
      </c>
      <c r="D917" s="14" t="s">
        <v>31</v>
      </c>
      <c r="E917" s="14" t="s">
        <v>42</v>
      </c>
      <c r="F917" s="16">
        <v>9.2710000000000008</v>
      </c>
      <c r="G917" s="16">
        <v>8.8170000000000002</v>
      </c>
      <c r="H917" s="16">
        <v>0.45400000000000001</v>
      </c>
      <c r="I917" s="16">
        <v>0</v>
      </c>
    </row>
    <row r="918" spans="1:9" x14ac:dyDescent="0.35">
      <c r="A918" s="14">
        <v>2021</v>
      </c>
      <c r="B918" s="14">
        <v>3</v>
      </c>
      <c r="C918" s="14" t="s">
        <v>19</v>
      </c>
      <c r="D918" s="14" t="s">
        <v>31</v>
      </c>
      <c r="E918" s="14" t="s">
        <v>44</v>
      </c>
      <c r="F918" s="16">
        <v>34.887</v>
      </c>
      <c r="G918" s="16">
        <v>33.296999999999997</v>
      </c>
      <c r="H918" s="16">
        <v>1.59</v>
      </c>
      <c r="I918" s="16">
        <v>0.16200000000000001</v>
      </c>
    </row>
    <row r="919" spans="1:9" x14ac:dyDescent="0.35">
      <c r="A919" s="14">
        <v>2021</v>
      </c>
      <c r="B919" s="14">
        <v>3</v>
      </c>
      <c r="C919" s="14" t="s">
        <v>19</v>
      </c>
      <c r="D919" s="14" t="s">
        <v>31</v>
      </c>
      <c r="E919" s="14" t="s">
        <v>46</v>
      </c>
      <c r="F919" s="16">
        <v>80.531999999999996</v>
      </c>
      <c r="G919" s="16">
        <v>75.927999999999997</v>
      </c>
      <c r="H919" s="16">
        <v>4.6040000000000001</v>
      </c>
      <c r="I919" s="16">
        <v>0.33500000000000002</v>
      </c>
    </row>
    <row r="920" spans="1:9" x14ac:dyDescent="0.35">
      <c r="A920" s="14">
        <v>2021</v>
      </c>
      <c r="B920" s="14">
        <v>3</v>
      </c>
      <c r="C920" s="14" t="s">
        <v>19</v>
      </c>
      <c r="D920" s="14" t="s">
        <v>31</v>
      </c>
      <c r="E920" s="14" t="s">
        <v>48</v>
      </c>
      <c r="F920" s="16">
        <v>56.88</v>
      </c>
      <c r="G920" s="16">
        <v>53.506</v>
      </c>
      <c r="H920" s="16">
        <v>3.3740000000000001</v>
      </c>
      <c r="I920" s="16">
        <v>0.13300000000000001</v>
      </c>
    </row>
    <row r="921" spans="1:9" x14ac:dyDescent="0.35">
      <c r="A921" s="14">
        <v>2021</v>
      </c>
      <c r="B921" s="14">
        <v>3</v>
      </c>
      <c r="C921" s="14" t="s">
        <v>19</v>
      </c>
      <c r="D921" s="14" t="s">
        <v>31</v>
      </c>
      <c r="E921" s="14" t="s">
        <v>50</v>
      </c>
      <c r="F921" s="16">
        <v>137.822</v>
      </c>
      <c r="G921" s="16">
        <v>129.447</v>
      </c>
      <c r="H921" s="16">
        <v>8.375</v>
      </c>
      <c r="I921" s="16">
        <v>0.28499999999999998</v>
      </c>
    </row>
    <row r="922" spans="1:9" x14ac:dyDescent="0.35">
      <c r="A922" s="14">
        <v>2021</v>
      </c>
      <c r="B922" s="14">
        <v>3</v>
      </c>
      <c r="C922" s="14" t="s">
        <v>19</v>
      </c>
      <c r="D922" s="14" t="s">
        <v>31</v>
      </c>
      <c r="E922" s="14" t="s">
        <v>52</v>
      </c>
      <c r="F922" s="16">
        <v>49.256</v>
      </c>
      <c r="G922" s="16">
        <v>46.618000000000002</v>
      </c>
      <c r="H922" s="16">
        <v>2.6379999999999999</v>
      </c>
      <c r="I922" s="16">
        <v>0.151</v>
      </c>
    </row>
    <row r="923" spans="1:9" x14ac:dyDescent="0.35">
      <c r="A923" s="14">
        <v>2021</v>
      </c>
      <c r="B923" s="14">
        <v>3</v>
      </c>
      <c r="C923" s="14" t="s">
        <v>19</v>
      </c>
      <c r="D923" s="14" t="s">
        <v>33</v>
      </c>
      <c r="E923" s="14" t="s">
        <v>33</v>
      </c>
      <c r="F923" s="16">
        <v>135.334</v>
      </c>
      <c r="G923" s="16">
        <v>131.18700000000001</v>
      </c>
      <c r="H923" s="16">
        <v>4.1470000000000002</v>
      </c>
      <c r="I923" s="16">
        <v>0.22900000000000001</v>
      </c>
    </row>
    <row r="924" spans="1:9" x14ac:dyDescent="0.35">
      <c r="A924" s="14">
        <v>2021</v>
      </c>
      <c r="B924" s="14">
        <v>3</v>
      </c>
      <c r="C924" s="14" t="s">
        <v>19</v>
      </c>
      <c r="D924" s="14" t="s">
        <v>35</v>
      </c>
      <c r="E924" s="14" t="s">
        <v>54</v>
      </c>
      <c r="F924" s="16">
        <v>555.154</v>
      </c>
      <c r="G924" s="16">
        <v>553.35</v>
      </c>
      <c r="H924" s="16">
        <v>1.804</v>
      </c>
      <c r="I924" s="16">
        <v>0.55500000000000005</v>
      </c>
    </row>
    <row r="925" spans="1:9" x14ac:dyDescent="0.35">
      <c r="A925" s="14">
        <v>2021</v>
      </c>
      <c r="B925" s="14">
        <v>3</v>
      </c>
      <c r="C925" s="14" t="s">
        <v>19</v>
      </c>
      <c r="D925" s="14" t="s">
        <v>35</v>
      </c>
      <c r="E925" s="14" t="s">
        <v>56</v>
      </c>
      <c r="F925" s="16">
        <v>110.729</v>
      </c>
      <c r="G925" s="16">
        <v>110.52500000000001</v>
      </c>
      <c r="H925" s="16">
        <v>0.20399999999999999</v>
      </c>
      <c r="I925" s="16">
        <v>0.01</v>
      </c>
    </row>
    <row r="926" spans="1:9" x14ac:dyDescent="0.35">
      <c r="A926" s="14">
        <v>2021</v>
      </c>
      <c r="B926" s="14">
        <v>3</v>
      </c>
      <c r="C926" s="14" t="s">
        <v>19</v>
      </c>
      <c r="D926" s="14" t="s">
        <v>35</v>
      </c>
      <c r="E926" s="14" t="s">
        <v>58</v>
      </c>
      <c r="F926" s="16">
        <v>79.22</v>
      </c>
      <c r="G926" s="16">
        <v>78.971000000000004</v>
      </c>
      <c r="H926" s="16">
        <v>0.249</v>
      </c>
      <c r="I926" s="16">
        <v>0.17899999999999999</v>
      </c>
    </row>
    <row r="927" spans="1:9" x14ac:dyDescent="0.35">
      <c r="A927" s="14">
        <v>2021</v>
      </c>
      <c r="B927" s="14">
        <v>3</v>
      </c>
      <c r="C927" s="14" t="s">
        <v>19</v>
      </c>
      <c r="D927" s="14" t="s">
        <v>35</v>
      </c>
      <c r="E927" s="14" t="s">
        <v>60</v>
      </c>
      <c r="F927" s="16">
        <v>131.94200000000001</v>
      </c>
      <c r="G927" s="16">
        <v>131.62299999999999</v>
      </c>
      <c r="H927" s="16">
        <v>0.31900000000000001</v>
      </c>
      <c r="I927" s="16">
        <v>0.47499999999999998</v>
      </c>
    </row>
    <row r="928" spans="1:9" x14ac:dyDescent="0.35">
      <c r="A928" s="14">
        <v>2021</v>
      </c>
      <c r="B928" s="14">
        <v>3</v>
      </c>
      <c r="C928" s="14" t="s">
        <v>19</v>
      </c>
      <c r="D928" s="14" t="s">
        <v>35</v>
      </c>
      <c r="E928" s="14" t="s">
        <v>62</v>
      </c>
      <c r="F928" s="16">
        <v>399.59899999999999</v>
      </c>
      <c r="G928" s="16">
        <v>392.57400000000001</v>
      </c>
      <c r="H928" s="16">
        <v>7.0250000000000004</v>
      </c>
      <c r="I928" s="16">
        <v>1.4850000000000001</v>
      </c>
    </row>
    <row r="929" spans="1:9" x14ac:dyDescent="0.35">
      <c r="A929" s="14">
        <v>2021</v>
      </c>
      <c r="B929" s="14">
        <v>3</v>
      </c>
      <c r="C929" s="14" t="s">
        <v>19</v>
      </c>
      <c r="D929" s="14" t="s">
        <v>35</v>
      </c>
      <c r="E929" s="14" t="s">
        <v>64</v>
      </c>
      <c r="F929" s="16">
        <v>204.155</v>
      </c>
      <c r="G929" s="16">
        <v>203.55</v>
      </c>
      <c r="H929" s="16">
        <v>0.60499999999999998</v>
      </c>
      <c r="I929" s="16">
        <v>0.31900000000000001</v>
      </c>
    </row>
    <row r="930" spans="1:9" x14ac:dyDescent="0.35">
      <c r="A930" s="14">
        <v>2021</v>
      </c>
      <c r="B930" s="14">
        <v>3</v>
      </c>
      <c r="C930" s="14" t="s">
        <v>21</v>
      </c>
      <c r="D930" s="14" t="s">
        <v>27</v>
      </c>
      <c r="E930" s="14" t="s">
        <v>27</v>
      </c>
      <c r="F930" s="16">
        <v>411.81</v>
      </c>
      <c r="G930" s="16">
        <v>393.57</v>
      </c>
      <c r="H930" s="16">
        <v>18.239999999999998</v>
      </c>
      <c r="I930" s="16">
        <v>0.57699999999999996</v>
      </c>
    </row>
    <row r="931" spans="1:9" x14ac:dyDescent="0.35">
      <c r="A931" s="14">
        <v>2021</v>
      </c>
      <c r="B931" s="14">
        <v>3</v>
      </c>
      <c r="C931" s="14" t="s">
        <v>21</v>
      </c>
      <c r="D931" s="14" t="s">
        <v>29</v>
      </c>
      <c r="E931" s="14" t="s">
        <v>29</v>
      </c>
      <c r="F931" s="16">
        <v>45.213000000000001</v>
      </c>
      <c r="G931" s="16">
        <v>45.012</v>
      </c>
      <c r="H931" s="16">
        <v>0.20100000000000001</v>
      </c>
      <c r="I931" s="16">
        <v>5.3999999999999999E-2</v>
      </c>
    </row>
    <row r="932" spans="1:9" x14ac:dyDescent="0.35">
      <c r="A932" s="14">
        <v>2021</v>
      </c>
      <c r="B932" s="14">
        <v>3</v>
      </c>
      <c r="C932" s="14" t="s">
        <v>21</v>
      </c>
      <c r="D932" s="14" t="s">
        <v>31</v>
      </c>
      <c r="E932" s="14" t="s">
        <v>40</v>
      </c>
      <c r="F932" s="16">
        <v>217.351</v>
      </c>
      <c r="G932" s="16">
        <v>211.22900000000001</v>
      </c>
      <c r="H932" s="16">
        <v>6.1219999999999999</v>
      </c>
      <c r="I932" s="16">
        <v>1.2999999999999999E-2</v>
      </c>
    </row>
    <row r="933" spans="1:9" x14ac:dyDescent="0.35">
      <c r="A933" s="14">
        <v>2021</v>
      </c>
      <c r="B933" s="14">
        <v>3</v>
      </c>
      <c r="C933" s="14" t="s">
        <v>21</v>
      </c>
      <c r="D933" s="14" t="s">
        <v>31</v>
      </c>
      <c r="E933" s="14" t="s">
        <v>42</v>
      </c>
      <c r="F933" s="16">
        <v>65.034999999999997</v>
      </c>
      <c r="G933" s="16">
        <v>63.494999999999997</v>
      </c>
      <c r="H933" s="16">
        <v>1.54</v>
      </c>
      <c r="I933" s="16">
        <v>0.26600000000000001</v>
      </c>
    </row>
    <row r="934" spans="1:9" x14ac:dyDescent="0.35">
      <c r="A934" s="14">
        <v>2021</v>
      </c>
      <c r="B934" s="14">
        <v>3</v>
      </c>
      <c r="C934" s="14" t="s">
        <v>21</v>
      </c>
      <c r="D934" s="14" t="s">
        <v>31</v>
      </c>
      <c r="E934" s="14" t="s">
        <v>44</v>
      </c>
      <c r="F934" s="16">
        <v>225.33199999999999</v>
      </c>
      <c r="G934" s="16">
        <v>219.99799999999999</v>
      </c>
      <c r="H934" s="16">
        <v>5.3339999999999996</v>
      </c>
      <c r="I934" s="16">
        <v>0.28799999999999998</v>
      </c>
    </row>
    <row r="935" spans="1:9" x14ac:dyDescent="0.35">
      <c r="A935" s="14">
        <v>2021</v>
      </c>
      <c r="B935" s="14">
        <v>3</v>
      </c>
      <c r="C935" s="14" t="s">
        <v>21</v>
      </c>
      <c r="D935" s="14" t="s">
        <v>31</v>
      </c>
      <c r="E935" s="14" t="s">
        <v>46</v>
      </c>
      <c r="F935" s="16">
        <v>330.649</v>
      </c>
      <c r="G935" s="16">
        <v>318.71699999999998</v>
      </c>
      <c r="H935" s="16">
        <v>11.932</v>
      </c>
      <c r="I935" s="16">
        <v>1.294</v>
      </c>
    </row>
    <row r="936" spans="1:9" x14ac:dyDescent="0.35">
      <c r="A936" s="14">
        <v>2021</v>
      </c>
      <c r="B936" s="14">
        <v>3</v>
      </c>
      <c r="C936" s="14" t="s">
        <v>21</v>
      </c>
      <c r="D936" s="14" t="s">
        <v>31</v>
      </c>
      <c r="E936" s="14" t="s">
        <v>48</v>
      </c>
      <c r="F936" s="16">
        <v>270.45299999999997</v>
      </c>
      <c r="G936" s="16">
        <v>263.209</v>
      </c>
      <c r="H936" s="16">
        <v>7.2439999999999998</v>
      </c>
      <c r="I936" s="16">
        <v>0.54400000000000004</v>
      </c>
    </row>
    <row r="937" spans="1:9" x14ac:dyDescent="0.35">
      <c r="A937" s="14">
        <v>2021</v>
      </c>
      <c r="B937" s="14">
        <v>3</v>
      </c>
      <c r="C937" s="14" t="s">
        <v>21</v>
      </c>
      <c r="D937" s="14" t="s">
        <v>31</v>
      </c>
      <c r="E937" s="14" t="s">
        <v>50</v>
      </c>
      <c r="F937" s="16">
        <v>447.59800000000001</v>
      </c>
      <c r="G937" s="16">
        <v>427.56700000000001</v>
      </c>
      <c r="H937" s="16">
        <v>20.030999999999999</v>
      </c>
      <c r="I937" s="16">
        <v>2.19</v>
      </c>
    </row>
    <row r="938" spans="1:9" x14ac:dyDescent="0.35">
      <c r="A938" s="14">
        <v>2021</v>
      </c>
      <c r="B938" s="14">
        <v>3</v>
      </c>
      <c r="C938" s="14" t="s">
        <v>21</v>
      </c>
      <c r="D938" s="14" t="s">
        <v>31</v>
      </c>
      <c r="E938" s="14" t="s">
        <v>52</v>
      </c>
      <c r="F938" s="16">
        <v>157.34399999999999</v>
      </c>
      <c r="G938" s="16">
        <v>151.97200000000001</v>
      </c>
      <c r="H938" s="16">
        <v>5.3719999999999999</v>
      </c>
      <c r="I938" s="16">
        <v>0.25700000000000001</v>
      </c>
    </row>
    <row r="939" spans="1:9" x14ac:dyDescent="0.35">
      <c r="A939" s="14">
        <v>2021</v>
      </c>
      <c r="B939" s="14">
        <v>3</v>
      </c>
      <c r="C939" s="14" t="s">
        <v>21</v>
      </c>
      <c r="D939" s="14" t="s">
        <v>33</v>
      </c>
      <c r="E939" s="14" t="s">
        <v>33</v>
      </c>
      <c r="F939" s="16">
        <v>1051.5530000000001</v>
      </c>
      <c r="G939" s="16">
        <v>1039.479</v>
      </c>
      <c r="H939" s="16">
        <v>12.074</v>
      </c>
      <c r="I939" s="16">
        <v>1.8939999999999999</v>
      </c>
    </row>
    <row r="940" spans="1:9" x14ac:dyDescent="0.35">
      <c r="A940" s="14">
        <v>2021</v>
      </c>
      <c r="B940" s="14">
        <v>3</v>
      </c>
      <c r="C940" s="14" t="s">
        <v>21</v>
      </c>
      <c r="D940" s="14" t="s">
        <v>35</v>
      </c>
      <c r="E940" s="14" t="s">
        <v>54</v>
      </c>
      <c r="F940" s="16">
        <v>774.89499999999998</v>
      </c>
      <c r="G940" s="16">
        <v>772.26300000000003</v>
      </c>
      <c r="H940" s="16">
        <v>2.6320000000000001</v>
      </c>
      <c r="I940" s="16">
        <v>1.2190000000000001</v>
      </c>
    </row>
    <row r="941" spans="1:9" x14ac:dyDescent="0.35">
      <c r="A941" s="14">
        <v>2021</v>
      </c>
      <c r="B941" s="14">
        <v>3</v>
      </c>
      <c r="C941" s="14" t="s">
        <v>21</v>
      </c>
      <c r="D941" s="14" t="s">
        <v>35</v>
      </c>
      <c r="E941" s="14" t="s">
        <v>56</v>
      </c>
      <c r="F941" s="16">
        <v>332.40499999999997</v>
      </c>
      <c r="G941" s="16">
        <v>331.11900000000003</v>
      </c>
      <c r="H941" s="16">
        <v>1.286</v>
      </c>
      <c r="I941" s="16">
        <v>0.125</v>
      </c>
    </row>
    <row r="942" spans="1:9" x14ac:dyDescent="0.35">
      <c r="A942" s="14">
        <v>2021</v>
      </c>
      <c r="B942" s="14">
        <v>3</v>
      </c>
      <c r="C942" s="14" t="s">
        <v>21</v>
      </c>
      <c r="D942" s="14" t="s">
        <v>35</v>
      </c>
      <c r="E942" s="14" t="s">
        <v>58</v>
      </c>
      <c r="F942" s="16">
        <v>208.042</v>
      </c>
      <c r="G942" s="16">
        <v>206.63300000000001</v>
      </c>
      <c r="H942" s="16">
        <v>1.409</v>
      </c>
      <c r="I942" s="16">
        <v>0.16200000000000001</v>
      </c>
    </row>
    <row r="943" spans="1:9" x14ac:dyDescent="0.35">
      <c r="A943" s="14">
        <v>2021</v>
      </c>
      <c r="B943" s="14">
        <v>3</v>
      </c>
      <c r="C943" s="14" t="s">
        <v>21</v>
      </c>
      <c r="D943" s="14" t="s">
        <v>35</v>
      </c>
      <c r="E943" s="14" t="s">
        <v>60</v>
      </c>
      <c r="F943" s="16">
        <v>75.480999999999995</v>
      </c>
      <c r="G943" s="16">
        <v>75.430999999999997</v>
      </c>
      <c r="H943" s="16">
        <v>0.05</v>
      </c>
      <c r="I943" s="16">
        <v>0.23599999999999999</v>
      </c>
    </row>
    <row r="944" spans="1:9" x14ac:dyDescent="0.35">
      <c r="A944" s="14">
        <v>2021</v>
      </c>
      <c r="B944" s="14">
        <v>3</v>
      </c>
      <c r="C944" s="14" t="s">
        <v>21</v>
      </c>
      <c r="D944" s="14" t="s">
        <v>35</v>
      </c>
      <c r="E944" s="14" t="s">
        <v>62</v>
      </c>
      <c r="F944" s="16">
        <v>396.46800000000002</v>
      </c>
      <c r="G944" s="16">
        <v>395.69299999999998</v>
      </c>
      <c r="H944" s="16">
        <v>0.77500000000000002</v>
      </c>
      <c r="I944" s="16">
        <v>9.7000000000000003E-2</v>
      </c>
    </row>
    <row r="945" spans="1:9" x14ac:dyDescent="0.35">
      <c r="A945" s="14">
        <v>2021</v>
      </c>
      <c r="B945" s="14">
        <v>3</v>
      </c>
      <c r="C945" s="14" t="s">
        <v>21</v>
      </c>
      <c r="D945" s="14" t="s">
        <v>35</v>
      </c>
      <c r="E945" s="14" t="s">
        <v>64</v>
      </c>
      <c r="F945" s="16">
        <v>227.94900000000001</v>
      </c>
      <c r="G945" s="16">
        <v>226.76499999999999</v>
      </c>
      <c r="H945" s="16">
        <v>1.1839999999999999</v>
      </c>
      <c r="I945" s="16">
        <v>0.128</v>
      </c>
    </row>
    <row r="946" spans="1:9" x14ac:dyDescent="0.35">
      <c r="A946" s="14">
        <v>2021</v>
      </c>
      <c r="B946" s="14">
        <v>3</v>
      </c>
      <c r="C946" s="14" t="s">
        <v>23</v>
      </c>
      <c r="D946" s="14" t="s">
        <v>27</v>
      </c>
      <c r="E946" s="14" t="s">
        <v>27</v>
      </c>
      <c r="F946" s="16">
        <v>27.08</v>
      </c>
      <c r="G946" s="16">
        <v>21.027999999999999</v>
      </c>
      <c r="H946" s="16">
        <v>6.0519999999999996</v>
      </c>
      <c r="I946" s="16">
        <v>6.8000000000000005E-2</v>
      </c>
    </row>
    <row r="947" spans="1:9" x14ac:dyDescent="0.35">
      <c r="A947" s="14">
        <v>2021</v>
      </c>
      <c r="B947" s="14">
        <v>3</v>
      </c>
      <c r="C947" s="14" t="s">
        <v>23</v>
      </c>
      <c r="D947" s="14" t="s">
        <v>29</v>
      </c>
      <c r="E947" s="14" t="s">
        <v>29</v>
      </c>
      <c r="F947" s="16">
        <v>9.4890000000000008</v>
      </c>
      <c r="G947" s="16">
        <v>9.42</v>
      </c>
      <c r="H947" s="16">
        <v>6.9000000000000006E-2</v>
      </c>
      <c r="I947" s="16">
        <v>1E-3</v>
      </c>
    </row>
    <row r="948" spans="1:9" x14ac:dyDescent="0.35">
      <c r="A948" s="14">
        <v>2021</v>
      </c>
      <c r="B948" s="14">
        <v>3</v>
      </c>
      <c r="C948" s="14" t="s">
        <v>23</v>
      </c>
      <c r="D948" s="14" t="s">
        <v>31</v>
      </c>
      <c r="E948" s="14" t="s">
        <v>40</v>
      </c>
      <c r="F948" s="16">
        <v>34.521000000000001</v>
      </c>
      <c r="G948" s="16">
        <v>30.545999999999999</v>
      </c>
      <c r="H948" s="16">
        <v>3.9750000000000001</v>
      </c>
      <c r="I948" s="16">
        <v>9.1999999999999998E-2</v>
      </c>
    </row>
    <row r="949" spans="1:9" x14ac:dyDescent="0.35">
      <c r="A949" s="14">
        <v>2021</v>
      </c>
      <c r="B949" s="14">
        <v>3</v>
      </c>
      <c r="C949" s="14" t="s">
        <v>23</v>
      </c>
      <c r="D949" s="14" t="s">
        <v>31</v>
      </c>
      <c r="E949" s="14" t="s">
        <v>42</v>
      </c>
      <c r="F949" s="16">
        <v>5.6070000000000002</v>
      </c>
      <c r="G949" s="16">
        <v>4.9530000000000003</v>
      </c>
      <c r="H949" s="16">
        <v>0.65400000000000003</v>
      </c>
      <c r="I949" s="16">
        <v>6.5000000000000002E-2</v>
      </c>
    </row>
    <row r="950" spans="1:9" x14ac:dyDescent="0.35">
      <c r="A950" s="14">
        <v>2021</v>
      </c>
      <c r="B950" s="14">
        <v>3</v>
      </c>
      <c r="C950" s="14" t="s">
        <v>23</v>
      </c>
      <c r="D950" s="14" t="s">
        <v>31</v>
      </c>
      <c r="E950" s="14" t="s">
        <v>44</v>
      </c>
      <c r="F950" s="16">
        <v>38.756</v>
      </c>
      <c r="G950" s="16">
        <v>34.110999999999997</v>
      </c>
      <c r="H950" s="16">
        <v>4.6449999999999996</v>
      </c>
      <c r="I950" s="16">
        <v>0.01</v>
      </c>
    </row>
    <row r="951" spans="1:9" x14ac:dyDescent="0.35">
      <c r="A951" s="14">
        <v>2021</v>
      </c>
      <c r="B951" s="14">
        <v>3</v>
      </c>
      <c r="C951" s="14" t="s">
        <v>23</v>
      </c>
      <c r="D951" s="14" t="s">
        <v>31</v>
      </c>
      <c r="E951" s="14" t="s">
        <v>46</v>
      </c>
      <c r="F951" s="16">
        <v>26.152999999999999</v>
      </c>
      <c r="G951" s="16">
        <v>24.44</v>
      </c>
      <c r="H951" s="16">
        <v>1.7130000000000001</v>
      </c>
      <c r="I951" s="16">
        <v>0.16500000000000001</v>
      </c>
    </row>
    <row r="952" spans="1:9" x14ac:dyDescent="0.35">
      <c r="A952" s="14">
        <v>2021</v>
      </c>
      <c r="B952" s="14">
        <v>3</v>
      </c>
      <c r="C952" s="14" t="s">
        <v>23</v>
      </c>
      <c r="D952" s="14" t="s">
        <v>31</v>
      </c>
      <c r="E952" s="14" t="s">
        <v>48</v>
      </c>
      <c r="F952" s="16">
        <v>28.141999999999999</v>
      </c>
      <c r="G952" s="16">
        <v>24.681000000000001</v>
      </c>
      <c r="H952" s="16">
        <v>3.4609999999999999</v>
      </c>
      <c r="I952" s="16">
        <v>0.155</v>
      </c>
    </row>
    <row r="953" spans="1:9" x14ac:dyDescent="0.35">
      <c r="A953" s="14">
        <v>2021</v>
      </c>
      <c r="B953" s="14">
        <v>3</v>
      </c>
      <c r="C953" s="14" t="s">
        <v>23</v>
      </c>
      <c r="D953" s="14" t="s">
        <v>31</v>
      </c>
      <c r="E953" s="14" t="s">
        <v>50</v>
      </c>
      <c r="F953" s="16">
        <v>20.873999999999999</v>
      </c>
      <c r="G953" s="16">
        <v>17.928000000000001</v>
      </c>
      <c r="H953" s="16">
        <v>2.9460000000000002</v>
      </c>
      <c r="I953" s="16">
        <v>9.2999999999999999E-2</v>
      </c>
    </row>
    <row r="954" spans="1:9" x14ac:dyDescent="0.35">
      <c r="A954" s="14">
        <v>2021</v>
      </c>
      <c r="B954" s="14">
        <v>3</v>
      </c>
      <c r="C954" s="14" t="s">
        <v>23</v>
      </c>
      <c r="D954" s="14" t="s">
        <v>31</v>
      </c>
      <c r="E954" s="14" t="s">
        <v>52</v>
      </c>
      <c r="F954" s="16">
        <v>12.042</v>
      </c>
      <c r="G954" s="16">
        <v>11.032</v>
      </c>
      <c r="H954" s="16">
        <v>1.01</v>
      </c>
      <c r="I954" s="16">
        <v>1.7000000000000001E-2</v>
      </c>
    </row>
    <row r="955" spans="1:9" x14ac:dyDescent="0.35">
      <c r="A955" s="14">
        <v>2021</v>
      </c>
      <c r="B955" s="14">
        <v>3</v>
      </c>
      <c r="C955" s="14" t="s">
        <v>23</v>
      </c>
      <c r="D955" s="14" t="s">
        <v>33</v>
      </c>
      <c r="E955" s="14" t="s">
        <v>33</v>
      </c>
      <c r="F955" s="16">
        <v>44.222000000000001</v>
      </c>
      <c r="G955" s="16">
        <v>39.987000000000002</v>
      </c>
      <c r="H955" s="16">
        <v>4.2350000000000003</v>
      </c>
      <c r="I955" s="16">
        <v>0.24</v>
      </c>
    </row>
    <row r="956" spans="1:9" x14ac:dyDescent="0.35">
      <c r="A956" s="14">
        <v>2021</v>
      </c>
      <c r="B956" s="14">
        <v>3</v>
      </c>
      <c r="C956" s="14" t="s">
        <v>23</v>
      </c>
      <c r="D956" s="14" t="s">
        <v>35</v>
      </c>
      <c r="E956" s="14" t="s">
        <v>54</v>
      </c>
      <c r="F956" s="16">
        <v>227.81</v>
      </c>
      <c r="G956" s="16">
        <v>224.297</v>
      </c>
      <c r="H956" s="16">
        <v>3.5129999999999999</v>
      </c>
      <c r="I956" s="16">
        <v>0.05</v>
      </c>
    </row>
    <row r="957" spans="1:9" x14ac:dyDescent="0.35">
      <c r="A957" s="14">
        <v>2021</v>
      </c>
      <c r="B957" s="14">
        <v>3</v>
      </c>
      <c r="C957" s="14" t="s">
        <v>23</v>
      </c>
      <c r="D957" s="14" t="s">
        <v>35</v>
      </c>
      <c r="E957" s="14" t="s">
        <v>56</v>
      </c>
      <c r="F957" s="16">
        <v>331.60500000000002</v>
      </c>
      <c r="G957" s="16">
        <v>330.36200000000002</v>
      </c>
      <c r="H957" s="16">
        <v>1.2430000000000001</v>
      </c>
      <c r="I957" s="16">
        <v>2.5999999999999999E-2</v>
      </c>
    </row>
    <row r="958" spans="1:9" x14ac:dyDescent="0.35">
      <c r="A958" s="14">
        <v>2021</v>
      </c>
      <c r="B958" s="14">
        <v>3</v>
      </c>
      <c r="C958" s="14" t="s">
        <v>23</v>
      </c>
      <c r="D958" s="14" t="s">
        <v>35</v>
      </c>
      <c r="E958" s="14" t="s">
        <v>58</v>
      </c>
      <c r="F958" s="16">
        <v>87.245999999999995</v>
      </c>
      <c r="G958" s="16">
        <v>85.765000000000001</v>
      </c>
      <c r="H958" s="16">
        <v>1.4810000000000001</v>
      </c>
      <c r="I958" s="16">
        <v>9.8000000000000004E-2</v>
      </c>
    </row>
    <row r="959" spans="1:9" x14ac:dyDescent="0.35">
      <c r="A959" s="14">
        <v>2021</v>
      </c>
      <c r="B959" s="14">
        <v>3</v>
      </c>
      <c r="C959" s="14" t="s">
        <v>23</v>
      </c>
      <c r="D959" s="14" t="s">
        <v>35</v>
      </c>
      <c r="E959" s="14" t="s">
        <v>60</v>
      </c>
      <c r="F959" s="16">
        <v>18.920999999999999</v>
      </c>
      <c r="G959" s="16">
        <v>18.568000000000001</v>
      </c>
      <c r="H959" s="16">
        <v>0.35299999999999998</v>
      </c>
      <c r="I959" s="16">
        <v>1.4999999999999999E-2</v>
      </c>
    </row>
    <row r="960" spans="1:9" x14ac:dyDescent="0.35">
      <c r="A960" s="14">
        <v>2021</v>
      </c>
      <c r="B960" s="14">
        <v>3</v>
      </c>
      <c r="C960" s="14" t="s">
        <v>23</v>
      </c>
      <c r="D960" s="14" t="s">
        <v>35</v>
      </c>
      <c r="E960" s="14" t="s">
        <v>62</v>
      </c>
      <c r="F960" s="16">
        <v>110.73399999999999</v>
      </c>
      <c r="G960" s="16">
        <v>109.996</v>
      </c>
      <c r="H960" s="16">
        <v>0.73799999999999999</v>
      </c>
      <c r="I960" s="16">
        <v>2.5000000000000001E-2</v>
      </c>
    </row>
    <row r="961" spans="1:9" x14ac:dyDescent="0.35">
      <c r="A961" s="14">
        <v>2021</v>
      </c>
      <c r="B961" s="14">
        <v>3</v>
      </c>
      <c r="C961" s="14" t="s">
        <v>23</v>
      </c>
      <c r="D961" s="14" t="s">
        <v>35</v>
      </c>
      <c r="E961" s="14" t="s">
        <v>64</v>
      </c>
      <c r="F961" s="16">
        <v>69.540000000000006</v>
      </c>
      <c r="G961" s="16">
        <v>69.067999999999998</v>
      </c>
      <c r="H961" s="16">
        <v>0.47199999999999998</v>
      </c>
      <c r="I961" s="16">
        <v>0.05</v>
      </c>
    </row>
    <row r="962" spans="1:9" x14ac:dyDescent="0.35">
      <c r="A962" s="14">
        <v>2021</v>
      </c>
      <c r="B962" s="14">
        <v>2</v>
      </c>
      <c r="C962" s="14" t="s">
        <v>19</v>
      </c>
      <c r="D962" s="14" t="s">
        <v>27</v>
      </c>
      <c r="E962" s="14" t="s">
        <v>27</v>
      </c>
      <c r="F962" s="16">
        <v>29.24</v>
      </c>
      <c r="G962" s="16">
        <v>24.823</v>
      </c>
      <c r="H962" s="16">
        <v>4.4169999999999998</v>
      </c>
      <c r="I962" s="16">
        <v>9.4E-2</v>
      </c>
    </row>
    <row r="963" spans="1:9" x14ac:dyDescent="0.35">
      <c r="A963" s="14">
        <v>2021</v>
      </c>
      <c r="B963" s="14">
        <v>2</v>
      </c>
      <c r="C963" s="14" t="s">
        <v>19</v>
      </c>
      <c r="D963" s="14" t="s">
        <v>29</v>
      </c>
      <c r="E963" s="14" t="s">
        <v>29</v>
      </c>
      <c r="F963" s="16">
        <v>23.61</v>
      </c>
      <c r="G963" s="16">
        <v>23.484000000000002</v>
      </c>
      <c r="H963" s="16">
        <v>0.126</v>
      </c>
      <c r="I963" s="16">
        <v>8.9999999999999993E-3</v>
      </c>
    </row>
    <row r="964" spans="1:9" x14ac:dyDescent="0.35">
      <c r="A964" s="14">
        <v>2021</v>
      </c>
      <c r="B964" s="14">
        <v>2</v>
      </c>
      <c r="C964" s="14" t="s">
        <v>19</v>
      </c>
      <c r="D964" s="14" t="s">
        <v>31</v>
      </c>
      <c r="E964" s="14" t="s">
        <v>40</v>
      </c>
      <c r="F964" s="16">
        <v>37.481999999999999</v>
      </c>
      <c r="G964" s="16">
        <v>35.356999999999999</v>
      </c>
      <c r="H964" s="16">
        <v>2.125</v>
      </c>
      <c r="I964" s="16">
        <v>8.5999999999999993E-2</v>
      </c>
    </row>
    <row r="965" spans="1:9" x14ac:dyDescent="0.35">
      <c r="A965" s="14">
        <v>2021</v>
      </c>
      <c r="B965" s="14">
        <v>2</v>
      </c>
      <c r="C965" s="14" t="s">
        <v>19</v>
      </c>
      <c r="D965" s="14" t="s">
        <v>31</v>
      </c>
      <c r="E965" s="14" t="s">
        <v>42</v>
      </c>
      <c r="F965" s="16">
        <v>9.2289999999999992</v>
      </c>
      <c r="G965" s="16">
        <v>8.7530000000000001</v>
      </c>
      <c r="H965" s="16">
        <v>0.47599999999999998</v>
      </c>
      <c r="I965" s="16">
        <v>5.0000000000000001E-3</v>
      </c>
    </row>
    <row r="966" spans="1:9" x14ac:dyDescent="0.35">
      <c r="A966" s="14">
        <v>2021</v>
      </c>
      <c r="B966" s="14">
        <v>2</v>
      </c>
      <c r="C966" s="14" t="s">
        <v>19</v>
      </c>
      <c r="D966" s="14" t="s">
        <v>31</v>
      </c>
      <c r="E966" s="14" t="s">
        <v>44</v>
      </c>
      <c r="F966" s="16">
        <v>34.171999999999997</v>
      </c>
      <c r="G966" s="16">
        <v>32.587000000000003</v>
      </c>
      <c r="H966" s="16">
        <v>1.585</v>
      </c>
      <c r="I966" s="16">
        <v>0.16400000000000001</v>
      </c>
    </row>
    <row r="967" spans="1:9" x14ac:dyDescent="0.35">
      <c r="A967" s="14">
        <v>2021</v>
      </c>
      <c r="B967" s="14">
        <v>2</v>
      </c>
      <c r="C967" s="14" t="s">
        <v>19</v>
      </c>
      <c r="D967" s="14" t="s">
        <v>31</v>
      </c>
      <c r="E967" s="14" t="s">
        <v>46</v>
      </c>
      <c r="F967" s="16">
        <v>80.486999999999995</v>
      </c>
      <c r="G967" s="16">
        <v>75.878</v>
      </c>
      <c r="H967" s="16">
        <v>4.609</v>
      </c>
      <c r="I967" s="16">
        <v>0.35899999999999999</v>
      </c>
    </row>
    <row r="968" spans="1:9" x14ac:dyDescent="0.35">
      <c r="A968" s="14">
        <v>2021</v>
      </c>
      <c r="B968" s="14">
        <v>2</v>
      </c>
      <c r="C968" s="14" t="s">
        <v>19</v>
      </c>
      <c r="D968" s="14" t="s">
        <v>31</v>
      </c>
      <c r="E968" s="14" t="s">
        <v>48</v>
      </c>
      <c r="F968" s="16">
        <v>56.978000000000002</v>
      </c>
      <c r="G968" s="16">
        <v>53.469000000000001</v>
      </c>
      <c r="H968" s="16">
        <v>3.5089999999999999</v>
      </c>
      <c r="I968" s="16">
        <v>0.151</v>
      </c>
    </row>
    <row r="969" spans="1:9" x14ac:dyDescent="0.35">
      <c r="A969" s="14">
        <v>2021</v>
      </c>
      <c r="B969" s="14">
        <v>2</v>
      </c>
      <c r="C969" s="14" t="s">
        <v>19</v>
      </c>
      <c r="D969" s="14" t="s">
        <v>31</v>
      </c>
      <c r="E969" s="14" t="s">
        <v>50</v>
      </c>
      <c r="F969" s="16">
        <v>135.291</v>
      </c>
      <c r="G969" s="16">
        <v>126.93600000000001</v>
      </c>
      <c r="H969" s="16">
        <v>8.3550000000000004</v>
      </c>
      <c r="I969" s="16">
        <v>0.28100000000000003</v>
      </c>
    </row>
    <row r="970" spans="1:9" x14ac:dyDescent="0.35">
      <c r="A970" s="14">
        <v>2021</v>
      </c>
      <c r="B970" s="14">
        <v>2</v>
      </c>
      <c r="C970" s="14" t="s">
        <v>19</v>
      </c>
      <c r="D970" s="14" t="s">
        <v>31</v>
      </c>
      <c r="E970" s="14" t="s">
        <v>52</v>
      </c>
      <c r="F970" s="16">
        <v>49.087000000000003</v>
      </c>
      <c r="G970" s="16">
        <v>46.325000000000003</v>
      </c>
      <c r="H970" s="16">
        <v>2.762</v>
      </c>
      <c r="I970" s="16">
        <v>0.17399999999999999</v>
      </c>
    </row>
    <row r="971" spans="1:9" x14ac:dyDescent="0.35">
      <c r="A971" s="14">
        <v>2021</v>
      </c>
      <c r="B971" s="14">
        <v>2</v>
      </c>
      <c r="C971" s="14" t="s">
        <v>19</v>
      </c>
      <c r="D971" s="14" t="s">
        <v>33</v>
      </c>
      <c r="E971" s="14" t="s">
        <v>33</v>
      </c>
      <c r="F971" s="16">
        <v>136.29900000000001</v>
      </c>
      <c r="G971" s="16">
        <v>132.036</v>
      </c>
      <c r="H971" s="16">
        <v>4.2629999999999999</v>
      </c>
      <c r="I971" s="16">
        <v>0.33500000000000002</v>
      </c>
    </row>
    <row r="972" spans="1:9" x14ac:dyDescent="0.35">
      <c r="A972" s="14">
        <v>2021</v>
      </c>
      <c r="B972" s="14">
        <v>2</v>
      </c>
      <c r="C972" s="14" t="s">
        <v>19</v>
      </c>
      <c r="D972" s="14" t="s">
        <v>35</v>
      </c>
      <c r="E972" s="14" t="s">
        <v>54</v>
      </c>
      <c r="F972" s="16">
        <v>547.56200000000001</v>
      </c>
      <c r="G972" s="16">
        <v>545.29499999999996</v>
      </c>
      <c r="H972" s="16">
        <v>2.2669999999999999</v>
      </c>
      <c r="I972" s="16">
        <v>0.48</v>
      </c>
    </row>
    <row r="973" spans="1:9" x14ac:dyDescent="0.35">
      <c r="A973" s="14">
        <v>2021</v>
      </c>
      <c r="B973" s="14">
        <v>2</v>
      </c>
      <c r="C973" s="14" t="s">
        <v>19</v>
      </c>
      <c r="D973" s="14" t="s">
        <v>35</v>
      </c>
      <c r="E973" s="14" t="s">
        <v>56</v>
      </c>
      <c r="F973" s="16">
        <v>110.36799999999999</v>
      </c>
      <c r="G973" s="16">
        <v>110.041</v>
      </c>
      <c r="H973" s="16">
        <v>0.32700000000000001</v>
      </c>
      <c r="I973" s="16">
        <v>4.0000000000000001E-3</v>
      </c>
    </row>
    <row r="974" spans="1:9" x14ac:dyDescent="0.35">
      <c r="A974" s="14">
        <v>2021</v>
      </c>
      <c r="B974" s="14">
        <v>2</v>
      </c>
      <c r="C974" s="14" t="s">
        <v>19</v>
      </c>
      <c r="D974" s="14" t="s">
        <v>35</v>
      </c>
      <c r="E974" s="14" t="s">
        <v>58</v>
      </c>
      <c r="F974" s="16">
        <v>79.667000000000002</v>
      </c>
      <c r="G974" s="16">
        <v>79.05</v>
      </c>
      <c r="H974" s="16">
        <v>0.61699999999999999</v>
      </c>
      <c r="I974" s="16">
        <v>0.41499999999999998</v>
      </c>
    </row>
    <row r="975" spans="1:9" x14ac:dyDescent="0.35">
      <c r="A975" s="14">
        <v>2021</v>
      </c>
      <c r="B975" s="14">
        <v>2</v>
      </c>
      <c r="C975" s="14" t="s">
        <v>19</v>
      </c>
      <c r="D975" s="14" t="s">
        <v>35</v>
      </c>
      <c r="E975" s="14" t="s">
        <v>60</v>
      </c>
      <c r="F975" s="16">
        <v>131.27000000000001</v>
      </c>
      <c r="G975" s="16">
        <v>131.02199999999999</v>
      </c>
      <c r="H975" s="16">
        <v>0.248</v>
      </c>
      <c r="I975" s="16">
        <v>0.36099999999999999</v>
      </c>
    </row>
    <row r="976" spans="1:9" x14ac:dyDescent="0.35">
      <c r="A976" s="14">
        <v>2021</v>
      </c>
      <c r="B976" s="14">
        <v>2</v>
      </c>
      <c r="C976" s="14" t="s">
        <v>19</v>
      </c>
      <c r="D976" s="14" t="s">
        <v>35</v>
      </c>
      <c r="E976" s="14" t="s">
        <v>62</v>
      </c>
      <c r="F976" s="16">
        <v>399.24700000000001</v>
      </c>
      <c r="G976" s="16">
        <v>392.92500000000001</v>
      </c>
      <c r="H976" s="16">
        <v>6.3220000000000001</v>
      </c>
      <c r="I976" s="16">
        <v>1.7330000000000001</v>
      </c>
    </row>
    <row r="977" spans="1:9" x14ac:dyDescent="0.35">
      <c r="A977" s="14">
        <v>2021</v>
      </c>
      <c r="B977" s="14">
        <v>2</v>
      </c>
      <c r="C977" s="14" t="s">
        <v>19</v>
      </c>
      <c r="D977" s="14" t="s">
        <v>35</v>
      </c>
      <c r="E977" s="14" t="s">
        <v>64</v>
      </c>
      <c r="F977" s="16">
        <v>204.27699999999999</v>
      </c>
      <c r="G977" s="16">
        <v>203.49799999999999</v>
      </c>
      <c r="H977" s="16">
        <v>0.77900000000000003</v>
      </c>
      <c r="I977" s="16">
        <v>0.33900000000000002</v>
      </c>
    </row>
    <row r="978" spans="1:9" x14ac:dyDescent="0.35">
      <c r="A978" s="14">
        <v>2021</v>
      </c>
      <c r="B978" s="14">
        <v>2</v>
      </c>
      <c r="C978" s="14" t="s">
        <v>21</v>
      </c>
      <c r="D978" s="14" t="s">
        <v>27</v>
      </c>
      <c r="E978" s="14" t="s">
        <v>27</v>
      </c>
      <c r="F978" s="16">
        <v>409.428</v>
      </c>
      <c r="G978" s="16">
        <v>390.65600000000001</v>
      </c>
      <c r="H978" s="16">
        <v>18.771999999999998</v>
      </c>
      <c r="I978" s="16">
        <v>0.54</v>
      </c>
    </row>
    <row r="979" spans="1:9" x14ac:dyDescent="0.35">
      <c r="A979" s="14">
        <v>2021</v>
      </c>
      <c r="B979" s="14">
        <v>2</v>
      </c>
      <c r="C979" s="14" t="s">
        <v>21</v>
      </c>
      <c r="D979" s="14" t="s">
        <v>29</v>
      </c>
      <c r="E979" s="14" t="s">
        <v>29</v>
      </c>
      <c r="F979" s="16">
        <v>45.762999999999998</v>
      </c>
      <c r="G979" s="16">
        <v>45.558999999999997</v>
      </c>
      <c r="H979" s="16">
        <v>0.20399999999999999</v>
      </c>
      <c r="I979" s="16">
        <v>7.8E-2</v>
      </c>
    </row>
    <row r="980" spans="1:9" x14ac:dyDescent="0.35">
      <c r="A980" s="14">
        <v>2021</v>
      </c>
      <c r="B980" s="14">
        <v>2</v>
      </c>
      <c r="C980" s="14" t="s">
        <v>21</v>
      </c>
      <c r="D980" s="14" t="s">
        <v>31</v>
      </c>
      <c r="E980" s="14" t="s">
        <v>40</v>
      </c>
      <c r="F980" s="16">
        <v>214.82499999999999</v>
      </c>
      <c r="G980" s="16">
        <v>208.572</v>
      </c>
      <c r="H980" s="16">
        <v>6.2530000000000001</v>
      </c>
      <c r="I980" s="16">
        <v>1.4999999999999999E-2</v>
      </c>
    </row>
    <row r="981" spans="1:9" x14ac:dyDescent="0.35">
      <c r="A981" s="14">
        <v>2021</v>
      </c>
      <c r="B981" s="14">
        <v>2</v>
      </c>
      <c r="C981" s="14" t="s">
        <v>21</v>
      </c>
      <c r="D981" s="14" t="s">
        <v>31</v>
      </c>
      <c r="E981" s="14" t="s">
        <v>42</v>
      </c>
      <c r="F981" s="16">
        <v>64.549000000000007</v>
      </c>
      <c r="G981" s="16">
        <v>63.030999999999999</v>
      </c>
      <c r="H981" s="16">
        <v>1.518</v>
      </c>
      <c r="I981" s="16">
        <v>0.26900000000000002</v>
      </c>
    </row>
    <row r="982" spans="1:9" x14ac:dyDescent="0.35">
      <c r="A982" s="14">
        <v>2021</v>
      </c>
      <c r="B982" s="14">
        <v>2</v>
      </c>
      <c r="C982" s="14" t="s">
        <v>21</v>
      </c>
      <c r="D982" s="14" t="s">
        <v>31</v>
      </c>
      <c r="E982" s="14" t="s">
        <v>44</v>
      </c>
      <c r="F982" s="16">
        <v>217.267</v>
      </c>
      <c r="G982" s="16">
        <v>212.04400000000001</v>
      </c>
      <c r="H982" s="16">
        <v>5.2229999999999999</v>
      </c>
      <c r="I982" s="16">
        <v>0.28399999999999997</v>
      </c>
    </row>
    <row r="983" spans="1:9" x14ac:dyDescent="0.35">
      <c r="A983" s="14">
        <v>2021</v>
      </c>
      <c r="B983" s="14">
        <v>2</v>
      </c>
      <c r="C983" s="14" t="s">
        <v>21</v>
      </c>
      <c r="D983" s="14" t="s">
        <v>31</v>
      </c>
      <c r="E983" s="14" t="s">
        <v>46</v>
      </c>
      <c r="F983" s="16">
        <v>330.11599999999999</v>
      </c>
      <c r="G983" s="16">
        <v>318.44400000000002</v>
      </c>
      <c r="H983" s="16">
        <v>11.672000000000001</v>
      </c>
      <c r="I983" s="16">
        <v>1.4710000000000001</v>
      </c>
    </row>
    <row r="984" spans="1:9" x14ac:dyDescent="0.35">
      <c r="A984" s="14">
        <v>2021</v>
      </c>
      <c r="B984" s="14">
        <v>2</v>
      </c>
      <c r="C984" s="14" t="s">
        <v>21</v>
      </c>
      <c r="D984" s="14" t="s">
        <v>31</v>
      </c>
      <c r="E984" s="14" t="s">
        <v>48</v>
      </c>
      <c r="F984" s="16">
        <v>268.91300000000001</v>
      </c>
      <c r="G984" s="16">
        <v>261.60500000000002</v>
      </c>
      <c r="H984" s="16">
        <v>7.3079999999999998</v>
      </c>
      <c r="I984" s="16">
        <v>0.54100000000000004</v>
      </c>
    </row>
    <row r="985" spans="1:9" x14ac:dyDescent="0.35">
      <c r="A985" s="14">
        <v>2021</v>
      </c>
      <c r="B985" s="14">
        <v>2</v>
      </c>
      <c r="C985" s="14" t="s">
        <v>21</v>
      </c>
      <c r="D985" s="14" t="s">
        <v>31</v>
      </c>
      <c r="E985" s="14" t="s">
        <v>50</v>
      </c>
      <c r="F985" s="16">
        <v>442.49200000000002</v>
      </c>
      <c r="G985" s="16">
        <v>422.11799999999999</v>
      </c>
      <c r="H985" s="16">
        <v>20.373999999999999</v>
      </c>
      <c r="I985" s="16">
        <v>2.4710000000000001</v>
      </c>
    </row>
    <row r="986" spans="1:9" x14ac:dyDescent="0.35">
      <c r="A986" s="14">
        <v>2021</v>
      </c>
      <c r="B986" s="14">
        <v>2</v>
      </c>
      <c r="C986" s="14" t="s">
        <v>21</v>
      </c>
      <c r="D986" s="14" t="s">
        <v>31</v>
      </c>
      <c r="E986" s="14" t="s">
        <v>52</v>
      </c>
      <c r="F986" s="16">
        <v>154.65199999999999</v>
      </c>
      <c r="G986" s="16">
        <v>149.447</v>
      </c>
      <c r="H986" s="16">
        <v>5.2050000000000001</v>
      </c>
      <c r="I986" s="16">
        <v>0.23599999999999999</v>
      </c>
    </row>
    <row r="987" spans="1:9" x14ac:dyDescent="0.35">
      <c r="A987" s="14">
        <v>2021</v>
      </c>
      <c r="B987" s="14">
        <v>2</v>
      </c>
      <c r="C987" s="14" t="s">
        <v>21</v>
      </c>
      <c r="D987" s="14" t="s">
        <v>33</v>
      </c>
      <c r="E987" s="14" t="s">
        <v>33</v>
      </c>
      <c r="F987" s="16">
        <v>1055.93</v>
      </c>
      <c r="G987" s="16">
        <v>1043.9570000000001</v>
      </c>
      <c r="H987" s="16">
        <v>11.973000000000001</v>
      </c>
      <c r="I987" s="16">
        <v>2.1160000000000001</v>
      </c>
    </row>
    <row r="988" spans="1:9" x14ac:dyDescent="0.35">
      <c r="A988" s="14">
        <v>2021</v>
      </c>
      <c r="B988" s="14">
        <v>2</v>
      </c>
      <c r="C988" s="14" t="s">
        <v>21</v>
      </c>
      <c r="D988" s="14" t="s">
        <v>35</v>
      </c>
      <c r="E988" s="14" t="s">
        <v>54</v>
      </c>
      <c r="F988" s="16">
        <v>761.69799999999998</v>
      </c>
      <c r="G988" s="16">
        <v>757.71799999999996</v>
      </c>
      <c r="H988" s="16">
        <v>3.98</v>
      </c>
      <c r="I988" s="16">
        <v>1.198</v>
      </c>
    </row>
    <row r="989" spans="1:9" x14ac:dyDescent="0.35">
      <c r="A989" s="14">
        <v>2021</v>
      </c>
      <c r="B989" s="14">
        <v>2</v>
      </c>
      <c r="C989" s="14" t="s">
        <v>21</v>
      </c>
      <c r="D989" s="14" t="s">
        <v>35</v>
      </c>
      <c r="E989" s="14" t="s">
        <v>56</v>
      </c>
      <c r="F989" s="16">
        <v>319.41000000000003</v>
      </c>
      <c r="G989" s="16">
        <v>317.78500000000003</v>
      </c>
      <c r="H989" s="16">
        <v>1.625</v>
      </c>
      <c r="I989" s="16">
        <v>7.0999999999999994E-2</v>
      </c>
    </row>
    <row r="990" spans="1:9" x14ac:dyDescent="0.35">
      <c r="A990" s="14">
        <v>2021</v>
      </c>
      <c r="B990" s="14">
        <v>2</v>
      </c>
      <c r="C990" s="14" t="s">
        <v>21</v>
      </c>
      <c r="D990" s="14" t="s">
        <v>35</v>
      </c>
      <c r="E990" s="14" t="s">
        <v>58</v>
      </c>
      <c r="F990" s="16">
        <v>208.92</v>
      </c>
      <c r="G990" s="16">
        <v>207.185</v>
      </c>
      <c r="H990" s="16">
        <v>1.7350000000000001</v>
      </c>
      <c r="I990" s="16">
        <v>0.27500000000000002</v>
      </c>
    </row>
    <row r="991" spans="1:9" x14ac:dyDescent="0.35">
      <c r="A991" s="14">
        <v>2021</v>
      </c>
      <c r="B991" s="14">
        <v>2</v>
      </c>
      <c r="C991" s="14" t="s">
        <v>21</v>
      </c>
      <c r="D991" s="14" t="s">
        <v>35</v>
      </c>
      <c r="E991" s="14" t="s">
        <v>60</v>
      </c>
      <c r="F991" s="16">
        <v>74.754999999999995</v>
      </c>
      <c r="G991" s="16">
        <v>74.688999999999993</v>
      </c>
      <c r="H991" s="16">
        <v>6.6000000000000003E-2</v>
      </c>
      <c r="I991" s="16">
        <v>0.11600000000000001</v>
      </c>
    </row>
    <row r="992" spans="1:9" x14ac:dyDescent="0.35">
      <c r="A992" s="14">
        <v>2021</v>
      </c>
      <c r="B992" s="14">
        <v>2</v>
      </c>
      <c r="C992" s="14" t="s">
        <v>21</v>
      </c>
      <c r="D992" s="14" t="s">
        <v>35</v>
      </c>
      <c r="E992" s="14" t="s">
        <v>62</v>
      </c>
      <c r="F992" s="16">
        <v>398.35599999999999</v>
      </c>
      <c r="G992" s="16">
        <v>397.53100000000001</v>
      </c>
      <c r="H992" s="16">
        <v>0.82499999999999996</v>
      </c>
      <c r="I992" s="16">
        <v>7.2999999999999995E-2</v>
      </c>
    </row>
    <row r="993" spans="1:9" x14ac:dyDescent="0.35">
      <c r="A993" s="14">
        <v>2021</v>
      </c>
      <c r="B993" s="14">
        <v>2</v>
      </c>
      <c r="C993" s="14" t="s">
        <v>21</v>
      </c>
      <c r="D993" s="14" t="s">
        <v>35</v>
      </c>
      <c r="E993" s="14" t="s">
        <v>64</v>
      </c>
      <c r="F993" s="16">
        <v>227.76499999999999</v>
      </c>
      <c r="G993" s="16">
        <v>226.548</v>
      </c>
      <c r="H993" s="16">
        <v>1.2170000000000001</v>
      </c>
      <c r="I993" s="16">
        <v>8.5000000000000006E-2</v>
      </c>
    </row>
    <row r="994" spans="1:9" x14ac:dyDescent="0.35">
      <c r="A994" s="14">
        <v>2021</v>
      </c>
      <c r="B994" s="14">
        <v>2</v>
      </c>
      <c r="C994" s="14" t="s">
        <v>23</v>
      </c>
      <c r="D994" s="14" t="s">
        <v>27</v>
      </c>
      <c r="E994" s="14" t="s">
        <v>27</v>
      </c>
      <c r="F994" s="16">
        <v>26.856000000000002</v>
      </c>
      <c r="G994" s="16">
        <v>20.817</v>
      </c>
      <c r="H994" s="16">
        <v>6.0389999999999997</v>
      </c>
      <c r="I994" s="16">
        <v>6.5000000000000002E-2</v>
      </c>
    </row>
    <row r="995" spans="1:9" x14ac:dyDescent="0.35">
      <c r="A995" s="14">
        <v>2021</v>
      </c>
      <c r="B995" s="14">
        <v>2</v>
      </c>
      <c r="C995" s="14" t="s">
        <v>23</v>
      </c>
      <c r="D995" s="14" t="s">
        <v>29</v>
      </c>
      <c r="E995" s="14" t="s">
        <v>29</v>
      </c>
      <c r="F995" s="16">
        <v>9.4570000000000007</v>
      </c>
      <c r="G995" s="16">
        <v>9.39</v>
      </c>
      <c r="H995" s="16">
        <v>6.7000000000000004E-2</v>
      </c>
      <c r="I995" s="16">
        <v>7.0000000000000001E-3</v>
      </c>
    </row>
    <row r="996" spans="1:9" x14ac:dyDescent="0.35">
      <c r="A996" s="14">
        <v>2021</v>
      </c>
      <c r="B996" s="14">
        <v>2</v>
      </c>
      <c r="C996" s="14" t="s">
        <v>23</v>
      </c>
      <c r="D996" s="14" t="s">
        <v>31</v>
      </c>
      <c r="E996" s="14" t="s">
        <v>40</v>
      </c>
      <c r="F996" s="16">
        <v>34.719000000000001</v>
      </c>
      <c r="G996" s="16">
        <v>30.736999999999998</v>
      </c>
      <c r="H996" s="16">
        <v>3.9820000000000002</v>
      </c>
      <c r="I996" s="16">
        <v>9.9000000000000005E-2</v>
      </c>
    </row>
    <row r="997" spans="1:9" x14ac:dyDescent="0.35">
      <c r="A997" s="14">
        <v>2021</v>
      </c>
      <c r="B997" s="14">
        <v>2</v>
      </c>
      <c r="C997" s="14" t="s">
        <v>23</v>
      </c>
      <c r="D997" s="14" t="s">
        <v>31</v>
      </c>
      <c r="E997" s="14" t="s">
        <v>42</v>
      </c>
      <c r="F997" s="16">
        <v>5.4390000000000001</v>
      </c>
      <c r="G997" s="16">
        <v>4.8029999999999999</v>
      </c>
      <c r="H997" s="16">
        <v>0.63600000000000001</v>
      </c>
      <c r="I997" s="16">
        <v>5.5E-2</v>
      </c>
    </row>
    <row r="998" spans="1:9" x14ac:dyDescent="0.35">
      <c r="A998" s="14">
        <v>2021</v>
      </c>
      <c r="B998" s="14">
        <v>2</v>
      </c>
      <c r="C998" s="14" t="s">
        <v>23</v>
      </c>
      <c r="D998" s="14" t="s">
        <v>31</v>
      </c>
      <c r="E998" s="14" t="s">
        <v>44</v>
      </c>
      <c r="F998" s="16">
        <v>36.301000000000002</v>
      </c>
      <c r="G998" s="16">
        <v>31.736999999999998</v>
      </c>
      <c r="H998" s="16">
        <v>4.5640000000000001</v>
      </c>
      <c r="I998" s="16">
        <v>0.01</v>
      </c>
    </row>
    <row r="999" spans="1:9" x14ac:dyDescent="0.35">
      <c r="A999" s="14">
        <v>2021</v>
      </c>
      <c r="B999" s="14">
        <v>2</v>
      </c>
      <c r="C999" s="14" t="s">
        <v>23</v>
      </c>
      <c r="D999" s="14" t="s">
        <v>31</v>
      </c>
      <c r="E999" s="14" t="s">
        <v>46</v>
      </c>
      <c r="F999" s="16">
        <v>26.831</v>
      </c>
      <c r="G999" s="16">
        <v>24.350999999999999</v>
      </c>
      <c r="H999" s="16">
        <v>2.48</v>
      </c>
      <c r="I999" s="16">
        <v>0.27500000000000002</v>
      </c>
    </row>
    <row r="1000" spans="1:9" x14ac:dyDescent="0.35">
      <c r="A1000" s="14">
        <v>2021</v>
      </c>
      <c r="B1000" s="14">
        <v>2</v>
      </c>
      <c r="C1000" s="14" t="s">
        <v>23</v>
      </c>
      <c r="D1000" s="14" t="s">
        <v>31</v>
      </c>
      <c r="E1000" s="14" t="s">
        <v>48</v>
      </c>
      <c r="F1000" s="16">
        <v>28.018999999999998</v>
      </c>
      <c r="G1000" s="16">
        <v>24.454999999999998</v>
      </c>
      <c r="H1000" s="16">
        <v>3.5640000000000001</v>
      </c>
      <c r="I1000" s="16">
        <v>0.158</v>
      </c>
    </row>
    <row r="1001" spans="1:9" x14ac:dyDescent="0.35">
      <c r="A1001" s="14">
        <v>2021</v>
      </c>
      <c r="B1001" s="14">
        <v>2</v>
      </c>
      <c r="C1001" s="14" t="s">
        <v>23</v>
      </c>
      <c r="D1001" s="14" t="s">
        <v>31</v>
      </c>
      <c r="E1001" s="14" t="s">
        <v>50</v>
      </c>
      <c r="F1001" s="16">
        <v>19.989000000000001</v>
      </c>
      <c r="G1001" s="16">
        <v>17.109000000000002</v>
      </c>
      <c r="H1001" s="16">
        <v>2.88</v>
      </c>
      <c r="I1001" s="16">
        <v>9.1999999999999998E-2</v>
      </c>
    </row>
    <row r="1002" spans="1:9" x14ac:dyDescent="0.35">
      <c r="A1002" s="14">
        <v>2021</v>
      </c>
      <c r="B1002" s="14">
        <v>2</v>
      </c>
      <c r="C1002" s="14" t="s">
        <v>23</v>
      </c>
      <c r="D1002" s="14" t="s">
        <v>31</v>
      </c>
      <c r="E1002" s="14" t="s">
        <v>52</v>
      </c>
      <c r="F1002" s="16">
        <v>11.75</v>
      </c>
      <c r="G1002" s="16">
        <v>10.686</v>
      </c>
      <c r="H1002" s="16">
        <v>1.0640000000000001</v>
      </c>
      <c r="I1002" s="16">
        <v>1.2999999999999999E-2</v>
      </c>
    </row>
    <row r="1003" spans="1:9" x14ac:dyDescent="0.35">
      <c r="A1003" s="14">
        <v>2021</v>
      </c>
      <c r="B1003" s="14">
        <v>2</v>
      </c>
      <c r="C1003" s="14" t="s">
        <v>23</v>
      </c>
      <c r="D1003" s="14" t="s">
        <v>33</v>
      </c>
      <c r="E1003" s="14" t="s">
        <v>33</v>
      </c>
      <c r="F1003" s="16">
        <v>44.491999999999997</v>
      </c>
      <c r="G1003" s="16">
        <v>40.012999999999998</v>
      </c>
      <c r="H1003" s="16">
        <v>4.4790000000000001</v>
      </c>
      <c r="I1003" s="16">
        <v>0.28299999999999997</v>
      </c>
    </row>
    <row r="1004" spans="1:9" x14ac:dyDescent="0.35">
      <c r="A1004" s="14">
        <v>2021</v>
      </c>
      <c r="B1004" s="14">
        <v>2</v>
      </c>
      <c r="C1004" s="14" t="s">
        <v>23</v>
      </c>
      <c r="D1004" s="14" t="s">
        <v>35</v>
      </c>
      <c r="E1004" s="14" t="s">
        <v>54</v>
      </c>
      <c r="F1004" s="16">
        <v>228.15600000000001</v>
      </c>
      <c r="G1004" s="16">
        <v>224.797</v>
      </c>
      <c r="H1004" s="16">
        <v>3.359</v>
      </c>
      <c r="I1004" s="16">
        <v>0.105</v>
      </c>
    </row>
    <row r="1005" spans="1:9" x14ac:dyDescent="0.35">
      <c r="A1005" s="14">
        <v>2021</v>
      </c>
      <c r="B1005" s="14">
        <v>2</v>
      </c>
      <c r="C1005" s="14" t="s">
        <v>23</v>
      </c>
      <c r="D1005" s="14" t="s">
        <v>35</v>
      </c>
      <c r="E1005" s="14" t="s">
        <v>56</v>
      </c>
      <c r="F1005" s="16">
        <v>333.346</v>
      </c>
      <c r="G1005" s="16">
        <v>332.18900000000002</v>
      </c>
      <c r="H1005" s="16">
        <v>1.157</v>
      </c>
      <c r="I1005" s="16">
        <v>1.7999999999999999E-2</v>
      </c>
    </row>
    <row r="1006" spans="1:9" x14ac:dyDescent="0.35">
      <c r="A1006" s="14">
        <v>2021</v>
      </c>
      <c r="B1006" s="14">
        <v>2</v>
      </c>
      <c r="C1006" s="14" t="s">
        <v>23</v>
      </c>
      <c r="D1006" s="14" t="s">
        <v>35</v>
      </c>
      <c r="E1006" s="14" t="s">
        <v>58</v>
      </c>
      <c r="F1006" s="16">
        <v>87.224000000000004</v>
      </c>
      <c r="G1006" s="16">
        <v>85.701999999999998</v>
      </c>
      <c r="H1006" s="16">
        <v>1.522</v>
      </c>
      <c r="I1006" s="16">
        <v>9.9000000000000005E-2</v>
      </c>
    </row>
    <row r="1007" spans="1:9" x14ac:dyDescent="0.35">
      <c r="A1007" s="14">
        <v>2021</v>
      </c>
      <c r="B1007" s="14">
        <v>2</v>
      </c>
      <c r="C1007" s="14" t="s">
        <v>23</v>
      </c>
      <c r="D1007" s="14" t="s">
        <v>35</v>
      </c>
      <c r="E1007" s="14" t="s">
        <v>60</v>
      </c>
      <c r="F1007" s="16">
        <v>18.856000000000002</v>
      </c>
      <c r="G1007" s="16">
        <v>18.670000000000002</v>
      </c>
      <c r="H1007" s="16">
        <v>0.186</v>
      </c>
      <c r="I1007" s="16">
        <v>0</v>
      </c>
    </row>
    <row r="1008" spans="1:9" x14ac:dyDescent="0.35">
      <c r="A1008" s="14">
        <v>2021</v>
      </c>
      <c r="B1008" s="14">
        <v>2</v>
      </c>
      <c r="C1008" s="14" t="s">
        <v>23</v>
      </c>
      <c r="D1008" s="14" t="s">
        <v>35</v>
      </c>
      <c r="E1008" s="14" t="s">
        <v>62</v>
      </c>
      <c r="F1008" s="16">
        <v>111.384</v>
      </c>
      <c r="G1008" s="16">
        <v>110.57899999999999</v>
      </c>
      <c r="H1008" s="16">
        <v>0.80500000000000005</v>
      </c>
      <c r="I1008" s="16">
        <v>4.3999999999999997E-2</v>
      </c>
    </row>
    <row r="1009" spans="1:9" x14ac:dyDescent="0.35">
      <c r="A1009" s="14">
        <v>2021</v>
      </c>
      <c r="B1009" s="14">
        <v>2</v>
      </c>
      <c r="C1009" s="14" t="s">
        <v>23</v>
      </c>
      <c r="D1009" s="14" t="s">
        <v>35</v>
      </c>
      <c r="E1009" s="14" t="s">
        <v>64</v>
      </c>
      <c r="F1009" s="16">
        <v>69.832999999999998</v>
      </c>
      <c r="G1009" s="16">
        <v>69.314999999999998</v>
      </c>
      <c r="H1009" s="16">
        <v>0.51800000000000002</v>
      </c>
      <c r="I1009" s="16">
        <v>2.5999999999999999E-2</v>
      </c>
    </row>
    <row r="1010" spans="1:9" x14ac:dyDescent="0.35">
      <c r="A1010" s="14">
        <v>2021</v>
      </c>
      <c r="B1010" s="14">
        <v>1</v>
      </c>
      <c r="C1010" s="14" t="s">
        <v>19</v>
      </c>
      <c r="D1010" s="14" t="s">
        <v>27</v>
      </c>
      <c r="E1010" s="14" t="s">
        <v>27</v>
      </c>
      <c r="F1010" s="16">
        <v>29.321999999999999</v>
      </c>
      <c r="G1010" s="16">
        <v>25.024999999999999</v>
      </c>
      <c r="H1010" s="16">
        <v>4.2969999999999997</v>
      </c>
      <c r="I1010" s="16">
        <v>0.1</v>
      </c>
    </row>
    <row r="1011" spans="1:9" x14ac:dyDescent="0.35">
      <c r="A1011" s="14">
        <v>2021</v>
      </c>
      <c r="B1011" s="14">
        <v>1</v>
      </c>
      <c r="C1011" s="14" t="s">
        <v>19</v>
      </c>
      <c r="D1011" s="14" t="s">
        <v>29</v>
      </c>
      <c r="E1011" s="14" t="s">
        <v>29</v>
      </c>
      <c r="F1011" s="16">
        <v>23.664999999999999</v>
      </c>
      <c r="G1011" s="16">
        <v>23.530999999999999</v>
      </c>
      <c r="H1011" s="16">
        <v>0.13400000000000001</v>
      </c>
      <c r="I1011" s="16">
        <v>4.0000000000000001E-3</v>
      </c>
    </row>
    <row r="1012" spans="1:9" x14ac:dyDescent="0.35">
      <c r="A1012" s="14">
        <v>2021</v>
      </c>
      <c r="B1012" s="14">
        <v>1</v>
      </c>
      <c r="C1012" s="14" t="s">
        <v>19</v>
      </c>
      <c r="D1012" s="14" t="s">
        <v>31</v>
      </c>
      <c r="E1012" s="14" t="s">
        <v>40</v>
      </c>
      <c r="F1012" s="16">
        <v>37.311999999999998</v>
      </c>
      <c r="G1012" s="16">
        <v>35.222000000000001</v>
      </c>
      <c r="H1012" s="16">
        <v>2.09</v>
      </c>
      <c r="I1012" s="16">
        <v>9.5000000000000001E-2</v>
      </c>
    </row>
    <row r="1013" spans="1:9" x14ac:dyDescent="0.35">
      <c r="A1013" s="14">
        <v>2021</v>
      </c>
      <c r="B1013" s="14">
        <v>1</v>
      </c>
      <c r="C1013" s="14" t="s">
        <v>19</v>
      </c>
      <c r="D1013" s="14" t="s">
        <v>31</v>
      </c>
      <c r="E1013" s="14" t="s">
        <v>42</v>
      </c>
      <c r="F1013" s="16">
        <v>8.9459999999999997</v>
      </c>
      <c r="G1013" s="16">
        <v>8.5380000000000003</v>
      </c>
      <c r="H1013" s="16">
        <v>0.40799999999999997</v>
      </c>
      <c r="I1013" s="16">
        <v>4.0000000000000001E-3</v>
      </c>
    </row>
    <row r="1014" spans="1:9" x14ac:dyDescent="0.35">
      <c r="A1014" s="14">
        <v>2021</v>
      </c>
      <c r="B1014" s="14">
        <v>1</v>
      </c>
      <c r="C1014" s="14" t="s">
        <v>19</v>
      </c>
      <c r="D1014" s="14" t="s">
        <v>31</v>
      </c>
      <c r="E1014" s="14" t="s">
        <v>44</v>
      </c>
      <c r="F1014" s="16">
        <v>34.488999999999997</v>
      </c>
      <c r="G1014" s="16">
        <v>32.758000000000003</v>
      </c>
      <c r="H1014" s="16">
        <v>1.7310000000000001</v>
      </c>
      <c r="I1014" s="16">
        <v>0.152</v>
      </c>
    </row>
    <row r="1015" spans="1:9" x14ac:dyDescent="0.35">
      <c r="A1015" s="14">
        <v>2021</v>
      </c>
      <c r="B1015" s="14">
        <v>1</v>
      </c>
      <c r="C1015" s="14" t="s">
        <v>19</v>
      </c>
      <c r="D1015" s="14" t="s">
        <v>31</v>
      </c>
      <c r="E1015" s="14" t="s">
        <v>46</v>
      </c>
      <c r="F1015" s="16">
        <v>78.539000000000001</v>
      </c>
      <c r="G1015" s="16">
        <v>73.846999999999994</v>
      </c>
      <c r="H1015" s="16">
        <v>4.6920000000000002</v>
      </c>
      <c r="I1015" s="16">
        <v>0.32600000000000001</v>
      </c>
    </row>
    <row r="1016" spans="1:9" x14ac:dyDescent="0.35">
      <c r="A1016" s="14">
        <v>2021</v>
      </c>
      <c r="B1016" s="14">
        <v>1</v>
      </c>
      <c r="C1016" s="14" t="s">
        <v>19</v>
      </c>
      <c r="D1016" s="14" t="s">
        <v>31</v>
      </c>
      <c r="E1016" s="14" t="s">
        <v>48</v>
      </c>
      <c r="F1016" s="16">
        <v>57.811999999999998</v>
      </c>
      <c r="G1016" s="16">
        <v>54.222999999999999</v>
      </c>
      <c r="H1016" s="16">
        <v>3.589</v>
      </c>
      <c r="I1016" s="16">
        <v>0.161</v>
      </c>
    </row>
    <row r="1017" spans="1:9" x14ac:dyDescent="0.35">
      <c r="A1017" s="14">
        <v>2021</v>
      </c>
      <c r="B1017" s="14">
        <v>1</v>
      </c>
      <c r="C1017" s="14" t="s">
        <v>19</v>
      </c>
      <c r="D1017" s="14" t="s">
        <v>31</v>
      </c>
      <c r="E1017" s="14" t="s">
        <v>50</v>
      </c>
      <c r="F1017" s="16">
        <v>131.857</v>
      </c>
      <c r="G1017" s="16">
        <v>124.274</v>
      </c>
      <c r="H1017" s="16">
        <v>7.5830000000000002</v>
      </c>
      <c r="I1017" s="16">
        <v>0.17</v>
      </c>
    </row>
    <row r="1018" spans="1:9" x14ac:dyDescent="0.35">
      <c r="A1018" s="14">
        <v>2021</v>
      </c>
      <c r="B1018" s="14">
        <v>1</v>
      </c>
      <c r="C1018" s="14" t="s">
        <v>19</v>
      </c>
      <c r="D1018" s="14" t="s">
        <v>31</v>
      </c>
      <c r="E1018" s="14" t="s">
        <v>52</v>
      </c>
      <c r="F1018" s="16">
        <v>49.390999999999998</v>
      </c>
      <c r="G1018" s="16">
        <v>46.588999999999999</v>
      </c>
      <c r="H1018" s="16">
        <v>2.802</v>
      </c>
      <c r="I1018" s="16">
        <v>0.192</v>
      </c>
    </row>
    <row r="1019" spans="1:9" x14ac:dyDescent="0.35">
      <c r="A1019" s="14">
        <v>2021</v>
      </c>
      <c r="B1019" s="14">
        <v>1</v>
      </c>
      <c r="C1019" s="14" t="s">
        <v>19</v>
      </c>
      <c r="D1019" s="14" t="s">
        <v>33</v>
      </c>
      <c r="E1019" s="14" t="s">
        <v>33</v>
      </c>
      <c r="F1019" s="16">
        <v>138.68799999999999</v>
      </c>
      <c r="G1019" s="16">
        <v>134.33000000000001</v>
      </c>
      <c r="H1019" s="16">
        <v>4.3579999999999997</v>
      </c>
      <c r="I1019" s="16">
        <v>0.32100000000000001</v>
      </c>
    </row>
    <row r="1020" spans="1:9" x14ac:dyDescent="0.35">
      <c r="A1020" s="14">
        <v>2021</v>
      </c>
      <c r="B1020" s="14">
        <v>1</v>
      </c>
      <c r="C1020" s="14" t="s">
        <v>19</v>
      </c>
      <c r="D1020" s="14" t="s">
        <v>35</v>
      </c>
      <c r="E1020" s="14" t="s">
        <v>54</v>
      </c>
      <c r="F1020" s="16">
        <v>545.41</v>
      </c>
      <c r="G1020" s="16">
        <v>543.19500000000005</v>
      </c>
      <c r="H1020" s="16">
        <v>2.2149999999999999</v>
      </c>
      <c r="I1020" s="16">
        <v>0.68200000000000005</v>
      </c>
    </row>
    <row r="1021" spans="1:9" x14ac:dyDescent="0.35">
      <c r="A1021" s="14">
        <v>2021</v>
      </c>
      <c r="B1021" s="14">
        <v>1</v>
      </c>
      <c r="C1021" s="14" t="s">
        <v>19</v>
      </c>
      <c r="D1021" s="14" t="s">
        <v>35</v>
      </c>
      <c r="E1021" s="14" t="s">
        <v>56</v>
      </c>
      <c r="F1021" s="16">
        <v>111.212</v>
      </c>
      <c r="G1021" s="16">
        <v>110.789</v>
      </c>
      <c r="H1021" s="16">
        <v>0.42299999999999999</v>
      </c>
      <c r="I1021" s="16">
        <v>4.0000000000000001E-3</v>
      </c>
    </row>
    <row r="1022" spans="1:9" x14ac:dyDescent="0.35">
      <c r="A1022" s="14">
        <v>2021</v>
      </c>
      <c r="B1022" s="14">
        <v>1</v>
      </c>
      <c r="C1022" s="14" t="s">
        <v>19</v>
      </c>
      <c r="D1022" s="14" t="s">
        <v>35</v>
      </c>
      <c r="E1022" s="14" t="s">
        <v>58</v>
      </c>
      <c r="F1022" s="16">
        <v>79.668000000000006</v>
      </c>
      <c r="G1022" s="16">
        <v>78.966999999999999</v>
      </c>
      <c r="H1022" s="16">
        <v>0.70099999999999996</v>
      </c>
      <c r="I1022" s="16">
        <v>0.51300000000000001</v>
      </c>
    </row>
    <row r="1023" spans="1:9" x14ac:dyDescent="0.35">
      <c r="A1023" s="14">
        <v>2021</v>
      </c>
      <c r="B1023" s="14">
        <v>1</v>
      </c>
      <c r="C1023" s="14" t="s">
        <v>19</v>
      </c>
      <c r="D1023" s="14" t="s">
        <v>35</v>
      </c>
      <c r="E1023" s="14" t="s">
        <v>60</v>
      </c>
      <c r="F1023" s="16">
        <v>130.91200000000001</v>
      </c>
      <c r="G1023" s="16">
        <v>130.56299999999999</v>
      </c>
      <c r="H1023" s="16">
        <v>0.34899999999999998</v>
      </c>
      <c r="I1023" s="16">
        <v>0.36599999999999999</v>
      </c>
    </row>
    <row r="1024" spans="1:9" x14ac:dyDescent="0.35">
      <c r="A1024" s="14">
        <v>2021</v>
      </c>
      <c r="B1024" s="14">
        <v>1</v>
      </c>
      <c r="C1024" s="14" t="s">
        <v>19</v>
      </c>
      <c r="D1024" s="14" t="s">
        <v>35</v>
      </c>
      <c r="E1024" s="14" t="s">
        <v>62</v>
      </c>
      <c r="F1024" s="16">
        <v>399.61700000000002</v>
      </c>
      <c r="G1024" s="16">
        <v>394.08100000000002</v>
      </c>
      <c r="H1024" s="16">
        <v>5.5359999999999996</v>
      </c>
      <c r="I1024" s="16">
        <v>1.7849999999999999</v>
      </c>
    </row>
    <row r="1025" spans="1:9" x14ac:dyDescent="0.35">
      <c r="A1025" s="14">
        <v>2021</v>
      </c>
      <c r="B1025" s="14">
        <v>1</v>
      </c>
      <c r="C1025" s="14" t="s">
        <v>19</v>
      </c>
      <c r="D1025" s="14" t="s">
        <v>35</v>
      </c>
      <c r="E1025" s="14" t="s">
        <v>64</v>
      </c>
      <c r="F1025" s="16">
        <v>205.547</v>
      </c>
      <c r="G1025" s="16">
        <v>204.69200000000001</v>
      </c>
      <c r="H1025" s="16">
        <v>0.85499999999999998</v>
      </c>
      <c r="I1025" s="16">
        <v>0.42899999999999999</v>
      </c>
    </row>
    <row r="1026" spans="1:9" x14ac:dyDescent="0.35">
      <c r="A1026" s="14">
        <v>2021</v>
      </c>
      <c r="B1026" s="14">
        <v>1</v>
      </c>
      <c r="C1026" s="14" t="s">
        <v>21</v>
      </c>
      <c r="D1026" s="14" t="s">
        <v>27</v>
      </c>
      <c r="E1026" s="14" t="s">
        <v>27</v>
      </c>
      <c r="F1026" s="16">
        <v>411.375</v>
      </c>
      <c r="G1026" s="16">
        <v>393.11</v>
      </c>
      <c r="H1026" s="16">
        <v>18.265000000000001</v>
      </c>
      <c r="I1026" s="16">
        <v>0.57099999999999995</v>
      </c>
    </row>
    <row r="1027" spans="1:9" x14ac:dyDescent="0.35">
      <c r="A1027" s="14">
        <v>2021</v>
      </c>
      <c r="B1027" s="14">
        <v>1</v>
      </c>
      <c r="C1027" s="14" t="s">
        <v>21</v>
      </c>
      <c r="D1027" s="14" t="s">
        <v>29</v>
      </c>
      <c r="E1027" s="14" t="s">
        <v>29</v>
      </c>
      <c r="F1027" s="16">
        <v>46.295999999999999</v>
      </c>
      <c r="G1027" s="16">
        <v>46.081000000000003</v>
      </c>
      <c r="H1027" s="16">
        <v>0.215</v>
      </c>
      <c r="I1027" s="16">
        <v>7.0999999999999994E-2</v>
      </c>
    </row>
    <row r="1028" spans="1:9" x14ac:dyDescent="0.35">
      <c r="A1028" s="14">
        <v>2021</v>
      </c>
      <c r="B1028" s="14">
        <v>1</v>
      </c>
      <c r="C1028" s="14" t="s">
        <v>21</v>
      </c>
      <c r="D1028" s="14" t="s">
        <v>31</v>
      </c>
      <c r="E1028" s="14" t="s">
        <v>40</v>
      </c>
      <c r="F1028" s="16">
        <v>216.83</v>
      </c>
      <c r="G1028" s="16">
        <v>208.202</v>
      </c>
      <c r="H1028" s="16">
        <v>8.6280000000000001</v>
      </c>
      <c r="I1028" s="16">
        <v>6.8000000000000005E-2</v>
      </c>
    </row>
    <row r="1029" spans="1:9" x14ac:dyDescent="0.35">
      <c r="A1029" s="14">
        <v>2021</v>
      </c>
      <c r="B1029" s="14">
        <v>1</v>
      </c>
      <c r="C1029" s="14" t="s">
        <v>21</v>
      </c>
      <c r="D1029" s="14" t="s">
        <v>31</v>
      </c>
      <c r="E1029" s="14" t="s">
        <v>42</v>
      </c>
      <c r="F1029" s="16">
        <v>65</v>
      </c>
      <c r="G1029" s="16">
        <v>63.607999999999997</v>
      </c>
      <c r="H1029" s="16">
        <v>1.3919999999999999</v>
      </c>
      <c r="I1029" s="16">
        <v>0.25600000000000001</v>
      </c>
    </row>
    <row r="1030" spans="1:9" x14ac:dyDescent="0.35">
      <c r="A1030" s="14">
        <v>2021</v>
      </c>
      <c r="B1030" s="14">
        <v>1</v>
      </c>
      <c r="C1030" s="14" t="s">
        <v>21</v>
      </c>
      <c r="D1030" s="14" t="s">
        <v>31</v>
      </c>
      <c r="E1030" s="14" t="s">
        <v>44</v>
      </c>
      <c r="F1030" s="16">
        <v>223.44900000000001</v>
      </c>
      <c r="G1030" s="16">
        <v>217.90700000000001</v>
      </c>
      <c r="H1030" s="16">
        <v>5.5419999999999998</v>
      </c>
      <c r="I1030" s="16">
        <v>0.24</v>
      </c>
    </row>
    <row r="1031" spans="1:9" x14ac:dyDescent="0.35">
      <c r="A1031" s="14">
        <v>2021</v>
      </c>
      <c r="B1031" s="14">
        <v>1</v>
      </c>
      <c r="C1031" s="14" t="s">
        <v>21</v>
      </c>
      <c r="D1031" s="14" t="s">
        <v>31</v>
      </c>
      <c r="E1031" s="14" t="s">
        <v>46</v>
      </c>
      <c r="F1031" s="16">
        <v>324.55500000000001</v>
      </c>
      <c r="G1031" s="16">
        <v>313.39100000000002</v>
      </c>
      <c r="H1031" s="16">
        <v>11.164</v>
      </c>
      <c r="I1031" s="16">
        <v>1.3280000000000001</v>
      </c>
    </row>
    <row r="1032" spans="1:9" x14ac:dyDescent="0.35">
      <c r="A1032" s="14">
        <v>2021</v>
      </c>
      <c r="B1032" s="14">
        <v>1</v>
      </c>
      <c r="C1032" s="14" t="s">
        <v>21</v>
      </c>
      <c r="D1032" s="14" t="s">
        <v>31</v>
      </c>
      <c r="E1032" s="14" t="s">
        <v>48</v>
      </c>
      <c r="F1032" s="16">
        <v>270.11399999999998</v>
      </c>
      <c r="G1032" s="16">
        <v>263.04300000000001</v>
      </c>
      <c r="H1032" s="16">
        <v>7.0709999999999997</v>
      </c>
      <c r="I1032" s="16">
        <v>0.48399999999999999</v>
      </c>
    </row>
    <row r="1033" spans="1:9" x14ac:dyDescent="0.35">
      <c r="A1033" s="14">
        <v>2021</v>
      </c>
      <c r="B1033" s="14">
        <v>1</v>
      </c>
      <c r="C1033" s="14" t="s">
        <v>21</v>
      </c>
      <c r="D1033" s="14" t="s">
        <v>31</v>
      </c>
      <c r="E1033" s="14" t="s">
        <v>50</v>
      </c>
      <c r="F1033" s="16">
        <v>442.34</v>
      </c>
      <c r="G1033" s="16">
        <v>422.21499999999997</v>
      </c>
      <c r="H1033" s="16">
        <v>20.125</v>
      </c>
      <c r="I1033" s="16">
        <v>2.95</v>
      </c>
    </row>
    <row r="1034" spans="1:9" x14ac:dyDescent="0.35">
      <c r="A1034" s="14">
        <v>2021</v>
      </c>
      <c r="B1034" s="14">
        <v>1</v>
      </c>
      <c r="C1034" s="14" t="s">
        <v>21</v>
      </c>
      <c r="D1034" s="14" t="s">
        <v>31</v>
      </c>
      <c r="E1034" s="14" t="s">
        <v>52</v>
      </c>
      <c r="F1034" s="16">
        <v>153.37299999999999</v>
      </c>
      <c r="G1034" s="16">
        <v>148.648</v>
      </c>
      <c r="H1034" s="16">
        <v>4.7249999999999996</v>
      </c>
      <c r="I1034" s="16">
        <v>0.247</v>
      </c>
    </row>
    <row r="1035" spans="1:9" x14ac:dyDescent="0.35">
      <c r="A1035" s="14">
        <v>2021</v>
      </c>
      <c r="B1035" s="14">
        <v>1</v>
      </c>
      <c r="C1035" s="14" t="s">
        <v>21</v>
      </c>
      <c r="D1035" s="14" t="s">
        <v>33</v>
      </c>
      <c r="E1035" s="14" t="s">
        <v>33</v>
      </c>
      <c r="F1035" s="16">
        <v>1070.6690000000001</v>
      </c>
      <c r="G1035" s="16">
        <v>1058.3219999999999</v>
      </c>
      <c r="H1035" s="16">
        <v>12.347</v>
      </c>
      <c r="I1035" s="16">
        <v>2.1819999999999999</v>
      </c>
    </row>
    <row r="1036" spans="1:9" x14ac:dyDescent="0.35">
      <c r="A1036" s="14">
        <v>2021</v>
      </c>
      <c r="B1036" s="14">
        <v>1</v>
      </c>
      <c r="C1036" s="14" t="s">
        <v>21</v>
      </c>
      <c r="D1036" s="14" t="s">
        <v>35</v>
      </c>
      <c r="E1036" s="14" t="s">
        <v>54</v>
      </c>
      <c r="F1036" s="16">
        <v>777.06899999999996</v>
      </c>
      <c r="G1036" s="16">
        <v>773.14499999999998</v>
      </c>
      <c r="H1036" s="16">
        <v>3.9239999999999999</v>
      </c>
      <c r="I1036" s="16">
        <v>1.218</v>
      </c>
    </row>
    <row r="1037" spans="1:9" x14ac:dyDescent="0.35">
      <c r="A1037" s="14">
        <v>2021</v>
      </c>
      <c r="B1037" s="14">
        <v>1</v>
      </c>
      <c r="C1037" s="14" t="s">
        <v>21</v>
      </c>
      <c r="D1037" s="14" t="s">
        <v>35</v>
      </c>
      <c r="E1037" s="14" t="s">
        <v>56</v>
      </c>
      <c r="F1037" s="16">
        <v>336.96199999999999</v>
      </c>
      <c r="G1037" s="16">
        <v>335.39299999999997</v>
      </c>
      <c r="H1037" s="16">
        <v>1.569</v>
      </c>
      <c r="I1037" s="16">
        <v>7.4999999999999997E-2</v>
      </c>
    </row>
    <row r="1038" spans="1:9" x14ac:dyDescent="0.35">
      <c r="A1038" s="14">
        <v>2021</v>
      </c>
      <c r="B1038" s="14">
        <v>1</v>
      </c>
      <c r="C1038" s="14" t="s">
        <v>21</v>
      </c>
      <c r="D1038" s="14" t="s">
        <v>35</v>
      </c>
      <c r="E1038" s="14" t="s">
        <v>58</v>
      </c>
      <c r="F1038" s="16">
        <v>210.60900000000001</v>
      </c>
      <c r="G1038" s="16">
        <v>209.00800000000001</v>
      </c>
      <c r="H1038" s="16">
        <v>1.601</v>
      </c>
      <c r="I1038" s="16">
        <v>0.214</v>
      </c>
    </row>
    <row r="1039" spans="1:9" x14ac:dyDescent="0.35">
      <c r="A1039" s="14">
        <v>2021</v>
      </c>
      <c r="B1039" s="14">
        <v>1</v>
      </c>
      <c r="C1039" s="14" t="s">
        <v>21</v>
      </c>
      <c r="D1039" s="14" t="s">
        <v>35</v>
      </c>
      <c r="E1039" s="14" t="s">
        <v>60</v>
      </c>
      <c r="F1039" s="16">
        <v>74.174999999999997</v>
      </c>
      <c r="G1039" s="16">
        <v>74.123999999999995</v>
      </c>
      <c r="H1039" s="16">
        <v>5.0999999999999997E-2</v>
      </c>
      <c r="I1039" s="16">
        <v>8.8999999999999996E-2</v>
      </c>
    </row>
    <row r="1040" spans="1:9" x14ac:dyDescent="0.35">
      <c r="A1040" s="14">
        <v>2021</v>
      </c>
      <c r="B1040" s="14">
        <v>1</v>
      </c>
      <c r="C1040" s="14" t="s">
        <v>21</v>
      </c>
      <c r="D1040" s="14" t="s">
        <v>35</v>
      </c>
      <c r="E1040" s="14" t="s">
        <v>62</v>
      </c>
      <c r="F1040" s="16">
        <v>401.20800000000003</v>
      </c>
      <c r="G1040" s="16">
        <v>400.512</v>
      </c>
      <c r="H1040" s="16">
        <v>0.69599999999999995</v>
      </c>
      <c r="I1040" s="16">
        <v>0.315</v>
      </c>
    </row>
    <row r="1041" spans="1:9" x14ac:dyDescent="0.35">
      <c r="A1041" s="14">
        <v>2021</v>
      </c>
      <c r="B1041" s="14">
        <v>1</v>
      </c>
      <c r="C1041" s="14" t="s">
        <v>21</v>
      </c>
      <c r="D1041" s="14" t="s">
        <v>35</v>
      </c>
      <c r="E1041" s="14" t="s">
        <v>64</v>
      </c>
      <c r="F1041" s="16">
        <v>229.30500000000001</v>
      </c>
      <c r="G1041" s="16">
        <v>227.96199999999999</v>
      </c>
      <c r="H1041" s="16">
        <v>1.343</v>
      </c>
      <c r="I1041" s="16">
        <v>9.9000000000000005E-2</v>
      </c>
    </row>
    <row r="1042" spans="1:9" x14ac:dyDescent="0.35">
      <c r="A1042" s="14">
        <v>2021</v>
      </c>
      <c r="B1042" s="14">
        <v>1</v>
      </c>
      <c r="C1042" s="14" t="s">
        <v>23</v>
      </c>
      <c r="D1042" s="14" t="s">
        <v>27</v>
      </c>
      <c r="E1042" s="14" t="s">
        <v>27</v>
      </c>
      <c r="F1042" s="16">
        <v>26.895</v>
      </c>
      <c r="G1042" s="16">
        <v>20.977</v>
      </c>
      <c r="H1042" s="16">
        <v>5.9180000000000001</v>
      </c>
      <c r="I1042" s="16">
        <v>7.1999999999999995E-2</v>
      </c>
    </row>
    <row r="1043" spans="1:9" x14ac:dyDescent="0.35">
      <c r="A1043" s="14">
        <v>2021</v>
      </c>
      <c r="B1043" s="14">
        <v>1</v>
      </c>
      <c r="C1043" s="14" t="s">
        <v>23</v>
      </c>
      <c r="D1043" s="14" t="s">
        <v>29</v>
      </c>
      <c r="E1043" s="14" t="s">
        <v>29</v>
      </c>
      <c r="F1043" s="16">
        <v>9.5350000000000001</v>
      </c>
      <c r="G1043" s="16">
        <v>9.4710000000000001</v>
      </c>
      <c r="H1043" s="16">
        <v>6.4000000000000001E-2</v>
      </c>
      <c r="I1043" s="16">
        <v>7.0000000000000001E-3</v>
      </c>
    </row>
    <row r="1044" spans="1:9" x14ac:dyDescent="0.35">
      <c r="A1044" s="14">
        <v>2021</v>
      </c>
      <c r="B1044" s="14">
        <v>1</v>
      </c>
      <c r="C1044" s="14" t="s">
        <v>23</v>
      </c>
      <c r="D1044" s="14" t="s">
        <v>31</v>
      </c>
      <c r="E1044" s="14" t="s">
        <v>40</v>
      </c>
      <c r="F1044" s="16">
        <v>35.338999999999999</v>
      </c>
      <c r="G1044" s="16">
        <v>31.088000000000001</v>
      </c>
      <c r="H1044" s="16">
        <v>4.2510000000000003</v>
      </c>
      <c r="I1044" s="16">
        <v>7.5999999999999998E-2</v>
      </c>
    </row>
    <row r="1045" spans="1:9" x14ac:dyDescent="0.35">
      <c r="A1045" s="14">
        <v>2021</v>
      </c>
      <c r="B1045" s="14">
        <v>1</v>
      </c>
      <c r="C1045" s="14" t="s">
        <v>23</v>
      </c>
      <c r="D1045" s="14" t="s">
        <v>31</v>
      </c>
      <c r="E1045" s="14" t="s">
        <v>42</v>
      </c>
      <c r="F1045" s="16">
        <v>6.1070000000000002</v>
      </c>
      <c r="G1045" s="16">
        <v>5.4390000000000001</v>
      </c>
      <c r="H1045" s="16">
        <v>0.66800000000000004</v>
      </c>
      <c r="I1045" s="16">
        <v>5.0999999999999997E-2</v>
      </c>
    </row>
    <row r="1046" spans="1:9" x14ac:dyDescent="0.35">
      <c r="A1046" s="14">
        <v>2021</v>
      </c>
      <c r="B1046" s="14">
        <v>1</v>
      </c>
      <c r="C1046" s="14" t="s">
        <v>23</v>
      </c>
      <c r="D1046" s="14" t="s">
        <v>31</v>
      </c>
      <c r="E1046" s="14" t="s">
        <v>44</v>
      </c>
      <c r="F1046" s="16">
        <v>37.21</v>
      </c>
      <c r="G1046" s="16">
        <v>32.908000000000001</v>
      </c>
      <c r="H1046" s="16">
        <v>4.3019999999999996</v>
      </c>
      <c r="I1046" s="16">
        <v>3.3000000000000002E-2</v>
      </c>
    </row>
    <row r="1047" spans="1:9" x14ac:dyDescent="0.35">
      <c r="A1047" s="14">
        <v>2021</v>
      </c>
      <c r="B1047" s="14">
        <v>1</v>
      </c>
      <c r="C1047" s="14" t="s">
        <v>23</v>
      </c>
      <c r="D1047" s="14" t="s">
        <v>31</v>
      </c>
      <c r="E1047" s="14" t="s">
        <v>46</v>
      </c>
      <c r="F1047" s="16">
        <v>27.594000000000001</v>
      </c>
      <c r="G1047" s="16">
        <v>24.757999999999999</v>
      </c>
      <c r="H1047" s="16">
        <v>2.8359999999999999</v>
      </c>
      <c r="I1047" s="16">
        <v>0.39500000000000002</v>
      </c>
    </row>
    <row r="1048" spans="1:9" x14ac:dyDescent="0.35">
      <c r="A1048" s="14">
        <v>2021</v>
      </c>
      <c r="B1048" s="14">
        <v>1</v>
      </c>
      <c r="C1048" s="14" t="s">
        <v>23</v>
      </c>
      <c r="D1048" s="14" t="s">
        <v>31</v>
      </c>
      <c r="E1048" s="14" t="s">
        <v>48</v>
      </c>
      <c r="F1048" s="16">
        <v>26.981999999999999</v>
      </c>
      <c r="G1048" s="16">
        <v>23.722000000000001</v>
      </c>
      <c r="H1048" s="16">
        <v>3.26</v>
      </c>
      <c r="I1048" s="16">
        <v>6.4000000000000001E-2</v>
      </c>
    </row>
    <row r="1049" spans="1:9" x14ac:dyDescent="0.35">
      <c r="A1049" s="14">
        <v>2021</v>
      </c>
      <c r="B1049" s="14">
        <v>1</v>
      </c>
      <c r="C1049" s="14" t="s">
        <v>23</v>
      </c>
      <c r="D1049" s="14" t="s">
        <v>31</v>
      </c>
      <c r="E1049" s="14" t="s">
        <v>50</v>
      </c>
      <c r="F1049" s="16">
        <v>20.443999999999999</v>
      </c>
      <c r="G1049" s="16">
        <v>17.507999999999999</v>
      </c>
      <c r="H1049" s="16">
        <v>2.9359999999999999</v>
      </c>
      <c r="I1049" s="16">
        <v>7.9000000000000001E-2</v>
      </c>
    </row>
    <row r="1050" spans="1:9" x14ac:dyDescent="0.35">
      <c r="A1050" s="14">
        <v>2021</v>
      </c>
      <c r="B1050" s="14">
        <v>1</v>
      </c>
      <c r="C1050" s="14" t="s">
        <v>23</v>
      </c>
      <c r="D1050" s="14" t="s">
        <v>31</v>
      </c>
      <c r="E1050" s="14" t="s">
        <v>52</v>
      </c>
      <c r="F1050" s="16">
        <v>12.763</v>
      </c>
      <c r="G1050" s="16">
        <v>11.65</v>
      </c>
      <c r="H1050" s="16">
        <v>1.113</v>
      </c>
      <c r="I1050" s="16">
        <v>2E-3</v>
      </c>
    </row>
    <row r="1051" spans="1:9" x14ac:dyDescent="0.35">
      <c r="A1051" s="14">
        <v>2021</v>
      </c>
      <c r="B1051" s="14">
        <v>1</v>
      </c>
      <c r="C1051" s="14" t="s">
        <v>23</v>
      </c>
      <c r="D1051" s="14" t="s">
        <v>33</v>
      </c>
      <c r="E1051" s="14" t="s">
        <v>33</v>
      </c>
      <c r="F1051" s="16">
        <v>46.06</v>
      </c>
      <c r="G1051" s="16">
        <v>41.54</v>
      </c>
      <c r="H1051" s="16">
        <v>4.5199999999999996</v>
      </c>
      <c r="I1051" s="16">
        <v>0.31900000000000001</v>
      </c>
    </row>
    <row r="1052" spans="1:9" x14ac:dyDescent="0.35">
      <c r="A1052" s="14">
        <v>2021</v>
      </c>
      <c r="B1052" s="14">
        <v>1</v>
      </c>
      <c r="C1052" s="14" t="s">
        <v>23</v>
      </c>
      <c r="D1052" s="14" t="s">
        <v>35</v>
      </c>
      <c r="E1052" s="14" t="s">
        <v>54</v>
      </c>
      <c r="F1052" s="16">
        <v>232.559</v>
      </c>
      <c r="G1052" s="16">
        <v>229.208</v>
      </c>
      <c r="H1052" s="16">
        <v>3.351</v>
      </c>
      <c r="I1052" s="16">
        <v>0.39600000000000002</v>
      </c>
    </row>
    <row r="1053" spans="1:9" x14ac:dyDescent="0.35">
      <c r="A1053" s="14">
        <v>2021</v>
      </c>
      <c r="B1053" s="14">
        <v>1</v>
      </c>
      <c r="C1053" s="14" t="s">
        <v>23</v>
      </c>
      <c r="D1053" s="14" t="s">
        <v>35</v>
      </c>
      <c r="E1053" s="14" t="s">
        <v>56</v>
      </c>
      <c r="F1053" s="16">
        <v>341.12299999999999</v>
      </c>
      <c r="G1053" s="16">
        <v>339.94</v>
      </c>
      <c r="H1053" s="16">
        <v>1.1830000000000001</v>
      </c>
      <c r="I1053" s="16">
        <v>1E-3</v>
      </c>
    </row>
    <row r="1054" spans="1:9" x14ac:dyDescent="0.35">
      <c r="A1054" s="14">
        <v>2021</v>
      </c>
      <c r="B1054" s="14">
        <v>1</v>
      </c>
      <c r="C1054" s="14" t="s">
        <v>23</v>
      </c>
      <c r="D1054" s="14" t="s">
        <v>35</v>
      </c>
      <c r="E1054" s="14" t="s">
        <v>58</v>
      </c>
      <c r="F1054" s="16">
        <v>86.387</v>
      </c>
      <c r="G1054" s="16">
        <v>84.92</v>
      </c>
      <c r="H1054" s="16">
        <v>1.4670000000000001</v>
      </c>
      <c r="I1054" s="16">
        <v>0.155</v>
      </c>
    </row>
    <row r="1055" spans="1:9" x14ac:dyDescent="0.35">
      <c r="A1055" s="14">
        <v>2021</v>
      </c>
      <c r="B1055" s="14">
        <v>1</v>
      </c>
      <c r="C1055" s="14" t="s">
        <v>23</v>
      </c>
      <c r="D1055" s="14" t="s">
        <v>35</v>
      </c>
      <c r="E1055" s="14" t="s">
        <v>60</v>
      </c>
      <c r="F1055" s="16">
        <v>18.963999999999999</v>
      </c>
      <c r="G1055" s="16">
        <v>18.777000000000001</v>
      </c>
      <c r="H1055" s="16">
        <v>0.187</v>
      </c>
      <c r="I1055" s="16">
        <v>0</v>
      </c>
    </row>
    <row r="1056" spans="1:9" x14ac:dyDescent="0.35">
      <c r="A1056" s="14">
        <v>2021</v>
      </c>
      <c r="B1056" s="14">
        <v>1</v>
      </c>
      <c r="C1056" s="14" t="s">
        <v>23</v>
      </c>
      <c r="D1056" s="14" t="s">
        <v>35</v>
      </c>
      <c r="E1056" s="14" t="s">
        <v>62</v>
      </c>
      <c r="F1056" s="16">
        <v>110.127</v>
      </c>
      <c r="G1056" s="16">
        <v>109.27200000000001</v>
      </c>
      <c r="H1056" s="16">
        <v>0.85499999999999998</v>
      </c>
      <c r="I1056" s="16">
        <v>1.7000000000000001E-2</v>
      </c>
    </row>
    <row r="1057" spans="1:9" x14ac:dyDescent="0.35">
      <c r="A1057" s="14">
        <v>2021</v>
      </c>
      <c r="B1057" s="14">
        <v>1</v>
      </c>
      <c r="C1057" s="14" t="s">
        <v>23</v>
      </c>
      <c r="D1057" s="14" t="s">
        <v>35</v>
      </c>
      <c r="E1057" s="14" t="s">
        <v>64</v>
      </c>
      <c r="F1057" s="16">
        <v>69.766999999999996</v>
      </c>
      <c r="G1057" s="16">
        <v>69.245000000000005</v>
      </c>
      <c r="H1057" s="16">
        <v>0.52200000000000002</v>
      </c>
      <c r="I1057" s="16">
        <v>6.0000000000000001E-3</v>
      </c>
    </row>
    <row r="1058" spans="1:9" x14ac:dyDescent="0.35">
      <c r="A1058" s="14">
        <v>2020</v>
      </c>
      <c r="B1058" s="14">
        <v>4</v>
      </c>
      <c r="C1058" s="14" t="s">
        <v>19</v>
      </c>
      <c r="D1058" s="14" t="s">
        <v>27</v>
      </c>
      <c r="E1058" s="14" t="s">
        <v>27</v>
      </c>
      <c r="F1058" s="16">
        <v>29.812000000000001</v>
      </c>
      <c r="G1058" s="16">
        <v>25.321000000000002</v>
      </c>
      <c r="H1058" s="16">
        <v>4.4909999999999997</v>
      </c>
      <c r="I1058" s="16">
        <v>9.1999999999999998E-2</v>
      </c>
    </row>
    <row r="1059" spans="1:9" x14ac:dyDescent="0.35">
      <c r="A1059" s="14">
        <v>2020</v>
      </c>
      <c r="B1059" s="14">
        <v>4</v>
      </c>
      <c r="C1059" s="14" t="s">
        <v>19</v>
      </c>
      <c r="D1059" s="14" t="s">
        <v>29</v>
      </c>
      <c r="E1059" s="14" t="s">
        <v>29</v>
      </c>
      <c r="F1059" s="16">
        <v>24.373000000000001</v>
      </c>
      <c r="G1059" s="16">
        <v>24.233000000000001</v>
      </c>
      <c r="H1059" s="16">
        <v>0.14000000000000001</v>
      </c>
      <c r="I1059" s="16">
        <v>7.0000000000000001E-3</v>
      </c>
    </row>
    <row r="1060" spans="1:9" x14ac:dyDescent="0.35">
      <c r="A1060" s="14">
        <v>2020</v>
      </c>
      <c r="B1060" s="14">
        <v>4</v>
      </c>
      <c r="C1060" s="14" t="s">
        <v>19</v>
      </c>
      <c r="D1060" s="14" t="s">
        <v>31</v>
      </c>
      <c r="E1060" s="14" t="s">
        <v>40</v>
      </c>
      <c r="F1060" s="16">
        <v>36.965000000000003</v>
      </c>
      <c r="G1060" s="16">
        <v>34.892000000000003</v>
      </c>
      <c r="H1060" s="16">
        <v>2.073</v>
      </c>
      <c r="I1060" s="16">
        <v>3.5999999999999997E-2</v>
      </c>
    </row>
    <row r="1061" spans="1:9" x14ac:dyDescent="0.35">
      <c r="A1061" s="14">
        <v>2020</v>
      </c>
      <c r="B1061" s="14">
        <v>4</v>
      </c>
      <c r="C1061" s="14" t="s">
        <v>19</v>
      </c>
      <c r="D1061" s="14" t="s">
        <v>31</v>
      </c>
      <c r="E1061" s="14" t="s">
        <v>42</v>
      </c>
      <c r="F1061" s="16">
        <v>9.1039999999999992</v>
      </c>
      <c r="G1061" s="16">
        <v>8.64</v>
      </c>
      <c r="H1061" s="16">
        <v>0.46400000000000002</v>
      </c>
      <c r="I1061" s="16">
        <v>1.0999999999999999E-2</v>
      </c>
    </row>
    <row r="1062" spans="1:9" x14ac:dyDescent="0.35">
      <c r="A1062" s="14">
        <v>2020</v>
      </c>
      <c r="B1062" s="14">
        <v>4</v>
      </c>
      <c r="C1062" s="14" t="s">
        <v>19</v>
      </c>
      <c r="D1062" s="14" t="s">
        <v>31</v>
      </c>
      <c r="E1062" s="14" t="s">
        <v>44</v>
      </c>
      <c r="F1062" s="16">
        <v>34.177</v>
      </c>
      <c r="G1062" s="16">
        <v>32.543999999999997</v>
      </c>
      <c r="H1062" s="16">
        <v>1.633</v>
      </c>
      <c r="I1062" s="16">
        <v>0.05</v>
      </c>
    </row>
    <row r="1063" spans="1:9" x14ac:dyDescent="0.35">
      <c r="A1063" s="14">
        <v>2020</v>
      </c>
      <c r="B1063" s="14">
        <v>4</v>
      </c>
      <c r="C1063" s="14" t="s">
        <v>19</v>
      </c>
      <c r="D1063" s="14" t="s">
        <v>31</v>
      </c>
      <c r="E1063" s="14" t="s">
        <v>46</v>
      </c>
      <c r="F1063" s="16">
        <v>78.034000000000006</v>
      </c>
      <c r="G1063" s="16">
        <v>73.622</v>
      </c>
      <c r="H1063" s="16">
        <v>4.4119999999999999</v>
      </c>
      <c r="I1063" s="16">
        <v>0.34</v>
      </c>
    </row>
    <row r="1064" spans="1:9" x14ac:dyDescent="0.35">
      <c r="A1064" s="14">
        <v>2020</v>
      </c>
      <c r="B1064" s="14">
        <v>4</v>
      </c>
      <c r="C1064" s="14" t="s">
        <v>19</v>
      </c>
      <c r="D1064" s="14" t="s">
        <v>31</v>
      </c>
      <c r="E1064" s="14" t="s">
        <v>48</v>
      </c>
      <c r="F1064" s="16">
        <v>57.381999999999998</v>
      </c>
      <c r="G1064" s="16">
        <v>53.917000000000002</v>
      </c>
      <c r="H1064" s="16">
        <v>3.4649999999999999</v>
      </c>
      <c r="I1064" s="16">
        <v>0.14099999999999999</v>
      </c>
    </row>
    <row r="1065" spans="1:9" x14ac:dyDescent="0.35">
      <c r="A1065" s="14">
        <v>2020</v>
      </c>
      <c r="B1065" s="14">
        <v>4</v>
      </c>
      <c r="C1065" s="14" t="s">
        <v>19</v>
      </c>
      <c r="D1065" s="14" t="s">
        <v>31</v>
      </c>
      <c r="E1065" s="14" t="s">
        <v>50</v>
      </c>
      <c r="F1065" s="16">
        <v>131.69999999999999</v>
      </c>
      <c r="G1065" s="16">
        <v>123.99299999999999</v>
      </c>
      <c r="H1065" s="16">
        <v>7.7069999999999999</v>
      </c>
      <c r="I1065" s="16">
        <v>0.17199999999999999</v>
      </c>
    </row>
    <row r="1066" spans="1:9" x14ac:dyDescent="0.35">
      <c r="A1066" s="14">
        <v>2020</v>
      </c>
      <c r="B1066" s="14">
        <v>4</v>
      </c>
      <c r="C1066" s="14" t="s">
        <v>19</v>
      </c>
      <c r="D1066" s="14" t="s">
        <v>31</v>
      </c>
      <c r="E1066" s="14" t="s">
        <v>52</v>
      </c>
      <c r="F1066" s="16">
        <v>49.058999999999997</v>
      </c>
      <c r="G1066" s="16">
        <v>46.320999999999998</v>
      </c>
      <c r="H1066" s="16">
        <v>2.738</v>
      </c>
      <c r="I1066" s="16">
        <v>0.16900000000000001</v>
      </c>
    </row>
    <row r="1067" spans="1:9" x14ac:dyDescent="0.35">
      <c r="A1067" s="14">
        <v>2020</v>
      </c>
      <c r="B1067" s="14">
        <v>4</v>
      </c>
      <c r="C1067" s="14" t="s">
        <v>19</v>
      </c>
      <c r="D1067" s="14" t="s">
        <v>33</v>
      </c>
      <c r="E1067" s="14" t="s">
        <v>33</v>
      </c>
      <c r="F1067" s="16">
        <v>143.726</v>
      </c>
      <c r="G1067" s="16">
        <v>139.22499999999999</v>
      </c>
      <c r="H1067" s="16">
        <v>4.5010000000000003</v>
      </c>
      <c r="I1067" s="16">
        <v>0.27200000000000002</v>
      </c>
    </row>
    <row r="1068" spans="1:9" x14ac:dyDescent="0.35">
      <c r="A1068" s="14">
        <v>2020</v>
      </c>
      <c r="B1068" s="14">
        <v>4</v>
      </c>
      <c r="C1068" s="14" t="s">
        <v>19</v>
      </c>
      <c r="D1068" s="14" t="s">
        <v>35</v>
      </c>
      <c r="E1068" s="14" t="s">
        <v>54</v>
      </c>
      <c r="F1068" s="16">
        <v>546.24699999999996</v>
      </c>
      <c r="G1068" s="16">
        <v>544.57000000000005</v>
      </c>
      <c r="H1068" s="16">
        <v>1.677</v>
      </c>
      <c r="I1068" s="16">
        <v>0.58799999999999997</v>
      </c>
    </row>
    <row r="1069" spans="1:9" x14ac:dyDescent="0.35">
      <c r="A1069" s="14">
        <v>2020</v>
      </c>
      <c r="B1069" s="14">
        <v>4</v>
      </c>
      <c r="C1069" s="14" t="s">
        <v>19</v>
      </c>
      <c r="D1069" s="14" t="s">
        <v>35</v>
      </c>
      <c r="E1069" s="14" t="s">
        <v>56</v>
      </c>
      <c r="F1069" s="16">
        <v>111.958</v>
      </c>
      <c r="G1069" s="16">
        <v>111.53</v>
      </c>
      <c r="H1069" s="16">
        <v>0.42799999999999999</v>
      </c>
      <c r="I1069" s="16">
        <v>7.0999999999999994E-2</v>
      </c>
    </row>
    <row r="1070" spans="1:9" x14ac:dyDescent="0.35">
      <c r="A1070" s="14">
        <v>2020</v>
      </c>
      <c r="B1070" s="14">
        <v>4</v>
      </c>
      <c r="C1070" s="14" t="s">
        <v>19</v>
      </c>
      <c r="D1070" s="14" t="s">
        <v>35</v>
      </c>
      <c r="E1070" s="14" t="s">
        <v>58</v>
      </c>
      <c r="F1070" s="16">
        <v>78.41</v>
      </c>
      <c r="G1070" s="16">
        <v>78.087000000000003</v>
      </c>
      <c r="H1070" s="16">
        <v>0.32300000000000001</v>
      </c>
      <c r="I1070" s="16">
        <v>0.22600000000000001</v>
      </c>
    </row>
    <row r="1071" spans="1:9" x14ac:dyDescent="0.35">
      <c r="A1071" s="14">
        <v>2020</v>
      </c>
      <c r="B1071" s="14">
        <v>4</v>
      </c>
      <c r="C1071" s="14" t="s">
        <v>19</v>
      </c>
      <c r="D1071" s="14" t="s">
        <v>35</v>
      </c>
      <c r="E1071" s="14" t="s">
        <v>60</v>
      </c>
      <c r="F1071" s="16">
        <v>129.608</v>
      </c>
      <c r="G1071" s="16">
        <v>129.303</v>
      </c>
      <c r="H1071" s="16">
        <v>0.30499999999999999</v>
      </c>
      <c r="I1071" s="16">
        <v>0.622</v>
      </c>
    </row>
    <row r="1072" spans="1:9" x14ac:dyDescent="0.35">
      <c r="A1072" s="14">
        <v>2020</v>
      </c>
      <c r="B1072" s="14">
        <v>4</v>
      </c>
      <c r="C1072" s="14" t="s">
        <v>19</v>
      </c>
      <c r="D1072" s="14" t="s">
        <v>35</v>
      </c>
      <c r="E1072" s="14" t="s">
        <v>62</v>
      </c>
      <c r="F1072" s="16">
        <v>399.51299999999998</v>
      </c>
      <c r="G1072" s="16">
        <v>394.161</v>
      </c>
      <c r="H1072" s="16">
        <v>5.3520000000000003</v>
      </c>
      <c r="I1072" s="16">
        <v>1.72</v>
      </c>
    </row>
    <row r="1073" spans="1:9" x14ac:dyDescent="0.35">
      <c r="A1073" s="14">
        <v>2020</v>
      </c>
      <c r="B1073" s="14">
        <v>4</v>
      </c>
      <c r="C1073" s="14" t="s">
        <v>19</v>
      </c>
      <c r="D1073" s="14" t="s">
        <v>35</v>
      </c>
      <c r="E1073" s="14" t="s">
        <v>64</v>
      </c>
      <c r="F1073" s="16">
        <v>205.40899999999999</v>
      </c>
      <c r="G1073" s="16">
        <v>204.57300000000001</v>
      </c>
      <c r="H1073" s="16">
        <v>0.83599999999999997</v>
      </c>
      <c r="I1073" s="16">
        <v>0.41399999999999998</v>
      </c>
    </row>
    <row r="1074" spans="1:9" x14ac:dyDescent="0.35">
      <c r="A1074" s="14">
        <v>2020</v>
      </c>
      <c r="B1074" s="14">
        <v>4</v>
      </c>
      <c r="C1074" s="14" t="s">
        <v>21</v>
      </c>
      <c r="D1074" s="14" t="s">
        <v>27</v>
      </c>
      <c r="E1074" s="14" t="s">
        <v>27</v>
      </c>
      <c r="F1074" s="16">
        <v>415.66199999999998</v>
      </c>
      <c r="G1074" s="16">
        <v>396.61200000000002</v>
      </c>
      <c r="H1074" s="16">
        <v>19.05</v>
      </c>
      <c r="I1074" s="16">
        <v>0.56200000000000006</v>
      </c>
    </row>
    <row r="1075" spans="1:9" x14ac:dyDescent="0.35">
      <c r="A1075" s="14">
        <v>2020</v>
      </c>
      <c r="B1075" s="14">
        <v>4</v>
      </c>
      <c r="C1075" s="14" t="s">
        <v>21</v>
      </c>
      <c r="D1075" s="14" t="s">
        <v>29</v>
      </c>
      <c r="E1075" s="14" t="s">
        <v>29</v>
      </c>
      <c r="F1075" s="16">
        <v>45.494</v>
      </c>
      <c r="G1075" s="16">
        <v>45.265999999999998</v>
      </c>
      <c r="H1075" s="16">
        <v>0.22800000000000001</v>
      </c>
      <c r="I1075" s="16">
        <v>6.8000000000000005E-2</v>
      </c>
    </row>
    <row r="1076" spans="1:9" x14ac:dyDescent="0.35">
      <c r="A1076" s="14">
        <v>2020</v>
      </c>
      <c r="B1076" s="14">
        <v>4</v>
      </c>
      <c r="C1076" s="14" t="s">
        <v>21</v>
      </c>
      <c r="D1076" s="14" t="s">
        <v>31</v>
      </c>
      <c r="E1076" s="14" t="s">
        <v>40</v>
      </c>
      <c r="F1076" s="16">
        <v>214.434</v>
      </c>
      <c r="G1076" s="16">
        <v>206.8</v>
      </c>
      <c r="H1076" s="16">
        <v>7.6340000000000003</v>
      </c>
      <c r="I1076" s="16">
        <v>0.128</v>
      </c>
    </row>
    <row r="1077" spans="1:9" x14ac:dyDescent="0.35">
      <c r="A1077" s="14">
        <v>2020</v>
      </c>
      <c r="B1077" s="14">
        <v>4</v>
      </c>
      <c r="C1077" s="14" t="s">
        <v>21</v>
      </c>
      <c r="D1077" s="14" t="s">
        <v>31</v>
      </c>
      <c r="E1077" s="14" t="s">
        <v>42</v>
      </c>
      <c r="F1077" s="16">
        <v>65.807000000000002</v>
      </c>
      <c r="G1077" s="16">
        <v>64.007000000000005</v>
      </c>
      <c r="H1077" s="16">
        <v>1.8</v>
      </c>
      <c r="I1077" s="16">
        <v>0.214</v>
      </c>
    </row>
    <row r="1078" spans="1:9" x14ac:dyDescent="0.35">
      <c r="A1078" s="14">
        <v>2020</v>
      </c>
      <c r="B1078" s="14">
        <v>4</v>
      </c>
      <c r="C1078" s="14" t="s">
        <v>21</v>
      </c>
      <c r="D1078" s="14" t="s">
        <v>31</v>
      </c>
      <c r="E1078" s="14" t="s">
        <v>44</v>
      </c>
      <c r="F1078" s="16">
        <v>221.65700000000001</v>
      </c>
      <c r="G1078" s="16">
        <v>217.316</v>
      </c>
      <c r="H1078" s="16">
        <v>4.3410000000000002</v>
      </c>
      <c r="I1078" s="16">
        <v>0.27300000000000002</v>
      </c>
    </row>
    <row r="1079" spans="1:9" x14ac:dyDescent="0.35">
      <c r="A1079" s="14">
        <v>2020</v>
      </c>
      <c r="B1079" s="14">
        <v>4</v>
      </c>
      <c r="C1079" s="14" t="s">
        <v>21</v>
      </c>
      <c r="D1079" s="14" t="s">
        <v>31</v>
      </c>
      <c r="E1079" s="14" t="s">
        <v>46</v>
      </c>
      <c r="F1079" s="16">
        <v>323.92899999999997</v>
      </c>
      <c r="G1079" s="16">
        <v>312.78500000000003</v>
      </c>
      <c r="H1079" s="16">
        <v>11.144</v>
      </c>
      <c r="I1079" s="16">
        <v>1.2929999999999999</v>
      </c>
    </row>
    <row r="1080" spans="1:9" x14ac:dyDescent="0.35">
      <c r="A1080" s="14">
        <v>2020</v>
      </c>
      <c r="B1080" s="14">
        <v>4</v>
      </c>
      <c r="C1080" s="14" t="s">
        <v>21</v>
      </c>
      <c r="D1080" s="14" t="s">
        <v>31</v>
      </c>
      <c r="E1080" s="14" t="s">
        <v>48</v>
      </c>
      <c r="F1080" s="16">
        <v>268.58</v>
      </c>
      <c r="G1080" s="16">
        <v>262.00200000000001</v>
      </c>
      <c r="H1080" s="16">
        <v>6.5780000000000003</v>
      </c>
      <c r="I1080" s="16">
        <v>0.80200000000000005</v>
      </c>
    </row>
    <row r="1081" spans="1:9" x14ac:dyDescent="0.35">
      <c r="A1081" s="14">
        <v>2020</v>
      </c>
      <c r="B1081" s="14">
        <v>4</v>
      </c>
      <c r="C1081" s="14" t="s">
        <v>21</v>
      </c>
      <c r="D1081" s="14" t="s">
        <v>31</v>
      </c>
      <c r="E1081" s="14" t="s">
        <v>50</v>
      </c>
      <c r="F1081" s="16">
        <v>444.839</v>
      </c>
      <c r="G1081" s="16">
        <v>423.96699999999998</v>
      </c>
      <c r="H1081" s="16">
        <v>20.872</v>
      </c>
      <c r="I1081" s="16">
        <v>2.3199999999999998</v>
      </c>
    </row>
    <row r="1082" spans="1:9" x14ac:dyDescent="0.35">
      <c r="A1082" s="14">
        <v>2020</v>
      </c>
      <c r="B1082" s="14">
        <v>4</v>
      </c>
      <c r="C1082" s="14" t="s">
        <v>21</v>
      </c>
      <c r="D1082" s="14" t="s">
        <v>31</v>
      </c>
      <c r="E1082" s="14" t="s">
        <v>52</v>
      </c>
      <c r="F1082" s="16">
        <v>154.65899999999999</v>
      </c>
      <c r="G1082" s="16">
        <v>149.81800000000001</v>
      </c>
      <c r="H1082" s="16">
        <v>4.8410000000000002</v>
      </c>
      <c r="I1082" s="16">
        <v>0.34599999999999997</v>
      </c>
    </row>
    <row r="1083" spans="1:9" x14ac:dyDescent="0.35">
      <c r="A1083" s="14">
        <v>2020</v>
      </c>
      <c r="B1083" s="14">
        <v>4</v>
      </c>
      <c r="C1083" s="14" t="s">
        <v>21</v>
      </c>
      <c r="D1083" s="14" t="s">
        <v>33</v>
      </c>
      <c r="E1083" s="14" t="s">
        <v>33</v>
      </c>
      <c r="F1083" s="16">
        <v>1089.778</v>
      </c>
      <c r="G1083" s="16">
        <v>1077.7139999999999</v>
      </c>
      <c r="H1083" s="16">
        <v>12.064</v>
      </c>
      <c r="I1083" s="16">
        <v>2.145</v>
      </c>
    </row>
    <row r="1084" spans="1:9" x14ac:dyDescent="0.35">
      <c r="A1084" s="14">
        <v>2020</v>
      </c>
      <c r="B1084" s="14">
        <v>4</v>
      </c>
      <c r="C1084" s="14" t="s">
        <v>21</v>
      </c>
      <c r="D1084" s="14" t="s">
        <v>35</v>
      </c>
      <c r="E1084" s="14" t="s">
        <v>54</v>
      </c>
      <c r="F1084" s="16">
        <v>775.86300000000006</v>
      </c>
      <c r="G1084" s="16">
        <v>772.80700000000002</v>
      </c>
      <c r="H1084" s="16">
        <v>3.056</v>
      </c>
      <c r="I1084" s="16">
        <v>1.3939999999999999</v>
      </c>
    </row>
    <row r="1085" spans="1:9" x14ac:dyDescent="0.35">
      <c r="A1085" s="14">
        <v>2020</v>
      </c>
      <c r="B1085" s="14">
        <v>4</v>
      </c>
      <c r="C1085" s="14" t="s">
        <v>21</v>
      </c>
      <c r="D1085" s="14" t="s">
        <v>35</v>
      </c>
      <c r="E1085" s="14" t="s">
        <v>56</v>
      </c>
      <c r="F1085" s="16">
        <v>337.23</v>
      </c>
      <c r="G1085" s="16">
        <v>335.52800000000002</v>
      </c>
      <c r="H1085" s="16">
        <v>1.702</v>
      </c>
      <c r="I1085" s="16">
        <v>0.29499999999999998</v>
      </c>
    </row>
    <row r="1086" spans="1:9" x14ac:dyDescent="0.35">
      <c r="A1086" s="14">
        <v>2020</v>
      </c>
      <c r="B1086" s="14">
        <v>4</v>
      </c>
      <c r="C1086" s="14" t="s">
        <v>21</v>
      </c>
      <c r="D1086" s="14" t="s">
        <v>35</v>
      </c>
      <c r="E1086" s="14" t="s">
        <v>58</v>
      </c>
      <c r="F1086" s="16">
        <v>210.04400000000001</v>
      </c>
      <c r="G1086" s="16">
        <v>208.62</v>
      </c>
      <c r="H1086" s="16">
        <v>1.4239999999999999</v>
      </c>
      <c r="I1086" s="16">
        <v>0.14399999999999999</v>
      </c>
    </row>
    <row r="1087" spans="1:9" x14ac:dyDescent="0.35">
      <c r="A1087" s="14">
        <v>2020</v>
      </c>
      <c r="B1087" s="14">
        <v>4</v>
      </c>
      <c r="C1087" s="14" t="s">
        <v>21</v>
      </c>
      <c r="D1087" s="14" t="s">
        <v>35</v>
      </c>
      <c r="E1087" s="14" t="s">
        <v>60</v>
      </c>
      <c r="F1087" s="16">
        <v>74.777000000000001</v>
      </c>
      <c r="G1087" s="16">
        <v>74.728999999999999</v>
      </c>
      <c r="H1087" s="16">
        <v>4.8000000000000001E-2</v>
      </c>
      <c r="I1087" s="16">
        <v>0.16700000000000001</v>
      </c>
    </row>
    <row r="1088" spans="1:9" x14ac:dyDescent="0.35">
      <c r="A1088" s="14">
        <v>2020</v>
      </c>
      <c r="B1088" s="14">
        <v>4</v>
      </c>
      <c r="C1088" s="14" t="s">
        <v>21</v>
      </c>
      <c r="D1088" s="14" t="s">
        <v>35</v>
      </c>
      <c r="E1088" s="14" t="s">
        <v>62</v>
      </c>
      <c r="F1088" s="16">
        <v>406.69499999999999</v>
      </c>
      <c r="G1088" s="16">
        <v>404.77199999999999</v>
      </c>
      <c r="H1088" s="16">
        <v>1.923</v>
      </c>
      <c r="I1088" s="16">
        <v>0.27100000000000002</v>
      </c>
    </row>
    <row r="1089" spans="1:9" x14ac:dyDescent="0.35">
      <c r="A1089" s="14">
        <v>2020</v>
      </c>
      <c r="B1089" s="14">
        <v>4</v>
      </c>
      <c r="C1089" s="14" t="s">
        <v>21</v>
      </c>
      <c r="D1089" s="14" t="s">
        <v>35</v>
      </c>
      <c r="E1089" s="14" t="s">
        <v>64</v>
      </c>
      <c r="F1089" s="16">
        <v>229.28700000000001</v>
      </c>
      <c r="G1089" s="16">
        <v>227.767</v>
      </c>
      <c r="H1089" s="16">
        <v>1.52</v>
      </c>
      <c r="I1089" s="16">
        <v>0.14899999999999999</v>
      </c>
    </row>
    <row r="1090" spans="1:9" x14ac:dyDescent="0.35">
      <c r="A1090" s="14">
        <v>2020</v>
      </c>
      <c r="B1090" s="14">
        <v>4</v>
      </c>
      <c r="C1090" s="14" t="s">
        <v>23</v>
      </c>
      <c r="D1090" s="14" t="s">
        <v>27</v>
      </c>
      <c r="E1090" s="14" t="s">
        <v>27</v>
      </c>
      <c r="F1090" s="16">
        <v>27.158999999999999</v>
      </c>
      <c r="G1090" s="16">
        <v>21.207999999999998</v>
      </c>
      <c r="H1090" s="16">
        <v>5.9509999999999996</v>
      </c>
      <c r="I1090" s="16">
        <v>7.1999999999999995E-2</v>
      </c>
    </row>
    <row r="1091" spans="1:9" x14ac:dyDescent="0.35">
      <c r="A1091" s="14">
        <v>2020</v>
      </c>
      <c r="B1091" s="14">
        <v>4</v>
      </c>
      <c r="C1091" s="14" t="s">
        <v>23</v>
      </c>
      <c r="D1091" s="14" t="s">
        <v>29</v>
      </c>
      <c r="E1091" s="14" t="s">
        <v>29</v>
      </c>
      <c r="F1091" s="16">
        <v>9.5180000000000007</v>
      </c>
      <c r="G1091" s="16">
        <v>9.4440000000000008</v>
      </c>
      <c r="H1091" s="16">
        <v>7.3999999999999996E-2</v>
      </c>
      <c r="I1091" s="16">
        <v>1.2E-2</v>
      </c>
    </row>
    <row r="1092" spans="1:9" x14ac:dyDescent="0.35">
      <c r="A1092" s="14">
        <v>2020</v>
      </c>
      <c r="B1092" s="14">
        <v>4</v>
      </c>
      <c r="C1092" s="14" t="s">
        <v>23</v>
      </c>
      <c r="D1092" s="14" t="s">
        <v>31</v>
      </c>
      <c r="E1092" s="14" t="s">
        <v>40</v>
      </c>
      <c r="F1092" s="16">
        <v>34.710999999999999</v>
      </c>
      <c r="G1092" s="16">
        <v>31.074999999999999</v>
      </c>
      <c r="H1092" s="16">
        <v>3.6360000000000001</v>
      </c>
      <c r="I1092" s="16">
        <v>5.8000000000000003E-2</v>
      </c>
    </row>
    <row r="1093" spans="1:9" x14ac:dyDescent="0.35">
      <c r="A1093" s="14">
        <v>2020</v>
      </c>
      <c r="B1093" s="14">
        <v>4</v>
      </c>
      <c r="C1093" s="14" t="s">
        <v>23</v>
      </c>
      <c r="D1093" s="14" t="s">
        <v>31</v>
      </c>
      <c r="E1093" s="14" t="s">
        <v>42</v>
      </c>
      <c r="F1093" s="16">
        <v>6.3550000000000004</v>
      </c>
      <c r="G1093" s="16">
        <v>5.5410000000000004</v>
      </c>
      <c r="H1093" s="16">
        <v>0.81399999999999995</v>
      </c>
      <c r="I1093" s="16">
        <v>1.9E-2</v>
      </c>
    </row>
    <row r="1094" spans="1:9" x14ac:dyDescent="0.35">
      <c r="A1094" s="14">
        <v>2020</v>
      </c>
      <c r="B1094" s="14">
        <v>4</v>
      </c>
      <c r="C1094" s="14" t="s">
        <v>23</v>
      </c>
      <c r="D1094" s="14" t="s">
        <v>31</v>
      </c>
      <c r="E1094" s="14" t="s">
        <v>44</v>
      </c>
      <c r="F1094" s="16">
        <v>37.750999999999998</v>
      </c>
      <c r="G1094" s="16">
        <v>33.406999999999996</v>
      </c>
      <c r="H1094" s="16">
        <v>4.3440000000000003</v>
      </c>
      <c r="I1094" s="16">
        <v>3.7999999999999999E-2</v>
      </c>
    </row>
    <row r="1095" spans="1:9" x14ac:dyDescent="0.35">
      <c r="A1095" s="14">
        <v>2020</v>
      </c>
      <c r="B1095" s="14">
        <v>4</v>
      </c>
      <c r="C1095" s="14" t="s">
        <v>23</v>
      </c>
      <c r="D1095" s="14" t="s">
        <v>31</v>
      </c>
      <c r="E1095" s="14" t="s">
        <v>46</v>
      </c>
      <c r="F1095" s="16">
        <v>27.437999999999999</v>
      </c>
      <c r="G1095" s="16">
        <v>24.588000000000001</v>
      </c>
      <c r="H1095" s="16">
        <v>2.85</v>
      </c>
      <c r="I1095" s="16">
        <v>0.28399999999999997</v>
      </c>
    </row>
    <row r="1096" spans="1:9" x14ac:dyDescent="0.35">
      <c r="A1096" s="14">
        <v>2020</v>
      </c>
      <c r="B1096" s="14">
        <v>4</v>
      </c>
      <c r="C1096" s="14" t="s">
        <v>23</v>
      </c>
      <c r="D1096" s="14" t="s">
        <v>31</v>
      </c>
      <c r="E1096" s="14" t="s">
        <v>48</v>
      </c>
      <c r="F1096" s="16">
        <v>26.783000000000001</v>
      </c>
      <c r="G1096" s="16">
        <v>23.927</v>
      </c>
      <c r="H1096" s="16">
        <v>2.8559999999999999</v>
      </c>
      <c r="I1096" s="16">
        <v>4.4999999999999998E-2</v>
      </c>
    </row>
    <row r="1097" spans="1:9" x14ac:dyDescent="0.35">
      <c r="A1097" s="14">
        <v>2020</v>
      </c>
      <c r="B1097" s="14">
        <v>4</v>
      </c>
      <c r="C1097" s="14" t="s">
        <v>23</v>
      </c>
      <c r="D1097" s="14" t="s">
        <v>31</v>
      </c>
      <c r="E1097" s="14" t="s">
        <v>50</v>
      </c>
      <c r="F1097" s="16">
        <v>20.8</v>
      </c>
      <c r="G1097" s="16">
        <v>18.344000000000001</v>
      </c>
      <c r="H1097" s="16">
        <v>2.456</v>
      </c>
      <c r="I1097" s="16">
        <v>2.4E-2</v>
      </c>
    </row>
    <row r="1098" spans="1:9" x14ac:dyDescent="0.35">
      <c r="A1098" s="14">
        <v>2020</v>
      </c>
      <c r="B1098" s="14">
        <v>4</v>
      </c>
      <c r="C1098" s="14" t="s">
        <v>23</v>
      </c>
      <c r="D1098" s="14" t="s">
        <v>31</v>
      </c>
      <c r="E1098" s="14" t="s">
        <v>52</v>
      </c>
      <c r="F1098" s="16">
        <v>12.795999999999999</v>
      </c>
      <c r="G1098" s="16">
        <v>11.694000000000001</v>
      </c>
      <c r="H1098" s="16">
        <v>1.1020000000000001</v>
      </c>
      <c r="I1098" s="16">
        <v>8.0000000000000002E-3</v>
      </c>
    </row>
    <row r="1099" spans="1:9" x14ac:dyDescent="0.35">
      <c r="A1099" s="14">
        <v>2020</v>
      </c>
      <c r="B1099" s="14">
        <v>4</v>
      </c>
      <c r="C1099" s="14" t="s">
        <v>23</v>
      </c>
      <c r="D1099" s="14" t="s">
        <v>33</v>
      </c>
      <c r="E1099" s="14" t="s">
        <v>33</v>
      </c>
      <c r="F1099" s="16">
        <v>46.606999999999999</v>
      </c>
      <c r="G1099" s="16">
        <v>41.978999999999999</v>
      </c>
      <c r="H1099" s="16">
        <v>4.6280000000000001</v>
      </c>
      <c r="I1099" s="16">
        <v>0.30499999999999999</v>
      </c>
    </row>
    <row r="1100" spans="1:9" x14ac:dyDescent="0.35">
      <c r="A1100" s="14">
        <v>2020</v>
      </c>
      <c r="B1100" s="14">
        <v>4</v>
      </c>
      <c r="C1100" s="14" t="s">
        <v>23</v>
      </c>
      <c r="D1100" s="14" t="s">
        <v>35</v>
      </c>
      <c r="E1100" s="14" t="s">
        <v>54</v>
      </c>
      <c r="F1100" s="16">
        <v>230.97200000000001</v>
      </c>
      <c r="G1100" s="16">
        <v>228.13499999999999</v>
      </c>
      <c r="H1100" s="16">
        <v>2.8370000000000002</v>
      </c>
      <c r="I1100" s="16">
        <v>0.13900000000000001</v>
      </c>
    </row>
    <row r="1101" spans="1:9" x14ac:dyDescent="0.35">
      <c r="A1101" s="14">
        <v>2020</v>
      </c>
      <c r="B1101" s="14">
        <v>4</v>
      </c>
      <c r="C1101" s="14" t="s">
        <v>23</v>
      </c>
      <c r="D1101" s="14" t="s">
        <v>35</v>
      </c>
      <c r="E1101" s="14" t="s">
        <v>56</v>
      </c>
      <c r="F1101" s="16">
        <v>343.20499999999998</v>
      </c>
      <c r="G1101" s="16">
        <v>341.64699999999999</v>
      </c>
      <c r="H1101" s="16">
        <v>1.5580000000000001</v>
      </c>
      <c r="I1101" s="16">
        <v>4.0000000000000001E-3</v>
      </c>
    </row>
    <row r="1102" spans="1:9" x14ac:dyDescent="0.35">
      <c r="A1102" s="14">
        <v>2020</v>
      </c>
      <c r="B1102" s="14">
        <v>4</v>
      </c>
      <c r="C1102" s="14" t="s">
        <v>23</v>
      </c>
      <c r="D1102" s="14" t="s">
        <v>35</v>
      </c>
      <c r="E1102" s="14" t="s">
        <v>58</v>
      </c>
      <c r="F1102" s="16">
        <v>86.268000000000001</v>
      </c>
      <c r="G1102" s="16">
        <v>84.430999999999997</v>
      </c>
      <c r="H1102" s="16">
        <v>1.837</v>
      </c>
      <c r="I1102" s="16">
        <v>7.9000000000000001E-2</v>
      </c>
    </row>
    <row r="1103" spans="1:9" x14ac:dyDescent="0.35">
      <c r="A1103" s="14">
        <v>2020</v>
      </c>
      <c r="B1103" s="14">
        <v>4</v>
      </c>
      <c r="C1103" s="14" t="s">
        <v>23</v>
      </c>
      <c r="D1103" s="14" t="s">
        <v>35</v>
      </c>
      <c r="E1103" s="14" t="s">
        <v>60</v>
      </c>
      <c r="F1103" s="16">
        <v>19.204999999999998</v>
      </c>
      <c r="G1103" s="16">
        <v>18.972999999999999</v>
      </c>
      <c r="H1103" s="16">
        <v>0.23200000000000001</v>
      </c>
      <c r="I1103" s="16">
        <v>0</v>
      </c>
    </row>
    <row r="1104" spans="1:9" x14ac:dyDescent="0.35">
      <c r="A1104" s="14">
        <v>2020</v>
      </c>
      <c r="B1104" s="14">
        <v>4</v>
      </c>
      <c r="C1104" s="14" t="s">
        <v>23</v>
      </c>
      <c r="D1104" s="14" t="s">
        <v>35</v>
      </c>
      <c r="E1104" s="14" t="s">
        <v>62</v>
      </c>
      <c r="F1104" s="16">
        <v>112.324</v>
      </c>
      <c r="G1104" s="16">
        <v>111.029</v>
      </c>
      <c r="H1104" s="16">
        <v>1.2949999999999999</v>
      </c>
      <c r="I1104" s="16">
        <v>9.8000000000000004E-2</v>
      </c>
    </row>
    <row r="1105" spans="1:9" x14ac:dyDescent="0.35">
      <c r="A1105" s="14">
        <v>2020</v>
      </c>
      <c r="B1105" s="14">
        <v>4</v>
      </c>
      <c r="C1105" s="14" t="s">
        <v>23</v>
      </c>
      <c r="D1105" s="14" t="s">
        <v>35</v>
      </c>
      <c r="E1105" s="14" t="s">
        <v>64</v>
      </c>
      <c r="F1105" s="16">
        <v>71.021000000000001</v>
      </c>
      <c r="G1105" s="16">
        <v>70.338999999999999</v>
      </c>
      <c r="H1105" s="16">
        <v>0.68200000000000005</v>
      </c>
      <c r="I1105" s="16">
        <v>2.8000000000000001E-2</v>
      </c>
    </row>
    <row r="1106" spans="1:9" x14ac:dyDescent="0.35">
      <c r="A1106" s="14">
        <v>2020</v>
      </c>
      <c r="B1106" s="14">
        <v>3</v>
      </c>
      <c r="C1106" s="14" t="s">
        <v>19</v>
      </c>
      <c r="D1106" s="14" t="s">
        <v>27</v>
      </c>
      <c r="E1106" s="14" t="s">
        <v>27</v>
      </c>
      <c r="F1106" s="16">
        <v>30.302</v>
      </c>
      <c r="G1106" s="16">
        <v>25.681999999999999</v>
      </c>
      <c r="H1106" s="16">
        <v>4.62</v>
      </c>
      <c r="I1106" s="16">
        <v>0.22600000000000001</v>
      </c>
    </row>
    <row r="1107" spans="1:9" x14ac:dyDescent="0.35">
      <c r="A1107" s="14">
        <v>2020</v>
      </c>
      <c r="B1107" s="14">
        <v>3</v>
      </c>
      <c r="C1107" s="14" t="s">
        <v>19</v>
      </c>
      <c r="D1107" s="14" t="s">
        <v>29</v>
      </c>
      <c r="E1107" s="14" t="s">
        <v>29</v>
      </c>
      <c r="F1107" s="16">
        <v>24.184000000000001</v>
      </c>
      <c r="G1107" s="16">
        <v>24.041</v>
      </c>
      <c r="H1107" s="16">
        <v>0.14299999999999999</v>
      </c>
      <c r="I1107" s="16">
        <v>6.0000000000000001E-3</v>
      </c>
    </row>
    <row r="1108" spans="1:9" x14ac:dyDescent="0.35">
      <c r="A1108" s="14">
        <v>2020</v>
      </c>
      <c r="B1108" s="14">
        <v>3</v>
      </c>
      <c r="C1108" s="14" t="s">
        <v>19</v>
      </c>
      <c r="D1108" s="14" t="s">
        <v>31</v>
      </c>
      <c r="E1108" s="14" t="s">
        <v>40</v>
      </c>
      <c r="F1108" s="16">
        <v>37.048000000000002</v>
      </c>
      <c r="G1108" s="16">
        <v>34.972999999999999</v>
      </c>
      <c r="H1108" s="16">
        <v>2.0750000000000002</v>
      </c>
      <c r="I1108" s="16">
        <v>7.9000000000000001E-2</v>
      </c>
    </row>
    <row r="1109" spans="1:9" x14ac:dyDescent="0.35">
      <c r="A1109" s="14">
        <v>2020</v>
      </c>
      <c r="B1109" s="14">
        <v>3</v>
      </c>
      <c r="C1109" s="14" t="s">
        <v>19</v>
      </c>
      <c r="D1109" s="14" t="s">
        <v>31</v>
      </c>
      <c r="E1109" s="14" t="s">
        <v>42</v>
      </c>
      <c r="F1109" s="16">
        <v>9.1449999999999996</v>
      </c>
      <c r="G1109" s="16">
        <v>8.6969999999999992</v>
      </c>
      <c r="H1109" s="16">
        <v>0.44800000000000001</v>
      </c>
      <c r="I1109" s="16">
        <v>1.7999999999999999E-2</v>
      </c>
    </row>
    <row r="1110" spans="1:9" x14ac:dyDescent="0.35">
      <c r="A1110" s="14">
        <v>2020</v>
      </c>
      <c r="B1110" s="14">
        <v>3</v>
      </c>
      <c r="C1110" s="14" t="s">
        <v>19</v>
      </c>
      <c r="D1110" s="14" t="s">
        <v>31</v>
      </c>
      <c r="E1110" s="14" t="s">
        <v>44</v>
      </c>
      <c r="F1110" s="16">
        <v>34.991</v>
      </c>
      <c r="G1110" s="16">
        <v>33.304000000000002</v>
      </c>
      <c r="H1110" s="16">
        <v>1.6870000000000001</v>
      </c>
      <c r="I1110" s="16">
        <v>9.4E-2</v>
      </c>
    </row>
    <row r="1111" spans="1:9" x14ac:dyDescent="0.35">
      <c r="A1111" s="14">
        <v>2020</v>
      </c>
      <c r="B1111" s="14">
        <v>3</v>
      </c>
      <c r="C1111" s="14" t="s">
        <v>19</v>
      </c>
      <c r="D1111" s="14" t="s">
        <v>31</v>
      </c>
      <c r="E1111" s="14" t="s">
        <v>46</v>
      </c>
      <c r="F1111" s="16">
        <v>76.781000000000006</v>
      </c>
      <c r="G1111" s="16">
        <v>72.531000000000006</v>
      </c>
      <c r="H1111" s="16">
        <v>4.25</v>
      </c>
      <c r="I1111" s="16">
        <v>0.41299999999999998</v>
      </c>
    </row>
    <row r="1112" spans="1:9" x14ac:dyDescent="0.35">
      <c r="A1112" s="14">
        <v>2020</v>
      </c>
      <c r="B1112" s="14">
        <v>3</v>
      </c>
      <c r="C1112" s="14" t="s">
        <v>19</v>
      </c>
      <c r="D1112" s="14" t="s">
        <v>31</v>
      </c>
      <c r="E1112" s="14" t="s">
        <v>48</v>
      </c>
      <c r="F1112" s="16">
        <v>57.930999999999997</v>
      </c>
      <c r="G1112" s="16">
        <v>54.362000000000002</v>
      </c>
      <c r="H1112" s="16">
        <v>3.569</v>
      </c>
      <c r="I1112" s="16">
        <v>0.23400000000000001</v>
      </c>
    </row>
    <row r="1113" spans="1:9" x14ac:dyDescent="0.35">
      <c r="A1113" s="14">
        <v>2020</v>
      </c>
      <c r="B1113" s="14">
        <v>3</v>
      </c>
      <c r="C1113" s="14" t="s">
        <v>19</v>
      </c>
      <c r="D1113" s="14" t="s">
        <v>31</v>
      </c>
      <c r="E1113" s="14" t="s">
        <v>50</v>
      </c>
      <c r="F1113" s="16">
        <v>131.572</v>
      </c>
      <c r="G1113" s="16">
        <v>123.789</v>
      </c>
      <c r="H1113" s="16">
        <v>7.7830000000000004</v>
      </c>
      <c r="I1113" s="16">
        <v>0.33500000000000002</v>
      </c>
    </row>
    <row r="1114" spans="1:9" x14ac:dyDescent="0.35">
      <c r="A1114" s="14">
        <v>2020</v>
      </c>
      <c r="B1114" s="14">
        <v>3</v>
      </c>
      <c r="C1114" s="14" t="s">
        <v>19</v>
      </c>
      <c r="D1114" s="14" t="s">
        <v>31</v>
      </c>
      <c r="E1114" s="14" t="s">
        <v>52</v>
      </c>
      <c r="F1114" s="16">
        <v>49.103999999999999</v>
      </c>
      <c r="G1114" s="16">
        <v>46.302</v>
      </c>
      <c r="H1114" s="16">
        <v>2.802</v>
      </c>
      <c r="I1114" s="16">
        <v>6.2E-2</v>
      </c>
    </row>
    <row r="1115" spans="1:9" x14ac:dyDescent="0.35">
      <c r="A1115" s="14">
        <v>2020</v>
      </c>
      <c r="B1115" s="14">
        <v>3</v>
      </c>
      <c r="C1115" s="14" t="s">
        <v>19</v>
      </c>
      <c r="D1115" s="14" t="s">
        <v>33</v>
      </c>
      <c r="E1115" s="14" t="s">
        <v>33</v>
      </c>
      <c r="F1115" s="16">
        <v>144.762</v>
      </c>
      <c r="G1115" s="16">
        <v>140.27199999999999</v>
      </c>
      <c r="H1115" s="16">
        <v>4.49</v>
      </c>
      <c r="I1115" s="16">
        <v>0.314</v>
      </c>
    </row>
    <row r="1116" spans="1:9" x14ac:dyDescent="0.35">
      <c r="A1116" s="14">
        <v>2020</v>
      </c>
      <c r="B1116" s="14">
        <v>3</v>
      </c>
      <c r="C1116" s="14" t="s">
        <v>19</v>
      </c>
      <c r="D1116" s="14" t="s">
        <v>35</v>
      </c>
      <c r="E1116" s="14" t="s">
        <v>54</v>
      </c>
      <c r="F1116" s="16">
        <v>546.29100000000005</v>
      </c>
      <c r="G1116" s="16">
        <v>544.28700000000003</v>
      </c>
      <c r="H1116" s="16">
        <v>2.004</v>
      </c>
      <c r="I1116" s="16">
        <v>0.84199999999999997</v>
      </c>
    </row>
    <row r="1117" spans="1:9" x14ac:dyDescent="0.35">
      <c r="A1117" s="14">
        <v>2020</v>
      </c>
      <c r="B1117" s="14">
        <v>3</v>
      </c>
      <c r="C1117" s="14" t="s">
        <v>19</v>
      </c>
      <c r="D1117" s="14" t="s">
        <v>35</v>
      </c>
      <c r="E1117" s="14" t="s">
        <v>56</v>
      </c>
      <c r="F1117" s="16">
        <v>111.474</v>
      </c>
      <c r="G1117" s="16">
        <v>111.14400000000001</v>
      </c>
      <c r="H1117" s="16">
        <v>0.33</v>
      </c>
      <c r="I1117" s="16">
        <v>9.0999999999999998E-2</v>
      </c>
    </row>
    <row r="1118" spans="1:9" x14ac:dyDescent="0.35">
      <c r="A1118" s="14">
        <v>2020</v>
      </c>
      <c r="B1118" s="14">
        <v>3</v>
      </c>
      <c r="C1118" s="14" t="s">
        <v>19</v>
      </c>
      <c r="D1118" s="14" t="s">
        <v>35</v>
      </c>
      <c r="E1118" s="14" t="s">
        <v>58</v>
      </c>
      <c r="F1118" s="16">
        <v>78.986000000000004</v>
      </c>
      <c r="G1118" s="16">
        <v>78.594999999999999</v>
      </c>
      <c r="H1118" s="16">
        <v>0.39100000000000001</v>
      </c>
      <c r="I1118" s="16">
        <v>0.26900000000000002</v>
      </c>
    </row>
    <row r="1119" spans="1:9" x14ac:dyDescent="0.35">
      <c r="A1119" s="14">
        <v>2020</v>
      </c>
      <c r="B1119" s="14">
        <v>3</v>
      </c>
      <c r="C1119" s="14" t="s">
        <v>19</v>
      </c>
      <c r="D1119" s="14" t="s">
        <v>35</v>
      </c>
      <c r="E1119" s="14" t="s">
        <v>60</v>
      </c>
      <c r="F1119" s="16">
        <v>127.99</v>
      </c>
      <c r="G1119" s="16">
        <v>127.581</v>
      </c>
      <c r="H1119" s="16">
        <v>0.40899999999999997</v>
      </c>
      <c r="I1119" s="16">
        <v>0.38300000000000001</v>
      </c>
    </row>
    <row r="1120" spans="1:9" x14ac:dyDescent="0.35">
      <c r="A1120" s="14">
        <v>2020</v>
      </c>
      <c r="B1120" s="14">
        <v>3</v>
      </c>
      <c r="C1120" s="14" t="s">
        <v>19</v>
      </c>
      <c r="D1120" s="14" t="s">
        <v>35</v>
      </c>
      <c r="E1120" s="14" t="s">
        <v>62</v>
      </c>
      <c r="F1120" s="16">
        <v>405.17399999999998</v>
      </c>
      <c r="G1120" s="16">
        <v>400.42</v>
      </c>
      <c r="H1120" s="16">
        <v>4.7539999999999996</v>
      </c>
      <c r="I1120" s="16">
        <v>2.0179999999999998</v>
      </c>
    </row>
    <row r="1121" spans="1:9" x14ac:dyDescent="0.35">
      <c r="A1121" s="14">
        <v>2020</v>
      </c>
      <c r="B1121" s="14">
        <v>3</v>
      </c>
      <c r="C1121" s="14" t="s">
        <v>19</v>
      </c>
      <c r="D1121" s="14" t="s">
        <v>35</v>
      </c>
      <c r="E1121" s="14" t="s">
        <v>64</v>
      </c>
      <c r="F1121" s="16">
        <v>203.37299999999999</v>
      </c>
      <c r="G1121" s="16">
        <v>202.40299999999999</v>
      </c>
      <c r="H1121" s="16">
        <v>0.97</v>
      </c>
      <c r="I1121" s="16">
        <v>0.52400000000000002</v>
      </c>
    </row>
    <row r="1122" spans="1:9" x14ac:dyDescent="0.35">
      <c r="A1122" s="14">
        <v>2020</v>
      </c>
      <c r="B1122" s="14">
        <v>3</v>
      </c>
      <c r="C1122" s="14" t="s">
        <v>21</v>
      </c>
      <c r="D1122" s="14" t="s">
        <v>27</v>
      </c>
      <c r="E1122" s="14" t="s">
        <v>27</v>
      </c>
      <c r="F1122" s="16">
        <v>416.96800000000002</v>
      </c>
      <c r="G1122" s="16">
        <v>397.62200000000001</v>
      </c>
      <c r="H1122" s="16">
        <v>19.346</v>
      </c>
      <c r="I1122" s="16">
        <v>0.60299999999999998</v>
      </c>
    </row>
    <row r="1123" spans="1:9" x14ac:dyDescent="0.35">
      <c r="A1123" s="14">
        <v>2020</v>
      </c>
      <c r="B1123" s="14">
        <v>3</v>
      </c>
      <c r="C1123" s="14" t="s">
        <v>21</v>
      </c>
      <c r="D1123" s="14" t="s">
        <v>29</v>
      </c>
      <c r="E1123" s="14" t="s">
        <v>29</v>
      </c>
      <c r="F1123" s="16">
        <v>45.652000000000001</v>
      </c>
      <c r="G1123" s="16">
        <v>45.493000000000002</v>
      </c>
      <c r="H1123" s="16">
        <v>0.159</v>
      </c>
      <c r="I1123" s="16">
        <v>6.0999999999999999E-2</v>
      </c>
    </row>
    <row r="1124" spans="1:9" x14ac:dyDescent="0.35">
      <c r="A1124" s="14">
        <v>2020</v>
      </c>
      <c r="B1124" s="14">
        <v>3</v>
      </c>
      <c r="C1124" s="14" t="s">
        <v>21</v>
      </c>
      <c r="D1124" s="14" t="s">
        <v>31</v>
      </c>
      <c r="E1124" s="14" t="s">
        <v>40</v>
      </c>
      <c r="F1124" s="16">
        <v>215.70400000000001</v>
      </c>
      <c r="G1124" s="16">
        <v>208.31399999999999</v>
      </c>
      <c r="H1124" s="16">
        <v>7.39</v>
      </c>
      <c r="I1124" s="16">
        <v>0.20100000000000001</v>
      </c>
    </row>
    <row r="1125" spans="1:9" x14ac:dyDescent="0.35">
      <c r="A1125" s="14">
        <v>2020</v>
      </c>
      <c r="B1125" s="14">
        <v>3</v>
      </c>
      <c r="C1125" s="14" t="s">
        <v>21</v>
      </c>
      <c r="D1125" s="14" t="s">
        <v>31</v>
      </c>
      <c r="E1125" s="14" t="s">
        <v>42</v>
      </c>
      <c r="F1125" s="16">
        <v>65.212000000000003</v>
      </c>
      <c r="G1125" s="16">
        <v>63.38</v>
      </c>
      <c r="H1125" s="16">
        <v>1.8320000000000001</v>
      </c>
      <c r="I1125" s="16">
        <v>0.14299999999999999</v>
      </c>
    </row>
    <row r="1126" spans="1:9" x14ac:dyDescent="0.35">
      <c r="A1126" s="14">
        <v>2020</v>
      </c>
      <c r="B1126" s="14">
        <v>3</v>
      </c>
      <c r="C1126" s="14" t="s">
        <v>21</v>
      </c>
      <c r="D1126" s="14" t="s">
        <v>31</v>
      </c>
      <c r="E1126" s="14" t="s">
        <v>44</v>
      </c>
      <c r="F1126" s="16">
        <v>223.93299999999999</v>
      </c>
      <c r="G1126" s="16">
        <v>218.91399999999999</v>
      </c>
      <c r="H1126" s="16">
        <v>5.0190000000000001</v>
      </c>
      <c r="I1126" s="16">
        <v>0.35699999999999998</v>
      </c>
    </row>
    <row r="1127" spans="1:9" x14ac:dyDescent="0.35">
      <c r="A1127" s="14">
        <v>2020</v>
      </c>
      <c r="B1127" s="14">
        <v>3</v>
      </c>
      <c r="C1127" s="14" t="s">
        <v>21</v>
      </c>
      <c r="D1127" s="14" t="s">
        <v>31</v>
      </c>
      <c r="E1127" s="14" t="s">
        <v>46</v>
      </c>
      <c r="F1127" s="16">
        <v>323.95100000000002</v>
      </c>
      <c r="G1127" s="16">
        <v>312.608</v>
      </c>
      <c r="H1127" s="16">
        <v>11.343</v>
      </c>
      <c r="I1127" s="16">
        <v>2.93</v>
      </c>
    </row>
    <row r="1128" spans="1:9" x14ac:dyDescent="0.35">
      <c r="A1128" s="14">
        <v>2020</v>
      </c>
      <c r="B1128" s="14">
        <v>3</v>
      </c>
      <c r="C1128" s="14" t="s">
        <v>21</v>
      </c>
      <c r="D1128" s="14" t="s">
        <v>31</v>
      </c>
      <c r="E1128" s="14" t="s">
        <v>48</v>
      </c>
      <c r="F1128" s="16">
        <v>267.214</v>
      </c>
      <c r="G1128" s="16">
        <v>260.32799999999997</v>
      </c>
      <c r="H1128" s="16">
        <v>6.8860000000000001</v>
      </c>
      <c r="I1128" s="16">
        <v>0.378</v>
      </c>
    </row>
    <row r="1129" spans="1:9" x14ac:dyDescent="0.35">
      <c r="A1129" s="14">
        <v>2020</v>
      </c>
      <c r="B1129" s="14">
        <v>3</v>
      </c>
      <c r="C1129" s="14" t="s">
        <v>21</v>
      </c>
      <c r="D1129" s="14" t="s">
        <v>31</v>
      </c>
      <c r="E1129" s="14" t="s">
        <v>50</v>
      </c>
      <c r="F1129" s="16">
        <v>437.87200000000001</v>
      </c>
      <c r="G1129" s="16">
        <v>416.54700000000003</v>
      </c>
      <c r="H1129" s="16">
        <v>21.324999999999999</v>
      </c>
      <c r="I1129" s="16">
        <v>2.73</v>
      </c>
    </row>
    <row r="1130" spans="1:9" x14ac:dyDescent="0.35">
      <c r="A1130" s="14">
        <v>2020</v>
      </c>
      <c r="B1130" s="14">
        <v>3</v>
      </c>
      <c r="C1130" s="14" t="s">
        <v>21</v>
      </c>
      <c r="D1130" s="14" t="s">
        <v>31</v>
      </c>
      <c r="E1130" s="14" t="s">
        <v>52</v>
      </c>
      <c r="F1130" s="16">
        <v>154.93700000000001</v>
      </c>
      <c r="G1130" s="16">
        <v>149.99700000000001</v>
      </c>
      <c r="H1130" s="16">
        <v>4.9400000000000004</v>
      </c>
      <c r="I1130" s="16">
        <v>0.27300000000000002</v>
      </c>
    </row>
    <row r="1131" spans="1:9" x14ac:dyDescent="0.35">
      <c r="A1131" s="14">
        <v>2020</v>
      </c>
      <c r="B1131" s="14">
        <v>3</v>
      </c>
      <c r="C1131" s="14" t="s">
        <v>21</v>
      </c>
      <c r="D1131" s="14" t="s">
        <v>33</v>
      </c>
      <c r="E1131" s="14" t="s">
        <v>33</v>
      </c>
      <c r="F1131" s="16">
        <v>1089.8119999999999</v>
      </c>
      <c r="G1131" s="16">
        <v>1078.5640000000001</v>
      </c>
      <c r="H1131" s="16">
        <v>11.247999999999999</v>
      </c>
      <c r="I1131" s="16">
        <v>2.173</v>
      </c>
    </row>
    <row r="1132" spans="1:9" x14ac:dyDescent="0.35">
      <c r="A1132" s="14">
        <v>2020</v>
      </c>
      <c r="B1132" s="14">
        <v>3</v>
      </c>
      <c r="C1132" s="14" t="s">
        <v>21</v>
      </c>
      <c r="D1132" s="14" t="s">
        <v>35</v>
      </c>
      <c r="E1132" s="14" t="s">
        <v>54</v>
      </c>
      <c r="F1132" s="16">
        <v>773.596</v>
      </c>
      <c r="G1132" s="16">
        <v>770.66399999999999</v>
      </c>
      <c r="H1132" s="16">
        <v>2.9319999999999999</v>
      </c>
      <c r="I1132" s="16">
        <v>1.831</v>
      </c>
    </row>
    <row r="1133" spans="1:9" x14ac:dyDescent="0.35">
      <c r="A1133" s="14">
        <v>2020</v>
      </c>
      <c r="B1133" s="14">
        <v>3</v>
      </c>
      <c r="C1133" s="14" t="s">
        <v>21</v>
      </c>
      <c r="D1133" s="14" t="s">
        <v>35</v>
      </c>
      <c r="E1133" s="14" t="s">
        <v>56</v>
      </c>
      <c r="F1133" s="16">
        <v>336.09899999999999</v>
      </c>
      <c r="G1133" s="16">
        <v>333.95600000000002</v>
      </c>
      <c r="H1133" s="16">
        <v>2.1429999999999998</v>
      </c>
      <c r="I1133" s="16">
        <v>0.30599999999999999</v>
      </c>
    </row>
    <row r="1134" spans="1:9" x14ac:dyDescent="0.35">
      <c r="A1134" s="14">
        <v>2020</v>
      </c>
      <c r="B1134" s="14">
        <v>3</v>
      </c>
      <c r="C1134" s="14" t="s">
        <v>21</v>
      </c>
      <c r="D1134" s="14" t="s">
        <v>35</v>
      </c>
      <c r="E1134" s="14" t="s">
        <v>58</v>
      </c>
      <c r="F1134" s="16">
        <v>211.89599999999999</v>
      </c>
      <c r="G1134" s="16">
        <v>210.30799999999999</v>
      </c>
      <c r="H1134" s="16">
        <v>1.5880000000000001</v>
      </c>
      <c r="I1134" s="16">
        <v>0.36799999999999999</v>
      </c>
    </row>
    <row r="1135" spans="1:9" x14ac:dyDescent="0.35">
      <c r="A1135" s="14">
        <v>2020</v>
      </c>
      <c r="B1135" s="14">
        <v>3</v>
      </c>
      <c r="C1135" s="14" t="s">
        <v>21</v>
      </c>
      <c r="D1135" s="14" t="s">
        <v>35</v>
      </c>
      <c r="E1135" s="14" t="s">
        <v>60</v>
      </c>
      <c r="F1135" s="16">
        <v>74.238</v>
      </c>
      <c r="G1135" s="16">
        <v>74.165999999999997</v>
      </c>
      <c r="H1135" s="16">
        <v>7.1999999999999995E-2</v>
      </c>
      <c r="I1135" s="16">
        <v>0.187</v>
      </c>
    </row>
    <row r="1136" spans="1:9" x14ac:dyDescent="0.35">
      <c r="A1136" s="14">
        <v>2020</v>
      </c>
      <c r="B1136" s="14">
        <v>3</v>
      </c>
      <c r="C1136" s="14" t="s">
        <v>21</v>
      </c>
      <c r="D1136" s="14" t="s">
        <v>35</v>
      </c>
      <c r="E1136" s="14" t="s">
        <v>62</v>
      </c>
      <c r="F1136" s="16">
        <v>410.34800000000001</v>
      </c>
      <c r="G1136" s="16">
        <v>408.48899999999998</v>
      </c>
      <c r="H1136" s="16">
        <v>1.859</v>
      </c>
      <c r="I1136" s="16">
        <v>0.317</v>
      </c>
    </row>
    <row r="1137" spans="1:9" x14ac:dyDescent="0.35">
      <c r="A1137" s="14">
        <v>2020</v>
      </c>
      <c r="B1137" s="14">
        <v>3</v>
      </c>
      <c r="C1137" s="14" t="s">
        <v>21</v>
      </c>
      <c r="D1137" s="14" t="s">
        <v>35</v>
      </c>
      <c r="E1137" s="14" t="s">
        <v>64</v>
      </c>
      <c r="F1137" s="16">
        <v>230.166</v>
      </c>
      <c r="G1137" s="16">
        <v>228.435</v>
      </c>
      <c r="H1137" s="16">
        <v>1.7310000000000001</v>
      </c>
      <c r="I1137" s="16">
        <v>0.21199999999999999</v>
      </c>
    </row>
    <row r="1138" spans="1:9" x14ac:dyDescent="0.35">
      <c r="A1138" s="14">
        <v>2020</v>
      </c>
      <c r="B1138" s="14">
        <v>3</v>
      </c>
      <c r="C1138" s="14" t="s">
        <v>23</v>
      </c>
      <c r="D1138" s="14" t="s">
        <v>27</v>
      </c>
      <c r="E1138" s="14" t="s">
        <v>27</v>
      </c>
      <c r="F1138" s="16">
        <v>26.553999999999998</v>
      </c>
      <c r="G1138" s="16">
        <v>20.37</v>
      </c>
      <c r="H1138" s="16">
        <v>6.1840000000000002</v>
      </c>
      <c r="I1138" s="16">
        <v>7.0999999999999994E-2</v>
      </c>
    </row>
    <row r="1139" spans="1:9" x14ac:dyDescent="0.35">
      <c r="A1139" s="14">
        <v>2020</v>
      </c>
      <c r="B1139" s="14">
        <v>3</v>
      </c>
      <c r="C1139" s="14" t="s">
        <v>23</v>
      </c>
      <c r="D1139" s="14" t="s">
        <v>29</v>
      </c>
      <c r="E1139" s="14" t="s">
        <v>29</v>
      </c>
      <c r="F1139" s="16">
        <v>9.6790000000000003</v>
      </c>
      <c r="G1139" s="16">
        <v>9.6069999999999993</v>
      </c>
      <c r="H1139" s="16">
        <v>7.1999999999999995E-2</v>
      </c>
      <c r="I1139" s="16">
        <v>1.2999999999999999E-2</v>
      </c>
    </row>
    <row r="1140" spans="1:9" x14ac:dyDescent="0.35">
      <c r="A1140" s="14">
        <v>2020</v>
      </c>
      <c r="B1140" s="14">
        <v>3</v>
      </c>
      <c r="C1140" s="14" t="s">
        <v>23</v>
      </c>
      <c r="D1140" s="14" t="s">
        <v>31</v>
      </c>
      <c r="E1140" s="14" t="s">
        <v>40</v>
      </c>
      <c r="F1140" s="16">
        <v>34.670999999999999</v>
      </c>
      <c r="G1140" s="16">
        <v>31.091999999999999</v>
      </c>
      <c r="H1140" s="16">
        <v>3.5790000000000002</v>
      </c>
      <c r="I1140" s="16">
        <v>0.105</v>
      </c>
    </row>
    <row r="1141" spans="1:9" x14ac:dyDescent="0.35">
      <c r="A1141" s="14">
        <v>2020</v>
      </c>
      <c r="B1141" s="14">
        <v>3</v>
      </c>
      <c r="C1141" s="14" t="s">
        <v>23</v>
      </c>
      <c r="D1141" s="14" t="s">
        <v>31</v>
      </c>
      <c r="E1141" s="14" t="s">
        <v>42</v>
      </c>
      <c r="F1141" s="16">
        <v>6.3710000000000004</v>
      </c>
      <c r="G1141" s="16">
        <v>5.5869999999999997</v>
      </c>
      <c r="H1141" s="16">
        <v>0.78400000000000003</v>
      </c>
      <c r="I1141" s="16">
        <v>1.4999999999999999E-2</v>
      </c>
    </row>
    <row r="1142" spans="1:9" x14ac:dyDescent="0.35">
      <c r="A1142" s="14">
        <v>2020</v>
      </c>
      <c r="B1142" s="14">
        <v>3</v>
      </c>
      <c r="C1142" s="14" t="s">
        <v>23</v>
      </c>
      <c r="D1142" s="14" t="s">
        <v>31</v>
      </c>
      <c r="E1142" s="14" t="s">
        <v>44</v>
      </c>
      <c r="F1142" s="16">
        <v>38.484999999999999</v>
      </c>
      <c r="G1142" s="16">
        <v>34.356999999999999</v>
      </c>
      <c r="H1142" s="16">
        <v>4.1280000000000001</v>
      </c>
      <c r="I1142" s="16">
        <v>0.02</v>
      </c>
    </row>
    <row r="1143" spans="1:9" x14ac:dyDescent="0.35">
      <c r="A1143" s="14">
        <v>2020</v>
      </c>
      <c r="B1143" s="14">
        <v>3</v>
      </c>
      <c r="C1143" s="14" t="s">
        <v>23</v>
      </c>
      <c r="D1143" s="14" t="s">
        <v>31</v>
      </c>
      <c r="E1143" s="14" t="s">
        <v>46</v>
      </c>
      <c r="F1143" s="16">
        <v>27.83</v>
      </c>
      <c r="G1143" s="16">
        <v>24.536999999999999</v>
      </c>
      <c r="H1143" s="16">
        <v>3.2930000000000001</v>
      </c>
      <c r="I1143" s="16">
        <v>0.46600000000000003</v>
      </c>
    </row>
    <row r="1144" spans="1:9" x14ac:dyDescent="0.35">
      <c r="A1144" s="14">
        <v>2020</v>
      </c>
      <c r="B1144" s="14">
        <v>3</v>
      </c>
      <c r="C1144" s="14" t="s">
        <v>23</v>
      </c>
      <c r="D1144" s="14" t="s">
        <v>31</v>
      </c>
      <c r="E1144" s="14" t="s">
        <v>48</v>
      </c>
      <c r="F1144" s="16">
        <v>26.962</v>
      </c>
      <c r="G1144" s="16">
        <v>23.9</v>
      </c>
      <c r="H1144" s="16">
        <v>3.0619999999999998</v>
      </c>
      <c r="I1144" s="16">
        <v>4.1000000000000002E-2</v>
      </c>
    </row>
    <row r="1145" spans="1:9" x14ac:dyDescent="0.35">
      <c r="A1145" s="14">
        <v>2020</v>
      </c>
      <c r="B1145" s="14">
        <v>3</v>
      </c>
      <c r="C1145" s="14" t="s">
        <v>23</v>
      </c>
      <c r="D1145" s="14" t="s">
        <v>31</v>
      </c>
      <c r="E1145" s="14" t="s">
        <v>50</v>
      </c>
      <c r="F1145" s="16">
        <v>21.25</v>
      </c>
      <c r="G1145" s="16">
        <v>18.257999999999999</v>
      </c>
      <c r="H1145" s="16">
        <v>2.992</v>
      </c>
      <c r="I1145" s="16">
        <v>0.12</v>
      </c>
    </row>
    <row r="1146" spans="1:9" x14ac:dyDescent="0.35">
      <c r="A1146" s="14">
        <v>2020</v>
      </c>
      <c r="B1146" s="14">
        <v>3</v>
      </c>
      <c r="C1146" s="14" t="s">
        <v>23</v>
      </c>
      <c r="D1146" s="14" t="s">
        <v>31</v>
      </c>
      <c r="E1146" s="14" t="s">
        <v>52</v>
      </c>
      <c r="F1146" s="16">
        <v>12.683</v>
      </c>
      <c r="G1146" s="16">
        <v>11.504</v>
      </c>
      <c r="H1146" s="16">
        <v>1.179</v>
      </c>
      <c r="I1146" s="16">
        <v>2E-3</v>
      </c>
    </row>
    <row r="1147" spans="1:9" x14ac:dyDescent="0.35">
      <c r="A1147" s="14">
        <v>2020</v>
      </c>
      <c r="B1147" s="14">
        <v>3</v>
      </c>
      <c r="C1147" s="14" t="s">
        <v>23</v>
      </c>
      <c r="D1147" s="14" t="s">
        <v>33</v>
      </c>
      <c r="E1147" s="14" t="s">
        <v>33</v>
      </c>
      <c r="F1147" s="16">
        <v>48.441000000000003</v>
      </c>
      <c r="G1147" s="16">
        <v>43.603999999999999</v>
      </c>
      <c r="H1147" s="16">
        <v>4.8369999999999997</v>
      </c>
      <c r="I1147" s="16">
        <v>0.375</v>
      </c>
    </row>
    <row r="1148" spans="1:9" x14ac:dyDescent="0.35">
      <c r="A1148" s="14">
        <v>2020</v>
      </c>
      <c r="B1148" s="14">
        <v>3</v>
      </c>
      <c r="C1148" s="14" t="s">
        <v>23</v>
      </c>
      <c r="D1148" s="14" t="s">
        <v>35</v>
      </c>
      <c r="E1148" s="14" t="s">
        <v>54</v>
      </c>
      <c r="F1148" s="16">
        <v>232.01599999999999</v>
      </c>
      <c r="G1148" s="16">
        <v>229.2</v>
      </c>
      <c r="H1148" s="16">
        <v>2.8159999999999998</v>
      </c>
      <c r="I1148" s="16">
        <v>0.20599999999999999</v>
      </c>
    </row>
    <row r="1149" spans="1:9" x14ac:dyDescent="0.35">
      <c r="A1149" s="14">
        <v>2020</v>
      </c>
      <c r="B1149" s="14">
        <v>3</v>
      </c>
      <c r="C1149" s="14" t="s">
        <v>23</v>
      </c>
      <c r="D1149" s="14" t="s">
        <v>35</v>
      </c>
      <c r="E1149" s="14" t="s">
        <v>56</v>
      </c>
      <c r="F1149" s="16">
        <v>342.78</v>
      </c>
      <c r="G1149" s="16">
        <v>341.267</v>
      </c>
      <c r="H1149" s="16">
        <v>1.5129999999999999</v>
      </c>
      <c r="I1149" s="16">
        <v>4.0000000000000001E-3</v>
      </c>
    </row>
    <row r="1150" spans="1:9" x14ac:dyDescent="0.35">
      <c r="A1150" s="14">
        <v>2020</v>
      </c>
      <c r="B1150" s="14">
        <v>3</v>
      </c>
      <c r="C1150" s="14" t="s">
        <v>23</v>
      </c>
      <c r="D1150" s="14" t="s">
        <v>35</v>
      </c>
      <c r="E1150" s="14" t="s">
        <v>58</v>
      </c>
      <c r="F1150" s="16">
        <v>87.421999999999997</v>
      </c>
      <c r="G1150" s="16">
        <v>85.465999999999994</v>
      </c>
      <c r="H1150" s="16">
        <v>1.956</v>
      </c>
      <c r="I1150" s="16">
        <v>0.14199999999999999</v>
      </c>
    </row>
    <row r="1151" spans="1:9" x14ac:dyDescent="0.35">
      <c r="A1151" s="14">
        <v>2020</v>
      </c>
      <c r="B1151" s="14">
        <v>3</v>
      </c>
      <c r="C1151" s="14" t="s">
        <v>23</v>
      </c>
      <c r="D1151" s="14" t="s">
        <v>35</v>
      </c>
      <c r="E1151" s="14" t="s">
        <v>60</v>
      </c>
      <c r="F1151" s="16">
        <v>19.260000000000002</v>
      </c>
      <c r="G1151" s="16">
        <v>19.015999999999998</v>
      </c>
      <c r="H1151" s="16">
        <v>0.24399999999999999</v>
      </c>
      <c r="I1151" s="16">
        <v>0</v>
      </c>
    </row>
    <row r="1152" spans="1:9" x14ac:dyDescent="0.35">
      <c r="A1152" s="14">
        <v>2020</v>
      </c>
      <c r="B1152" s="14">
        <v>3</v>
      </c>
      <c r="C1152" s="14" t="s">
        <v>23</v>
      </c>
      <c r="D1152" s="14" t="s">
        <v>35</v>
      </c>
      <c r="E1152" s="14" t="s">
        <v>62</v>
      </c>
      <c r="F1152" s="16">
        <v>119.032</v>
      </c>
      <c r="G1152" s="16">
        <v>117.601</v>
      </c>
      <c r="H1152" s="16">
        <v>1.431</v>
      </c>
      <c r="I1152" s="16">
        <v>0.436</v>
      </c>
    </row>
    <row r="1153" spans="1:9" x14ac:dyDescent="0.35">
      <c r="A1153" s="14">
        <v>2020</v>
      </c>
      <c r="B1153" s="14">
        <v>3</v>
      </c>
      <c r="C1153" s="14" t="s">
        <v>23</v>
      </c>
      <c r="D1153" s="14" t="s">
        <v>35</v>
      </c>
      <c r="E1153" s="14" t="s">
        <v>64</v>
      </c>
      <c r="F1153" s="16">
        <v>71.953000000000003</v>
      </c>
      <c r="G1153" s="16">
        <v>71.218999999999994</v>
      </c>
      <c r="H1153" s="16">
        <v>0.73399999999999999</v>
      </c>
      <c r="I1153" s="16">
        <v>3.5000000000000003E-2</v>
      </c>
    </row>
    <row r="1154" spans="1:9" x14ac:dyDescent="0.35">
      <c r="A1154" s="14">
        <v>2020</v>
      </c>
      <c r="B1154" s="14">
        <v>2</v>
      </c>
      <c r="C1154" s="14" t="s">
        <v>19</v>
      </c>
      <c r="D1154" s="14" t="s">
        <v>27</v>
      </c>
      <c r="E1154" s="14" t="s">
        <v>27</v>
      </c>
      <c r="F1154" s="16">
        <v>31.08</v>
      </c>
      <c r="G1154" s="16">
        <v>26.459</v>
      </c>
      <c r="H1154" s="16">
        <v>4.6210000000000004</v>
      </c>
      <c r="I1154" s="16">
        <v>0.111</v>
      </c>
    </row>
    <row r="1155" spans="1:9" x14ac:dyDescent="0.35">
      <c r="A1155" s="14">
        <v>2020</v>
      </c>
      <c r="B1155" s="14">
        <v>2</v>
      </c>
      <c r="C1155" s="14" t="s">
        <v>19</v>
      </c>
      <c r="D1155" s="14" t="s">
        <v>29</v>
      </c>
      <c r="E1155" s="14" t="s">
        <v>29</v>
      </c>
      <c r="F1155" s="16">
        <v>24.315999999999999</v>
      </c>
      <c r="G1155" s="16">
        <v>24.196000000000002</v>
      </c>
      <c r="H1155" s="16">
        <v>0.12</v>
      </c>
      <c r="I1155" s="16">
        <v>0</v>
      </c>
    </row>
    <row r="1156" spans="1:9" x14ac:dyDescent="0.35">
      <c r="A1156" s="14">
        <v>2020</v>
      </c>
      <c r="B1156" s="14">
        <v>2</v>
      </c>
      <c r="C1156" s="14" t="s">
        <v>19</v>
      </c>
      <c r="D1156" s="14" t="s">
        <v>31</v>
      </c>
      <c r="E1156" s="14" t="s">
        <v>40</v>
      </c>
      <c r="F1156" s="16">
        <v>36.982999999999997</v>
      </c>
      <c r="G1156" s="16">
        <v>34.984999999999999</v>
      </c>
      <c r="H1156" s="16">
        <v>1.998</v>
      </c>
      <c r="I1156" s="16">
        <v>5.1999999999999998E-2</v>
      </c>
    </row>
    <row r="1157" spans="1:9" x14ac:dyDescent="0.35">
      <c r="A1157" s="14">
        <v>2020</v>
      </c>
      <c r="B1157" s="14">
        <v>2</v>
      </c>
      <c r="C1157" s="14" t="s">
        <v>19</v>
      </c>
      <c r="D1157" s="14" t="s">
        <v>31</v>
      </c>
      <c r="E1157" s="14" t="s">
        <v>42</v>
      </c>
      <c r="F1157" s="16">
        <v>9.3350000000000009</v>
      </c>
      <c r="G1157" s="16">
        <v>8.8260000000000005</v>
      </c>
      <c r="H1157" s="16">
        <v>0.50900000000000001</v>
      </c>
      <c r="I1157" s="16">
        <v>5.0000000000000001E-3</v>
      </c>
    </row>
    <row r="1158" spans="1:9" x14ac:dyDescent="0.35">
      <c r="A1158" s="14">
        <v>2020</v>
      </c>
      <c r="B1158" s="14">
        <v>2</v>
      </c>
      <c r="C1158" s="14" t="s">
        <v>19</v>
      </c>
      <c r="D1158" s="14" t="s">
        <v>31</v>
      </c>
      <c r="E1158" s="14" t="s">
        <v>44</v>
      </c>
      <c r="F1158" s="16">
        <v>35.743000000000002</v>
      </c>
      <c r="G1158" s="16">
        <v>33.979999999999997</v>
      </c>
      <c r="H1158" s="16">
        <v>1.7629999999999999</v>
      </c>
      <c r="I1158" s="16">
        <v>2.8000000000000001E-2</v>
      </c>
    </row>
    <row r="1159" spans="1:9" x14ac:dyDescent="0.35">
      <c r="A1159" s="14">
        <v>2020</v>
      </c>
      <c r="B1159" s="14">
        <v>2</v>
      </c>
      <c r="C1159" s="14" t="s">
        <v>19</v>
      </c>
      <c r="D1159" s="14" t="s">
        <v>31</v>
      </c>
      <c r="E1159" s="14" t="s">
        <v>46</v>
      </c>
      <c r="F1159" s="16">
        <v>75.198999999999998</v>
      </c>
      <c r="G1159" s="16">
        <v>71.409000000000006</v>
      </c>
      <c r="H1159" s="16">
        <v>3.79</v>
      </c>
      <c r="I1159" s="16">
        <v>0.20399999999999999</v>
      </c>
    </row>
    <row r="1160" spans="1:9" x14ac:dyDescent="0.35">
      <c r="A1160" s="14">
        <v>2020</v>
      </c>
      <c r="B1160" s="14">
        <v>2</v>
      </c>
      <c r="C1160" s="14" t="s">
        <v>19</v>
      </c>
      <c r="D1160" s="14" t="s">
        <v>31</v>
      </c>
      <c r="E1160" s="14" t="s">
        <v>48</v>
      </c>
      <c r="F1160" s="16">
        <v>57.139000000000003</v>
      </c>
      <c r="G1160" s="16">
        <v>53.795999999999999</v>
      </c>
      <c r="H1160" s="16">
        <v>3.343</v>
      </c>
      <c r="I1160" s="16">
        <v>3.7999999999999999E-2</v>
      </c>
    </row>
    <row r="1161" spans="1:9" x14ac:dyDescent="0.35">
      <c r="A1161" s="14">
        <v>2020</v>
      </c>
      <c r="B1161" s="14">
        <v>2</v>
      </c>
      <c r="C1161" s="14" t="s">
        <v>19</v>
      </c>
      <c r="D1161" s="14" t="s">
        <v>31</v>
      </c>
      <c r="E1161" s="14" t="s">
        <v>50</v>
      </c>
      <c r="F1161" s="16">
        <v>130.648</v>
      </c>
      <c r="G1161" s="16">
        <v>122.914</v>
      </c>
      <c r="H1161" s="16">
        <v>7.734</v>
      </c>
      <c r="I1161" s="16">
        <v>0.221</v>
      </c>
    </row>
    <row r="1162" spans="1:9" x14ac:dyDescent="0.35">
      <c r="A1162" s="14">
        <v>2020</v>
      </c>
      <c r="B1162" s="14">
        <v>2</v>
      </c>
      <c r="C1162" s="14" t="s">
        <v>19</v>
      </c>
      <c r="D1162" s="14" t="s">
        <v>31</v>
      </c>
      <c r="E1162" s="14" t="s">
        <v>52</v>
      </c>
      <c r="F1162" s="16">
        <v>49.039000000000001</v>
      </c>
      <c r="G1162" s="16">
        <v>46.58</v>
      </c>
      <c r="H1162" s="16">
        <v>2.4590000000000001</v>
      </c>
      <c r="I1162" s="16">
        <v>0</v>
      </c>
    </row>
    <row r="1163" spans="1:9" x14ac:dyDescent="0.35">
      <c r="A1163" s="14">
        <v>2020</v>
      </c>
      <c r="B1163" s="14">
        <v>2</v>
      </c>
      <c r="C1163" s="14" t="s">
        <v>19</v>
      </c>
      <c r="D1163" s="14" t="s">
        <v>33</v>
      </c>
      <c r="E1163" s="14" t="s">
        <v>33</v>
      </c>
      <c r="F1163" s="16">
        <v>144.244</v>
      </c>
      <c r="G1163" s="16">
        <v>139.94</v>
      </c>
      <c r="H1163" s="16">
        <v>4.3040000000000003</v>
      </c>
      <c r="I1163" s="16">
        <v>0.61299999999999999</v>
      </c>
    </row>
    <row r="1164" spans="1:9" x14ac:dyDescent="0.35">
      <c r="A1164" s="14">
        <v>2020</v>
      </c>
      <c r="B1164" s="14">
        <v>2</v>
      </c>
      <c r="C1164" s="14" t="s">
        <v>19</v>
      </c>
      <c r="D1164" s="14" t="s">
        <v>35</v>
      </c>
      <c r="E1164" s="14" t="s">
        <v>54</v>
      </c>
      <c r="F1164" s="16">
        <v>544.322</v>
      </c>
      <c r="G1164" s="16">
        <v>542.35599999999999</v>
      </c>
      <c r="H1164" s="16">
        <v>1.966</v>
      </c>
      <c r="I1164" s="16">
        <v>0.55300000000000005</v>
      </c>
    </row>
    <row r="1165" spans="1:9" x14ac:dyDescent="0.35">
      <c r="A1165" s="14">
        <v>2020</v>
      </c>
      <c r="B1165" s="14">
        <v>2</v>
      </c>
      <c r="C1165" s="14" t="s">
        <v>19</v>
      </c>
      <c r="D1165" s="14" t="s">
        <v>35</v>
      </c>
      <c r="E1165" s="14" t="s">
        <v>56</v>
      </c>
      <c r="F1165" s="16">
        <v>110.59399999999999</v>
      </c>
      <c r="G1165" s="16">
        <v>110.467</v>
      </c>
      <c r="H1165" s="16">
        <v>0.127</v>
      </c>
      <c r="I1165" s="16">
        <v>0</v>
      </c>
    </row>
    <row r="1166" spans="1:9" x14ac:dyDescent="0.35">
      <c r="A1166" s="14">
        <v>2020</v>
      </c>
      <c r="B1166" s="14">
        <v>2</v>
      </c>
      <c r="C1166" s="14" t="s">
        <v>19</v>
      </c>
      <c r="D1166" s="14" t="s">
        <v>35</v>
      </c>
      <c r="E1166" s="14" t="s">
        <v>58</v>
      </c>
      <c r="F1166" s="16">
        <v>79.7</v>
      </c>
      <c r="G1166" s="16">
        <v>78.828999999999994</v>
      </c>
      <c r="H1166" s="16">
        <v>0.871</v>
      </c>
      <c r="I1166" s="16">
        <v>0.13300000000000001</v>
      </c>
    </row>
    <row r="1167" spans="1:9" x14ac:dyDescent="0.35">
      <c r="A1167" s="14">
        <v>2020</v>
      </c>
      <c r="B1167" s="14">
        <v>2</v>
      </c>
      <c r="C1167" s="14" t="s">
        <v>19</v>
      </c>
      <c r="D1167" s="14" t="s">
        <v>35</v>
      </c>
      <c r="E1167" s="14" t="s">
        <v>60</v>
      </c>
      <c r="F1167" s="16">
        <v>127.194</v>
      </c>
      <c r="G1167" s="16">
        <v>126.952</v>
      </c>
      <c r="H1167" s="16">
        <v>0.24199999999999999</v>
      </c>
      <c r="I1167" s="16">
        <v>0.154</v>
      </c>
    </row>
    <row r="1168" spans="1:9" x14ac:dyDescent="0.35">
      <c r="A1168" s="14">
        <v>2020</v>
      </c>
      <c r="B1168" s="14">
        <v>2</v>
      </c>
      <c r="C1168" s="14" t="s">
        <v>19</v>
      </c>
      <c r="D1168" s="14" t="s">
        <v>35</v>
      </c>
      <c r="E1168" s="14" t="s">
        <v>62</v>
      </c>
      <c r="F1168" s="16">
        <v>401.61900000000003</v>
      </c>
      <c r="G1168" s="16">
        <v>397.34800000000001</v>
      </c>
      <c r="H1168" s="16">
        <v>4.2709999999999999</v>
      </c>
      <c r="I1168" s="16">
        <v>1.2450000000000001</v>
      </c>
    </row>
    <row r="1169" spans="1:9" x14ac:dyDescent="0.35">
      <c r="A1169" s="14">
        <v>2020</v>
      </c>
      <c r="B1169" s="14">
        <v>2</v>
      </c>
      <c r="C1169" s="14" t="s">
        <v>19</v>
      </c>
      <c r="D1169" s="14" t="s">
        <v>35</v>
      </c>
      <c r="E1169" s="14" t="s">
        <v>64</v>
      </c>
      <c r="F1169" s="16">
        <v>200.995</v>
      </c>
      <c r="G1169" s="16">
        <v>199.934</v>
      </c>
      <c r="H1169" s="16">
        <v>1.0609999999999999</v>
      </c>
      <c r="I1169" s="16">
        <v>0.26100000000000001</v>
      </c>
    </row>
    <row r="1170" spans="1:9" x14ac:dyDescent="0.35">
      <c r="A1170" s="14">
        <v>2020</v>
      </c>
      <c r="B1170" s="14">
        <v>2</v>
      </c>
      <c r="C1170" s="14" t="s">
        <v>21</v>
      </c>
      <c r="D1170" s="14" t="s">
        <v>27</v>
      </c>
      <c r="E1170" s="14" t="s">
        <v>27</v>
      </c>
      <c r="F1170" s="16">
        <v>419.69799999999998</v>
      </c>
      <c r="G1170" s="16">
        <v>401.88200000000001</v>
      </c>
      <c r="H1170" s="16">
        <v>17.815999999999999</v>
      </c>
      <c r="I1170" s="16">
        <v>0.218</v>
      </c>
    </row>
    <row r="1171" spans="1:9" x14ac:dyDescent="0.35">
      <c r="A1171" s="14">
        <v>2020</v>
      </c>
      <c r="B1171" s="14">
        <v>2</v>
      </c>
      <c r="C1171" s="14" t="s">
        <v>21</v>
      </c>
      <c r="D1171" s="14" t="s">
        <v>29</v>
      </c>
      <c r="E1171" s="14" t="s">
        <v>29</v>
      </c>
      <c r="F1171" s="16">
        <v>45.226999999999997</v>
      </c>
      <c r="G1171" s="16">
        <v>45.091999999999999</v>
      </c>
      <c r="H1171" s="16">
        <v>0.13500000000000001</v>
      </c>
      <c r="I1171" s="16">
        <v>3.7999999999999999E-2</v>
      </c>
    </row>
    <row r="1172" spans="1:9" x14ac:dyDescent="0.35">
      <c r="A1172" s="14">
        <v>2020</v>
      </c>
      <c r="B1172" s="14">
        <v>2</v>
      </c>
      <c r="C1172" s="14" t="s">
        <v>21</v>
      </c>
      <c r="D1172" s="14" t="s">
        <v>31</v>
      </c>
      <c r="E1172" s="14" t="s">
        <v>40</v>
      </c>
      <c r="F1172" s="16">
        <v>213.90700000000001</v>
      </c>
      <c r="G1172" s="16">
        <v>206.04599999999999</v>
      </c>
      <c r="H1172" s="16">
        <v>7.8609999999999998</v>
      </c>
      <c r="I1172" s="16">
        <v>0.29099999999999998</v>
      </c>
    </row>
    <row r="1173" spans="1:9" x14ac:dyDescent="0.35">
      <c r="A1173" s="14">
        <v>2020</v>
      </c>
      <c r="B1173" s="14">
        <v>2</v>
      </c>
      <c r="C1173" s="14" t="s">
        <v>21</v>
      </c>
      <c r="D1173" s="14" t="s">
        <v>31</v>
      </c>
      <c r="E1173" s="14" t="s">
        <v>42</v>
      </c>
      <c r="F1173" s="16">
        <v>69.177000000000007</v>
      </c>
      <c r="G1173" s="16">
        <v>67.42</v>
      </c>
      <c r="H1173" s="16">
        <v>1.7569999999999999</v>
      </c>
      <c r="I1173" s="16">
        <v>0</v>
      </c>
    </row>
    <row r="1174" spans="1:9" x14ac:dyDescent="0.35">
      <c r="A1174" s="14">
        <v>2020</v>
      </c>
      <c r="B1174" s="14">
        <v>2</v>
      </c>
      <c r="C1174" s="14" t="s">
        <v>21</v>
      </c>
      <c r="D1174" s="14" t="s">
        <v>31</v>
      </c>
      <c r="E1174" s="14" t="s">
        <v>44</v>
      </c>
      <c r="F1174" s="16">
        <v>222.387</v>
      </c>
      <c r="G1174" s="16">
        <v>217.79400000000001</v>
      </c>
      <c r="H1174" s="16">
        <v>4.593</v>
      </c>
      <c r="I1174" s="16">
        <v>6.0999999999999999E-2</v>
      </c>
    </row>
    <row r="1175" spans="1:9" x14ac:dyDescent="0.35">
      <c r="A1175" s="14">
        <v>2020</v>
      </c>
      <c r="B1175" s="14">
        <v>2</v>
      </c>
      <c r="C1175" s="14" t="s">
        <v>21</v>
      </c>
      <c r="D1175" s="14" t="s">
        <v>31</v>
      </c>
      <c r="E1175" s="14" t="s">
        <v>46</v>
      </c>
      <c r="F1175" s="16">
        <v>317.66899999999998</v>
      </c>
      <c r="G1175" s="16">
        <v>307.04500000000002</v>
      </c>
      <c r="H1175" s="16">
        <v>10.624000000000001</v>
      </c>
      <c r="I1175" s="16">
        <v>1.232</v>
      </c>
    </row>
    <row r="1176" spans="1:9" x14ac:dyDescent="0.35">
      <c r="A1176" s="14">
        <v>2020</v>
      </c>
      <c r="B1176" s="14">
        <v>2</v>
      </c>
      <c r="C1176" s="14" t="s">
        <v>21</v>
      </c>
      <c r="D1176" s="14" t="s">
        <v>31</v>
      </c>
      <c r="E1176" s="14" t="s">
        <v>48</v>
      </c>
      <c r="F1176" s="16">
        <v>265.46100000000001</v>
      </c>
      <c r="G1176" s="16">
        <v>260.20400000000001</v>
      </c>
      <c r="H1176" s="16">
        <v>5.2569999999999997</v>
      </c>
      <c r="I1176" s="16">
        <v>0.21</v>
      </c>
    </row>
    <row r="1177" spans="1:9" x14ac:dyDescent="0.35">
      <c r="A1177" s="14">
        <v>2020</v>
      </c>
      <c r="B1177" s="14">
        <v>2</v>
      </c>
      <c r="C1177" s="14" t="s">
        <v>21</v>
      </c>
      <c r="D1177" s="14" t="s">
        <v>31</v>
      </c>
      <c r="E1177" s="14" t="s">
        <v>50</v>
      </c>
      <c r="F1177" s="16">
        <v>431.32</v>
      </c>
      <c r="G1177" s="16">
        <v>412.392</v>
      </c>
      <c r="H1177" s="16">
        <v>18.928000000000001</v>
      </c>
      <c r="I1177" s="16">
        <v>2.3559999999999999</v>
      </c>
    </row>
    <row r="1178" spans="1:9" x14ac:dyDescent="0.35">
      <c r="A1178" s="14">
        <v>2020</v>
      </c>
      <c r="B1178" s="14">
        <v>2</v>
      </c>
      <c r="C1178" s="14" t="s">
        <v>21</v>
      </c>
      <c r="D1178" s="14" t="s">
        <v>31</v>
      </c>
      <c r="E1178" s="14" t="s">
        <v>52</v>
      </c>
      <c r="F1178" s="16">
        <v>155.15</v>
      </c>
      <c r="G1178" s="16">
        <v>149.93</v>
      </c>
      <c r="H1178" s="16">
        <v>5.22</v>
      </c>
      <c r="I1178" s="16">
        <v>0.32</v>
      </c>
    </row>
    <row r="1179" spans="1:9" x14ac:dyDescent="0.35">
      <c r="A1179" s="14">
        <v>2020</v>
      </c>
      <c r="B1179" s="14">
        <v>2</v>
      </c>
      <c r="C1179" s="14" t="s">
        <v>21</v>
      </c>
      <c r="D1179" s="14" t="s">
        <v>33</v>
      </c>
      <c r="E1179" s="14" t="s">
        <v>33</v>
      </c>
      <c r="F1179" s="16">
        <v>1059.1279999999999</v>
      </c>
      <c r="G1179" s="16">
        <v>1049.758</v>
      </c>
      <c r="H1179" s="16">
        <v>9.3699999999999992</v>
      </c>
      <c r="I1179" s="16">
        <v>2.702</v>
      </c>
    </row>
    <row r="1180" spans="1:9" x14ac:dyDescent="0.35">
      <c r="A1180" s="14">
        <v>2020</v>
      </c>
      <c r="B1180" s="14">
        <v>2</v>
      </c>
      <c r="C1180" s="14" t="s">
        <v>21</v>
      </c>
      <c r="D1180" s="14" t="s">
        <v>35</v>
      </c>
      <c r="E1180" s="14" t="s">
        <v>54</v>
      </c>
      <c r="F1180" s="16">
        <v>758.60599999999999</v>
      </c>
      <c r="G1180" s="16">
        <v>757.37199999999996</v>
      </c>
      <c r="H1180" s="16">
        <v>1.234</v>
      </c>
      <c r="I1180" s="16">
        <v>0.93899999999999995</v>
      </c>
    </row>
    <row r="1181" spans="1:9" x14ac:dyDescent="0.35">
      <c r="A1181" s="14">
        <v>2020</v>
      </c>
      <c r="B1181" s="14">
        <v>2</v>
      </c>
      <c r="C1181" s="14" t="s">
        <v>21</v>
      </c>
      <c r="D1181" s="14" t="s">
        <v>35</v>
      </c>
      <c r="E1181" s="14" t="s">
        <v>56</v>
      </c>
      <c r="F1181" s="16">
        <v>322.25400000000002</v>
      </c>
      <c r="G1181" s="16">
        <v>318.79899999999998</v>
      </c>
      <c r="H1181" s="16">
        <v>3.4550000000000001</v>
      </c>
      <c r="I1181" s="16">
        <v>5.2999999999999999E-2</v>
      </c>
    </row>
    <row r="1182" spans="1:9" x14ac:dyDescent="0.35">
      <c r="A1182" s="14">
        <v>2020</v>
      </c>
      <c r="B1182" s="14">
        <v>2</v>
      </c>
      <c r="C1182" s="14" t="s">
        <v>21</v>
      </c>
      <c r="D1182" s="14" t="s">
        <v>35</v>
      </c>
      <c r="E1182" s="14" t="s">
        <v>58</v>
      </c>
      <c r="F1182" s="16">
        <v>212.76499999999999</v>
      </c>
      <c r="G1182" s="16">
        <v>210.50700000000001</v>
      </c>
      <c r="H1182" s="16">
        <v>2.258</v>
      </c>
      <c r="I1182" s="16">
        <v>0.34399999999999997</v>
      </c>
    </row>
    <row r="1183" spans="1:9" x14ac:dyDescent="0.35">
      <c r="A1183" s="14">
        <v>2020</v>
      </c>
      <c r="B1183" s="14">
        <v>2</v>
      </c>
      <c r="C1183" s="14" t="s">
        <v>21</v>
      </c>
      <c r="D1183" s="14" t="s">
        <v>35</v>
      </c>
      <c r="E1183" s="14" t="s">
        <v>60</v>
      </c>
      <c r="F1183" s="16">
        <v>72.823999999999998</v>
      </c>
      <c r="G1183" s="16">
        <v>72.805000000000007</v>
      </c>
      <c r="H1183" s="16">
        <v>1.9E-2</v>
      </c>
      <c r="I1183" s="16">
        <v>4.2999999999999997E-2</v>
      </c>
    </row>
    <row r="1184" spans="1:9" x14ac:dyDescent="0.35">
      <c r="A1184" s="14">
        <v>2020</v>
      </c>
      <c r="B1184" s="14">
        <v>2</v>
      </c>
      <c r="C1184" s="14" t="s">
        <v>21</v>
      </c>
      <c r="D1184" s="14" t="s">
        <v>35</v>
      </c>
      <c r="E1184" s="14" t="s">
        <v>62</v>
      </c>
      <c r="F1184" s="16">
        <v>413.56400000000002</v>
      </c>
      <c r="G1184" s="16">
        <v>411.88900000000001</v>
      </c>
      <c r="H1184" s="16">
        <v>1.675</v>
      </c>
      <c r="I1184" s="16">
        <v>9.2999999999999999E-2</v>
      </c>
    </row>
    <row r="1185" spans="1:9" x14ac:dyDescent="0.35">
      <c r="A1185" s="14">
        <v>2020</v>
      </c>
      <c r="B1185" s="14">
        <v>2</v>
      </c>
      <c r="C1185" s="14" t="s">
        <v>21</v>
      </c>
      <c r="D1185" s="14" t="s">
        <v>35</v>
      </c>
      <c r="E1185" s="14" t="s">
        <v>64</v>
      </c>
      <c r="F1185" s="16">
        <v>231.155</v>
      </c>
      <c r="G1185" s="16">
        <v>228.762</v>
      </c>
      <c r="H1185" s="16">
        <v>2.3929999999999998</v>
      </c>
      <c r="I1185" s="16">
        <v>0.187</v>
      </c>
    </row>
    <row r="1186" spans="1:9" x14ac:dyDescent="0.35">
      <c r="A1186" s="14">
        <v>2020</v>
      </c>
      <c r="B1186" s="14">
        <v>2</v>
      </c>
      <c r="C1186" s="14" t="s">
        <v>23</v>
      </c>
      <c r="D1186" s="14" t="s">
        <v>27</v>
      </c>
      <c r="E1186" s="14" t="s">
        <v>27</v>
      </c>
      <c r="F1186" s="16">
        <v>27.466000000000001</v>
      </c>
      <c r="G1186" s="16">
        <v>21.742999999999999</v>
      </c>
      <c r="H1186" s="16">
        <v>5.7229999999999999</v>
      </c>
      <c r="I1186" s="16">
        <v>6.6000000000000003E-2</v>
      </c>
    </row>
    <row r="1187" spans="1:9" x14ac:dyDescent="0.35">
      <c r="A1187" s="14">
        <v>2020</v>
      </c>
      <c r="B1187" s="14">
        <v>2</v>
      </c>
      <c r="C1187" s="14" t="s">
        <v>23</v>
      </c>
      <c r="D1187" s="14" t="s">
        <v>29</v>
      </c>
      <c r="E1187" s="14" t="s">
        <v>29</v>
      </c>
      <c r="F1187" s="16">
        <v>9.4979999999999993</v>
      </c>
      <c r="G1187" s="16">
        <v>9.4369999999999994</v>
      </c>
      <c r="H1187" s="16">
        <v>6.0999999999999999E-2</v>
      </c>
      <c r="I1187" s="16">
        <v>0</v>
      </c>
    </row>
    <row r="1188" spans="1:9" x14ac:dyDescent="0.35">
      <c r="A1188" s="14">
        <v>2020</v>
      </c>
      <c r="B1188" s="14">
        <v>2</v>
      </c>
      <c r="C1188" s="14" t="s">
        <v>23</v>
      </c>
      <c r="D1188" s="14" t="s">
        <v>31</v>
      </c>
      <c r="E1188" s="14" t="s">
        <v>40</v>
      </c>
      <c r="F1188" s="16">
        <v>34.603000000000002</v>
      </c>
      <c r="G1188" s="16">
        <v>30.981000000000002</v>
      </c>
      <c r="H1188" s="16">
        <v>3.6219999999999999</v>
      </c>
      <c r="I1188" s="16">
        <v>7.0000000000000007E-2</v>
      </c>
    </row>
    <row r="1189" spans="1:9" x14ac:dyDescent="0.35">
      <c r="A1189" s="14">
        <v>2020</v>
      </c>
      <c r="B1189" s="14">
        <v>2</v>
      </c>
      <c r="C1189" s="14" t="s">
        <v>23</v>
      </c>
      <c r="D1189" s="14" t="s">
        <v>31</v>
      </c>
      <c r="E1189" s="14" t="s">
        <v>42</v>
      </c>
      <c r="F1189" s="16">
        <v>6.6269999999999998</v>
      </c>
      <c r="G1189" s="16">
        <v>5.7649999999999997</v>
      </c>
      <c r="H1189" s="16">
        <v>0.86199999999999999</v>
      </c>
      <c r="I1189" s="16">
        <v>0</v>
      </c>
    </row>
    <row r="1190" spans="1:9" x14ac:dyDescent="0.35">
      <c r="A1190" s="14">
        <v>2020</v>
      </c>
      <c r="B1190" s="14">
        <v>2</v>
      </c>
      <c r="C1190" s="14" t="s">
        <v>23</v>
      </c>
      <c r="D1190" s="14" t="s">
        <v>31</v>
      </c>
      <c r="E1190" s="14" t="s">
        <v>44</v>
      </c>
      <c r="F1190" s="16">
        <v>36.805</v>
      </c>
      <c r="G1190" s="16">
        <v>32.945</v>
      </c>
      <c r="H1190" s="16">
        <v>3.86</v>
      </c>
      <c r="I1190" s="16">
        <v>1.2E-2</v>
      </c>
    </row>
    <row r="1191" spans="1:9" x14ac:dyDescent="0.35">
      <c r="A1191" s="14">
        <v>2020</v>
      </c>
      <c r="B1191" s="14">
        <v>2</v>
      </c>
      <c r="C1191" s="14" t="s">
        <v>23</v>
      </c>
      <c r="D1191" s="14" t="s">
        <v>31</v>
      </c>
      <c r="E1191" s="14" t="s">
        <v>46</v>
      </c>
      <c r="F1191" s="16">
        <v>26.983000000000001</v>
      </c>
      <c r="G1191" s="16">
        <v>24.12</v>
      </c>
      <c r="H1191" s="16">
        <v>2.863</v>
      </c>
      <c r="I1191" s="16">
        <v>0.29599999999999999</v>
      </c>
    </row>
    <row r="1192" spans="1:9" x14ac:dyDescent="0.35">
      <c r="A1192" s="14">
        <v>2020</v>
      </c>
      <c r="B1192" s="14">
        <v>2</v>
      </c>
      <c r="C1192" s="14" t="s">
        <v>23</v>
      </c>
      <c r="D1192" s="14" t="s">
        <v>31</v>
      </c>
      <c r="E1192" s="14" t="s">
        <v>48</v>
      </c>
      <c r="F1192" s="16">
        <v>28.206</v>
      </c>
      <c r="G1192" s="16">
        <v>25.103999999999999</v>
      </c>
      <c r="H1192" s="16">
        <v>3.1019999999999999</v>
      </c>
      <c r="I1192" s="16">
        <v>3.6999999999999998E-2</v>
      </c>
    </row>
    <row r="1193" spans="1:9" x14ac:dyDescent="0.35">
      <c r="A1193" s="14">
        <v>2020</v>
      </c>
      <c r="B1193" s="14">
        <v>2</v>
      </c>
      <c r="C1193" s="14" t="s">
        <v>23</v>
      </c>
      <c r="D1193" s="14" t="s">
        <v>31</v>
      </c>
      <c r="E1193" s="14" t="s">
        <v>50</v>
      </c>
      <c r="F1193" s="16">
        <v>17.841999999999999</v>
      </c>
      <c r="G1193" s="16">
        <v>15.601000000000001</v>
      </c>
      <c r="H1193" s="16">
        <v>2.2410000000000001</v>
      </c>
      <c r="I1193" s="16">
        <v>2.9000000000000001E-2</v>
      </c>
    </row>
    <row r="1194" spans="1:9" x14ac:dyDescent="0.35">
      <c r="A1194" s="14">
        <v>2020</v>
      </c>
      <c r="B1194" s="14">
        <v>2</v>
      </c>
      <c r="C1194" s="14" t="s">
        <v>23</v>
      </c>
      <c r="D1194" s="14" t="s">
        <v>31</v>
      </c>
      <c r="E1194" s="14" t="s">
        <v>52</v>
      </c>
      <c r="F1194" s="16">
        <v>11.978999999999999</v>
      </c>
      <c r="G1194" s="16">
        <v>10.888</v>
      </c>
      <c r="H1194" s="16">
        <v>1.091</v>
      </c>
      <c r="I1194" s="16">
        <v>0</v>
      </c>
    </row>
    <row r="1195" spans="1:9" x14ac:dyDescent="0.35">
      <c r="A1195" s="14">
        <v>2020</v>
      </c>
      <c r="B1195" s="14">
        <v>2</v>
      </c>
      <c r="C1195" s="14" t="s">
        <v>23</v>
      </c>
      <c r="D1195" s="14" t="s">
        <v>33</v>
      </c>
      <c r="E1195" s="14" t="s">
        <v>33</v>
      </c>
      <c r="F1195" s="16">
        <v>47.427</v>
      </c>
      <c r="G1195" s="16">
        <v>42.875</v>
      </c>
      <c r="H1195" s="16">
        <v>4.5519999999999996</v>
      </c>
      <c r="I1195" s="16">
        <v>0.27800000000000002</v>
      </c>
    </row>
    <row r="1196" spans="1:9" x14ac:dyDescent="0.35">
      <c r="A1196" s="14">
        <v>2020</v>
      </c>
      <c r="B1196" s="14">
        <v>2</v>
      </c>
      <c r="C1196" s="14" t="s">
        <v>23</v>
      </c>
      <c r="D1196" s="14" t="s">
        <v>35</v>
      </c>
      <c r="E1196" s="14" t="s">
        <v>54</v>
      </c>
      <c r="F1196" s="16">
        <v>232.10300000000001</v>
      </c>
      <c r="G1196" s="16">
        <v>229.01499999999999</v>
      </c>
      <c r="H1196" s="16">
        <v>3.0880000000000001</v>
      </c>
      <c r="I1196" s="16">
        <v>0.13800000000000001</v>
      </c>
    </row>
    <row r="1197" spans="1:9" x14ac:dyDescent="0.35">
      <c r="A1197" s="14">
        <v>2020</v>
      </c>
      <c r="B1197" s="14">
        <v>2</v>
      </c>
      <c r="C1197" s="14" t="s">
        <v>23</v>
      </c>
      <c r="D1197" s="14" t="s">
        <v>35</v>
      </c>
      <c r="E1197" s="14" t="s">
        <v>56</v>
      </c>
      <c r="F1197" s="16">
        <v>335.22500000000002</v>
      </c>
      <c r="G1197" s="16">
        <v>333.185</v>
      </c>
      <c r="H1197" s="16">
        <v>2.04</v>
      </c>
      <c r="I1197" s="16">
        <v>0</v>
      </c>
    </row>
    <row r="1198" spans="1:9" x14ac:dyDescent="0.35">
      <c r="A1198" s="14">
        <v>2020</v>
      </c>
      <c r="B1198" s="14">
        <v>2</v>
      </c>
      <c r="C1198" s="14" t="s">
        <v>23</v>
      </c>
      <c r="D1198" s="14" t="s">
        <v>35</v>
      </c>
      <c r="E1198" s="14" t="s">
        <v>58</v>
      </c>
      <c r="F1198" s="16">
        <v>87.375</v>
      </c>
      <c r="G1198" s="16">
        <v>85.218000000000004</v>
      </c>
      <c r="H1198" s="16">
        <v>2.157</v>
      </c>
      <c r="I1198" s="16">
        <v>3.1E-2</v>
      </c>
    </row>
    <row r="1199" spans="1:9" x14ac:dyDescent="0.35">
      <c r="A1199" s="14">
        <v>2020</v>
      </c>
      <c r="B1199" s="14">
        <v>2</v>
      </c>
      <c r="C1199" s="14" t="s">
        <v>23</v>
      </c>
      <c r="D1199" s="14" t="s">
        <v>35</v>
      </c>
      <c r="E1199" s="14" t="s">
        <v>60</v>
      </c>
      <c r="F1199" s="16">
        <v>19.408000000000001</v>
      </c>
      <c r="G1199" s="16">
        <v>19.163</v>
      </c>
      <c r="H1199" s="16">
        <v>0.245</v>
      </c>
      <c r="I1199" s="16">
        <v>0</v>
      </c>
    </row>
    <row r="1200" spans="1:9" x14ac:dyDescent="0.35">
      <c r="A1200" s="14">
        <v>2020</v>
      </c>
      <c r="B1200" s="14">
        <v>2</v>
      </c>
      <c r="C1200" s="14" t="s">
        <v>23</v>
      </c>
      <c r="D1200" s="14" t="s">
        <v>35</v>
      </c>
      <c r="E1200" s="14" t="s">
        <v>62</v>
      </c>
      <c r="F1200" s="16">
        <v>120.197</v>
      </c>
      <c r="G1200" s="16">
        <v>118.86799999999999</v>
      </c>
      <c r="H1200" s="16">
        <v>1.329</v>
      </c>
      <c r="I1200" s="16">
        <v>0</v>
      </c>
    </row>
    <row r="1201" spans="1:9" x14ac:dyDescent="0.35">
      <c r="A1201" s="14">
        <v>2020</v>
      </c>
      <c r="B1201" s="14">
        <v>2</v>
      </c>
      <c r="C1201" s="14" t="s">
        <v>23</v>
      </c>
      <c r="D1201" s="14" t="s">
        <v>35</v>
      </c>
      <c r="E1201" s="14" t="s">
        <v>64</v>
      </c>
      <c r="F1201" s="16">
        <v>73.263000000000005</v>
      </c>
      <c r="G1201" s="16">
        <v>72.341999999999999</v>
      </c>
      <c r="H1201" s="16">
        <v>0.92100000000000004</v>
      </c>
      <c r="I1201" s="16">
        <v>1.0999999999999999E-2</v>
      </c>
    </row>
    <row r="1202" spans="1:9" x14ac:dyDescent="0.35">
      <c r="A1202" s="14">
        <v>2020</v>
      </c>
      <c r="B1202" s="14">
        <v>1</v>
      </c>
      <c r="C1202" s="14" t="s">
        <v>19</v>
      </c>
      <c r="D1202" s="14" t="s">
        <v>27</v>
      </c>
      <c r="E1202" s="14" t="s">
        <v>27</v>
      </c>
      <c r="F1202" s="16">
        <v>32.948999999999998</v>
      </c>
      <c r="G1202" s="16">
        <v>27.096</v>
      </c>
      <c r="H1202" s="16">
        <v>5.8529999999999998</v>
      </c>
      <c r="I1202" s="16">
        <v>0.43099999999999999</v>
      </c>
    </row>
    <row r="1203" spans="1:9" x14ac:dyDescent="0.35">
      <c r="A1203" s="14">
        <v>2020</v>
      </c>
      <c r="B1203" s="14">
        <v>1</v>
      </c>
      <c r="C1203" s="14" t="s">
        <v>19</v>
      </c>
      <c r="D1203" s="14" t="s">
        <v>29</v>
      </c>
      <c r="E1203" s="14" t="s">
        <v>29</v>
      </c>
      <c r="F1203" s="16">
        <v>24.74</v>
      </c>
      <c r="G1203" s="16">
        <v>24.617000000000001</v>
      </c>
      <c r="H1203" s="16">
        <v>0.123</v>
      </c>
      <c r="I1203" s="16">
        <v>3.5999999999999997E-2</v>
      </c>
    </row>
    <row r="1204" spans="1:9" x14ac:dyDescent="0.35">
      <c r="A1204" s="14">
        <v>2020</v>
      </c>
      <c r="B1204" s="14">
        <v>1</v>
      </c>
      <c r="C1204" s="14" t="s">
        <v>19</v>
      </c>
      <c r="D1204" s="14" t="s">
        <v>31</v>
      </c>
      <c r="E1204" s="14" t="s">
        <v>40</v>
      </c>
      <c r="F1204" s="16">
        <v>37.04</v>
      </c>
      <c r="G1204" s="16">
        <v>35.020000000000003</v>
      </c>
      <c r="H1204" s="16">
        <v>2.02</v>
      </c>
      <c r="I1204" s="16">
        <v>3.3000000000000002E-2</v>
      </c>
    </row>
    <row r="1205" spans="1:9" x14ac:dyDescent="0.35">
      <c r="A1205" s="14">
        <v>2020</v>
      </c>
      <c r="B1205" s="14">
        <v>1</v>
      </c>
      <c r="C1205" s="14" t="s">
        <v>19</v>
      </c>
      <c r="D1205" s="14" t="s">
        <v>31</v>
      </c>
      <c r="E1205" s="14" t="s">
        <v>42</v>
      </c>
      <c r="F1205" s="16">
        <v>10.912000000000001</v>
      </c>
      <c r="G1205" s="16">
        <v>10.33</v>
      </c>
      <c r="H1205" s="16">
        <v>0.58199999999999996</v>
      </c>
      <c r="I1205" s="16">
        <v>1.2E-2</v>
      </c>
    </row>
    <row r="1206" spans="1:9" x14ac:dyDescent="0.35">
      <c r="A1206" s="14">
        <v>2020</v>
      </c>
      <c r="B1206" s="14">
        <v>1</v>
      </c>
      <c r="C1206" s="14" t="s">
        <v>19</v>
      </c>
      <c r="D1206" s="14" t="s">
        <v>31</v>
      </c>
      <c r="E1206" s="14" t="s">
        <v>44</v>
      </c>
      <c r="F1206" s="16">
        <v>38.072000000000003</v>
      </c>
      <c r="G1206" s="16">
        <v>35.872</v>
      </c>
      <c r="H1206" s="16">
        <v>2.2000000000000002</v>
      </c>
      <c r="I1206" s="16">
        <v>9.9000000000000005E-2</v>
      </c>
    </row>
    <row r="1207" spans="1:9" x14ac:dyDescent="0.35">
      <c r="A1207" s="14">
        <v>2020</v>
      </c>
      <c r="B1207" s="14">
        <v>1</v>
      </c>
      <c r="C1207" s="14" t="s">
        <v>19</v>
      </c>
      <c r="D1207" s="14" t="s">
        <v>31</v>
      </c>
      <c r="E1207" s="14" t="s">
        <v>46</v>
      </c>
      <c r="F1207" s="16">
        <v>75.382999999999996</v>
      </c>
      <c r="G1207" s="16">
        <v>71.432000000000002</v>
      </c>
      <c r="H1207" s="16">
        <v>3.9510000000000001</v>
      </c>
      <c r="I1207" s="16">
        <v>0.26600000000000001</v>
      </c>
    </row>
    <row r="1208" spans="1:9" x14ac:dyDescent="0.35">
      <c r="A1208" s="14">
        <v>2020</v>
      </c>
      <c r="B1208" s="14">
        <v>1</v>
      </c>
      <c r="C1208" s="14" t="s">
        <v>19</v>
      </c>
      <c r="D1208" s="14" t="s">
        <v>31</v>
      </c>
      <c r="E1208" s="14" t="s">
        <v>48</v>
      </c>
      <c r="F1208" s="16">
        <v>56.363</v>
      </c>
      <c r="G1208" s="16">
        <v>52.878999999999998</v>
      </c>
      <c r="H1208" s="16">
        <v>3.484</v>
      </c>
      <c r="I1208" s="16">
        <v>8.1000000000000003E-2</v>
      </c>
    </row>
    <row r="1209" spans="1:9" x14ac:dyDescent="0.35">
      <c r="A1209" s="14">
        <v>2020</v>
      </c>
      <c r="B1209" s="14">
        <v>1</v>
      </c>
      <c r="C1209" s="14" t="s">
        <v>19</v>
      </c>
      <c r="D1209" s="14" t="s">
        <v>31</v>
      </c>
      <c r="E1209" s="14" t="s">
        <v>50</v>
      </c>
      <c r="F1209" s="16">
        <v>134.566</v>
      </c>
      <c r="G1209" s="16">
        <v>126.047</v>
      </c>
      <c r="H1209" s="16">
        <v>8.5190000000000001</v>
      </c>
      <c r="I1209" s="16">
        <v>0.27600000000000002</v>
      </c>
    </row>
    <row r="1210" spans="1:9" x14ac:dyDescent="0.35">
      <c r="A1210" s="14">
        <v>2020</v>
      </c>
      <c r="B1210" s="14">
        <v>1</v>
      </c>
      <c r="C1210" s="14" t="s">
        <v>19</v>
      </c>
      <c r="D1210" s="14" t="s">
        <v>31</v>
      </c>
      <c r="E1210" s="14" t="s">
        <v>52</v>
      </c>
      <c r="F1210" s="16">
        <v>49.585999999999999</v>
      </c>
      <c r="G1210" s="16">
        <v>47.156999999999996</v>
      </c>
      <c r="H1210" s="16">
        <v>2.4289999999999998</v>
      </c>
      <c r="I1210" s="16">
        <v>0.09</v>
      </c>
    </row>
    <row r="1211" spans="1:9" x14ac:dyDescent="0.35">
      <c r="A1211" s="14">
        <v>2020</v>
      </c>
      <c r="B1211" s="14">
        <v>1</v>
      </c>
      <c r="C1211" s="14" t="s">
        <v>19</v>
      </c>
      <c r="D1211" s="14" t="s">
        <v>33</v>
      </c>
      <c r="E1211" s="14" t="s">
        <v>33</v>
      </c>
      <c r="F1211" s="16">
        <v>151.29300000000001</v>
      </c>
      <c r="G1211" s="16">
        <v>146.696</v>
      </c>
      <c r="H1211" s="16">
        <v>4.5970000000000004</v>
      </c>
      <c r="I1211" s="16">
        <v>1.665</v>
      </c>
    </row>
    <row r="1212" spans="1:9" x14ac:dyDescent="0.35">
      <c r="A1212" s="14">
        <v>2020</v>
      </c>
      <c r="B1212" s="14">
        <v>1</v>
      </c>
      <c r="C1212" s="14" t="s">
        <v>19</v>
      </c>
      <c r="D1212" s="14" t="s">
        <v>35</v>
      </c>
      <c r="E1212" s="14" t="s">
        <v>54</v>
      </c>
      <c r="F1212" s="16">
        <v>541.98699999999997</v>
      </c>
      <c r="G1212" s="16">
        <v>540.22199999999998</v>
      </c>
      <c r="H1212" s="16">
        <v>1.7649999999999999</v>
      </c>
      <c r="I1212" s="16">
        <v>2.0310000000000001</v>
      </c>
    </row>
    <row r="1213" spans="1:9" x14ac:dyDescent="0.35">
      <c r="A1213" s="14">
        <v>2020</v>
      </c>
      <c r="B1213" s="14">
        <v>1</v>
      </c>
      <c r="C1213" s="14" t="s">
        <v>19</v>
      </c>
      <c r="D1213" s="14" t="s">
        <v>35</v>
      </c>
      <c r="E1213" s="14" t="s">
        <v>56</v>
      </c>
      <c r="F1213" s="16">
        <v>115.72499999999999</v>
      </c>
      <c r="G1213" s="16">
        <v>115.444</v>
      </c>
      <c r="H1213" s="16">
        <v>0.28100000000000003</v>
      </c>
      <c r="I1213" s="16">
        <v>0.161</v>
      </c>
    </row>
    <row r="1214" spans="1:9" x14ac:dyDescent="0.35">
      <c r="A1214" s="14">
        <v>2020</v>
      </c>
      <c r="B1214" s="14">
        <v>1</v>
      </c>
      <c r="C1214" s="14" t="s">
        <v>19</v>
      </c>
      <c r="D1214" s="14" t="s">
        <v>35</v>
      </c>
      <c r="E1214" s="14" t="s">
        <v>58</v>
      </c>
      <c r="F1214" s="16">
        <v>80.212999999999994</v>
      </c>
      <c r="G1214" s="16">
        <v>79.793000000000006</v>
      </c>
      <c r="H1214" s="16">
        <v>0.42</v>
      </c>
      <c r="I1214" s="16">
        <v>0.76900000000000002</v>
      </c>
    </row>
    <row r="1215" spans="1:9" x14ac:dyDescent="0.35">
      <c r="A1215" s="14">
        <v>2020</v>
      </c>
      <c r="B1215" s="14">
        <v>1</v>
      </c>
      <c r="C1215" s="14" t="s">
        <v>19</v>
      </c>
      <c r="D1215" s="14" t="s">
        <v>35</v>
      </c>
      <c r="E1215" s="14" t="s">
        <v>60</v>
      </c>
      <c r="F1215" s="16">
        <v>128.005</v>
      </c>
      <c r="G1215" s="16">
        <v>127.629</v>
      </c>
      <c r="H1215" s="16">
        <v>0.376</v>
      </c>
      <c r="I1215" s="16">
        <v>0.752</v>
      </c>
    </row>
    <row r="1216" spans="1:9" x14ac:dyDescent="0.35">
      <c r="A1216" s="14">
        <v>2020</v>
      </c>
      <c r="B1216" s="14">
        <v>1</v>
      </c>
      <c r="C1216" s="14" t="s">
        <v>19</v>
      </c>
      <c r="D1216" s="14" t="s">
        <v>35</v>
      </c>
      <c r="E1216" s="14" t="s">
        <v>62</v>
      </c>
      <c r="F1216" s="16">
        <v>400.40100000000001</v>
      </c>
      <c r="G1216" s="16">
        <v>395.31400000000002</v>
      </c>
      <c r="H1216" s="16">
        <v>5.0869999999999997</v>
      </c>
      <c r="I1216" s="16">
        <v>2.8479999999999999</v>
      </c>
    </row>
    <row r="1217" spans="1:9" x14ac:dyDescent="0.35">
      <c r="A1217" s="14">
        <v>2020</v>
      </c>
      <c r="B1217" s="14">
        <v>1</v>
      </c>
      <c r="C1217" s="14" t="s">
        <v>19</v>
      </c>
      <c r="D1217" s="14" t="s">
        <v>35</v>
      </c>
      <c r="E1217" s="14" t="s">
        <v>64</v>
      </c>
      <c r="F1217" s="16">
        <v>204.12299999999999</v>
      </c>
      <c r="G1217" s="16">
        <v>203.22399999999999</v>
      </c>
      <c r="H1217" s="16">
        <v>0.89900000000000002</v>
      </c>
      <c r="I1217" s="16">
        <v>1.3340000000000001</v>
      </c>
    </row>
    <row r="1218" spans="1:9" x14ac:dyDescent="0.35">
      <c r="A1218" s="14">
        <v>2020</v>
      </c>
      <c r="B1218" s="14">
        <v>1</v>
      </c>
      <c r="C1218" s="14" t="s">
        <v>21</v>
      </c>
      <c r="D1218" s="14" t="s">
        <v>27</v>
      </c>
      <c r="E1218" s="14" t="s">
        <v>27</v>
      </c>
      <c r="F1218" s="16">
        <v>421.572</v>
      </c>
      <c r="G1218" s="16">
        <v>407.19499999999999</v>
      </c>
      <c r="H1218" s="16">
        <v>14.377000000000001</v>
      </c>
      <c r="I1218" s="16">
        <v>0.44600000000000001</v>
      </c>
    </row>
    <row r="1219" spans="1:9" x14ac:dyDescent="0.35">
      <c r="A1219" s="14">
        <v>2020</v>
      </c>
      <c r="B1219" s="14">
        <v>1</v>
      </c>
      <c r="C1219" s="14" t="s">
        <v>21</v>
      </c>
      <c r="D1219" s="14" t="s">
        <v>29</v>
      </c>
      <c r="E1219" s="14" t="s">
        <v>29</v>
      </c>
      <c r="F1219" s="16">
        <v>46.109000000000002</v>
      </c>
      <c r="G1219" s="16">
        <v>45.970999999999997</v>
      </c>
      <c r="H1219" s="16">
        <v>0.13800000000000001</v>
      </c>
      <c r="I1219" s="16">
        <v>3.9E-2</v>
      </c>
    </row>
    <row r="1220" spans="1:9" x14ac:dyDescent="0.35">
      <c r="A1220" s="14">
        <v>2020</v>
      </c>
      <c r="B1220" s="14">
        <v>1</v>
      </c>
      <c r="C1220" s="14" t="s">
        <v>21</v>
      </c>
      <c r="D1220" s="14" t="s">
        <v>31</v>
      </c>
      <c r="E1220" s="14" t="s">
        <v>40</v>
      </c>
      <c r="F1220" s="16">
        <v>211.91</v>
      </c>
      <c r="G1220" s="16">
        <v>205.65199999999999</v>
      </c>
      <c r="H1220" s="16">
        <v>6.258</v>
      </c>
      <c r="I1220" s="16">
        <v>0.11600000000000001</v>
      </c>
    </row>
    <row r="1221" spans="1:9" x14ac:dyDescent="0.35">
      <c r="A1221" s="14">
        <v>2020</v>
      </c>
      <c r="B1221" s="14">
        <v>1</v>
      </c>
      <c r="C1221" s="14" t="s">
        <v>21</v>
      </c>
      <c r="D1221" s="14" t="s">
        <v>31</v>
      </c>
      <c r="E1221" s="14" t="s">
        <v>42</v>
      </c>
      <c r="F1221" s="16">
        <v>72.888000000000005</v>
      </c>
      <c r="G1221" s="16">
        <v>70.840999999999994</v>
      </c>
      <c r="H1221" s="16">
        <v>2.0470000000000002</v>
      </c>
      <c r="I1221" s="16">
        <v>7.9000000000000001E-2</v>
      </c>
    </row>
    <row r="1222" spans="1:9" x14ac:dyDescent="0.35">
      <c r="A1222" s="14">
        <v>2020</v>
      </c>
      <c r="B1222" s="14">
        <v>1</v>
      </c>
      <c r="C1222" s="14" t="s">
        <v>21</v>
      </c>
      <c r="D1222" s="14" t="s">
        <v>31</v>
      </c>
      <c r="E1222" s="14" t="s">
        <v>44</v>
      </c>
      <c r="F1222" s="16">
        <v>229.96600000000001</v>
      </c>
      <c r="G1222" s="16">
        <v>224.24</v>
      </c>
      <c r="H1222" s="16">
        <v>5.726</v>
      </c>
      <c r="I1222" s="16">
        <v>0.20100000000000001</v>
      </c>
    </row>
    <row r="1223" spans="1:9" x14ac:dyDescent="0.35">
      <c r="A1223" s="14">
        <v>2020</v>
      </c>
      <c r="B1223" s="14">
        <v>1</v>
      </c>
      <c r="C1223" s="14" t="s">
        <v>21</v>
      </c>
      <c r="D1223" s="14" t="s">
        <v>31</v>
      </c>
      <c r="E1223" s="14" t="s">
        <v>46</v>
      </c>
      <c r="F1223" s="16">
        <v>312.00900000000001</v>
      </c>
      <c r="G1223" s="16">
        <v>300.78199999999998</v>
      </c>
      <c r="H1223" s="16">
        <v>11.227</v>
      </c>
      <c r="I1223" s="16">
        <v>0.98799999999999999</v>
      </c>
    </row>
    <row r="1224" spans="1:9" x14ac:dyDescent="0.35">
      <c r="A1224" s="14">
        <v>2020</v>
      </c>
      <c r="B1224" s="14">
        <v>1</v>
      </c>
      <c r="C1224" s="14" t="s">
        <v>21</v>
      </c>
      <c r="D1224" s="14" t="s">
        <v>31</v>
      </c>
      <c r="E1224" s="14" t="s">
        <v>48</v>
      </c>
      <c r="F1224" s="16">
        <v>270.53300000000002</v>
      </c>
      <c r="G1224" s="16">
        <v>265.82400000000001</v>
      </c>
      <c r="H1224" s="16">
        <v>4.7089999999999996</v>
      </c>
      <c r="I1224" s="16">
        <v>0.13400000000000001</v>
      </c>
    </row>
    <row r="1225" spans="1:9" x14ac:dyDescent="0.35">
      <c r="A1225" s="14">
        <v>2020</v>
      </c>
      <c r="B1225" s="14">
        <v>1</v>
      </c>
      <c r="C1225" s="14" t="s">
        <v>21</v>
      </c>
      <c r="D1225" s="14" t="s">
        <v>31</v>
      </c>
      <c r="E1225" s="14" t="s">
        <v>50</v>
      </c>
      <c r="F1225" s="16">
        <v>436.45600000000002</v>
      </c>
      <c r="G1225" s="16">
        <v>421.15800000000002</v>
      </c>
      <c r="H1225" s="16">
        <v>15.298</v>
      </c>
      <c r="I1225" s="16">
        <v>1.276</v>
      </c>
    </row>
    <row r="1226" spans="1:9" x14ac:dyDescent="0.35">
      <c r="A1226" s="14">
        <v>2020</v>
      </c>
      <c r="B1226" s="14">
        <v>1</v>
      </c>
      <c r="C1226" s="14" t="s">
        <v>21</v>
      </c>
      <c r="D1226" s="14" t="s">
        <v>31</v>
      </c>
      <c r="E1226" s="14" t="s">
        <v>52</v>
      </c>
      <c r="F1226" s="16">
        <v>157.49700000000001</v>
      </c>
      <c r="G1226" s="16">
        <v>152.04400000000001</v>
      </c>
      <c r="H1226" s="16">
        <v>5.4530000000000003</v>
      </c>
      <c r="I1226" s="16">
        <v>0.312</v>
      </c>
    </row>
    <row r="1227" spans="1:9" x14ac:dyDescent="0.35">
      <c r="A1227" s="14">
        <v>2020</v>
      </c>
      <c r="B1227" s="14">
        <v>1</v>
      </c>
      <c r="C1227" s="14" t="s">
        <v>21</v>
      </c>
      <c r="D1227" s="14" t="s">
        <v>33</v>
      </c>
      <c r="E1227" s="14" t="s">
        <v>33</v>
      </c>
      <c r="F1227" s="16">
        <v>1103.749</v>
      </c>
      <c r="G1227" s="16">
        <v>1094.6389999999999</v>
      </c>
      <c r="H1227" s="16">
        <v>9.11</v>
      </c>
      <c r="I1227" s="16">
        <v>2.9319999999999999</v>
      </c>
    </row>
    <row r="1228" spans="1:9" x14ac:dyDescent="0.35">
      <c r="A1228" s="14">
        <v>2020</v>
      </c>
      <c r="B1228" s="14">
        <v>1</v>
      </c>
      <c r="C1228" s="14" t="s">
        <v>21</v>
      </c>
      <c r="D1228" s="14" t="s">
        <v>35</v>
      </c>
      <c r="E1228" s="14" t="s">
        <v>54</v>
      </c>
      <c r="F1228" s="16">
        <v>778.79700000000003</v>
      </c>
      <c r="G1228" s="16">
        <v>776.54399999999998</v>
      </c>
      <c r="H1228" s="16">
        <v>2.2530000000000001</v>
      </c>
      <c r="I1228" s="16">
        <v>1.508</v>
      </c>
    </row>
    <row r="1229" spans="1:9" x14ac:dyDescent="0.35">
      <c r="A1229" s="14">
        <v>2020</v>
      </c>
      <c r="B1229" s="14">
        <v>1</v>
      </c>
      <c r="C1229" s="14" t="s">
        <v>21</v>
      </c>
      <c r="D1229" s="14" t="s">
        <v>35</v>
      </c>
      <c r="E1229" s="14" t="s">
        <v>56</v>
      </c>
      <c r="F1229" s="16">
        <v>358.17500000000001</v>
      </c>
      <c r="G1229" s="16">
        <v>354.74400000000003</v>
      </c>
      <c r="H1229" s="16">
        <v>3.431</v>
      </c>
      <c r="I1229" s="16">
        <v>0.28100000000000003</v>
      </c>
    </row>
    <row r="1230" spans="1:9" x14ac:dyDescent="0.35">
      <c r="A1230" s="14">
        <v>2020</v>
      </c>
      <c r="B1230" s="14">
        <v>1</v>
      </c>
      <c r="C1230" s="14" t="s">
        <v>21</v>
      </c>
      <c r="D1230" s="14" t="s">
        <v>35</v>
      </c>
      <c r="E1230" s="14" t="s">
        <v>58</v>
      </c>
      <c r="F1230" s="16">
        <v>222.107</v>
      </c>
      <c r="G1230" s="16">
        <v>219.73400000000001</v>
      </c>
      <c r="H1230" s="16">
        <v>2.3730000000000002</v>
      </c>
      <c r="I1230" s="16">
        <v>0.77500000000000002</v>
      </c>
    </row>
    <row r="1231" spans="1:9" x14ac:dyDescent="0.35">
      <c r="A1231" s="14">
        <v>2020</v>
      </c>
      <c r="B1231" s="14">
        <v>1</v>
      </c>
      <c r="C1231" s="14" t="s">
        <v>21</v>
      </c>
      <c r="D1231" s="14" t="s">
        <v>35</v>
      </c>
      <c r="E1231" s="14" t="s">
        <v>60</v>
      </c>
      <c r="F1231" s="16">
        <v>73.224999999999994</v>
      </c>
      <c r="G1231" s="16">
        <v>73.192999999999998</v>
      </c>
      <c r="H1231" s="16">
        <v>3.2000000000000001E-2</v>
      </c>
      <c r="I1231" s="16">
        <v>5.2999999999999999E-2</v>
      </c>
    </row>
    <row r="1232" spans="1:9" x14ac:dyDescent="0.35">
      <c r="A1232" s="14">
        <v>2020</v>
      </c>
      <c r="B1232" s="14">
        <v>1</v>
      </c>
      <c r="C1232" s="14" t="s">
        <v>21</v>
      </c>
      <c r="D1232" s="14" t="s">
        <v>35</v>
      </c>
      <c r="E1232" s="14" t="s">
        <v>62</v>
      </c>
      <c r="F1232" s="16">
        <v>416.29199999999997</v>
      </c>
      <c r="G1232" s="16">
        <v>413.58699999999999</v>
      </c>
      <c r="H1232" s="16">
        <v>2.7050000000000001</v>
      </c>
      <c r="I1232" s="16">
        <v>0.251</v>
      </c>
    </row>
    <row r="1233" spans="1:9" x14ac:dyDescent="0.35">
      <c r="A1233" s="14">
        <v>2020</v>
      </c>
      <c r="B1233" s="14">
        <v>1</v>
      </c>
      <c r="C1233" s="14" t="s">
        <v>21</v>
      </c>
      <c r="D1233" s="14" t="s">
        <v>35</v>
      </c>
      <c r="E1233" s="14" t="s">
        <v>64</v>
      </c>
      <c r="F1233" s="16">
        <v>234.66300000000001</v>
      </c>
      <c r="G1233" s="16">
        <v>233.001</v>
      </c>
      <c r="H1233" s="16">
        <v>1.6619999999999999</v>
      </c>
      <c r="I1233" s="16">
        <v>0.314</v>
      </c>
    </row>
    <row r="1234" spans="1:9" x14ac:dyDescent="0.35">
      <c r="A1234" s="14">
        <v>2020</v>
      </c>
      <c r="B1234" s="14">
        <v>1</v>
      </c>
      <c r="C1234" s="14" t="s">
        <v>23</v>
      </c>
      <c r="D1234" s="14" t="s">
        <v>27</v>
      </c>
      <c r="E1234" s="14" t="s">
        <v>27</v>
      </c>
      <c r="F1234" s="16">
        <v>28.913</v>
      </c>
      <c r="G1234" s="16">
        <v>22.683</v>
      </c>
      <c r="H1234" s="16">
        <v>6.23</v>
      </c>
      <c r="I1234" s="16">
        <v>0.24299999999999999</v>
      </c>
    </row>
    <row r="1235" spans="1:9" x14ac:dyDescent="0.35">
      <c r="A1235" s="14">
        <v>2020</v>
      </c>
      <c r="B1235" s="14">
        <v>1</v>
      </c>
      <c r="C1235" s="14" t="s">
        <v>23</v>
      </c>
      <c r="D1235" s="14" t="s">
        <v>29</v>
      </c>
      <c r="E1235" s="14" t="s">
        <v>29</v>
      </c>
      <c r="F1235" s="16">
        <v>9.2260000000000009</v>
      </c>
      <c r="G1235" s="16">
        <v>9.1669999999999998</v>
      </c>
      <c r="H1235" s="16">
        <v>5.8999999999999997E-2</v>
      </c>
      <c r="I1235" s="16">
        <v>1E-3</v>
      </c>
    </row>
    <row r="1236" spans="1:9" x14ac:dyDescent="0.35">
      <c r="A1236" s="14">
        <v>2020</v>
      </c>
      <c r="B1236" s="14">
        <v>1</v>
      </c>
      <c r="C1236" s="14" t="s">
        <v>23</v>
      </c>
      <c r="D1236" s="14" t="s">
        <v>31</v>
      </c>
      <c r="E1236" s="14" t="s">
        <v>40</v>
      </c>
      <c r="F1236" s="16">
        <v>33.802999999999997</v>
      </c>
      <c r="G1236" s="16">
        <v>29.777999999999999</v>
      </c>
      <c r="H1236" s="16">
        <v>4.0250000000000004</v>
      </c>
      <c r="I1236" s="16">
        <v>2.9000000000000001E-2</v>
      </c>
    </row>
    <row r="1237" spans="1:9" x14ac:dyDescent="0.35">
      <c r="A1237" s="14">
        <v>2020</v>
      </c>
      <c r="B1237" s="14">
        <v>1</v>
      </c>
      <c r="C1237" s="14" t="s">
        <v>23</v>
      </c>
      <c r="D1237" s="14" t="s">
        <v>31</v>
      </c>
      <c r="E1237" s="14" t="s">
        <v>42</v>
      </c>
      <c r="F1237" s="16">
        <v>7.0679999999999996</v>
      </c>
      <c r="G1237" s="16">
        <v>6.25</v>
      </c>
      <c r="H1237" s="16">
        <v>0.81799999999999995</v>
      </c>
      <c r="I1237" s="16">
        <v>0</v>
      </c>
    </row>
    <row r="1238" spans="1:9" x14ac:dyDescent="0.35">
      <c r="A1238" s="14">
        <v>2020</v>
      </c>
      <c r="B1238" s="14">
        <v>1</v>
      </c>
      <c r="C1238" s="14" t="s">
        <v>23</v>
      </c>
      <c r="D1238" s="14" t="s">
        <v>31</v>
      </c>
      <c r="E1238" s="14" t="s">
        <v>44</v>
      </c>
      <c r="F1238" s="16">
        <v>37.402999999999999</v>
      </c>
      <c r="G1238" s="16">
        <v>33.652999999999999</v>
      </c>
      <c r="H1238" s="16">
        <v>3.75</v>
      </c>
      <c r="I1238" s="16">
        <v>1.4999999999999999E-2</v>
      </c>
    </row>
    <row r="1239" spans="1:9" x14ac:dyDescent="0.35">
      <c r="A1239" s="14">
        <v>2020</v>
      </c>
      <c r="B1239" s="14">
        <v>1</v>
      </c>
      <c r="C1239" s="14" t="s">
        <v>23</v>
      </c>
      <c r="D1239" s="14" t="s">
        <v>31</v>
      </c>
      <c r="E1239" s="14" t="s">
        <v>46</v>
      </c>
      <c r="F1239" s="16">
        <v>26.199000000000002</v>
      </c>
      <c r="G1239" s="16">
        <v>23.821000000000002</v>
      </c>
      <c r="H1239" s="16">
        <v>2.3780000000000001</v>
      </c>
      <c r="I1239" s="16">
        <v>0.185</v>
      </c>
    </row>
    <row r="1240" spans="1:9" x14ac:dyDescent="0.35">
      <c r="A1240" s="14">
        <v>2020</v>
      </c>
      <c r="B1240" s="14">
        <v>1</v>
      </c>
      <c r="C1240" s="14" t="s">
        <v>23</v>
      </c>
      <c r="D1240" s="14" t="s">
        <v>31</v>
      </c>
      <c r="E1240" s="14" t="s">
        <v>48</v>
      </c>
      <c r="F1240" s="16">
        <v>23.446000000000002</v>
      </c>
      <c r="G1240" s="16">
        <v>21.042000000000002</v>
      </c>
      <c r="H1240" s="16">
        <v>2.4039999999999999</v>
      </c>
      <c r="I1240" s="16">
        <v>8.0000000000000002E-3</v>
      </c>
    </row>
    <row r="1241" spans="1:9" x14ac:dyDescent="0.35">
      <c r="A1241" s="14">
        <v>2020</v>
      </c>
      <c r="B1241" s="14">
        <v>1</v>
      </c>
      <c r="C1241" s="14" t="s">
        <v>23</v>
      </c>
      <c r="D1241" s="14" t="s">
        <v>31</v>
      </c>
      <c r="E1241" s="14" t="s">
        <v>50</v>
      </c>
      <c r="F1241" s="16">
        <v>17.754999999999999</v>
      </c>
      <c r="G1241" s="16">
        <v>15.813000000000001</v>
      </c>
      <c r="H1241" s="16">
        <v>1.9419999999999999</v>
      </c>
      <c r="I1241" s="16">
        <v>5.0999999999999997E-2</v>
      </c>
    </row>
    <row r="1242" spans="1:9" x14ac:dyDescent="0.35">
      <c r="A1242" s="14">
        <v>2020</v>
      </c>
      <c r="B1242" s="14">
        <v>1</v>
      </c>
      <c r="C1242" s="14" t="s">
        <v>23</v>
      </c>
      <c r="D1242" s="14" t="s">
        <v>31</v>
      </c>
      <c r="E1242" s="14" t="s">
        <v>52</v>
      </c>
      <c r="F1242" s="16">
        <v>12.329000000000001</v>
      </c>
      <c r="G1242" s="16">
        <v>11.208</v>
      </c>
      <c r="H1242" s="16">
        <v>1.121</v>
      </c>
      <c r="I1242" s="16">
        <v>3.0000000000000001E-3</v>
      </c>
    </row>
    <row r="1243" spans="1:9" x14ac:dyDescent="0.35">
      <c r="A1243" s="14">
        <v>2020</v>
      </c>
      <c r="B1243" s="14">
        <v>1</v>
      </c>
      <c r="C1243" s="14" t="s">
        <v>23</v>
      </c>
      <c r="D1243" s="14" t="s">
        <v>33</v>
      </c>
      <c r="E1243" s="14" t="s">
        <v>33</v>
      </c>
      <c r="F1243" s="16">
        <v>49.451000000000001</v>
      </c>
      <c r="G1243" s="16">
        <v>44.773000000000003</v>
      </c>
      <c r="H1243" s="16">
        <v>4.6779999999999999</v>
      </c>
      <c r="I1243" s="16">
        <v>0.372</v>
      </c>
    </row>
    <row r="1244" spans="1:9" x14ac:dyDescent="0.35">
      <c r="A1244" s="14">
        <v>2020</v>
      </c>
      <c r="B1244" s="14">
        <v>1</v>
      </c>
      <c r="C1244" s="14" t="s">
        <v>23</v>
      </c>
      <c r="D1244" s="14" t="s">
        <v>35</v>
      </c>
      <c r="E1244" s="14" t="s">
        <v>54</v>
      </c>
      <c r="F1244" s="16">
        <v>231.702</v>
      </c>
      <c r="G1244" s="16">
        <v>229.01499999999999</v>
      </c>
      <c r="H1244" s="16">
        <v>2.6869999999999998</v>
      </c>
      <c r="I1244" s="16">
        <v>7.2999999999999995E-2</v>
      </c>
    </row>
    <row r="1245" spans="1:9" x14ac:dyDescent="0.35">
      <c r="A1245" s="14">
        <v>2020</v>
      </c>
      <c r="B1245" s="14">
        <v>1</v>
      </c>
      <c r="C1245" s="14" t="s">
        <v>23</v>
      </c>
      <c r="D1245" s="14" t="s">
        <v>35</v>
      </c>
      <c r="E1245" s="14" t="s">
        <v>56</v>
      </c>
      <c r="F1245" s="16">
        <v>362.428</v>
      </c>
      <c r="G1245" s="16">
        <v>360.65600000000001</v>
      </c>
      <c r="H1245" s="16">
        <v>1.772</v>
      </c>
      <c r="I1245" s="16">
        <v>3.6999999999999998E-2</v>
      </c>
    </row>
    <row r="1246" spans="1:9" x14ac:dyDescent="0.35">
      <c r="A1246" s="14">
        <v>2020</v>
      </c>
      <c r="B1246" s="14">
        <v>1</v>
      </c>
      <c r="C1246" s="14" t="s">
        <v>23</v>
      </c>
      <c r="D1246" s="14" t="s">
        <v>35</v>
      </c>
      <c r="E1246" s="14" t="s">
        <v>58</v>
      </c>
      <c r="F1246" s="16">
        <v>84.849000000000004</v>
      </c>
      <c r="G1246" s="16">
        <v>82.512</v>
      </c>
      <c r="H1246" s="16">
        <v>2.3370000000000002</v>
      </c>
      <c r="I1246" s="16">
        <v>0.152</v>
      </c>
    </row>
    <row r="1247" spans="1:9" x14ac:dyDescent="0.35">
      <c r="A1247" s="14">
        <v>2020</v>
      </c>
      <c r="B1247" s="14">
        <v>1</v>
      </c>
      <c r="C1247" s="14" t="s">
        <v>23</v>
      </c>
      <c r="D1247" s="14" t="s">
        <v>35</v>
      </c>
      <c r="E1247" s="14" t="s">
        <v>60</v>
      </c>
      <c r="F1247" s="16">
        <v>19.535</v>
      </c>
      <c r="G1247" s="16">
        <v>19.265999999999998</v>
      </c>
      <c r="H1247" s="16">
        <v>0.26900000000000002</v>
      </c>
      <c r="I1247" s="16">
        <v>3.0000000000000001E-3</v>
      </c>
    </row>
    <row r="1248" spans="1:9" x14ac:dyDescent="0.35">
      <c r="A1248" s="14">
        <v>2020</v>
      </c>
      <c r="B1248" s="14">
        <v>1</v>
      </c>
      <c r="C1248" s="14" t="s">
        <v>23</v>
      </c>
      <c r="D1248" s="14" t="s">
        <v>35</v>
      </c>
      <c r="E1248" s="14" t="s">
        <v>62</v>
      </c>
      <c r="F1248" s="16">
        <v>119.94199999999999</v>
      </c>
      <c r="G1248" s="16">
        <v>118.575</v>
      </c>
      <c r="H1248" s="16">
        <v>1.367</v>
      </c>
      <c r="I1248" s="16">
        <v>5.0999999999999997E-2</v>
      </c>
    </row>
    <row r="1249" spans="1:9" x14ac:dyDescent="0.35">
      <c r="A1249" s="14">
        <v>2020</v>
      </c>
      <c r="B1249" s="14">
        <v>1</v>
      </c>
      <c r="C1249" s="14" t="s">
        <v>23</v>
      </c>
      <c r="D1249" s="14" t="s">
        <v>35</v>
      </c>
      <c r="E1249" s="14" t="s">
        <v>64</v>
      </c>
      <c r="F1249" s="16">
        <v>75.183000000000007</v>
      </c>
      <c r="G1249" s="16">
        <v>74.418999999999997</v>
      </c>
      <c r="H1249" s="16">
        <v>0.76400000000000001</v>
      </c>
      <c r="I1249" s="16">
        <v>6.2E-2</v>
      </c>
    </row>
    <row r="1250" spans="1:9" x14ac:dyDescent="0.35">
      <c r="A1250" s="14">
        <v>2019</v>
      </c>
      <c r="B1250" s="14">
        <v>4</v>
      </c>
      <c r="C1250" s="14" t="s">
        <v>19</v>
      </c>
      <c r="D1250" s="14" t="s">
        <v>27</v>
      </c>
      <c r="E1250" s="14" t="s">
        <v>27</v>
      </c>
      <c r="F1250" s="16">
        <v>33.835999999999999</v>
      </c>
      <c r="G1250" s="16">
        <v>27.710999999999999</v>
      </c>
      <c r="H1250" s="16">
        <v>6.125</v>
      </c>
      <c r="I1250" s="16">
        <v>0.61599999999999999</v>
      </c>
    </row>
    <row r="1251" spans="1:9" x14ac:dyDescent="0.35">
      <c r="A1251" s="14">
        <v>2019</v>
      </c>
      <c r="B1251" s="14">
        <v>4</v>
      </c>
      <c r="C1251" s="14" t="s">
        <v>19</v>
      </c>
      <c r="D1251" s="14" t="s">
        <v>29</v>
      </c>
      <c r="E1251" s="14" t="s">
        <v>29</v>
      </c>
      <c r="F1251" s="16">
        <v>24.768999999999998</v>
      </c>
      <c r="G1251" s="16">
        <v>24.667000000000002</v>
      </c>
      <c r="H1251" s="16">
        <v>0.10199999999999999</v>
      </c>
      <c r="I1251" s="16">
        <v>5.1999999999999998E-2</v>
      </c>
    </row>
    <row r="1252" spans="1:9" x14ac:dyDescent="0.35">
      <c r="A1252" s="14">
        <v>2019</v>
      </c>
      <c r="B1252" s="14">
        <v>4</v>
      </c>
      <c r="C1252" s="14" t="s">
        <v>19</v>
      </c>
      <c r="D1252" s="14" t="s">
        <v>31</v>
      </c>
      <c r="E1252" s="14" t="s">
        <v>40</v>
      </c>
      <c r="F1252" s="16">
        <v>37.145000000000003</v>
      </c>
      <c r="G1252" s="16">
        <v>34.908000000000001</v>
      </c>
      <c r="H1252" s="16">
        <v>2.2370000000000001</v>
      </c>
      <c r="I1252" s="16">
        <v>5.0999999999999997E-2</v>
      </c>
    </row>
    <row r="1253" spans="1:9" x14ac:dyDescent="0.35">
      <c r="A1253" s="14">
        <v>2019</v>
      </c>
      <c r="B1253" s="14">
        <v>4</v>
      </c>
      <c r="C1253" s="14" t="s">
        <v>19</v>
      </c>
      <c r="D1253" s="14" t="s">
        <v>31</v>
      </c>
      <c r="E1253" s="14" t="s">
        <v>42</v>
      </c>
      <c r="F1253" s="16">
        <v>11.436999999999999</v>
      </c>
      <c r="G1253" s="16">
        <v>10.683999999999999</v>
      </c>
      <c r="H1253" s="16">
        <v>0.753</v>
      </c>
      <c r="I1253" s="16">
        <v>6.0000000000000001E-3</v>
      </c>
    </row>
    <row r="1254" spans="1:9" x14ac:dyDescent="0.35">
      <c r="A1254" s="14">
        <v>2019</v>
      </c>
      <c r="B1254" s="14">
        <v>4</v>
      </c>
      <c r="C1254" s="14" t="s">
        <v>19</v>
      </c>
      <c r="D1254" s="14" t="s">
        <v>31</v>
      </c>
      <c r="E1254" s="14" t="s">
        <v>44</v>
      </c>
      <c r="F1254" s="16">
        <v>39.709000000000003</v>
      </c>
      <c r="G1254" s="16">
        <v>37.219000000000001</v>
      </c>
      <c r="H1254" s="16">
        <v>2.4900000000000002</v>
      </c>
      <c r="I1254" s="16">
        <v>0.14000000000000001</v>
      </c>
    </row>
    <row r="1255" spans="1:9" x14ac:dyDescent="0.35">
      <c r="A1255" s="14">
        <v>2019</v>
      </c>
      <c r="B1255" s="14">
        <v>4</v>
      </c>
      <c r="C1255" s="14" t="s">
        <v>19</v>
      </c>
      <c r="D1255" s="14" t="s">
        <v>31</v>
      </c>
      <c r="E1255" s="14" t="s">
        <v>46</v>
      </c>
      <c r="F1255" s="16">
        <v>77.825000000000003</v>
      </c>
      <c r="G1255" s="16">
        <v>72.846000000000004</v>
      </c>
      <c r="H1255" s="16">
        <v>4.9790000000000001</v>
      </c>
      <c r="I1255" s="16">
        <v>0.23200000000000001</v>
      </c>
    </row>
    <row r="1256" spans="1:9" x14ac:dyDescent="0.35">
      <c r="A1256" s="14">
        <v>2019</v>
      </c>
      <c r="B1256" s="14">
        <v>4</v>
      </c>
      <c r="C1256" s="14" t="s">
        <v>19</v>
      </c>
      <c r="D1256" s="14" t="s">
        <v>31</v>
      </c>
      <c r="E1256" s="14" t="s">
        <v>48</v>
      </c>
      <c r="F1256" s="16">
        <v>58.185000000000002</v>
      </c>
      <c r="G1256" s="16">
        <v>54.688000000000002</v>
      </c>
      <c r="H1256" s="16">
        <v>3.4969999999999999</v>
      </c>
      <c r="I1256" s="16">
        <v>7.1999999999999995E-2</v>
      </c>
    </row>
    <row r="1257" spans="1:9" x14ac:dyDescent="0.35">
      <c r="A1257" s="14">
        <v>2019</v>
      </c>
      <c r="B1257" s="14">
        <v>4</v>
      </c>
      <c r="C1257" s="14" t="s">
        <v>19</v>
      </c>
      <c r="D1257" s="14" t="s">
        <v>31</v>
      </c>
      <c r="E1257" s="14" t="s">
        <v>50</v>
      </c>
      <c r="F1257" s="16">
        <v>135.494</v>
      </c>
      <c r="G1257" s="16">
        <v>127.33199999999999</v>
      </c>
      <c r="H1257" s="16">
        <v>8.1620000000000008</v>
      </c>
      <c r="I1257" s="16">
        <v>0.27500000000000002</v>
      </c>
    </row>
    <row r="1258" spans="1:9" x14ac:dyDescent="0.35">
      <c r="A1258" s="14">
        <v>2019</v>
      </c>
      <c r="B1258" s="14">
        <v>4</v>
      </c>
      <c r="C1258" s="14" t="s">
        <v>19</v>
      </c>
      <c r="D1258" s="14" t="s">
        <v>31</v>
      </c>
      <c r="E1258" s="14" t="s">
        <v>52</v>
      </c>
      <c r="F1258" s="16">
        <v>49.405999999999999</v>
      </c>
      <c r="G1258" s="16">
        <v>46.335000000000001</v>
      </c>
      <c r="H1258" s="16">
        <v>3.0710000000000002</v>
      </c>
      <c r="I1258" s="16">
        <v>0.109</v>
      </c>
    </row>
    <row r="1259" spans="1:9" x14ac:dyDescent="0.35">
      <c r="A1259" s="14">
        <v>2019</v>
      </c>
      <c r="B1259" s="14">
        <v>4</v>
      </c>
      <c r="C1259" s="14" t="s">
        <v>19</v>
      </c>
      <c r="D1259" s="14" t="s">
        <v>33</v>
      </c>
      <c r="E1259" s="14" t="s">
        <v>33</v>
      </c>
      <c r="F1259" s="16">
        <v>155.78299999999999</v>
      </c>
      <c r="G1259" s="16">
        <v>149.95699999999999</v>
      </c>
      <c r="H1259" s="16">
        <v>5.8259999999999996</v>
      </c>
      <c r="I1259" s="16">
        <v>2.2509999999999999</v>
      </c>
    </row>
    <row r="1260" spans="1:9" x14ac:dyDescent="0.35">
      <c r="A1260" s="14">
        <v>2019</v>
      </c>
      <c r="B1260" s="14">
        <v>4</v>
      </c>
      <c r="C1260" s="14" t="s">
        <v>19</v>
      </c>
      <c r="D1260" s="14" t="s">
        <v>35</v>
      </c>
      <c r="E1260" s="14" t="s">
        <v>54</v>
      </c>
      <c r="F1260" s="16">
        <v>544.39800000000002</v>
      </c>
      <c r="G1260" s="16">
        <v>541.83399999999995</v>
      </c>
      <c r="H1260" s="16">
        <v>2.5640000000000001</v>
      </c>
      <c r="I1260" s="16">
        <v>2.2349999999999999</v>
      </c>
    </row>
    <row r="1261" spans="1:9" x14ac:dyDescent="0.35">
      <c r="A1261" s="14">
        <v>2019</v>
      </c>
      <c r="B1261" s="14">
        <v>4</v>
      </c>
      <c r="C1261" s="14" t="s">
        <v>19</v>
      </c>
      <c r="D1261" s="14" t="s">
        <v>35</v>
      </c>
      <c r="E1261" s="14" t="s">
        <v>56</v>
      </c>
      <c r="F1261" s="16">
        <v>117.78</v>
      </c>
      <c r="G1261" s="16">
        <v>117.378</v>
      </c>
      <c r="H1261" s="16">
        <v>0.40200000000000002</v>
      </c>
      <c r="I1261" s="16">
        <v>0.13700000000000001</v>
      </c>
    </row>
    <row r="1262" spans="1:9" x14ac:dyDescent="0.35">
      <c r="A1262" s="14">
        <v>2019</v>
      </c>
      <c r="B1262" s="14">
        <v>4</v>
      </c>
      <c r="C1262" s="14" t="s">
        <v>19</v>
      </c>
      <c r="D1262" s="14" t="s">
        <v>35</v>
      </c>
      <c r="E1262" s="14" t="s">
        <v>58</v>
      </c>
      <c r="F1262" s="16">
        <v>78.655000000000001</v>
      </c>
      <c r="G1262" s="16">
        <v>77.944999999999993</v>
      </c>
      <c r="H1262" s="16">
        <v>0.71</v>
      </c>
      <c r="I1262" s="16">
        <v>0.51200000000000001</v>
      </c>
    </row>
    <row r="1263" spans="1:9" x14ac:dyDescent="0.35">
      <c r="A1263" s="14">
        <v>2019</v>
      </c>
      <c r="B1263" s="14">
        <v>4</v>
      </c>
      <c r="C1263" s="14" t="s">
        <v>19</v>
      </c>
      <c r="D1263" s="14" t="s">
        <v>35</v>
      </c>
      <c r="E1263" s="14" t="s">
        <v>60</v>
      </c>
      <c r="F1263" s="16">
        <v>127.33199999999999</v>
      </c>
      <c r="G1263" s="16">
        <v>126.89100000000001</v>
      </c>
      <c r="H1263" s="16">
        <v>0.441</v>
      </c>
      <c r="I1263" s="16">
        <v>0.55200000000000005</v>
      </c>
    </row>
    <row r="1264" spans="1:9" x14ac:dyDescent="0.35">
      <c r="A1264" s="14">
        <v>2019</v>
      </c>
      <c r="B1264" s="14">
        <v>4</v>
      </c>
      <c r="C1264" s="14" t="s">
        <v>19</v>
      </c>
      <c r="D1264" s="14" t="s">
        <v>35</v>
      </c>
      <c r="E1264" s="14" t="s">
        <v>62</v>
      </c>
      <c r="F1264" s="16">
        <v>400.19799999999998</v>
      </c>
      <c r="G1264" s="16">
        <v>394.18799999999999</v>
      </c>
      <c r="H1264" s="16">
        <v>6.01</v>
      </c>
      <c r="I1264" s="16">
        <v>3.2679999999999998</v>
      </c>
    </row>
    <row r="1265" spans="1:9" x14ac:dyDescent="0.35">
      <c r="A1265" s="14">
        <v>2019</v>
      </c>
      <c r="B1265" s="14">
        <v>4</v>
      </c>
      <c r="C1265" s="14" t="s">
        <v>19</v>
      </c>
      <c r="D1265" s="14" t="s">
        <v>35</v>
      </c>
      <c r="E1265" s="14" t="s">
        <v>64</v>
      </c>
      <c r="F1265" s="16">
        <v>208.74100000000001</v>
      </c>
      <c r="G1265" s="16">
        <v>207.785</v>
      </c>
      <c r="H1265" s="16">
        <v>0.95599999999999996</v>
      </c>
      <c r="I1265" s="16">
        <v>1.1819999999999999</v>
      </c>
    </row>
    <row r="1266" spans="1:9" x14ac:dyDescent="0.35">
      <c r="A1266" s="14">
        <v>2019</v>
      </c>
      <c r="B1266" s="14">
        <v>4</v>
      </c>
      <c r="C1266" s="14" t="s">
        <v>21</v>
      </c>
      <c r="D1266" s="14" t="s">
        <v>27</v>
      </c>
      <c r="E1266" s="14" t="s">
        <v>27</v>
      </c>
      <c r="F1266" s="16">
        <v>421.99</v>
      </c>
      <c r="G1266" s="16">
        <v>406.57100000000003</v>
      </c>
      <c r="H1266" s="16">
        <v>15.419</v>
      </c>
      <c r="I1266" s="16">
        <v>2.2970000000000002</v>
      </c>
    </row>
    <row r="1267" spans="1:9" x14ac:dyDescent="0.35">
      <c r="A1267" s="14">
        <v>2019</v>
      </c>
      <c r="B1267" s="14">
        <v>4</v>
      </c>
      <c r="C1267" s="14" t="s">
        <v>21</v>
      </c>
      <c r="D1267" s="14" t="s">
        <v>29</v>
      </c>
      <c r="E1267" s="14" t="s">
        <v>29</v>
      </c>
      <c r="F1267" s="16">
        <v>47.353999999999999</v>
      </c>
      <c r="G1267" s="16">
        <v>47.252000000000002</v>
      </c>
      <c r="H1267" s="16">
        <v>0.10199999999999999</v>
      </c>
      <c r="I1267" s="16">
        <v>0.05</v>
      </c>
    </row>
    <row r="1268" spans="1:9" x14ac:dyDescent="0.35">
      <c r="A1268" s="14">
        <v>2019</v>
      </c>
      <c r="B1268" s="14">
        <v>4</v>
      </c>
      <c r="C1268" s="14" t="s">
        <v>21</v>
      </c>
      <c r="D1268" s="14" t="s">
        <v>31</v>
      </c>
      <c r="E1268" s="14" t="s">
        <v>40</v>
      </c>
      <c r="F1268" s="16">
        <v>214.32</v>
      </c>
      <c r="G1268" s="16">
        <v>207.815</v>
      </c>
      <c r="H1268" s="16">
        <v>6.5049999999999999</v>
      </c>
      <c r="I1268" s="16">
        <v>0.153</v>
      </c>
    </row>
    <row r="1269" spans="1:9" x14ac:dyDescent="0.35">
      <c r="A1269" s="14">
        <v>2019</v>
      </c>
      <c r="B1269" s="14">
        <v>4</v>
      </c>
      <c r="C1269" s="14" t="s">
        <v>21</v>
      </c>
      <c r="D1269" s="14" t="s">
        <v>31</v>
      </c>
      <c r="E1269" s="14" t="s">
        <v>42</v>
      </c>
      <c r="F1269" s="16">
        <v>76.462000000000003</v>
      </c>
      <c r="G1269" s="16">
        <v>73.762</v>
      </c>
      <c r="H1269" s="16">
        <v>2.7</v>
      </c>
      <c r="I1269" s="16">
        <v>9.5000000000000001E-2</v>
      </c>
    </row>
    <row r="1270" spans="1:9" x14ac:dyDescent="0.35">
      <c r="A1270" s="14">
        <v>2019</v>
      </c>
      <c r="B1270" s="14">
        <v>4</v>
      </c>
      <c r="C1270" s="14" t="s">
        <v>21</v>
      </c>
      <c r="D1270" s="14" t="s">
        <v>31</v>
      </c>
      <c r="E1270" s="14" t="s">
        <v>44</v>
      </c>
      <c r="F1270" s="16">
        <v>231.77500000000001</v>
      </c>
      <c r="G1270" s="16">
        <v>223.83699999999999</v>
      </c>
      <c r="H1270" s="16">
        <v>7.9379999999999997</v>
      </c>
      <c r="I1270" s="16">
        <v>0.19800000000000001</v>
      </c>
    </row>
    <row r="1271" spans="1:9" x14ac:dyDescent="0.35">
      <c r="A1271" s="14">
        <v>2019</v>
      </c>
      <c r="B1271" s="14">
        <v>4</v>
      </c>
      <c r="C1271" s="14" t="s">
        <v>21</v>
      </c>
      <c r="D1271" s="14" t="s">
        <v>31</v>
      </c>
      <c r="E1271" s="14" t="s">
        <v>46</v>
      </c>
      <c r="F1271" s="16">
        <v>313.23099999999999</v>
      </c>
      <c r="G1271" s="16">
        <v>300.084</v>
      </c>
      <c r="H1271" s="16">
        <v>13.147</v>
      </c>
      <c r="I1271" s="16">
        <v>0.41799999999999998</v>
      </c>
    </row>
    <row r="1272" spans="1:9" x14ac:dyDescent="0.35">
      <c r="A1272" s="14">
        <v>2019</v>
      </c>
      <c r="B1272" s="14">
        <v>4</v>
      </c>
      <c r="C1272" s="14" t="s">
        <v>21</v>
      </c>
      <c r="D1272" s="14" t="s">
        <v>31</v>
      </c>
      <c r="E1272" s="14" t="s">
        <v>48</v>
      </c>
      <c r="F1272" s="16">
        <v>275.50599999999997</v>
      </c>
      <c r="G1272" s="16">
        <v>266.89</v>
      </c>
      <c r="H1272" s="16">
        <v>8.6159999999999997</v>
      </c>
      <c r="I1272" s="16">
        <v>0.17599999999999999</v>
      </c>
    </row>
    <row r="1273" spans="1:9" x14ac:dyDescent="0.35">
      <c r="A1273" s="14">
        <v>2019</v>
      </c>
      <c r="B1273" s="14">
        <v>4</v>
      </c>
      <c r="C1273" s="14" t="s">
        <v>21</v>
      </c>
      <c r="D1273" s="14" t="s">
        <v>31</v>
      </c>
      <c r="E1273" s="14" t="s">
        <v>50</v>
      </c>
      <c r="F1273" s="16">
        <v>442.62700000000001</v>
      </c>
      <c r="G1273" s="16">
        <v>422.80900000000003</v>
      </c>
      <c r="H1273" s="16">
        <v>19.818000000000001</v>
      </c>
      <c r="I1273" s="16">
        <v>1.0029999999999999</v>
      </c>
    </row>
    <row r="1274" spans="1:9" x14ac:dyDescent="0.35">
      <c r="A1274" s="14">
        <v>2019</v>
      </c>
      <c r="B1274" s="14">
        <v>4</v>
      </c>
      <c r="C1274" s="14" t="s">
        <v>21</v>
      </c>
      <c r="D1274" s="14" t="s">
        <v>31</v>
      </c>
      <c r="E1274" s="14" t="s">
        <v>52</v>
      </c>
      <c r="F1274" s="16">
        <v>161.18600000000001</v>
      </c>
      <c r="G1274" s="16">
        <v>154.91499999999999</v>
      </c>
      <c r="H1274" s="16">
        <v>6.2709999999999999</v>
      </c>
      <c r="I1274" s="16">
        <v>0.374</v>
      </c>
    </row>
    <row r="1275" spans="1:9" x14ac:dyDescent="0.35">
      <c r="A1275" s="14">
        <v>2019</v>
      </c>
      <c r="B1275" s="14">
        <v>4</v>
      </c>
      <c r="C1275" s="14" t="s">
        <v>21</v>
      </c>
      <c r="D1275" s="14" t="s">
        <v>33</v>
      </c>
      <c r="E1275" s="14" t="s">
        <v>33</v>
      </c>
      <c r="F1275" s="16">
        <v>1124.335</v>
      </c>
      <c r="G1275" s="16">
        <v>1112.57</v>
      </c>
      <c r="H1275" s="16">
        <v>11.765000000000001</v>
      </c>
      <c r="I1275" s="16">
        <v>3.5950000000000002</v>
      </c>
    </row>
    <row r="1276" spans="1:9" x14ac:dyDescent="0.35">
      <c r="A1276" s="14">
        <v>2019</v>
      </c>
      <c r="B1276" s="14">
        <v>4</v>
      </c>
      <c r="C1276" s="14" t="s">
        <v>21</v>
      </c>
      <c r="D1276" s="14" t="s">
        <v>35</v>
      </c>
      <c r="E1276" s="14" t="s">
        <v>54</v>
      </c>
      <c r="F1276" s="16">
        <v>783.55399999999997</v>
      </c>
      <c r="G1276" s="16">
        <v>777.69399999999996</v>
      </c>
      <c r="H1276" s="16">
        <v>5.86</v>
      </c>
      <c r="I1276" s="16">
        <v>1.2829999999999999</v>
      </c>
    </row>
    <row r="1277" spans="1:9" x14ac:dyDescent="0.35">
      <c r="A1277" s="14">
        <v>2019</v>
      </c>
      <c r="B1277" s="14">
        <v>4</v>
      </c>
      <c r="C1277" s="14" t="s">
        <v>21</v>
      </c>
      <c r="D1277" s="14" t="s">
        <v>35</v>
      </c>
      <c r="E1277" s="14" t="s">
        <v>56</v>
      </c>
      <c r="F1277" s="16">
        <v>367.55799999999999</v>
      </c>
      <c r="G1277" s="16">
        <v>362.22300000000001</v>
      </c>
      <c r="H1277" s="16">
        <v>5.335</v>
      </c>
      <c r="I1277" s="16">
        <v>0.67700000000000005</v>
      </c>
    </row>
    <row r="1278" spans="1:9" x14ac:dyDescent="0.35">
      <c r="A1278" s="14">
        <v>2019</v>
      </c>
      <c r="B1278" s="14">
        <v>4</v>
      </c>
      <c r="C1278" s="14" t="s">
        <v>21</v>
      </c>
      <c r="D1278" s="14" t="s">
        <v>35</v>
      </c>
      <c r="E1278" s="14" t="s">
        <v>58</v>
      </c>
      <c r="F1278" s="16">
        <v>221.21899999999999</v>
      </c>
      <c r="G1278" s="16">
        <v>219.70599999999999</v>
      </c>
      <c r="H1278" s="16">
        <v>1.5129999999999999</v>
      </c>
      <c r="I1278" s="16">
        <v>0.49399999999999999</v>
      </c>
    </row>
    <row r="1279" spans="1:9" x14ac:dyDescent="0.35">
      <c r="A1279" s="14">
        <v>2019</v>
      </c>
      <c r="B1279" s="14">
        <v>4</v>
      </c>
      <c r="C1279" s="14" t="s">
        <v>21</v>
      </c>
      <c r="D1279" s="14" t="s">
        <v>35</v>
      </c>
      <c r="E1279" s="14" t="s">
        <v>60</v>
      </c>
      <c r="F1279" s="16">
        <v>70.347999999999999</v>
      </c>
      <c r="G1279" s="16">
        <v>70.296999999999997</v>
      </c>
      <c r="H1279" s="16">
        <v>5.0999999999999997E-2</v>
      </c>
      <c r="I1279" s="16">
        <v>1.4E-2</v>
      </c>
    </row>
    <row r="1280" spans="1:9" x14ac:dyDescent="0.35">
      <c r="A1280" s="14">
        <v>2019</v>
      </c>
      <c r="B1280" s="14">
        <v>4</v>
      </c>
      <c r="C1280" s="14" t="s">
        <v>21</v>
      </c>
      <c r="D1280" s="14" t="s">
        <v>35</v>
      </c>
      <c r="E1280" s="14" t="s">
        <v>62</v>
      </c>
      <c r="F1280" s="16">
        <v>420.649</v>
      </c>
      <c r="G1280" s="16">
        <v>418.83</v>
      </c>
      <c r="H1280" s="16">
        <v>1.819</v>
      </c>
      <c r="I1280" s="16">
        <v>0.52200000000000002</v>
      </c>
    </row>
    <row r="1281" spans="1:9" x14ac:dyDescent="0.35">
      <c r="A1281" s="14">
        <v>2019</v>
      </c>
      <c r="B1281" s="14">
        <v>4</v>
      </c>
      <c r="C1281" s="14" t="s">
        <v>21</v>
      </c>
      <c r="D1281" s="14" t="s">
        <v>35</v>
      </c>
      <c r="E1281" s="14" t="s">
        <v>64</v>
      </c>
      <c r="F1281" s="16">
        <v>235.6</v>
      </c>
      <c r="G1281" s="16">
        <v>234.00800000000001</v>
      </c>
      <c r="H1281" s="16">
        <v>1.5920000000000001</v>
      </c>
      <c r="I1281" s="16">
        <v>0.32200000000000001</v>
      </c>
    </row>
    <row r="1282" spans="1:9" x14ac:dyDescent="0.35">
      <c r="A1282" s="14">
        <v>2019</v>
      </c>
      <c r="B1282" s="14">
        <v>4</v>
      </c>
      <c r="C1282" s="14" t="s">
        <v>23</v>
      </c>
      <c r="D1282" s="14" t="s">
        <v>27</v>
      </c>
      <c r="E1282" s="14" t="s">
        <v>27</v>
      </c>
      <c r="F1282" s="16">
        <v>31.21</v>
      </c>
      <c r="G1282" s="16">
        <v>24.376999999999999</v>
      </c>
      <c r="H1282" s="16">
        <v>6.8330000000000002</v>
      </c>
      <c r="I1282" s="16">
        <v>0.14199999999999999</v>
      </c>
    </row>
    <row r="1283" spans="1:9" x14ac:dyDescent="0.35">
      <c r="A1283" s="14">
        <v>2019</v>
      </c>
      <c r="B1283" s="14">
        <v>4</v>
      </c>
      <c r="C1283" s="14" t="s">
        <v>23</v>
      </c>
      <c r="D1283" s="14" t="s">
        <v>29</v>
      </c>
      <c r="E1283" s="14" t="s">
        <v>29</v>
      </c>
      <c r="F1283" s="16">
        <v>10.347</v>
      </c>
      <c r="G1283" s="16">
        <v>10.288</v>
      </c>
      <c r="H1283" s="16">
        <v>5.8999999999999997E-2</v>
      </c>
      <c r="I1283" s="16">
        <v>4.0000000000000001E-3</v>
      </c>
    </row>
    <row r="1284" spans="1:9" x14ac:dyDescent="0.35">
      <c r="A1284" s="14">
        <v>2019</v>
      </c>
      <c r="B1284" s="14">
        <v>4</v>
      </c>
      <c r="C1284" s="14" t="s">
        <v>23</v>
      </c>
      <c r="D1284" s="14" t="s">
        <v>31</v>
      </c>
      <c r="E1284" s="14" t="s">
        <v>40</v>
      </c>
      <c r="F1284" s="16">
        <v>31.706</v>
      </c>
      <c r="G1284" s="16">
        <v>28.123000000000001</v>
      </c>
      <c r="H1284" s="16">
        <v>3.5830000000000002</v>
      </c>
      <c r="I1284" s="16">
        <v>3.1E-2</v>
      </c>
    </row>
    <row r="1285" spans="1:9" x14ac:dyDescent="0.35">
      <c r="A1285" s="14">
        <v>2019</v>
      </c>
      <c r="B1285" s="14">
        <v>4</v>
      </c>
      <c r="C1285" s="14" t="s">
        <v>23</v>
      </c>
      <c r="D1285" s="14" t="s">
        <v>31</v>
      </c>
      <c r="E1285" s="14" t="s">
        <v>42</v>
      </c>
      <c r="F1285" s="16">
        <v>7.3959999999999999</v>
      </c>
      <c r="G1285" s="16">
        <v>6.7149999999999999</v>
      </c>
      <c r="H1285" s="16">
        <v>0.68100000000000005</v>
      </c>
      <c r="I1285" s="16">
        <v>1E-3</v>
      </c>
    </row>
    <row r="1286" spans="1:9" x14ac:dyDescent="0.35">
      <c r="A1286" s="14">
        <v>2019</v>
      </c>
      <c r="B1286" s="14">
        <v>4</v>
      </c>
      <c r="C1286" s="14" t="s">
        <v>23</v>
      </c>
      <c r="D1286" s="14" t="s">
        <v>31</v>
      </c>
      <c r="E1286" s="14" t="s">
        <v>44</v>
      </c>
      <c r="F1286" s="16">
        <v>42.268000000000001</v>
      </c>
      <c r="G1286" s="16">
        <v>35.542999999999999</v>
      </c>
      <c r="H1286" s="16">
        <v>6.7249999999999996</v>
      </c>
      <c r="I1286" s="16">
        <v>1.7999999999999999E-2</v>
      </c>
    </row>
    <row r="1287" spans="1:9" x14ac:dyDescent="0.35">
      <c r="A1287" s="14">
        <v>2019</v>
      </c>
      <c r="B1287" s="14">
        <v>4</v>
      </c>
      <c r="C1287" s="14" t="s">
        <v>23</v>
      </c>
      <c r="D1287" s="14" t="s">
        <v>31</v>
      </c>
      <c r="E1287" s="14" t="s">
        <v>46</v>
      </c>
      <c r="F1287" s="16">
        <v>25.463999999999999</v>
      </c>
      <c r="G1287" s="16">
        <v>22.888999999999999</v>
      </c>
      <c r="H1287" s="16">
        <v>2.5750000000000002</v>
      </c>
      <c r="I1287" s="16">
        <v>6.6000000000000003E-2</v>
      </c>
    </row>
    <row r="1288" spans="1:9" x14ac:dyDescent="0.35">
      <c r="A1288" s="14">
        <v>2019</v>
      </c>
      <c r="B1288" s="14">
        <v>4</v>
      </c>
      <c r="C1288" s="14" t="s">
        <v>23</v>
      </c>
      <c r="D1288" s="14" t="s">
        <v>31</v>
      </c>
      <c r="E1288" s="14" t="s">
        <v>48</v>
      </c>
      <c r="F1288" s="16">
        <v>22.875</v>
      </c>
      <c r="G1288" s="16">
        <v>20.558</v>
      </c>
      <c r="H1288" s="16">
        <v>2.3170000000000002</v>
      </c>
      <c r="I1288" s="16">
        <v>7.0000000000000001E-3</v>
      </c>
    </row>
    <row r="1289" spans="1:9" x14ac:dyDescent="0.35">
      <c r="A1289" s="14">
        <v>2019</v>
      </c>
      <c r="B1289" s="14">
        <v>4</v>
      </c>
      <c r="C1289" s="14" t="s">
        <v>23</v>
      </c>
      <c r="D1289" s="14" t="s">
        <v>31</v>
      </c>
      <c r="E1289" s="14" t="s">
        <v>50</v>
      </c>
      <c r="F1289" s="16">
        <v>17.988</v>
      </c>
      <c r="G1289" s="16">
        <v>15.747999999999999</v>
      </c>
      <c r="H1289" s="16">
        <v>2.2400000000000002</v>
      </c>
      <c r="I1289" s="16">
        <v>1.2999999999999999E-2</v>
      </c>
    </row>
    <row r="1290" spans="1:9" x14ac:dyDescent="0.35">
      <c r="A1290" s="14">
        <v>2019</v>
      </c>
      <c r="B1290" s="14">
        <v>4</v>
      </c>
      <c r="C1290" s="14" t="s">
        <v>23</v>
      </c>
      <c r="D1290" s="14" t="s">
        <v>31</v>
      </c>
      <c r="E1290" s="14" t="s">
        <v>52</v>
      </c>
      <c r="F1290" s="16">
        <v>11.727</v>
      </c>
      <c r="G1290" s="16">
        <v>10.635</v>
      </c>
      <c r="H1290" s="16">
        <v>1.0920000000000001</v>
      </c>
      <c r="I1290" s="16">
        <v>3.0000000000000001E-3</v>
      </c>
    </row>
    <row r="1291" spans="1:9" x14ac:dyDescent="0.35">
      <c r="A1291" s="14">
        <v>2019</v>
      </c>
      <c r="B1291" s="14">
        <v>4</v>
      </c>
      <c r="C1291" s="14" t="s">
        <v>23</v>
      </c>
      <c r="D1291" s="14" t="s">
        <v>33</v>
      </c>
      <c r="E1291" s="14" t="s">
        <v>33</v>
      </c>
      <c r="F1291" s="16">
        <v>50.944000000000003</v>
      </c>
      <c r="G1291" s="16">
        <v>45.738999999999997</v>
      </c>
      <c r="H1291" s="16">
        <v>5.2050000000000001</v>
      </c>
      <c r="I1291" s="16">
        <v>1.1299999999999999</v>
      </c>
    </row>
    <row r="1292" spans="1:9" x14ac:dyDescent="0.35">
      <c r="A1292" s="14">
        <v>2019</v>
      </c>
      <c r="B1292" s="14">
        <v>4</v>
      </c>
      <c r="C1292" s="14" t="s">
        <v>23</v>
      </c>
      <c r="D1292" s="14" t="s">
        <v>35</v>
      </c>
      <c r="E1292" s="14" t="s">
        <v>54</v>
      </c>
      <c r="F1292" s="16">
        <v>231.898</v>
      </c>
      <c r="G1292" s="16">
        <v>230.346</v>
      </c>
      <c r="H1292" s="16">
        <v>1.552</v>
      </c>
      <c r="I1292" s="16">
        <v>7.2999999999999995E-2</v>
      </c>
    </row>
    <row r="1293" spans="1:9" x14ac:dyDescent="0.35">
      <c r="A1293" s="14">
        <v>2019</v>
      </c>
      <c r="B1293" s="14">
        <v>4</v>
      </c>
      <c r="C1293" s="14" t="s">
        <v>23</v>
      </c>
      <c r="D1293" s="14" t="s">
        <v>35</v>
      </c>
      <c r="E1293" s="14" t="s">
        <v>56</v>
      </c>
      <c r="F1293" s="16">
        <v>366.959</v>
      </c>
      <c r="G1293" s="16">
        <v>362.71300000000002</v>
      </c>
      <c r="H1293" s="16">
        <v>4.2460000000000004</v>
      </c>
      <c r="I1293" s="16">
        <v>0.2</v>
      </c>
    </row>
    <row r="1294" spans="1:9" x14ac:dyDescent="0.35">
      <c r="A1294" s="14">
        <v>2019</v>
      </c>
      <c r="B1294" s="14">
        <v>4</v>
      </c>
      <c r="C1294" s="14" t="s">
        <v>23</v>
      </c>
      <c r="D1294" s="14" t="s">
        <v>35</v>
      </c>
      <c r="E1294" s="14" t="s">
        <v>58</v>
      </c>
      <c r="F1294" s="16">
        <v>86.465999999999994</v>
      </c>
      <c r="G1294" s="16">
        <v>83.807000000000002</v>
      </c>
      <c r="H1294" s="16">
        <v>2.6589999999999998</v>
      </c>
      <c r="I1294" s="16">
        <v>0.125</v>
      </c>
    </row>
    <row r="1295" spans="1:9" x14ac:dyDescent="0.35">
      <c r="A1295" s="14">
        <v>2019</v>
      </c>
      <c r="B1295" s="14">
        <v>4</v>
      </c>
      <c r="C1295" s="14" t="s">
        <v>23</v>
      </c>
      <c r="D1295" s="14" t="s">
        <v>35</v>
      </c>
      <c r="E1295" s="14" t="s">
        <v>60</v>
      </c>
      <c r="F1295" s="16">
        <v>19.731000000000002</v>
      </c>
      <c r="G1295" s="16">
        <v>19.709</v>
      </c>
      <c r="H1295" s="16">
        <v>2.1999999999999999E-2</v>
      </c>
      <c r="I1295" s="16">
        <v>1E-3</v>
      </c>
    </row>
    <row r="1296" spans="1:9" x14ac:dyDescent="0.35">
      <c r="A1296" s="14">
        <v>2019</v>
      </c>
      <c r="B1296" s="14">
        <v>4</v>
      </c>
      <c r="C1296" s="14" t="s">
        <v>23</v>
      </c>
      <c r="D1296" s="14" t="s">
        <v>35</v>
      </c>
      <c r="E1296" s="14" t="s">
        <v>62</v>
      </c>
      <c r="F1296" s="16">
        <v>119.9</v>
      </c>
      <c r="G1296" s="16">
        <v>119.357</v>
      </c>
      <c r="H1296" s="16">
        <v>0.54300000000000004</v>
      </c>
      <c r="I1296" s="16">
        <v>2.5999999999999999E-2</v>
      </c>
    </row>
    <row r="1297" spans="1:9" x14ac:dyDescent="0.35">
      <c r="A1297" s="14">
        <v>2019</v>
      </c>
      <c r="B1297" s="14">
        <v>4</v>
      </c>
      <c r="C1297" s="14" t="s">
        <v>23</v>
      </c>
      <c r="D1297" s="14" t="s">
        <v>35</v>
      </c>
      <c r="E1297" s="14" t="s">
        <v>64</v>
      </c>
      <c r="F1297" s="16">
        <v>76.150000000000006</v>
      </c>
      <c r="G1297" s="16">
        <v>75.275999999999996</v>
      </c>
      <c r="H1297" s="16">
        <v>0.874</v>
      </c>
      <c r="I1297" s="16">
        <v>3.7999999999999999E-2</v>
      </c>
    </row>
    <row r="1298" spans="1:9" x14ac:dyDescent="0.35">
      <c r="A1298" s="14">
        <v>2019</v>
      </c>
      <c r="B1298" s="14">
        <v>3</v>
      </c>
      <c r="C1298" s="14" t="s">
        <v>19</v>
      </c>
      <c r="D1298" s="14" t="s">
        <v>27</v>
      </c>
      <c r="E1298" s="14" t="s">
        <v>27</v>
      </c>
      <c r="F1298" s="16">
        <v>33.679000000000002</v>
      </c>
      <c r="G1298" s="16">
        <v>28.312999999999999</v>
      </c>
      <c r="H1298" s="16">
        <v>5.3659999999999997</v>
      </c>
      <c r="I1298" s="16">
        <v>0.41199999999999998</v>
      </c>
    </row>
    <row r="1299" spans="1:9" x14ac:dyDescent="0.35">
      <c r="A1299" s="14">
        <v>2019</v>
      </c>
      <c r="B1299" s="14">
        <v>3</v>
      </c>
      <c r="C1299" s="14" t="s">
        <v>19</v>
      </c>
      <c r="D1299" s="14" t="s">
        <v>29</v>
      </c>
      <c r="E1299" s="14" t="s">
        <v>29</v>
      </c>
      <c r="F1299" s="16">
        <v>23.058</v>
      </c>
      <c r="G1299" s="16">
        <v>22.946000000000002</v>
      </c>
      <c r="H1299" s="16">
        <v>0.112</v>
      </c>
      <c r="I1299" s="16">
        <v>6.0999999999999999E-2</v>
      </c>
    </row>
    <row r="1300" spans="1:9" x14ac:dyDescent="0.35">
      <c r="A1300" s="14">
        <v>2019</v>
      </c>
      <c r="B1300" s="14">
        <v>3</v>
      </c>
      <c r="C1300" s="14" t="s">
        <v>19</v>
      </c>
      <c r="D1300" s="14" t="s">
        <v>31</v>
      </c>
      <c r="E1300" s="14" t="s">
        <v>40</v>
      </c>
      <c r="F1300" s="16">
        <v>39.817</v>
      </c>
      <c r="G1300" s="16">
        <v>37.295000000000002</v>
      </c>
      <c r="H1300" s="16">
        <v>2.5219999999999998</v>
      </c>
      <c r="I1300" s="16">
        <v>5.5E-2</v>
      </c>
    </row>
    <row r="1301" spans="1:9" x14ac:dyDescent="0.35">
      <c r="A1301" s="14">
        <v>2019</v>
      </c>
      <c r="B1301" s="14">
        <v>3</v>
      </c>
      <c r="C1301" s="14" t="s">
        <v>19</v>
      </c>
      <c r="D1301" s="14" t="s">
        <v>31</v>
      </c>
      <c r="E1301" s="14" t="s">
        <v>42</v>
      </c>
      <c r="F1301" s="16">
        <v>12.074999999999999</v>
      </c>
      <c r="G1301" s="16">
        <v>11.314</v>
      </c>
      <c r="H1301" s="16">
        <v>0.76100000000000001</v>
      </c>
      <c r="I1301" s="16">
        <v>1.6E-2</v>
      </c>
    </row>
    <row r="1302" spans="1:9" x14ac:dyDescent="0.35">
      <c r="A1302" s="14">
        <v>2019</v>
      </c>
      <c r="B1302" s="14">
        <v>3</v>
      </c>
      <c r="C1302" s="14" t="s">
        <v>19</v>
      </c>
      <c r="D1302" s="14" t="s">
        <v>31</v>
      </c>
      <c r="E1302" s="14" t="s">
        <v>44</v>
      </c>
      <c r="F1302" s="16">
        <v>42.496000000000002</v>
      </c>
      <c r="G1302" s="16">
        <v>39.673000000000002</v>
      </c>
      <c r="H1302" s="16">
        <v>2.823</v>
      </c>
      <c r="I1302" s="16">
        <v>0.19700000000000001</v>
      </c>
    </row>
    <row r="1303" spans="1:9" x14ac:dyDescent="0.35">
      <c r="A1303" s="14">
        <v>2019</v>
      </c>
      <c r="B1303" s="14">
        <v>3</v>
      </c>
      <c r="C1303" s="14" t="s">
        <v>19</v>
      </c>
      <c r="D1303" s="14" t="s">
        <v>31</v>
      </c>
      <c r="E1303" s="14" t="s">
        <v>46</v>
      </c>
      <c r="F1303" s="16">
        <v>82.944999999999993</v>
      </c>
      <c r="G1303" s="16">
        <v>77.153999999999996</v>
      </c>
      <c r="H1303" s="16">
        <v>5.7910000000000004</v>
      </c>
      <c r="I1303" s="16">
        <v>0.314</v>
      </c>
    </row>
    <row r="1304" spans="1:9" x14ac:dyDescent="0.35">
      <c r="A1304" s="14">
        <v>2019</v>
      </c>
      <c r="B1304" s="14">
        <v>3</v>
      </c>
      <c r="C1304" s="14" t="s">
        <v>19</v>
      </c>
      <c r="D1304" s="14" t="s">
        <v>31</v>
      </c>
      <c r="E1304" s="14" t="s">
        <v>48</v>
      </c>
      <c r="F1304" s="16">
        <v>61.817999999999998</v>
      </c>
      <c r="G1304" s="16">
        <v>57.963999999999999</v>
      </c>
      <c r="H1304" s="16">
        <v>3.8540000000000001</v>
      </c>
      <c r="I1304" s="16">
        <v>7.2999999999999995E-2</v>
      </c>
    </row>
    <row r="1305" spans="1:9" x14ac:dyDescent="0.35">
      <c r="A1305" s="14">
        <v>2019</v>
      </c>
      <c r="B1305" s="14">
        <v>3</v>
      </c>
      <c r="C1305" s="14" t="s">
        <v>19</v>
      </c>
      <c r="D1305" s="14" t="s">
        <v>31</v>
      </c>
      <c r="E1305" s="14" t="s">
        <v>50</v>
      </c>
      <c r="F1305" s="16">
        <v>145.55199999999999</v>
      </c>
      <c r="G1305" s="16">
        <v>136.148</v>
      </c>
      <c r="H1305" s="16">
        <v>9.4039999999999999</v>
      </c>
      <c r="I1305" s="16">
        <v>0.44</v>
      </c>
    </row>
    <row r="1306" spans="1:9" x14ac:dyDescent="0.35">
      <c r="A1306" s="14">
        <v>2019</v>
      </c>
      <c r="B1306" s="14">
        <v>3</v>
      </c>
      <c r="C1306" s="14" t="s">
        <v>19</v>
      </c>
      <c r="D1306" s="14" t="s">
        <v>31</v>
      </c>
      <c r="E1306" s="14" t="s">
        <v>52</v>
      </c>
      <c r="F1306" s="16">
        <v>53.908000000000001</v>
      </c>
      <c r="G1306" s="16">
        <v>50.396000000000001</v>
      </c>
      <c r="H1306" s="16">
        <v>3.512</v>
      </c>
      <c r="I1306" s="16">
        <v>0.20399999999999999</v>
      </c>
    </row>
    <row r="1307" spans="1:9" x14ac:dyDescent="0.35">
      <c r="A1307" s="14">
        <v>2019</v>
      </c>
      <c r="B1307" s="14">
        <v>3</v>
      </c>
      <c r="C1307" s="14" t="s">
        <v>19</v>
      </c>
      <c r="D1307" s="14" t="s">
        <v>33</v>
      </c>
      <c r="E1307" s="14" t="s">
        <v>33</v>
      </c>
      <c r="F1307" s="16">
        <v>151.851</v>
      </c>
      <c r="G1307" s="16">
        <v>145.482</v>
      </c>
      <c r="H1307" s="16">
        <v>6.3689999999999998</v>
      </c>
      <c r="I1307" s="16">
        <v>1.448</v>
      </c>
    </row>
    <row r="1308" spans="1:9" x14ac:dyDescent="0.35">
      <c r="A1308" s="14">
        <v>2019</v>
      </c>
      <c r="B1308" s="14">
        <v>3</v>
      </c>
      <c r="C1308" s="14" t="s">
        <v>19</v>
      </c>
      <c r="D1308" s="14" t="s">
        <v>35</v>
      </c>
      <c r="E1308" s="14" t="s">
        <v>54</v>
      </c>
      <c r="F1308" s="16">
        <v>536.68700000000001</v>
      </c>
      <c r="G1308" s="16">
        <v>534.72</v>
      </c>
      <c r="H1308" s="16">
        <v>1.9670000000000001</v>
      </c>
      <c r="I1308" s="16">
        <v>1.4710000000000001</v>
      </c>
    </row>
    <row r="1309" spans="1:9" x14ac:dyDescent="0.35">
      <c r="A1309" s="14">
        <v>2019</v>
      </c>
      <c r="B1309" s="14">
        <v>3</v>
      </c>
      <c r="C1309" s="14" t="s">
        <v>19</v>
      </c>
      <c r="D1309" s="14" t="s">
        <v>35</v>
      </c>
      <c r="E1309" s="14" t="s">
        <v>56</v>
      </c>
      <c r="F1309" s="16">
        <v>115.096</v>
      </c>
      <c r="G1309" s="16">
        <v>114.508</v>
      </c>
      <c r="H1309" s="16">
        <v>0.58799999999999997</v>
      </c>
      <c r="I1309" s="16">
        <v>0.20599999999999999</v>
      </c>
    </row>
    <row r="1310" spans="1:9" x14ac:dyDescent="0.35">
      <c r="A1310" s="14">
        <v>2019</v>
      </c>
      <c r="B1310" s="14">
        <v>3</v>
      </c>
      <c r="C1310" s="14" t="s">
        <v>19</v>
      </c>
      <c r="D1310" s="14" t="s">
        <v>35</v>
      </c>
      <c r="E1310" s="14" t="s">
        <v>58</v>
      </c>
      <c r="F1310" s="16">
        <v>78.177000000000007</v>
      </c>
      <c r="G1310" s="16">
        <v>77.233000000000004</v>
      </c>
      <c r="H1310" s="16">
        <v>0.94399999999999995</v>
      </c>
      <c r="I1310" s="16">
        <v>0.441</v>
      </c>
    </row>
    <row r="1311" spans="1:9" x14ac:dyDescent="0.35">
      <c r="A1311" s="14">
        <v>2019</v>
      </c>
      <c r="B1311" s="14">
        <v>3</v>
      </c>
      <c r="C1311" s="14" t="s">
        <v>19</v>
      </c>
      <c r="D1311" s="14" t="s">
        <v>35</v>
      </c>
      <c r="E1311" s="14" t="s">
        <v>60</v>
      </c>
      <c r="F1311" s="16">
        <v>131.29</v>
      </c>
      <c r="G1311" s="16">
        <v>130.596</v>
      </c>
      <c r="H1311" s="16">
        <v>0.69399999999999995</v>
      </c>
      <c r="I1311" s="16">
        <v>0.55500000000000005</v>
      </c>
    </row>
    <row r="1312" spans="1:9" x14ac:dyDescent="0.35">
      <c r="A1312" s="14">
        <v>2019</v>
      </c>
      <c r="B1312" s="14">
        <v>3</v>
      </c>
      <c r="C1312" s="14" t="s">
        <v>19</v>
      </c>
      <c r="D1312" s="14" t="s">
        <v>35</v>
      </c>
      <c r="E1312" s="14" t="s">
        <v>62</v>
      </c>
      <c r="F1312" s="16">
        <v>400.726</v>
      </c>
      <c r="G1312" s="16">
        <v>394.38400000000001</v>
      </c>
      <c r="H1312" s="16">
        <v>6.3419999999999996</v>
      </c>
      <c r="I1312" s="16">
        <v>2.8039999999999998</v>
      </c>
    </row>
    <row r="1313" spans="1:9" x14ac:dyDescent="0.35">
      <c r="A1313" s="14">
        <v>2019</v>
      </c>
      <c r="B1313" s="14">
        <v>3</v>
      </c>
      <c r="C1313" s="14" t="s">
        <v>19</v>
      </c>
      <c r="D1313" s="14" t="s">
        <v>35</v>
      </c>
      <c r="E1313" s="14" t="s">
        <v>64</v>
      </c>
      <c r="F1313" s="16">
        <v>207.845</v>
      </c>
      <c r="G1313" s="16">
        <v>206.53100000000001</v>
      </c>
      <c r="H1313" s="16">
        <v>1.3140000000000001</v>
      </c>
      <c r="I1313" s="16">
        <v>1.661</v>
      </c>
    </row>
    <row r="1314" spans="1:9" x14ac:dyDescent="0.35">
      <c r="A1314" s="14">
        <v>2019</v>
      </c>
      <c r="B1314" s="14">
        <v>3</v>
      </c>
      <c r="C1314" s="14" t="s">
        <v>21</v>
      </c>
      <c r="D1314" s="14" t="s">
        <v>27</v>
      </c>
      <c r="E1314" s="14" t="s">
        <v>27</v>
      </c>
      <c r="F1314" s="16">
        <v>427.86799999999999</v>
      </c>
      <c r="G1314" s="16">
        <v>414.73700000000002</v>
      </c>
      <c r="H1314" s="16">
        <v>13.131</v>
      </c>
      <c r="I1314" s="16">
        <v>1.647</v>
      </c>
    </row>
    <row r="1315" spans="1:9" x14ac:dyDescent="0.35">
      <c r="A1315" s="14">
        <v>2019</v>
      </c>
      <c r="B1315" s="14">
        <v>3</v>
      </c>
      <c r="C1315" s="14" t="s">
        <v>21</v>
      </c>
      <c r="D1315" s="14" t="s">
        <v>29</v>
      </c>
      <c r="E1315" s="14" t="s">
        <v>29</v>
      </c>
      <c r="F1315" s="16">
        <v>48.591000000000001</v>
      </c>
      <c r="G1315" s="16">
        <v>48.356999999999999</v>
      </c>
      <c r="H1315" s="16">
        <v>0.23400000000000001</v>
      </c>
      <c r="I1315" s="16">
        <v>9.0999999999999998E-2</v>
      </c>
    </row>
    <row r="1316" spans="1:9" x14ac:dyDescent="0.35">
      <c r="A1316" s="14">
        <v>2019</v>
      </c>
      <c r="B1316" s="14">
        <v>3</v>
      </c>
      <c r="C1316" s="14" t="s">
        <v>21</v>
      </c>
      <c r="D1316" s="14" t="s">
        <v>31</v>
      </c>
      <c r="E1316" s="14" t="s">
        <v>40</v>
      </c>
      <c r="F1316" s="16">
        <v>211.584</v>
      </c>
      <c r="G1316" s="16">
        <v>205.04499999999999</v>
      </c>
      <c r="H1316" s="16">
        <v>6.5389999999999997</v>
      </c>
      <c r="I1316" s="16">
        <v>0.311</v>
      </c>
    </row>
    <row r="1317" spans="1:9" x14ac:dyDescent="0.35">
      <c r="A1317" s="14">
        <v>2019</v>
      </c>
      <c r="B1317" s="14">
        <v>3</v>
      </c>
      <c r="C1317" s="14" t="s">
        <v>21</v>
      </c>
      <c r="D1317" s="14" t="s">
        <v>31</v>
      </c>
      <c r="E1317" s="14" t="s">
        <v>42</v>
      </c>
      <c r="F1317" s="16">
        <v>76.734999999999999</v>
      </c>
      <c r="G1317" s="16">
        <v>73.775000000000006</v>
      </c>
      <c r="H1317" s="16">
        <v>2.96</v>
      </c>
      <c r="I1317" s="16">
        <v>0.216</v>
      </c>
    </row>
    <row r="1318" spans="1:9" x14ac:dyDescent="0.35">
      <c r="A1318" s="14">
        <v>2019</v>
      </c>
      <c r="B1318" s="14">
        <v>3</v>
      </c>
      <c r="C1318" s="14" t="s">
        <v>21</v>
      </c>
      <c r="D1318" s="14" t="s">
        <v>31</v>
      </c>
      <c r="E1318" s="14" t="s">
        <v>44</v>
      </c>
      <c r="F1318" s="16">
        <v>228.84299999999999</v>
      </c>
      <c r="G1318" s="16">
        <v>221.16800000000001</v>
      </c>
      <c r="H1318" s="16">
        <v>7.6749999999999998</v>
      </c>
      <c r="I1318" s="16">
        <v>0.251</v>
      </c>
    </row>
    <row r="1319" spans="1:9" x14ac:dyDescent="0.35">
      <c r="A1319" s="14">
        <v>2019</v>
      </c>
      <c r="B1319" s="14">
        <v>3</v>
      </c>
      <c r="C1319" s="14" t="s">
        <v>21</v>
      </c>
      <c r="D1319" s="14" t="s">
        <v>31</v>
      </c>
      <c r="E1319" s="14" t="s">
        <v>46</v>
      </c>
      <c r="F1319" s="16">
        <v>310.96800000000002</v>
      </c>
      <c r="G1319" s="16">
        <v>297.28899999999999</v>
      </c>
      <c r="H1319" s="16">
        <v>13.679</v>
      </c>
      <c r="I1319" s="16">
        <v>0.93600000000000005</v>
      </c>
    </row>
    <row r="1320" spans="1:9" x14ac:dyDescent="0.35">
      <c r="A1320" s="14">
        <v>2019</v>
      </c>
      <c r="B1320" s="14">
        <v>3</v>
      </c>
      <c r="C1320" s="14" t="s">
        <v>21</v>
      </c>
      <c r="D1320" s="14" t="s">
        <v>31</v>
      </c>
      <c r="E1320" s="14" t="s">
        <v>48</v>
      </c>
      <c r="F1320" s="16">
        <v>270.57</v>
      </c>
      <c r="G1320" s="16">
        <v>262.21199999999999</v>
      </c>
      <c r="H1320" s="16">
        <v>8.3580000000000005</v>
      </c>
      <c r="I1320" s="16">
        <v>0.29699999999999999</v>
      </c>
    </row>
    <row r="1321" spans="1:9" x14ac:dyDescent="0.35">
      <c r="A1321" s="14">
        <v>2019</v>
      </c>
      <c r="B1321" s="14">
        <v>3</v>
      </c>
      <c r="C1321" s="14" t="s">
        <v>21</v>
      </c>
      <c r="D1321" s="14" t="s">
        <v>31</v>
      </c>
      <c r="E1321" s="14" t="s">
        <v>50</v>
      </c>
      <c r="F1321" s="16">
        <v>428.18900000000002</v>
      </c>
      <c r="G1321" s="16">
        <v>408.90800000000002</v>
      </c>
      <c r="H1321" s="16">
        <v>19.280999999999999</v>
      </c>
      <c r="I1321" s="16">
        <v>1.5589999999999999</v>
      </c>
    </row>
    <row r="1322" spans="1:9" x14ac:dyDescent="0.35">
      <c r="A1322" s="14">
        <v>2019</v>
      </c>
      <c r="B1322" s="14">
        <v>3</v>
      </c>
      <c r="C1322" s="14" t="s">
        <v>21</v>
      </c>
      <c r="D1322" s="14" t="s">
        <v>31</v>
      </c>
      <c r="E1322" s="14" t="s">
        <v>52</v>
      </c>
      <c r="F1322" s="16">
        <v>155.85900000000001</v>
      </c>
      <c r="G1322" s="16">
        <v>150.458</v>
      </c>
      <c r="H1322" s="16">
        <v>5.4009999999999998</v>
      </c>
      <c r="I1322" s="16">
        <v>0.40600000000000003</v>
      </c>
    </row>
    <row r="1323" spans="1:9" x14ac:dyDescent="0.35">
      <c r="A1323" s="14">
        <v>2019</v>
      </c>
      <c r="B1323" s="14">
        <v>3</v>
      </c>
      <c r="C1323" s="14" t="s">
        <v>21</v>
      </c>
      <c r="D1323" s="14" t="s">
        <v>33</v>
      </c>
      <c r="E1323" s="14" t="s">
        <v>33</v>
      </c>
      <c r="F1323" s="16">
        <v>1115.2840000000001</v>
      </c>
      <c r="G1323" s="16">
        <v>1104.039</v>
      </c>
      <c r="H1323" s="16">
        <v>11.244999999999999</v>
      </c>
      <c r="I1323" s="16">
        <v>3.2109999999999999</v>
      </c>
    </row>
    <row r="1324" spans="1:9" x14ac:dyDescent="0.35">
      <c r="A1324" s="14">
        <v>2019</v>
      </c>
      <c r="B1324" s="14">
        <v>3</v>
      </c>
      <c r="C1324" s="14" t="s">
        <v>21</v>
      </c>
      <c r="D1324" s="14" t="s">
        <v>35</v>
      </c>
      <c r="E1324" s="14" t="s">
        <v>54</v>
      </c>
      <c r="F1324" s="16">
        <v>792.98900000000003</v>
      </c>
      <c r="G1324" s="16">
        <v>785.27300000000002</v>
      </c>
      <c r="H1324" s="16">
        <v>7.7160000000000002</v>
      </c>
      <c r="I1324" s="16">
        <v>2.23</v>
      </c>
    </row>
    <row r="1325" spans="1:9" x14ac:dyDescent="0.35">
      <c r="A1325" s="14">
        <v>2019</v>
      </c>
      <c r="B1325" s="14">
        <v>3</v>
      </c>
      <c r="C1325" s="14" t="s">
        <v>21</v>
      </c>
      <c r="D1325" s="14" t="s">
        <v>35</v>
      </c>
      <c r="E1325" s="14" t="s">
        <v>56</v>
      </c>
      <c r="F1325" s="16">
        <v>366.36900000000003</v>
      </c>
      <c r="G1325" s="16">
        <v>360.553</v>
      </c>
      <c r="H1325" s="16">
        <v>5.8159999999999998</v>
      </c>
      <c r="I1325" s="16">
        <v>1.2789999999999999</v>
      </c>
    </row>
    <row r="1326" spans="1:9" x14ac:dyDescent="0.35">
      <c r="A1326" s="14">
        <v>2019</v>
      </c>
      <c r="B1326" s="14">
        <v>3</v>
      </c>
      <c r="C1326" s="14" t="s">
        <v>21</v>
      </c>
      <c r="D1326" s="14" t="s">
        <v>35</v>
      </c>
      <c r="E1326" s="14" t="s">
        <v>58</v>
      </c>
      <c r="F1326" s="16">
        <v>223.71700000000001</v>
      </c>
      <c r="G1326" s="16">
        <v>221.83099999999999</v>
      </c>
      <c r="H1326" s="16">
        <v>1.8859999999999999</v>
      </c>
      <c r="I1326" s="16">
        <v>0.67700000000000005</v>
      </c>
    </row>
    <row r="1327" spans="1:9" x14ac:dyDescent="0.35">
      <c r="A1327" s="14">
        <v>2019</v>
      </c>
      <c r="B1327" s="14">
        <v>3</v>
      </c>
      <c r="C1327" s="14" t="s">
        <v>21</v>
      </c>
      <c r="D1327" s="14" t="s">
        <v>35</v>
      </c>
      <c r="E1327" s="14" t="s">
        <v>60</v>
      </c>
      <c r="F1327" s="16">
        <v>73.603999999999999</v>
      </c>
      <c r="G1327" s="16">
        <v>73.450999999999993</v>
      </c>
      <c r="H1327" s="16">
        <v>0.153</v>
      </c>
      <c r="I1327" s="16">
        <v>8.2000000000000003E-2</v>
      </c>
    </row>
    <row r="1328" spans="1:9" x14ac:dyDescent="0.35">
      <c r="A1328" s="14">
        <v>2019</v>
      </c>
      <c r="B1328" s="14">
        <v>3</v>
      </c>
      <c r="C1328" s="14" t="s">
        <v>21</v>
      </c>
      <c r="D1328" s="14" t="s">
        <v>35</v>
      </c>
      <c r="E1328" s="14" t="s">
        <v>62</v>
      </c>
      <c r="F1328" s="16">
        <v>426.79199999999997</v>
      </c>
      <c r="G1328" s="16">
        <v>425.024</v>
      </c>
      <c r="H1328" s="16">
        <v>1.768</v>
      </c>
      <c r="I1328" s="16">
        <v>0.61899999999999999</v>
      </c>
    </row>
    <row r="1329" spans="1:9" x14ac:dyDescent="0.35">
      <c r="A1329" s="14">
        <v>2019</v>
      </c>
      <c r="B1329" s="14">
        <v>3</v>
      </c>
      <c r="C1329" s="14" t="s">
        <v>21</v>
      </c>
      <c r="D1329" s="14" t="s">
        <v>35</v>
      </c>
      <c r="E1329" s="14" t="s">
        <v>64</v>
      </c>
      <c r="F1329" s="16">
        <v>236.732</v>
      </c>
      <c r="G1329" s="16">
        <v>234.285</v>
      </c>
      <c r="H1329" s="16">
        <v>2.4470000000000001</v>
      </c>
      <c r="I1329" s="16">
        <v>0.92900000000000005</v>
      </c>
    </row>
    <row r="1330" spans="1:9" x14ac:dyDescent="0.35">
      <c r="A1330" s="14">
        <v>2019</v>
      </c>
      <c r="B1330" s="14">
        <v>3</v>
      </c>
      <c r="C1330" s="14" t="s">
        <v>23</v>
      </c>
      <c r="D1330" s="14" t="s">
        <v>27</v>
      </c>
      <c r="E1330" s="14" t="s">
        <v>27</v>
      </c>
      <c r="F1330" s="16">
        <v>32.237000000000002</v>
      </c>
      <c r="G1330" s="16">
        <v>25.863</v>
      </c>
      <c r="H1330" s="16">
        <v>6.3739999999999997</v>
      </c>
      <c r="I1330" s="16">
        <v>1.165</v>
      </c>
    </row>
    <row r="1331" spans="1:9" x14ac:dyDescent="0.35">
      <c r="A1331" s="14">
        <v>2019</v>
      </c>
      <c r="B1331" s="14">
        <v>3</v>
      </c>
      <c r="C1331" s="14" t="s">
        <v>23</v>
      </c>
      <c r="D1331" s="14" t="s">
        <v>29</v>
      </c>
      <c r="E1331" s="14" t="s">
        <v>29</v>
      </c>
      <c r="F1331" s="16">
        <v>9.6170000000000009</v>
      </c>
      <c r="G1331" s="16">
        <v>9.48</v>
      </c>
      <c r="H1331" s="16">
        <v>0.13700000000000001</v>
      </c>
      <c r="I1331" s="16">
        <v>1.0999999999999999E-2</v>
      </c>
    </row>
    <row r="1332" spans="1:9" x14ac:dyDescent="0.35">
      <c r="A1332" s="14">
        <v>2019</v>
      </c>
      <c r="B1332" s="14">
        <v>3</v>
      </c>
      <c r="C1332" s="14" t="s">
        <v>23</v>
      </c>
      <c r="D1332" s="14" t="s">
        <v>31</v>
      </c>
      <c r="E1332" s="14" t="s">
        <v>40</v>
      </c>
      <c r="F1332" s="16">
        <v>33.563000000000002</v>
      </c>
      <c r="G1332" s="16">
        <v>29.74</v>
      </c>
      <c r="H1332" s="16">
        <v>3.823</v>
      </c>
      <c r="I1332" s="16">
        <v>0.157</v>
      </c>
    </row>
    <row r="1333" spans="1:9" x14ac:dyDescent="0.35">
      <c r="A1333" s="14">
        <v>2019</v>
      </c>
      <c r="B1333" s="14">
        <v>3</v>
      </c>
      <c r="C1333" s="14" t="s">
        <v>23</v>
      </c>
      <c r="D1333" s="14" t="s">
        <v>31</v>
      </c>
      <c r="E1333" s="14" t="s">
        <v>42</v>
      </c>
      <c r="F1333" s="16">
        <v>7.7370000000000001</v>
      </c>
      <c r="G1333" s="16">
        <v>6.8659999999999997</v>
      </c>
      <c r="H1333" s="16">
        <v>0.871</v>
      </c>
      <c r="I1333" s="16">
        <v>6.3E-2</v>
      </c>
    </row>
    <row r="1334" spans="1:9" x14ac:dyDescent="0.35">
      <c r="A1334" s="14">
        <v>2019</v>
      </c>
      <c r="B1334" s="14">
        <v>3</v>
      </c>
      <c r="C1334" s="14" t="s">
        <v>23</v>
      </c>
      <c r="D1334" s="14" t="s">
        <v>31</v>
      </c>
      <c r="E1334" s="14" t="s">
        <v>44</v>
      </c>
      <c r="F1334" s="16">
        <v>42.593000000000004</v>
      </c>
      <c r="G1334" s="16">
        <v>36.536000000000001</v>
      </c>
      <c r="H1334" s="16">
        <v>6.0570000000000004</v>
      </c>
      <c r="I1334" s="16">
        <v>6.6000000000000003E-2</v>
      </c>
    </row>
    <row r="1335" spans="1:9" x14ac:dyDescent="0.35">
      <c r="A1335" s="14">
        <v>2019</v>
      </c>
      <c r="B1335" s="14">
        <v>3</v>
      </c>
      <c r="C1335" s="14" t="s">
        <v>23</v>
      </c>
      <c r="D1335" s="14" t="s">
        <v>31</v>
      </c>
      <c r="E1335" s="14" t="s">
        <v>46</v>
      </c>
      <c r="F1335" s="16">
        <v>25.712</v>
      </c>
      <c r="G1335" s="16">
        <v>22.753</v>
      </c>
      <c r="H1335" s="16">
        <v>2.9590000000000001</v>
      </c>
      <c r="I1335" s="16">
        <v>0.218</v>
      </c>
    </row>
    <row r="1336" spans="1:9" x14ac:dyDescent="0.35">
      <c r="A1336" s="14">
        <v>2019</v>
      </c>
      <c r="B1336" s="14">
        <v>3</v>
      </c>
      <c r="C1336" s="14" t="s">
        <v>23</v>
      </c>
      <c r="D1336" s="14" t="s">
        <v>31</v>
      </c>
      <c r="E1336" s="14" t="s">
        <v>48</v>
      </c>
      <c r="F1336" s="16">
        <v>24.295999999999999</v>
      </c>
      <c r="G1336" s="16">
        <v>21.128</v>
      </c>
      <c r="H1336" s="16">
        <v>3.1680000000000001</v>
      </c>
      <c r="I1336" s="16">
        <v>4.3999999999999997E-2</v>
      </c>
    </row>
    <row r="1337" spans="1:9" x14ac:dyDescent="0.35">
      <c r="A1337" s="14">
        <v>2019</v>
      </c>
      <c r="B1337" s="14">
        <v>3</v>
      </c>
      <c r="C1337" s="14" t="s">
        <v>23</v>
      </c>
      <c r="D1337" s="14" t="s">
        <v>31</v>
      </c>
      <c r="E1337" s="14" t="s">
        <v>50</v>
      </c>
      <c r="F1337" s="16">
        <v>18.297000000000001</v>
      </c>
      <c r="G1337" s="16">
        <v>15.986000000000001</v>
      </c>
      <c r="H1337" s="16">
        <v>2.3109999999999999</v>
      </c>
      <c r="I1337" s="16">
        <v>0.107</v>
      </c>
    </row>
    <row r="1338" spans="1:9" x14ac:dyDescent="0.35">
      <c r="A1338" s="14">
        <v>2019</v>
      </c>
      <c r="B1338" s="14">
        <v>3</v>
      </c>
      <c r="C1338" s="14" t="s">
        <v>23</v>
      </c>
      <c r="D1338" s="14" t="s">
        <v>31</v>
      </c>
      <c r="E1338" s="14" t="s">
        <v>52</v>
      </c>
      <c r="F1338" s="16">
        <v>12.163</v>
      </c>
      <c r="G1338" s="16">
        <v>10.983000000000001</v>
      </c>
      <c r="H1338" s="16">
        <v>1.18</v>
      </c>
      <c r="I1338" s="16">
        <v>2.4E-2</v>
      </c>
    </row>
    <row r="1339" spans="1:9" x14ac:dyDescent="0.35">
      <c r="A1339" s="14">
        <v>2019</v>
      </c>
      <c r="B1339" s="14">
        <v>3</v>
      </c>
      <c r="C1339" s="14" t="s">
        <v>23</v>
      </c>
      <c r="D1339" s="14" t="s">
        <v>33</v>
      </c>
      <c r="E1339" s="14" t="s">
        <v>33</v>
      </c>
      <c r="F1339" s="16">
        <v>51.923000000000002</v>
      </c>
      <c r="G1339" s="16">
        <v>46.258000000000003</v>
      </c>
      <c r="H1339" s="16">
        <v>5.665</v>
      </c>
      <c r="I1339" s="16">
        <v>0.57499999999999996</v>
      </c>
    </row>
    <row r="1340" spans="1:9" x14ac:dyDescent="0.35">
      <c r="A1340" s="14">
        <v>2019</v>
      </c>
      <c r="B1340" s="14">
        <v>3</v>
      </c>
      <c r="C1340" s="14" t="s">
        <v>23</v>
      </c>
      <c r="D1340" s="14" t="s">
        <v>35</v>
      </c>
      <c r="E1340" s="14" t="s">
        <v>54</v>
      </c>
      <c r="F1340" s="16">
        <v>227.42</v>
      </c>
      <c r="G1340" s="16">
        <v>226.256</v>
      </c>
      <c r="H1340" s="16">
        <v>1.1639999999999999</v>
      </c>
      <c r="I1340" s="16">
        <v>7.0000000000000007E-2</v>
      </c>
    </row>
    <row r="1341" spans="1:9" x14ac:dyDescent="0.35">
      <c r="A1341" s="14">
        <v>2019</v>
      </c>
      <c r="B1341" s="14">
        <v>3</v>
      </c>
      <c r="C1341" s="14" t="s">
        <v>23</v>
      </c>
      <c r="D1341" s="14" t="s">
        <v>35</v>
      </c>
      <c r="E1341" s="14" t="s">
        <v>56</v>
      </c>
      <c r="F1341" s="16">
        <v>355.54399999999998</v>
      </c>
      <c r="G1341" s="16">
        <v>351.65</v>
      </c>
      <c r="H1341" s="16">
        <v>3.8940000000000001</v>
      </c>
      <c r="I1341" s="16">
        <v>0.23499999999999999</v>
      </c>
    </row>
    <row r="1342" spans="1:9" x14ac:dyDescent="0.35">
      <c r="A1342" s="14">
        <v>2019</v>
      </c>
      <c r="B1342" s="14">
        <v>3</v>
      </c>
      <c r="C1342" s="14" t="s">
        <v>23</v>
      </c>
      <c r="D1342" s="14" t="s">
        <v>35</v>
      </c>
      <c r="E1342" s="14" t="s">
        <v>58</v>
      </c>
      <c r="F1342" s="16">
        <v>84.281999999999996</v>
      </c>
      <c r="G1342" s="16">
        <v>82.081999999999994</v>
      </c>
      <c r="H1342" s="16">
        <v>2.2000000000000002</v>
      </c>
      <c r="I1342" s="16">
        <v>0.13200000000000001</v>
      </c>
    </row>
    <row r="1343" spans="1:9" x14ac:dyDescent="0.35">
      <c r="A1343" s="14">
        <v>2019</v>
      </c>
      <c r="B1343" s="14">
        <v>3</v>
      </c>
      <c r="C1343" s="14" t="s">
        <v>23</v>
      </c>
      <c r="D1343" s="14" t="s">
        <v>35</v>
      </c>
      <c r="E1343" s="14" t="s">
        <v>60</v>
      </c>
      <c r="F1343" s="16">
        <v>20.207000000000001</v>
      </c>
      <c r="G1343" s="16">
        <v>20.184000000000001</v>
      </c>
      <c r="H1343" s="16">
        <v>2.3E-2</v>
      </c>
      <c r="I1343" s="16">
        <v>1E-3</v>
      </c>
    </row>
    <row r="1344" spans="1:9" x14ac:dyDescent="0.35">
      <c r="A1344" s="14">
        <v>2019</v>
      </c>
      <c r="B1344" s="14">
        <v>3</v>
      </c>
      <c r="C1344" s="14" t="s">
        <v>23</v>
      </c>
      <c r="D1344" s="14" t="s">
        <v>35</v>
      </c>
      <c r="E1344" s="14" t="s">
        <v>62</v>
      </c>
      <c r="F1344" s="16">
        <v>119.905</v>
      </c>
      <c r="G1344" s="16">
        <v>118.688</v>
      </c>
      <c r="H1344" s="16">
        <v>1.2170000000000001</v>
      </c>
      <c r="I1344" s="16">
        <v>7.5999999999999998E-2</v>
      </c>
    </row>
    <row r="1345" spans="1:9" x14ac:dyDescent="0.35">
      <c r="A1345" s="14">
        <v>2019</v>
      </c>
      <c r="B1345" s="14">
        <v>3</v>
      </c>
      <c r="C1345" s="14" t="s">
        <v>23</v>
      </c>
      <c r="D1345" s="14" t="s">
        <v>35</v>
      </c>
      <c r="E1345" s="14" t="s">
        <v>64</v>
      </c>
      <c r="F1345" s="16">
        <v>74.356999999999999</v>
      </c>
      <c r="G1345" s="16">
        <v>73.412000000000006</v>
      </c>
      <c r="H1345" s="16">
        <v>0.94499999999999995</v>
      </c>
      <c r="I1345" s="16">
        <v>5.8000000000000003E-2</v>
      </c>
    </row>
    <row r="1346" spans="1:9" x14ac:dyDescent="0.35">
      <c r="A1346" s="14">
        <v>2019</v>
      </c>
      <c r="B1346" s="14">
        <v>2</v>
      </c>
      <c r="C1346" s="14" t="s">
        <v>19</v>
      </c>
      <c r="D1346" s="14" t="s">
        <v>27</v>
      </c>
      <c r="E1346" s="14" t="s">
        <v>27</v>
      </c>
      <c r="F1346" s="16">
        <v>34.643999999999998</v>
      </c>
      <c r="G1346" s="16">
        <v>29.12</v>
      </c>
      <c r="H1346" s="16">
        <v>5.524</v>
      </c>
      <c r="I1346" s="16">
        <v>0.64200000000000002</v>
      </c>
    </row>
    <row r="1347" spans="1:9" x14ac:dyDescent="0.35">
      <c r="A1347" s="14">
        <v>2019</v>
      </c>
      <c r="B1347" s="14">
        <v>2</v>
      </c>
      <c r="C1347" s="14" t="s">
        <v>19</v>
      </c>
      <c r="D1347" s="14" t="s">
        <v>29</v>
      </c>
      <c r="E1347" s="14" t="s">
        <v>29</v>
      </c>
      <c r="F1347" s="16">
        <v>23.734999999999999</v>
      </c>
      <c r="G1347" s="16">
        <v>23.678999999999998</v>
      </c>
      <c r="H1347" s="16">
        <v>5.6000000000000001E-2</v>
      </c>
      <c r="I1347" s="16">
        <v>8.5999999999999993E-2</v>
      </c>
    </row>
    <row r="1348" spans="1:9" x14ac:dyDescent="0.35">
      <c r="A1348" s="14">
        <v>2019</v>
      </c>
      <c r="B1348" s="14">
        <v>2</v>
      </c>
      <c r="C1348" s="14" t="s">
        <v>19</v>
      </c>
      <c r="D1348" s="14" t="s">
        <v>31</v>
      </c>
      <c r="E1348" s="14" t="s">
        <v>40</v>
      </c>
      <c r="F1348" s="16">
        <v>39.262</v>
      </c>
      <c r="G1348" s="16">
        <v>36.600999999999999</v>
      </c>
      <c r="H1348" s="16">
        <v>2.661</v>
      </c>
      <c r="I1348" s="16">
        <v>0.17100000000000001</v>
      </c>
    </row>
    <row r="1349" spans="1:9" x14ac:dyDescent="0.35">
      <c r="A1349" s="14">
        <v>2019</v>
      </c>
      <c r="B1349" s="14">
        <v>2</v>
      </c>
      <c r="C1349" s="14" t="s">
        <v>19</v>
      </c>
      <c r="D1349" s="14" t="s">
        <v>31</v>
      </c>
      <c r="E1349" s="14" t="s">
        <v>42</v>
      </c>
      <c r="F1349" s="16">
        <v>12.022</v>
      </c>
      <c r="G1349" s="16">
        <v>11.148999999999999</v>
      </c>
      <c r="H1349" s="16">
        <v>0.873</v>
      </c>
      <c r="I1349" s="16">
        <v>1.4E-2</v>
      </c>
    </row>
    <row r="1350" spans="1:9" x14ac:dyDescent="0.35">
      <c r="A1350" s="14">
        <v>2019</v>
      </c>
      <c r="B1350" s="14">
        <v>2</v>
      </c>
      <c r="C1350" s="14" t="s">
        <v>19</v>
      </c>
      <c r="D1350" s="14" t="s">
        <v>31</v>
      </c>
      <c r="E1350" s="14" t="s">
        <v>44</v>
      </c>
      <c r="F1350" s="16">
        <v>41.735999999999997</v>
      </c>
      <c r="G1350" s="16">
        <v>38.625999999999998</v>
      </c>
      <c r="H1350" s="16">
        <v>3.11</v>
      </c>
      <c r="I1350" s="16">
        <v>0.32900000000000001</v>
      </c>
    </row>
    <row r="1351" spans="1:9" x14ac:dyDescent="0.35">
      <c r="A1351" s="14">
        <v>2019</v>
      </c>
      <c r="B1351" s="14">
        <v>2</v>
      </c>
      <c r="C1351" s="14" t="s">
        <v>19</v>
      </c>
      <c r="D1351" s="14" t="s">
        <v>31</v>
      </c>
      <c r="E1351" s="14" t="s">
        <v>46</v>
      </c>
      <c r="F1351" s="16">
        <v>80.989999999999995</v>
      </c>
      <c r="G1351" s="16">
        <v>75.128</v>
      </c>
      <c r="H1351" s="16">
        <v>5.8620000000000001</v>
      </c>
      <c r="I1351" s="16">
        <v>0.50800000000000001</v>
      </c>
    </row>
    <row r="1352" spans="1:9" x14ac:dyDescent="0.35">
      <c r="A1352" s="14">
        <v>2019</v>
      </c>
      <c r="B1352" s="14">
        <v>2</v>
      </c>
      <c r="C1352" s="14" t="s">
        <v>19</v>
      </c>
      <c r="D1352" s="14" t="s">
        <v>31</v>
      </c>
      <c r="E1352" s="14" t="s">
        <v>48</v>
      </c>
      <c r="F1352" s="16">
        <v>61.48</v>
      </c>
      <c r="G1352" s="16">
        <v>57.488999999999997</v>
      </c>
      <c r="H1352" s="16">
        <v>3.9910000000000001</v>
      </c>
      <c r="I1352" s="16">
        <v>0.157</v>
      </c>
    </row>
    <row r="1353" spans="1:9" x14ac:dyDescent="0.35">
      <c r="A1353" s="14">
        <v>2019</v>
      </c>
      <c r="B1353" s="14">
        <v>2</v>
      </c>
      <c r="C1353" s="14" t="s">
        <v>19</v>
      </c>
      <c r="D1353" s="14" t="s">
        <v>31</v>
      </c>
      <c r="E1353" s="14" t="s">
        <v>50</v>
      </c>
      <c r="F1353" s="16">
        <v>143.71299999999999</v>
      </c>
      <c r="G1353" s="16">
        <v>133.69399999999999</v>
      </c>
      <c r="H1353" s="16">
        <v>10.019</v>
      </c>
      <c r="I1353" s="16">
        <v>0.75</v>
      </c>
    </row>
    <row r="1354" spans="1:9" x14ac:dyDescent="0.35">
      <c r="A1354" s="14">
        <v>2019</v>
      </c>
      <c r="B1354" s="14">
        <v>2</v>
      </c>
      <c r="C1354" s="14" t="s">
        <v>19</v>
      </c>
      <c r="D1354" s="14" t="s">
        <v>31</v>
      </c>
      <c r="E1354" s="14" t="s">
        <v>52</v>
      </c>
      <c r="F1354" s="16">
        <v>52.801000000000002</v>
      </c>
      <c r="G1354" s="16">
        <v>49.177</v>
      </c>
      <c r="H1354" s="16">
        <v>3.6240000000000001</v>
      </c>
      <c r="I1354" s="16">
        <v>0.28499999999999998</v>
      </c>
    </row>
    <row r="1355" spans="1:9" x14ac:dyDescent="0.35">
      <c r="A1355" s="14">
        <v>2019</v>
      </c>
      <c r="B1355" s="14">
        <v>2</v>
      </c>
      <c r="C1355" s="14" t="s">
        <v>19</v>
      </c>
      <c r="D1355" s="14" t="s">
        <v>33</v>
      </c>
      <c r="E1355" s="14" t="s">
        <v>33</v>
      </c>
      <c r="F1355" s="16">
        <v>159.17599999999999</v>
      </c>
      <c r="G1355" s="16">
        <v>152.74799999999999</v>
      </c>
      <c r="H1355" s="16">
        <v>6.4279999999999999</v>
      </c>
      <c r="I1355" s="16">
        <v>2.198</v>
      </c>
    </row>
    <row r="1356" spans="1:9" x14ac:dyDescent="0.35">
      <c r="A1356" s="14">
        <v>2019</v>
      </c>
      <c r="B1356" s="14">
        <v>2</v>
      </c>
      <c r="C1356" s="14" t="s">
        <v>19</v>
      </c>
      <c r="D1356" s="14" t="s">
        <v>35</v>
      </c>
      <c r="E1356" s="14" t="s">
        <v>54</v>
      </c>
      <c r="F1356" s="16">
        <v>534.94799999999998</v>
      </c>
      <c r="G1356" s="16">
        <v>533.02800000000002</v>
      </c>
      <c r="H1356" s="16">
        <v>1.92</v>
      </c>
      <c r="I1356" s="16">
        <v>1.921</v>
      </c>
    </row>
    <row r="1357" spans="1:9" x14ac:dyDescent="0.35">
      <c r="A1357" s="14">
        <v>2019</v>
      </c>
      <c r="B1357" s="14">
        <v>2</v>
      </c>
      <c r="C1357" s="14" t="s">
        <v>19</v>
      </c>
      <c r="D1357" s="14" t="s">
        <v>35</v>
      </c>
      <c r="E1357" s="14" t="s">
        <v>56</v>
      </c>
      <c r="F1357" s="16">
        <v>113.637</v>
      </c>
      <c r="G1357" s="16">
        <v>113.056</v>
      </c>
      <c r="H1357" s="16">
        <v>0.58099999999999996</v>
      </c>
      <c r="I1357" s="16">
        <v>0.374</v>
      </c>
    </row>
    <row r="1358" spans="1:9" x14ac:dyDescent="0.35">
      <c r="A1358" s="14">
        <v>2019</v>
      </c>
      <c r="B1358" s="14">
        <v>2</v>
      </c>
      <c r="C1358" s="14" t="s">
        <v>19</v>
      </c>
      <c r="D1358" s="14" t="s">
        <v>35</v>
      </c>
      <c r="E1358" s="14" t="s">
        <v>58</v>
      </c>
      <c r="F1358" s="16">
        <v>79.438999999999993</v>
      </c>
      <c r="G1358" s="16">
        <v>78.061999999999998</v>
      </c>
      <c r="H1358" s="16">
        <v>1.377</v>
      </c>
      <c r="I1358" s="16">
        <v>0.39100000000000001</v>
      </c>
    </row>
    <row r="1359" spans="1:9" x14ac:dyDescent="0.35">
      <c r="A1359" s="14">
        <v>2019</v>
      </c>
      <c r="B1359" s="14">
        <v>2</v>
      </c>
      <c r="C1359" s="14" t="s">
        <v>19</v>
      </c>
      <c r="D1359" s="14" t="s">
        <v>35</v>
      </c>
      <c r="E1359" s="14" t="s">
        <v>60</v>
      </c>
      <c r="F1359" s="16">
        <v>130.673</v>
      </c>
      <c r="G1359" s="16">
        <v>129.38300000000001</v>
      </c>
      <c r="H1359" s="16">
        <v>1.29</v>
      </c>
      <c r="I1359" s="16">
        <v>0.51100000000000001</v>
      </c>
    </row>
    <row r="1360" spans="1:9" x14ac:dyDescent="0.35">
      <c r="A1360" s="14">
        <v>2019</v>
      </c>
      <c r="B1360" s="14">
        <v>2</v>
      </c>
      <c r="C1360" s="14" t="s">
        <v>19</v>
      </c>
      <c r="D1360" s="14" t="s">
        <v>35</v>
      </c>
      <c r="E1360" s="14" t="s">
        <v>62</v>
      </c>
      <c r="F1360" s="16">
        <v>393.62200000000001</v>
      </c>
      <c r="G1360" s="16">
        <v>387.24200000000002</v>
      </c>
      <c r="H1360" s="16">
        <v>6.38</v>
      </c>
      <c r="I1360" s="16">
        <v>2.3610000000000002</v>
      </c>
    </row>
    <row r="1361" spans="1:9" x14ac:dyDescent="0.35">
      <c r="A1361" s="14">
        <v>2019</v>
      </c>
      <c r="B1361" s="14">
        <v>2</v>
      </c>
      <c r="C1361" s="14" t="s">
        <v>19</v>
      </c>
      <c r="D1361" s="14" t="s">
        <v>35</v>
      </c>
      <c r="E1361" s="14" t="s">
        <v>64</v>
      </c>
      <c r="F1361" s="16">
        <v>203.84299999999999</v>
      </c>
      <c r="G1361" s="16">
        <v>202.54599999999999</v>
      </c>
      <c r="H1361" s="16">
        <v>1.2969999999999999</v>
      </c>
      <c r="I1361" s="16">
        <v>1.4470000000000001</v>
      </c>
    </row>
    <row r="1362" spans="1:9" x14ac:dyDescent="0.35">
      <c r="A1362" s="14">
        <v>2019</v>
      </c>
      <c r="B1362" s="14">
        <v>2</v>
      </c>
      <c r="C1362" s="14" t="s">
        <v>21</v>
      </c>
      <c r="D1362" s="14" t="s">
        <v>27</v>
      </c>
      <c r="E1362" s="14" t="s">
        <v>27</v>
      </c>
      <c r="F1362" s="16">
        <v>434.16</v>
      </c>
      <c r="G1362" s="16">
        <v>418.19299999999998</v>
      </c>
      <c r="H1362" s="16">
        <v>15.967000000000001</v>
      </c>
      <c r="I1362" s="16">
        <v>1.4590000000000001</v>
      </c>
    </row>
    <row r="1363" spans="1:9" x14ac:dyDescent="0.35">
      <c r="A1363" s="14">
        <v>2019</v>
      </c>
      <c r="B1363" s="14">
        <v>2</v>
      </c>
      <c r="C1363" s="14" t="s">
        <v>21</v>
      </c>
      <c r="D1363" s="14" t="s">
        <v>29</v>
      </c>
      <c r="E1363" s="14" t="s">
        <v>29</v>
      </c>
      <c r="F1363" s="16">
        <v>50.917999999999999</v>
      </c>
      <c r="G1363" s="16">
        <v>50.709000000000003</v>
      </c>
      <c r="H1363" s="16">
        <v>0.20899999999999999</v>
      </c>
      <c r="I1363" s="16">
        <v>6.2E-2</v>
      </c>
    </row>
    <row r="1364" spans="1:9" x14ac:dyDescent="0.35">
      <c r="A1364" s="14">
        <v>2019</v>
      </c>
      <c r="B1364" s="14">
        <v>2</v>
      </c>
      <c r="C1364" s="14" t="s">
        <v>21</v>
      </c>
      <c r="D1364" s="14" t="s">
        <v>31</v>
      </c>
      <c r="E1364" s="14" t="s">
        <v>40</v>
      </c>
      <c r="F1364" s="16">
        <v>209.66</v>
      </c>
      <c r="G1364" s="16">
        <v>203.232</v>
      </c>
      <c r="H1364" s="16">
        <v>6.4279999999999999</v>
      </c>
      <c r="I1364" s="16">
        <v>0.23799999999999999</v>
      </c>
    </row>
    <row r="1365" spans="1:9" x14ac:dyDescent="0.35">
      <c r="A1365" s="14">
        <v>2019</v>
      </c>
      <c r="B1365" s="14">
        <v>2</v>
      </c>
      <c r="C1365" s="14" t="s">
        <v>21</v>
      </c>
      <c r="D1365" s="14" t="s">
        <v>31</v>
      </c>
      <c r="E1365" s="14" t="s">
        <v>42</v>
      </c>
      <c r="F1365" s="16">
        <v>75.555999999999997</v>
      </c>
      <c r="G1365" s="16">
        <v>72.498000000000005</v>
      </c>
      <c r="H1365" s="16">
        <v>3.0579999999999998</v>
      </c>
      <c r="I1365" s="16">
        <v>0.155</v>
      </c>
    </row>
    <row r="1366" spans="1:9" x14ac:dyDescent="0.35">
      <c r="A1366" s="14">
        <v>2019</v>
      </c>
      <c r="B1366" s="14">
        <v>2</v>
      </c>
      <c r="C1366" s="14" t="s">
        <v>21</v>
      </c>
      <c r="D1366" s="14" t="s">
        <v>31</v>
      </c>
      <c r="E1366" s="14" t="s">
        <v>44</v>
      </c>
      <c r="F1366" s="16">
        <v>229.36099999999999</v>
      </c>
      <c r="G1366" s="16">
        <v>221.26</v>
      </c>
      <c r="H1366" s="16">
        <v>8.1010000000000009</v>
      </c>
      <c r="I1366" s="16">
        <v>0.14299999999999999</v>
      </c>
    </row>
    <row r="1367" spans="1:9" x14ac:dyDescent="0.35">
      <c r="A1367" s="14">
        <v>2019</v>
      </c>
      <c r="B1367" s="14">
        <v>2</v>
      </c>
      <c r="C1367" s="14" t="s">
        <v>21</v>
      </c>
      <c r="D1367" s="14" t="s">
        <v>31</v>
      </c>
      <c r="E1367" s="14" t="s">
        <v>46</v>
      </c>
      <c r="F1367" s="16">
        <v>309.93200000000002</v>
      </c>
      <c r="G1367" s="16">
        <v>294.48099999999999</v>
      </c>
      <c r="H1367" s="16">
        <v>15.451000000000001</v>
      </c>
      <c r="I1367" s="16">
        <v>0.94499999999999995</v>
      </c>
    </row>
    <row r="1368" spans="1:9" x14ac:dyDescent="0.35">
      <c r="A1368" s="14">
        <v>2019</v>
      </c>
      <c r="B1368" s="14">
        <v>2</v>
      </c>
      <c r="C1368" s="14" t="s">
        <v>21</v>
      </c>
      <c r="D1368" s="14" t="s">
        <v>31</v>
      </c>
      <c r="E1368" s="14" t="s">
        <v>48</v>
      </c>
      <c r="F1368" s="16">
        <v>269.94099999999997</v>
      </c>
      <c r="G1368" s="16">
        <v>258.10599999999999</v>
      </c>
      <c r="H1368" s="16">
        <v>11.835000000000001</v>
      </c>
      <c r="I1368" s="16">
        <v>0.33700000000000002</v>
      </c>
    </row>
    <row r="1369" spans="1:9" x14ac:dyDescent="0.35">
      <c r="A1369" s="14">
        <v>2019</v>
      </c>
      <c r="B1369" s="14">
        <v>2</v>
      </c>
      <c r="C1369" s="14" t="s">
        <v>21</v>
      </c>
      <c r="D1369" s="14" t="s">
        <v>31</v>
      </c>
      <c r="E1369" s="14" t="s">
        <v>50</v>
      </c>
      <c r="F1369" s="16">
        <v>425.45600000000002</v>
      </c>
      <c r="G1369" s="16">
        <v>403.91899999999998</v>
      </c>
      <c r="H1369" s="16">
        <v>21.536999999999999</v>
      </c>
      <c r="I1369" s="16">
        <v>0.97299999999999998</v>
      </c>
    </row>
    <row r="1370" spans="1:9" x14ac:dyDescent="0.35">
      <c r="A1370" s="14">
        <v>2019</v>
      </c>
      <c r="B1370" s="14">
        <v>2</v>
      </c>
      <c r="C1370" s="14" t="s">
        <v>21</v>
      </c>
      <c r="D1370" s="14" t="s">
        <v>31</v>
      </c>
      <c r="E1370" s="14" t="s">
        <v>52</v>
      </c>
      <c r="F1370" s="16">
        <v>157.55000000000001</v>
      </c>
      <c r="G1370" s="16">
        <v>151.655</v>
      </c>
      <c r="H1370" s="16">
        <v>5.8949999999999996</v>
      </c>
      <c r="I1370" s="16">
        <v>0.30099999999999999</v>
      </c>
    </row>
    <row r="1371" spans="1:9" x14ac:dyDescent="0.35">
      <c r="A1371" s="14">
        <v>2019</v>
      </c>
      <c r="B1371" s="14">
        <v>2</v>
      </c>
      <c r="C1371" s="14" t="s">
        <v>21</v>
      </c>
      <c r="D1371" s="14" t="s">
        <v>33</v>
      </c>
      <c r="E1371" s="14" t="s">
        <v>33</v>
      </c>
      <c r="F1371" s="16">
        <v>1098.079</v>
      </c>
      <c r="G1371" s="16">
        <v>1087.3710000000001</v>
      </c>
      <c r="H1371" s="16">
        <v>10.708</v>
      </c>
      <c r="I1371" s="16">
        <v>2.827</v>
      </c>
    </row>
    <row r="1372" spans="1:9" x14ac:dyDescent="0.35">
      <c r="A1372" s="14">
        <v>2019</v>
      </c>
      <c r="B1372" s="14">
        <v>2</v>
      </c>
      <c r="C1372" s="14" t="s">
        <v>21</v>
      </c>
      <c r="D1372" s="14" t="s">
        <v>35</v>
      </c>
      <c r="E1372" s="14" t="s">
        <v>54</v>
      </c>
      <c r="F1372" s="16">
        <v>788.79399999999998</v>
      </c>
      <c r="G1372" s="16">
        <v>780.91600000000005</v>
      </c>
      <c r="H1372" s="16">
        <v>7.8780000000000001</v>
      </c>
      <c r="I1372" s="16">
        <v>2.4079999999999999</v>
      </c>
    </row>
    <row r="1373" spans="1:9" x14ac:dyDescent="0.35">
      <c r="A1373" s="14">
        <v>2019</v>
      </c>
      <c r="B1373" s="14">
        <v>2</v>
      </c>
      <c r="C1373" s="14" t="s">
        <v>21</v>
      </c>
      <c r="D1373" s="14" t="s">
        <v>35</v>
      </c>
      <c r="E1373" s="14" t="s">
        <v>56</v>
      </c>
      <c r="F1373" s="16">
        <v>360.42500000000001</v>
      </c>
      <c r="G1373" s="16">
        <v>355.44099999999997</v>
      </c>
      <c r="H1373" s="16">
        <v>4.984</v>
      </c>
      <c r="I1373" s="16">
        <v>1.3759999999999999</v>
      </c>
    </row>
    <row r="1374" spans="1:9" x14ac:dyDescent="0.35">
      <c r="A1374" s="14">
        <v>2019</v>
      </c>
      <c r="B1374" s="14">
        <v>2</v>
      </c>
      <c r="C1374" s="14" t="s">
        <v>21</v>
      </c>
      <c r="D1374" s="14" t="s">
        <v>35</v>
      </c>
      <c r="E1374" s="14" t="s">
        <v>58</v>
      </c>
      <c r="F1374" s="16">
        <v>225.33600000000001</v>
      </c>
      <c r="G1374" s="16">
        <v>222.80199999999999</v>
      </c>
      <c r="H1374" s="16">
        <v>2.5339999999999998</v>
      </c>
      <c r="I1374" s="16">
        <v>0.33400000000000002</v>
      </c>
    </row>
    <row r="1375" spans="1:9" x14ac:dyDescent="0.35">
      <c r="A1375" s="14">
        <v>2019</v>
      </c>
      <c r="B1375" s="14">
        <v>2</v>
      </c>
      <c r="C1375" s="14" t="s">
        <v>21</v>
      </c>
      <c r="D1375" s="14" t="s">
        <v>35</v>
      </c>
      <c r="E1375" s="14" t="s">
        <v>60</v>
      </c>
      <c r="F1375" s="16">
        <v>73.177999999999997</v>
      </c>
      <c r="G1375" s="16">
        <v>72.501000000000005</v>
      </c>
      <c r="H1375" s="16">
        <v>0.67700000000000005</v>
      </c>
      <c r="I1375" s="16">
        <v>7.3999999999999996E-2</v>
      </c>
    </row>
    <row r="1376" spans="1:9" x14ac:dyDescent="0.35">
      <c r="A1376" s="14">
        <v>2019</v>
      </c>
      <c r="B1376" s="14">
        <v>2</v>
      </c>
      <c r="C1376" s="14" t="s">
        <v>21</v>
      </c>
      <c r="D1376" s="14" t="s">
        <v>35</v>
      </c>
      <c r="E1376" s="14" t="s">
        <v>62</v>
      </c>
      <c r="F1376" s="16">
        <v>424.48399999999998</v>
      </c>
      <c r="G1376" s="16">
        <v>421.37200000000001</v>
      </c>
      <c r="H1376" s="16">
        <v>3.1120000000000001</v>
      </c>
      <c r="I1376" s="16">
        <v>0.61299999999999999</v>
      </c>
    </row>
    <row r="1377" spans="1:9" x14ac:dyDescent="0.35">
      <c r="A1377" s="14">
        <v>2019</v>
      </c>
      <c r="B1377" s="14">
        <v>2</v>
      </c>
      <c r="C1377" s="14" t="s">
        <v>21</v>
      </c>
      <c r="D1377" s="14" t="s">
        <v>35</v>
      </c>
      <c r="E1377" s="14" t="s">
        <v>64</v>
      </c>
      <c r="F1377" s="16">
        <v>234.14</v>
      </c>
      <c r="G1377" s="16">
        <v>230.364</v>
      </c>
      <c r="H1377" s="16">
        <v>3.7759999999999998</v>
      </c>
      <c r="I1377" s="16">
        <v>0.92800000000000005</v>
      </c>
    </row>
    <row r="1378" spans="1:9" x14ac:dyDescent="0.35">
      <c r="A1378" s="14">
        <v>2019</v>
      </c>
      <c r="B1378" s="14">
        <v>2</v>
      </c>
      <c r="C1378" s="14" t="s">
        <v>23</v>
      </c>
      <c r="D1378" s="14" t="s">
        <v>27</v>
      </c>
      <c r="E1378" s="14" t="s">
        <v>27</v>
      </c>
      <c r="F1378" s="16">
        <v>36.442999999999998</v>
      </c>
      <c r="G1378" s="16">
        <v>27.75</v>
      </c>
      <c r="H1378" s="16">
        <v>8.6929999999999996</v>
      </c>
      <c r="I1378" s="16">
        <v>0.21</v>
      </c>
    </row>
    <row r="1379" spans="1:9" x14ac:dyDescent="0.35">
      <c r="A1379" s="14">
        <v>2019</v>
      </c>
      <c r="B1379" s="14">
        <v>2</v>
      </c>
      <c r="C1379" s="14" t="s">
        <v>23</v>
      </c>
      <c r="D1379" s="14" t="s">
        <v>29</v>
      </c>
      <c r="E1379" s="14" t="s">
        <v>29</v>
      </c>
      <c r="F1379" s="16">
        <v>9.4009999999999998</v>
      </c>
      <c r="G1379" s="16">
        <v>9.3260000000000005</v>
      </c>
      <c r="H1379" s="16">
        <v>7.4999999999999997E-2</v>
      </c>
      <c r="I1379" s="16">
        <v>2.8000000000000001E-2</v>
      </c>
    </row>
    <row r="1380" spans="1:9" x14ac:dyDescent="0.35">
      <c r="A1380" s="14">
        <v>2019</v>
      </c>
      <c r="B1380" s="14">
        <v>2</v>
      </c>
      <c r="C1380" s="14" t="s">
        <v>23</v>
      </c>
      <c r="D1380" s="14" t="s">
        <v>31</v>
      </c>
      <c r="E1380" s="14" t="s">
        <v>40</v>
      </c>
      <c r="F1380" s="16">
        <v>31.225000000000001</v>
      </c>
      <c r="G1380" s="16">
        <v>28.053000000000001</v>
      </c>
      <c r="H1380" s="16">
        <v>3.1720000000000002</v>
      </c>
      <c r="I1380" s="16">
        <v>2.5999999999999999E-2</v>
      </c>
    </row>
    <row r="1381" spans="1:9" x14ac:dyDescent="0.35">
      <c r="A1381" s="14">
        <v>2019</v>
      </c>
      <c r="B1381" s="14">
        <v>2</v>
      </c>
      <c r="C1381" s="14" t="s">
        <v>23</v>
      </c>
      <c r="D1381" s="14" t="s">
        <v>31</v>
      </c>
      <c r="E1381" s="14" t="s">
        <v>42</v>
      </c>
      <c r="F1381" s="16">
        <v>7.7130000000000001</v>
      </c>
      <c r="G1381" s="16">
        <v>6.8170000000000002</v>
      </c>
      <c r="H1381" s="16">
        <v>0.89600000000000002</v>
      </c>
      <c r="I1381" s="16">
        <v>0.10199999999999999</v>
      </c>
    </row>
    <row r="1382" spans="1:9" x14ac:dyDescent="0.35">
      <c r="A1382" s="14">
        <v>2019</v>
      </c>
      <c r="B1382" s="14">
        <v>2</v>
      </c>
      <c r="C1382" s="14" t="s">
        <v>23</v>
      </c>
      <c r="D1382" s="14" t="s">
        <v>31</v>
      </c>
      <c r="E1382" s="14" t="s">
        <v>44</v>
      </c>
      <c r="F1382" s="16">
        <v>41.95</v>
      </c>
      <c r="G1382" s="16">
        <v>36.247</v>
      </c>
      <c r="H1382" s="16">
        <v>5.7030000000000003</v>
      </c>
      <c r="I1382" s="16">
        <v>7.6999999999999999E-2</v>
      </c>
    </row>
    <row r="1383" spans="1:9" x14ac:dyDescent="0.35">
      <c r="A1383" s="14">
        <v>2019</v>
      </c>
      <c r="B1383" s="14">
        <v>2</v>
      </c>
      <c r="C1383" s="14" t="s">
        <v>23</v>
      </c>
      <c r="D1383" s="14" t="s">
        <v>31</v>
      </c>
      <c r="E1383" s="14" t="s">
        <v>46</v>
      </c>
      <c r="F1383" s="16">
        <v>25.221</v>
      </c>
      <c r="G1383" s="16">
        <v>22.614999999999998</v>
      </c>
      <c r="H1383" s="16">
        <v>2.6059999999999999</v>
      </c>
      <c r="I1383" s="16">
        <v>5.8999999999999997E-2</v>
      </c>
    </row>
    <row r="1384" spans="1:9" x14ac:dyDescent="0.35">
      <c r="A1384" s="14">
        <v>2019</v>
      </c>
      <c r="B1384" s="14">
        <v>2</v>
      </c>
      <c r="C1384" s="14" t="s">
        <v>23</v>
      </c>
      <c r="D1384" s="14" t="s">
        <v>31</v>
      </c>
      <c r="E1384" s="14" t="s">
        <v>48</v>
      </c>
      <c r="F1384" s="16">
        <v>24.309000000000001</v>
      </c>
      <c r="G1384" s="16">
        <v>21.183</v>
      </c>
      <c r="H1384" s="16">
        <v>3.1259999999999999</v>
      </c>
      <c r="I1384" s="16">
        <v>3.6999999999999998E-2</v>
      </c>
    </row>
    <row r="1385" spans="1:9" x14ac:dyDescent="0.35">
      <c r="A1385" s="14">
        <v>2019</v>
      </c>
      <c r="B1385" s="14">
        <v>2</v>
      </c>
      <c r="C1385" s="14" t="s">
        <v>23</v>
      </c>
      <c r="D1385" s="14" t="s">
        <v>31</v>
      </c>
      <c r="E1385" s="14" t="s">
        <v>50</v>
      </c>
      <c r="F1385" s="16">
        <v>18.196999999999999</v>
      </c>
      <c r="G1385" s="16">
        <v>16.039000000000001</v>
      </c>
      <c r="H1385" s="16">
        <v>2.1579999999999999</v>
      </c>
      <c r="I1385" s="16">
        <v>4.2999999999999997E-2</v>
      </c>
    </row>
    <row r="1386" spans="1:9" x14ac:dyDescent="0.35">
      <c r="A1386" s="14">
        <v>2019</v>
      </c>
      <c r="B1386" s="14">
        <v>2</v>
      </c>
      <c r="C1386" s="14" t="s">
        <v>23</v>
      </c>
      <c r="D1386" s="14" t="s">
        <v>31</v>
      </c>
      <c r="E1386" s="14" t="s">
        <v>52</v>
      </c>
      <c r="F1386" s="16">
        <v>11.523</v>
      </c>
      <c r="G1386" s="16">
        <v>10.423</v>
      </c>
      <c r="H1386" s="16">
        <v>1.1000000000000001</v>
      </c>
      <c r="I1386" s="16">
        <v>3.0000000000000001E-3</v>
      </c>
    </row>
    <row r="1387" spans="1:9" x14ac:dyDescent="0.35">
      <c r="A1387" s="14">
        <v>2019</v>
      </c>
      <c r="B1387" s="14">
        <v>2</v>
      </c>
      <c r="C1387" s="14" t="s">
        <v>23</v>
      </c>
      <c r="D1387" s="14" t="s">
        <v>33</v>
      </c>
      <c r="E1387" s="14" t="s">
        <v>33</v>
      </c>
      <c r="F1387" s="16">
        <v>52.646999999999998</v>
      </c>
      <c r="G1387" s="16">
        <v>47.491999999999997</v>
      </c>
      <c r="H1387" s="16">
        <v>5.1550000000000002</v>
      </c>
      <c r="I1387" s="16">
        <v>0.29799999999999999</v>
      </c>
    </row>
    <row r="1388" spans="1:9" x14ac:dyDescent="0.35">
      <c r="A1388" s="14">
        <v>2019</v>
      </c>
      <c r="B1388" s="14">
        <v>2</v>
      </c>
      <c r="C1388" s="14" t="s">
        <v>23</v>
      </c>
      <c r="D1388" s="14" t="s">
        <v>35</v>
      </c>
      <c r="E1388" s="14" t="s">
        <v>54</v>
      </c>
      <c r="F1388" s="16">
        <v>231.358</v>
      </c>
      <c r="G1388" s="16">
        <v>229.80500000000001</v>
      </c>
      <c r="H1388" s="16">
        <v>1.5529999999999999</v>
      </c>
      <c r="I1388" s="16">
        <v>0.17899999999999999</v>
      </c>
    </row>
    <row r="1389" spans="1:9" x14ac:dyDescent="0.35">
      <c r="A1389" s="14">
        <v>2019</v>
      </c>
      <c r="B1389" s="14">
        <v>2</v>
      </c>
      <c r="C1389" s="14" t="s">
        <v>23</v>
      </c>
      <c r="D1389" s="14" t="s">
        <v>35</v>
      </c>
      <c r="E1389" s="14" t="s">
        <v>56</v>
      </c>
      <c r="F1389" s="16">
        <v>357.34399999999999</v>
      </c>
      <c r="G1389" s="16">
        <v>353.37700000000001</v>
      </c>
      <c r="H1389" s="16">
        <v>3.9670000000000001</v>
      </c>
      <c r="I1389" s="16">
        <v>0.45700000000000002</v>
      </c>
    </row>
    <row r="1390" spans="1:9" x14ac:dyDescent="0.35">
      <c r="A1390" s="14">
        <v>2019</v>
      </c>
      <c r="B1390" s="14">
        <v>2</v>
      </c>
      <c r="C1390" s="14" t="s">
        <v>23</v>
      </c>
      <c r="D1390" s="14" t="s">
        <v>35</v>
      </c>
      <c r="E1390" s="14" t="s">
        <v>58</v>
      </c>
      <c r="F1390" s="16">
        <v>84.965999999999994</v>
      </c>
      <c r="G1390" s="16">
        <v>83.307000000000002</v>
      </c>
      <c r="H1390" s="16">
        <v>1.659</v>
      </c>
      <c r="I1390" s="16">
        <v>0.19</v>
      </c>
    </row>
    <row r="1391" spans="1:9" x14ac:dyDescent="0.35">
      <c r="A1391" s="14">
        <v>2019</v>
      </c>
      <c r="B1391" s="14">
        <v>2</v>
      </c>
      <c r="C1391" s="14" t="s">
        <v>23</v>
      </c>
      <c r="D1391" s="14" t="s">
        <v>35</v>
      </c>
      <c r="E1391" s="14" t="s">
        <v>60</v>
      </c>
      <c r="F1391" s="16">
        <v>20.375</v>
      </c>
      <c r="G1391" s="16">
        <v>20.37</v>
      </c>
      <c r="H1391" s="16">
        <v>5.0000000000000001E-3</v>
      </c>
      <c r="I1391" s="16">
        <v>1E-3</v>
      </c>
    </row>
    <row r="1392" spans="1:9" x14ac:dyDescent="0.35">
      <c r="A1392" s="14">
        <v>2019</v>
      </c>
      <c r="B1392" s="14">
        <v>2</v>
      </c>
      <c r="C1392" s="14" t="s">
        <v>23</v>
      </c>
      <c r="D1392" s="14" t="s">
        <v>35</v>
      </c>
      <c r="E1392" s="14" t="s">
        <v>62</v>
      </c>
      <c r="F1392" s="16">
        <v>120.223</v>
      </c>
      <c r="G1392" s="16">
        <v>119.78400000000001</v>
      </c>
      <c r="H1392" s="16">
        <v>0.439</v>
      </c>
      <c r="I1392" s="16">
        <v>3.7999999999999999E-2</v>
      </c>
    </row>
    <row r="1393" spans="1:9" x14ac:dyDescent="0.35">
      <c r="A1393" s="14">
        <v>2019</v>
      </c>
      <c r="B1393" s="14">
        <v>2</v>
      </c>
      <c r="C1393" s="14" t="s">
        <v>23</v>
      </c>
      <c r="D1393" s="14" t="s">
        <v>35</v>
      </c>
      <c r="E1393" s="14" t="s">
        <v>64</v>
      </c>
      <c r="F1393" s="16">
        <v>73.728999999999999</v>
      </c>
      <c r="G1393" s="16">
        <v>73.307000000000002</v>
      </c>
      <c r="H1393" s="16">
        <v>0.42199999999999999</v>
      </c>
      <c r="I1393" s="16">
        <v>8.4000000000000005E-2</v>
      </c>
    </row>
    <row r="1394" spans="1:9" x14ac:dyDescent="0.35">
      <c r="A1394" s="14">
        <v>2019</v>
      </c>
      <c r="B1394" s="14">
        <v>1</v>
      </c>
      <c r="C1394" s="14" t="s">
        <v>19</v>
      </c>
      <c r="D1394" s="14" t="s">
        <v>27</v>
      </c>
      <c r="E1394" s="14" t="s">
        <v>27</v>
      </c>
      <c r="F1394" s="16">
        <v>33.777999999999999</v>
      </c>
      <c r="G1394" s="16">
        <v>28.361000000000001</v>
      </c>
      <c r="H1394" s="16">
        <v>5.4169999999999998</v>
      </c>
      <c r="I1394" s="16">
        <v>0.53700000000000003</v>
      </c>
    </row>
    <row r="1395" spans="1:9" x14ac:dyDescent="0.35">
      <c r="A1395" s="14">
        <v>2019</v>
      </c>
      <c r="B1395" s="14">
        <v>1</v>
      </c>
      <c r="C1395" s="14" t="s">
        <v>19</v>
      </c>
      <c r="D1395" s="14" t="s">
        <v>29</v>
      </c>
      <c r="E1395" s="14" t="s">
        <v>29</v>
      </c>
      <c r="F1395" s="16">
        <v>24.564</v>
      </c>
      <c r="G1395" s="16">
        <v>24.503</v>
      </c>
      <c r="H1395" s="16">
        <v>6.0999999999999999E-2</v>
      </c>
      <c r="I1395" s="16">
        <v>6.0999999999999999E-2</v>
      </c>
    </row>
    <row r="1396" spans="1:9" x14ac:dyDescent="0.35">
      <c r="A1396" s="14">
        <v>2019</v>
      </c>
      <c r="B1396" s="14">
        <v>1</v>
      </c>
      <c r="C1396" s="14" t="s">
        <v>19</v>
      </c>
      <c r="D1396" s="14" t="s">
        <v>31</v>
      </c>
      <c r="E1396" s="14" t="s">
        <v>40</v>
      </c>
      <c r="F1396" s="16">
        <v>38.316000000000003</v>
      </c>
      <c r="G1396" s="16">
        <v>36.21</v>
      </c>
      <c r="H1396" s="16">
        <v>2.1059999999999999</v>
      </c>
      <c r="I1396" s="16">
        <v>4.3999999999999997E-2</v>
      </c>
    </row>
    <row r="1397" spans="1:9" x14ac:dyDescent="0.35">
      <c r="A1397" s="14">
        <v>2019</v>
      </c>
      <c r="B1397" s="14">
        <v>1</v>
      </c>
      <c r="C1397" s="14" t="s">
        <v>19</v>
      </c>
      <c r="D1397" s="14" t="s">
        <v>31</v>
      </c>
      <c r="E1397" s="14" t="s">
        <v>42</v>
      </c>
      <c r="F1397" s="16">
        <v>11.911</v>
      </c>
      <c r="G1397" s="16">
        <v>11.278</v>
      </c>
      <c r="H1397" s="16">
        <v>0.63300000000000001</v>
      </c>
      <c r="I1397" s="16">
        <v>0.01</v>
      </c>
    </row>
    <row r="1398" spans="1:9" x14ac:dyDescent="0.35">
      <c r="A1398" s="14">
        <v>2019</v>
      </c>
      <c r="B1398" s="14">
        <v>1</v>
      </c>
      <c r="C1398" s="14" t="s">
        <v>19</v>
      </c>
      <c r="D1398" s="14" t="s">
        <v>31</v>
      </c>
      <c r="E1398" s="14" t="s">
        <v>44</v>
      </c>
      <c r="F1398" s="16">
        <v>39.674999999999997</v>
      </c>
      <c r="G1398" s="16">
        <v>37.261000000000003</v>
      </c>
      <c r="H1398" s="16">
        <v>2.4140000000000001</v>
      </c>
      <c r="I1398" s="16">
        <v>0.21299999999999999</v>
      </c>
    </row>
    <row r="1399" spans="1:9" x14ac:dyDescent="0.35">
      <c r="A1399" s="14">
        <v>2019</v>
      </c>
      <c r="B1399" s="14">
        <v>1</v>
      </c>
      <c r="C1399" s="14" t="s">
        <v>19</v>
      </c>
      <c r="D1399" s="14" t="s">
        <v>31</v>
      </c>
      <c r="E1399" s="14" t="s">
        <v>46</v>
      </c>
      <c r="F1399" s="16">
        <v>77.757000000000005</v>
      </c>
      <c r="G1399" s="16">
        <v>72.867000000000004</v>
      </c>
      <c r="H1399" s="16">
        <v>4.8899999999999997</v>
      </c>
      <c r="I1399" s="16">
        <v>0.31900000000000001</v>
      </c>
    </row>
    <row r="1400" spans="1:9" x14ac:dyDescent="0.35">
      <c r="A1400" s="14">
        <v>2019</v>
      </c>
      <c r="B1400" s="14">
        <v>1</v>
      </c>
      <c r="C1400" s="14" t="s">
        <v>19</v>
      </c>
      <c r="D1400" s="14" t="s">
        <v>31</v>
      </c>
      <c r="E1400" s="14" t="s">
        <v>48</v>
      </c>
      <c r="F1400" s="16">
        <v>59.298000000000002</v>
      </c>
      <c r="G1400" s="16">
        <v>55.835999999999999</v>
      </c>
      <c r="H1400" s="16">
        <v>3.4620000000000002</v>
      </c>
      <c r="I1400" s="16">
        <v>6.0999999999999999E-2</v>
      </c>
    </row>
    <row r="1401" spans="1:9" x14ac:dyDescent="0.35">
      <c r="A1401" s="14">
        <v>2019</v>
      </c>
      <c r="B1401" s="14">
        <v>1</v>
      </c>
      <c r="C1401" s="14" t="s">
        <v>19</v>
      </c>
      <c r="D1401" s="14" t="s">
        <v>31</v>
      </c>
      <c r="E1401" s="14" t="s">
        <v>50</v>
      </c>
      <c r="F1401" s="16">
        <v>141.25899999999999</v>
      </c>
      <c r="G1401" s="16">
        <v>133.15199999999999</v>
      </c>
      <c r="H1401" s="16">
        <v>8.1069999999999993</v>
      </c>
      <c r="I1401" s="16">
        <v>0.57799999999999996</v>
      </c>
    </row>
    <row r="1402" spans="1:9" x14ac:dyDescent="0.35">
      <c r="A1402" s="14">
        <v>2019</v>
      </c>
      <c r="B1402" s="14">
        <v>1</v>
      </c>
      <c r="C1402" s="14" t="s">
        <v>19</v>
      </c>
      <c r="D1402" s="14" t="s">
        <v>31</v>
      </c>
      <c r="E1402" s="14" t="s">
        <v>52</v>
      </c>
      <c r="F1402" s="16">
        <v>51.118000000000002</v>
      </c>
      <c r="G1402" s="16">
        <v>48.249000000000002</v>
      </c>
      <c r="H1402" s="16">
        <v>2.8690000000000002</v>
      </c>
      <c r="I1402" s="16">
        <v>0.13700000000000001</v>
      </c>
    </row>
    <row r="1403" spans="1:9" x14ac:dyDescent="0.35">
      <c r="A1403" s="14">
        <v>2019</v>
      </c>
      <c r="B1403" s="14">
        <v>1</v>
      </c>
      <c r="C1403" s="14" t="s">
        <v>19</v>
      </c>
      <c r="D1403" s="14" t="s">
        <v>33</v>
      </c>
      <c r="E1403" s="14" t="s">
        <v>33</v>
      </c>
      <c r="F1403" s="16">
        <v>153.309</v>
      </c>
      <c r="G1403" s="16">
        <v>147.697</v>
      </c>
      <c r="H1403" s="16">
        <v>5.6120000000000001</v>
      </c>
      <c r="I1403" s="16">
        <v>1.891</v>
      </c>
    </row>
    <row r="1404" spans="1:9" x14ac:dyDescent="0.35">
      <c r="A1404" s="14">
        <v>2019</v>
      </c>
      <c r="B1404" s="14">
        <v>1</v>
      </c>
      <c r="C1404" s="14" t="s">
        <v>19</v>
      </c>
      <c r="D1404" s="14" t="s">
        <v>35</v>
      </c>
      <c r="E1404" s="14" t="s">
        <v>54</v>
      </c>
      <c r="F1404" s="16">
        <v>528.43600000000004</v>
      </c>
      <c r="G1404" s="16">
        <v>526.60299999999995</v>
      </c>
      <c r="H1404" s="16">
        <v>1.833</v>
      </c>
      <c r="I1404" s="16">
        <v>1.7769999999999999</v>
      </c>
    </row>
    <row r="1405" spans="1:9" x14ac:dyDescent="0.35">
      <c r="A1405" s="14">
        <v>2019</v>
      </c>
      <c r="B1405" s="14">
        <v>1</v>
      </c>
      <c r="C1405" s="14" t="s">
        <v>19</v>
      </c>
      <c r="D1405" s="14" t="s">
        <v>35</v>
      </c>
      <c r="E1405" s="14" t="s">
        <v>56</v>
      </c>
      <c r="F1405" s="16">
        <v>112.18899999999999</v>
      </c>
      <c r="G1405" s="16">
        <v>111.697</v>
      </c>
      <c r="H1405" s="16">
        <v>0.49199999999999999</v>
      </c>
      <c r="I1405" s="16">
        <v>0.219</v>
      </c>
    </row>
    <row r="1406" spans="1:9" x14ac:dyDescent="0.35">
      <c r="A1406" s="14">
        <v>2019</v>
      </c>
      <c r="B1406" s="14">
        <v>1</v>
      </c>
      <c r="C1406" s="14" t="s">
        <v>19</v>
      </c>
      <c r="D1406" s="14" t="s">
        <v>35</v>
      </c>
      <c r="E1406" s="14" t="s">
        <v>58</v>
      </c>
      <c r="F1406" s="16">
        <v>78.614000000000004</v>
      </c>
      <c r="G1406" s="16">
        <v>77.328999999999994</v>
      </c>
      <c r="H1406" s="16">
        <v>1.2849999999999999</v>
      </c>
      <c r="I1406" s="16">
        <v>0.63900000000000001</v>
      </c>
    </row>
    <row r="1407" spans="1:9" x14ac:dyDescent="0.35">
      <c r="A1407" s="14">
        <v>2019</v>
      </c>
      <c r="B1407" s="14">
        <v>1</v>
      </c>
      <c r="C1407" s="14" t="s">
        <v>19</v>
      </c>
      <c r="D1407" s="14" t="s">
        <v>35</v>
      </c>
      <c r="E1407" s="14" t="s">
        <v>60</v>
      </c>
      <c r="F1407" s="16">
        <v>129.23500000000001</v>
      </c>
      <c r="G1407" s="16">
        <v>128.72499999999999</v>
      </c>
      <c r="H1407" s="16">
        <v>0.51</v>
      </c>
      <c r="I1407" s="16">
        <v>0.45300000000000001</v>
      </c>
    </row>
    <row r="1408" spans="1:9" x14ac:dyDescent="0.35">
      <c r="A1408" s="14">
        <v>2019</v>
      </c>
      <c r="B1408" s="14">
        <v>1</v>
      </c>
      <c r="C1408" s="14" t="s">
        <v>19</v>
      </c>
      <c r="D1408" s="14" t="s">
        <v>35</v>
      </c>
      <c r="E1408" s="14" t="s">
        <v>62</v>
      </c>
      <c r="F1408" s="16">
        <v>395.154</v>
      </c>
      <c r="G1408" s="16">
        <v>389.04199999999997</v>
      </c>
      <c r="H1408" s="16">
        <v>6.1120000000000001</v>
      </c>
      <c r="I1408" s="16">
        <v>2.3860000000000001</v>
      </c>
    </row>
    <row r="1409" spans="1:9" x14ac:dyDescent="0.35">
      <c r="A1409" s="14">
        <v>2019</v>
      </c>
      <c r="B1409" s="14">
        <v>1</v>
      </c>
      <c r="C1409" s="14" t="s">
        <v>19</v>
      </c>
      <c r="D1409" s="14" t="s">
        <v>35</v>
      </c>
      <c r="E1409" s="14" t="s">
        <v>64</v>
      </c>
      <c r="F1409" s="16">
        <v>205.78800000000001</v>
      </c>
      <c r="G1409" s="16">
        <v>204.94499999999999</v>
      </c>
      <c r="H1409" s="16">
        <v>0.84299999999999997</v>
      </c>
      <c r="I1409" s="16">
        <v>1.2150000000000001</v>
      </c>
    </row>
    <row r="1410" spans="1:9" x14ac:dyDescent="0.35">
      <c r="A1410" s="14">
        <v>2019</v>
      </c>
      <c r="B1410" s="14">
        <v>1</v>
      </c>
      <c r="C1410" s="14" t="s">
        <v>21</v>
      </c>
      <c r="D1410" s="14" t="s">
        <v>27</v>
      </c>
      <c r="E1410" s="14" t="s">
        <v>27</v>
      </c>
      <c r="F1410" s="16">
        <v>422.75799999999998</v>
      </c>
      <c r="G1410" s="16">
        <v>407.34199999999998</v>
      </c>
      <c r="H1410" s="16">
        <v>15.416</v>
      </c>
      <c r="I1410" s="16">
        <v>1.466</v>
      </c>
    </row>
    <row r="1411" spans="1:9" x14ac:dyDescent="0.35">
      <c r="A1411" s="14">
        <v>2019</v>
      </c>
      <c r="B1411" s="14">
        <v>1</v>
      </c>
      <c r="C1411" s="14" t="s">
        <v>21</v>
      </c>
      <c r="D1411" s="14" t="s">
        <v>29</v>
      </c>
      <c r="E1411" s="14" t="s">
        <v>29</v>
      </c>
      <c r="F1411" s="16">
        <v>47.561</v>
      </c>
      <c r="G1411" s="16">
        <v>47.323999999999998</v>
      </c>
      <c r="H1411" s="16">
        <v>0.23699999999999999</v>
      </c>
      <c r="I1411" s="16">
        <v>0.08</v>
      </c>
    </row>
    <row r="1412" spans="1:9" x14ac:dyDescent="0.35">
      <c r="A1412" s="14">
        <v>2019</v>
      </c>
      <c r="B1412" s="14">
        <v>1</v>
      </c>
      <c r="C1412" s="14" t="s">
        <v>21</v>
      </c>
      <c r="D1412" s="14" t="s">
        <v>31</v>
      </c>
      <c r="E1412" s="14" t="s">
        <v>40</v>
      </c>
      <c r="F1412" s="16">
        <v>206.23699999999999</v>
      </c>
      <c r="G1412" s="16">
        <v>199.62100000000001</v>
      </c>
      <c r="H1412" s="16">
        <v>6.6159999999999997</v>
      </c>
      <c r="I1412" s="16">
        <v>0.11</v>
      </c>
    </row>
    <row r="1413" spans="1:9" x14ac:dyDescent="0.35">
      <c r="A1413" s="14">
        <v>2019</v>
      </c>
      <c r="B1413" s="14">
        <v>1</v>
      </c>
      <c r="C1413" s="14" t="s">
        <v>21</v>
      </c>
      <c r="D1413" s="14" t="s">
        <v>31</v>
      </c>
      <c r="E1413" s="14" t="s">
        <v>42</v>
      </c>
      <c r="F1413" s="16">
        <v>75.197999999999993</v>
      </c>
      <c r="G1413" s="16">
        <v>71.72</v>
      </c>
      <c r="H1413" s="16">
        <v>3.4780000000000002</v>
      </c>
      <c r="I1413" s="16">
        <v>0.126</v>
      </c>
    </row>
    <row r="1414" spans="1:9" x14ac:dyDescent="0.35">
      <c r="A1414" s="14">
        <v>2019</v>
      </c>
      <c r="B1414" s="14">
        <v>1</v>
      </c>
      <c r="C1414" s="14" t="s">
        <v>21</v>
      </c>
      <c r="D1414" s="14" t="s">
        <v>31</v>
      </c>
      <c r="E1414" s="14" t="s">
        <v>44</v>
      </c>
      <c r="F1414" s="16">
        <v>226.26300000000001</v>
      </c>
      <c r="G1414" s="16">
        <v>218.12899999999999</v>
      </c>
      <c r="H1414" s="16">
        <v>8.1340000000000003</v>
      </c>
      <c r="I1414" s="16">
        <v>0.193</v>
      </c>
    </row>
    <row r="1415" spans="1:9" x14ac:dyDescent="0.35">
      <c r="A1415" s="14">
        <v>2019</v>
      </c>
      <c r="B1415" s="14">
        <v>1</v>
      </c>
      <c r="C1415" s="14" t="s">
        <v>21</v>
      </c>
      <c r="D1415" s="14" t="s">
        <v>31</v>
      </c>
      <c r="E1415" s="14" t="s">
        <v>46</v>
      </c>
      <c r="F1415" s="16">
        <v>306.34199999999998</v>
      </c>
      <c r="G1415" s="16">
        <v>291.66199999999998</v>
      </c>
      <c r="H1415" s="16">
        <v>14.68</v>
      </c>
      <c r="I1415" s="16">
        <v>0.73099999999999998</v>
      </c>
    </row>
    <row r="1416" spans="1:9" x14ac:dyDescent="0.35">
      <c r="A1416" s="14">
        <v>2019</v>
      </c>
      <c r="B1416" s="14">
        <v>1</v>
      </c>
      <c r="C1416" s="14" t="s">
        <v>21</v>
      </c>
      <c r="D1416" s="14" t="s">
        <v>31</v>
      </c>
      <c r="E1416" s="14" t="s">
        <v>48</v>
      </c>
      <c r="F1416" s="16">
        <v>266.60000000000002</v>
      </c>
      <c r="G1416" s="16">
        <v>255.40100000000001</v>
      </c>
      <c r="H1416" s="16">
        <v>11.199</v>
      </c>
      <c r="I1416" s="16">
        <v>0.19500000000000001</v>
      </c>
    </row>
    <row r="1417" spans="1:9" x14ac:dyDescent="0.35">
      <c r="A1417" s="14">
        <v>2019</v>
      </c>
      <c r="B1417" s="14">
        <v>1</v>
      </c>
      <c r="C1417" s="14" t="s">
        <v>21</v>
      </c>
      <c r="D1417" s="14" t="s">
        <v>31</v>
      </c>
      <c r="E1417" s="14" t="s">
        <v>50</v>
      </c>
      <c r="F1417" s="16">
        <v>426.62</v>
      </c>
      <c r="G1417" s="16">
        <v>408.51799999999997</v>
      </c>
      <c r="H1417" s="16">
        <v>18.102</v>
      </c>
      <c r="I1417" s="16">
        <v>0.879</v>
      </c>
    </row>
    <row r="1418" spans="1:9" x14ac:dyDescent="0.35">
      <c r="A1418" s="14">
        <v>2019</v>
      </c>
      <c r="B1418" s="14">
        <v>1</v>
      </c>
      <c r="C1418" s="14" t="s">
        <v>21</v>
      </c>
      <c r="D1418" s="14" t="s">
        <v>31</v>
      </c>
      <c r="E1418" s="14" t="s">
        <v>52</v>
      </c>
      <c r="F1418" s="16">
        <v>156.369</v>
      </c>
      <c r="G1418" s="16">
        <v>150.833</v>
      </c>
      <c r="H1418" s="16">
        <v>5.5359999999999996</v>
      </c>
      <c r="I1418" s="16">
        <v>0.31900000000000001</v>
      </c>
    </row>
    <row r="1419" spans="1:9" x14ac:dyDescent="0.35">
      <c r="A1419" s="14">
        <v>2019</v>
      </c>
      <c r="B1419" s="14">
        <v>1</v>
      </c>
      <c r="C1419" s="14" t="s">
        <v>21</v>
      </c>
      <c r="D1419" s="14" t="s">
        <v>33</v>
      </c>
      <c r="E1419" s="14" t="s">
        <v>33</v>
      </c>
      <c r="F1419" s="16">
        <v>1094.73</v>
      </c>
      <c r="G1419" s="16">
        <v>1084.9649999999999</v>
      </c>
      <c r="H1419" s="16">
        <v>9.7650000000000006</v>
      </c>
      <c r="I1419" s="16">
        <v>2.657</v>
      </c>
    </row>
    <row r="1420" spans="1:9" x14ac:dyDescent="0.35">
      <c r="A1420" s="14">
        <v>2019</v>
      </c>
      <c r="B1420" s="14">
        <v>1</v>
      </c>
      <c r="C1420" s="14" t="s">
        <v>21</v>
      </c>
      <c r="D1420" s="14" t="s">
        <v>35</v>
      </c>
      <c r="E1420" s="14" t="s">
        <v>54</v>
      </c>
      <c r="F1420" s="16">
        <v>779.32799999999997</v>
      </c>
      <c r="G1420" s="16">
        <v>770.55799999999999</v>
      </c>
      <c r="H1420" s="16">
        <v>8.77</v>
      </c>
      <c r="I1420" s="16">
        <v>1.958</v>
      </c>
    </row>
    <row r="1421" spans="1:9" x14ac:dyDescent="0.35">
      <c r="A1421" s="14">
        <v>2019</v>
      </c>
      <c r="B1421" s="14">
        <v>1</v>
      </c>
      <c r="C1421" s="14" t="s">
        <v>21</v>
      </c>
      <c r="D1421" s="14" t="s">
        <v>35</v>
      </c>
      <c r="E1421" s="14" t="s">
        <v>56</v>
      </c>
      <c r="F1421" s="16">
        <v>353.87200000000001</v>
      </c>
      <c r="G1421" s="16">
        <v>350.88499999999999</v>
      </c>
      <c r="H1421" s="16">
        <v>2.9870000000000001</v>
      </c>
      <c r="I1421" s="16">
        <v>0.67100000000000004</v>
      </c>
    </row>
    <row r="1422" spans="1:9" x14ac:dyDescent="0.35">
      <c r="A1422" s="14">
        <v>2019</v>
      </c>
      <c r="B1422" s="14">
        <v>1</v>
      </c>
      <c r="C1422" s="14" t="s">
        <v>21</v>
      </c>
      <c r="D1422" s="14" t="s">
        <v>35</v>
      </c>
      <c r="E1422" s="14" t="s">
        <v>58</v>
      </c>
      <c r="F1422" s="16">
        <v>225.34100000000001</v>
      </c>
      <c r="G1422" s="16">
        <v>222.238</v>
      </c>
      <c r="H1422" s="16">
        <v>3.1030000000000002</v>
      </c>
      <c r="I1422" s="16">
        <v>0.66900000000000004</v>
      </c>
    </row>
    <row r="1423" spans="1:9" x14ac:dyDescent="0.35">
      <c r="A1423" s="14">
        <v>2019</v>
      </c>
      <c r="B1423" s="14">
        <v>1</v>
      </c>
      <c r="C1423" s="14" t="s">
        <v>21</v>
      </c>
      <c r="D1423" s="14" t="s">
        <v>35</v>
      </c>
      <c r="E1423" s="14" t="s">
        <v>60</v>
      </c>
      <c r="F1423" s="16">
        <v>73.174000000000007</v>
      </c>
      <c r="G1423" s="16">
        <v>72.561000000000007</v>
      </c>
      <c r="H1423" s="16">
        <v>0.61299999999999999</v>
      </c>
      <c r="I1423" s="16">
        <v>0.104</v>
      </c>
    </row>
    <row r="1424" spans="1:9" x14ac:dyDescent="0.35">
      <c r="A1424" s="14">
        <v>2019</v>
      </c>
      <c r="B1424" s="14">
        <v>1</v>
      </c>
      <c r="C1424" s="14" t="s">
        <v>21</v>
      </c>
      <c r="D1424" s="14" t="s">
        <v>35</v>
      </c>
      <c r="E1424" s="14" t="s">
        <v>62</v>
      </c>
      <c r="F1424" s="16">
        <v>430.48500000000001</v>
      </c>
      <c r="G1424" s="16">
        <v>427.44400000000002</v>
      </c>
      <c r="H1424" s="16">
        <v>3.0409999999999999</v>
      </c>
      <c r="I1424" s="16">
        <v>0.50800000000000001</v>
      </c>
    </row>
    <row r="1425" spans="1:9" x14ac:dyDescent="0.35">
      <c r="A1425" s="14">
        <v>2019</v>
      </c>
      <c r="B1425" s="14">
        <v>1</v>
      </c>
      <c r="C1425" s="14" t="s">
        <v>21</v>
      </c>
      <c r="D1425" s="14" t="s">
        <v>35</v>
      </c>
      <c r="E1425" s="14" t="s">
        <v>64</v>
      </c>
      <c r="F1425" s="16">
        <v>236.89599999999999</v>
      </c>
      <c r="G1425" s="16">
        <v>232.98</v>
      </c>
      <c r="H1425" s="16">
        <v>3.9159999999999999</v>
      </c>
      <c r="I1425" s="16">
        <v>0.86299999999999999</v>
      </c>
    </row>
    <row r="1426" spans="1:9" x14ac:dyDescent="0.35">
      <c r="A1426" s="14">
        <v>2019</v>
      </c>
      <c r="B1426" s="14">
        <v>1</v>
      </c>
      <c r="C1426" s="14" t="s">
        <v>23</v>
      </c>
      <c r="D1426" s="14" t="s">
        <v>27</v>
      </c>
      <c r="E1426" s="14" t="s">
        <v>27</v>
      </c>
      <c r="F1426" s="16">
        <v>35.334000000000003</v>
      </c>
      <c r="G1426" s="16">
        <v>27.562000000000001</v>
      </c>
      <c r="H1426" s="16">
        <v>7.7720000000000002</v>
      </c>
      <c r="I1426" s="16">
        <v>0.154</v>
      </c>
    </row>
    <row r="1427" spans="1:9" x14ac:dyDescent="0.35">
      <c r="A1427" s="14">
        <v>2019</v>
      </c>
      <c r="B1427" s="14">
        <v>1</v>
      </c>
      <c r="C1427" s="14" t="s">
        <v>23</v>
      </c>
      <c r="D1427" s="14" t="s">
        <v>29</v>
      </c>
      <c r="E1427" s="14" t="s">
        <v>29</v>
      </c>
      <c r="F1427" s="16">
        <v>10.029</v>
      </c>
      <c r="G1427" s="16">
        <v>9.91</v>
      </c>
      <c r="H1427" s="16">
        <v>0.11899999999999999</v>
      </c>
      <c r="I1427" s="16">
        <v>5.5E-2</v>
      </c>
    </row>
    <row r="1428" spans="1:9" x14ac:dyDescent="0.35">
      <c r="A1428" s="14">
        <v>2019</v>
      </c>
      <c r="B1428" s="14">
        <v>1</v>
      </c>
      <c r="C1428" s="14" t="s">
        <v>23</v>
      </c>
      <c r="D1428" s="14" t="s">
        <v>31</v>
      </c>
      <c r="E1428" s="14" t="s">
        <v>40</v>
      </c>
      <c r="F1428" s="16">
        <v>31.422999999999998</v>
      </c>
      <c r="G1428" s="16">
        <v>28.558</v>
      </c>
      <c r="H1428" s="16">
        <v>2.8650000000000002</v>
      </c>
      <c r="I1428" s="16">
        <v>2.1999999999999999E-2</v>
      </c>
    </row>
    <row r="1429" spans="1:9" x14ac:dyDescent="0.35">
      <c r="A1429" s="14">
        <v>2019</v>
      </c>
      <c r="B1429" s="14">
        <v>1</v>
      </c>
      <c r="C1429" s="14" t="s">
        <v>23</v>
      </c>
      <c r="D1429" s="14" t="s">
        <v>31</v>
      </c>
      <c r="E1429" s="14" t="s">
        <v>42</v>
      </c>
      <c r="F1429" s="16">
        <v>6.8120000000000003</v>
      </c>
      <c r="G1429" s="16">
        <v>6.2140000000000004</v>
      </c>
      <c r="H1429" s="16">
        <v>0.59799999999999998</v>
      </c>
      <c r="I1429" s="16">
        <v>0</v>
      </c>
    </row>
    <row r="1430" spans="1:9" x14ac:dyDescent="0.35">
      <c r="A1430" s="14">
        <v>2019</v>
      </c>
      <c r="B1430" s="14">
        <v>1</v>
      </c>
      <c r="C1430" s="14" t="s">
        <v>23</v>
      </c>
      <c r="D1430" s="14" t="s">
        <v>31</v>
      </c>
      <c r="E1430" s="14" t="s">
        <v>44</v>
      </c>
      <c r="F1430" s="16">
        <v>40.338999999999999</v>
      </c>
      <c r="G1430" s="16">
        <v>35.212000000000003</v>
      </c>
      <c r="H1430" s="16">
        <v>5.1269999999999998</v>
      </c>
      <c r="I1430" s="16">
        <v>3.3000000000000002E-2</v>
      </c>
    </row>
    <row r="1431" spans="1:9" x14ac:dyDescent="0.35">
      <c r="A1431" s="14">
        <v>2019</v>
      </c>
      <c r="B1431" s="14">
        <v>1</v>
      </c>
      <c r="C1431" s="14" t="s">
        <v>23</v>
      </c>
      <c r="D1431" s="14" t="s">
        <v>31</v>
      </c>
      <c r="E1431" s="14" t="s">
        <v>46</v>
      </c>
      <c r="F1431" s="16">
        <v>25.119</v>
      </c>
      <c r="G1431" s="16">
        <v>22.495000000000001</v>
      </c>
      <c r="H1431" s="16">
        <v>2.6240000000000001</v>
      </c>
      <c r="I1431" s="16">
        <v>0.107</v>
      </c>
    </row>
    <row r="1432" spans="1:9" x14ac:dyDescent="0.35">
      <c r="A1432" s="14">
        <v>2019</v>
      </c>
      <c r="B1432" s="14">
        <v>1</v>
      </c>
      <c r="C1432" s="14" t="s">
        <v>23</v>
      </c>
      <c r="D1432" s="14" t="s">
        <v>31</v>
      </c>
      <c r="E1432" s="14" t="s">
        <v>48</v>
      </c>
      <c r="F1432" s="16">
        <v>25.135999999999999</v>
      </c>
      <c r="G1432" s="16">
        <v>22.452999999999999</v>
      </c>
      <c r="H1432" s="16">
        <v>2.6829999999999998</v>
      </c>
      <c r="I1432" s="16">
        <v>1.9E-2</v>
      </c>
    </row>
    <row r="1433" spans="1:9" x14ac:dyDescent="0.35">
      <c r="A1433" s="14">
        <v>2019</v>
      </c>
      <c r="B1433" s="14">
        <v>1</v>
      </c>
      <c r="C1433" s="14" t="s">
        <v>23</v>
      </c>
      <c r="D1433" s="14" t="s">
        <v>31</v>
      </c>
      <c r="E1433" s="14" t="s">
        <v>50</v>
      </c>
      <c r="F1433" s="16">
        <v>17.614000000000001</v>
      </c>
      <c r="G1433" s="16">
        <v>15.707000000000001</v>
      </c>
      <c r="H1433" s="16">
        <v>1.907</v>
      </c>
      <c r="I1433" s="16">
        <v>1.2E-2</v>
      </c>
    </row>
    <row r="1434" spans="1:9" x14ac:dyDescent="0.35">
      <c r="A1434" s="14">
        <v>2019</v>
      </c>
      <c r="B1434" s="14">
        <v>1</v>
      </c>
      <c r="C1434" s="14" t="s">
        <v>23</v>
      </c>
      <c r="D1434" s="14" t="s">
        <v>31</v>
      </c>
      <c r="E1434" s="14" t="s">
        <v>52</v>
      </c>
      <c r="F1434" s="16">
        <v>11.038</v>
      </c>
      <c r="G1434" s="16">
        <v>10.095000000000001</v>
      </c>
      <c r="H1434" s="16">
        <v>0.94299999999999995</v>
      </c>
      <c r="I1434" s="16">
        <v>4.0000000000000001E-3</v>
      </c>
    </row>
    <row r="1435" spans="1:9" x14ac:dyDescent="0.35">
      <c r="A1435" s="14">
        <v>2019</v>
      </c>
      <c r="B1435" s="14">
        <v>1</v>
      </c>
      <c r="C1435" s="14" t="s">
        <v>23</v>
      </c>
      <c r="D1435" s="14" t="s">
        <v>33</v>
      </c>
      <c r="E1435" s="14" t="s">
        <v>33</v>
      </c>
      <c r="F1435" s="16">
        <v>49.408999999999999</v>
      </c>
      <c r="G1435" s="16">
        <v>44.999000000000002</v>
      </c>
      <c r="H1435" s="16">
        <v>4.41</v>
      </c>
      <c r="I1435" s="16">
        <v>0.20100000000000001</v>
      </c>
    </row>
    <row r="1436" spans="1:9" x14ac:dyDescent="0.35">
      <c r="A1436" s="14">
        <v>2019</v>
      </c>
      <c r="B1436" s="14">
        <v>1</v>
      </c>
      <c r="C1436" s="14" t="s">
        <v>23</v>
      </c>
      <c r="D1436" s="14" t="s">
        <v>35</v>
      </c>
      <c r="E1436" s="14" t="s">
        <v>54</v>
      </c>
      <c r="F1436" s="16">
        <v>229.25299999999999</v>
      </c>
      <c r="G1436" s="16">
        <v>227.58099999999999</v>
      </c>
      <c r="H1436" s="16">
        <v>1.6719999999999999</v>
      </c>
      <c r="I1436" s="16">
        <v>0.14499999999999999</v>
      </c>
    </row>
    <row r="1437" spans="1:9" x14ac:dyDescent="0.35">
      <c r="A1437" s="14">
        <v>2019</v>
      </c>
      <c r="B1437" s="14">
        <v>1</v>
      </c>
      <c r="C1437" s="14" t="s">
        <v>23</v>
      </c>
      <c r="D1437" s="14" t="s">
        <v>35</v>
      </c>
      <c r="E1437" s="14" t="s">
        <v>56</v>
      </c>
      <c r="F1437" s="16">
        <v>353.02600000000001</v>
      </c>
      <c r="G1437" s="16">
        <v>350.10700000000003</v>
      </c>
      <c r="H1437" s="16">
        <v>2.919</v>
      </c>
      <c r="I1437" s="16">
        <v>0.253</v>
      </c>
    </row>
    <row r="1438" spans="1:9" x14ac:dyDescent="0.35">
      <c r="A1438" s="14">
        <v>2019</v>
      </c>
      <c r="B1438" s="14">
        <v>1</v>
      </c>
      <c r="C1438" s="14" t="s">
        <v>23</v>
      </c>
      <c r="D1438" s="14" t="s">
        <v>35</v>
      </c>
      <c r="E1438" s="14" t="s">
        <v>58</v>
      </c>
      <c r="F1438" s="16">
        <v>87.834000000000003</v>
      </c>
      <c r="G1438" s="16">
        <v>84.335999999999999</v>
      </c>
      <c r="H1438" s="16">
        <v>3.4980000000000002</v>
      </c>
      <c r="I1438" s="16">
        <v>0.30399999999999999</v>
      </c>
    </row>
    <row r="1439" spans="1:9" x14ac:dyDescent="0.35">
      <c r="A1439" s="14">
        <v>2019</v>
      </c>
      <c r="B1439" s="14">
        <v>1</v>
      </c>
      <c r="C1439" s="14" t="s">
        <v>23</v>
      </c>
      <c r="D1439" s="14" t="s">
        <v>35</v>
      </c>
      <c r="E1439" s="14" t="s">
        <v>60</v>
      </c>
      <c r="F1439" s="16">
        <v>20.422000000000001</v>
      </c>
      <c r="G1439" s="16">
        <v>20.356000000000002</v>
      </c>
      <c r="H1439" s="16">
        <v>6.6000000000000003E-2</v>
      </c>
      <c r="I1439" s="16">
        <v>6.0000000000000001E-3</v>
      </c>
    </row>
    <row r="1440" spans="1:9" x14ac:dyDescent="0.35">
      <c r="A1440" s="14">
        <v>2019</v>
      </c>
      <c r="B1440" s="14">
        <v>1</v>
      </c>
      <c r="C1440" s="14" t="s">
        <v>23</v>
      </c>
      <c r="D1440" s="14" t="s">
        <v>35</v>
      </c>
      <c r="E1440" s="14" t="s">
        <v>62</v>
      </c>
      <c r="F1440" s="16">
        <v>123.09</v>
      </c>
      <c r="G1440" s="16">
        <v>122.498</v>
      </c>
      <c r="H1440" s="16">
        <v>0.59199999999999997</v>
      </c>
      <c r="I1440" s="16">
        <v>4.2000000000000003E-2</v>
      </c>
    </row>
    <row r="1441" spans="1:9" x14ac:dyDescent="0.35">
      <c r="A1441" s="14">
        <v>2019</v>
      </c>
      <c r="B1441" s="14">
        <v>1</v>
      </c>
      <c r="C1441" s="14" t="s">
        <v>23</v>
      </c>
      <c r="D1441" s="14" t="s">
        <v>35</v>
      </c>
      <c r="E1441" s="14" t="s">
        <v>64</v>
      </c>
      <c r="F1441" s="16">
        <v>75.290000000000006</v>
      </c>
      <c r="G1441" s="16">
        <v>74.798000000000002</v>
      </c>
      <c r="H1441" s="16">
        <v>0.49199999999999999</v>
      </c>
      <c r="I1441" s="16">
        <v>4.2000000000000003E-2</v>
      </c>
    </row>
    <row r="1442" spans="1:9" x14ac:dyDescent="0.35">
      <c r="A1442" s="14">
        <v>2018</v>
      </c>
      <c r="B1442" s="14">
        <v>4</v>
      </c>
      <c r="C1442" s="14" t="s">
        <v>19</v>
      </c>
      <c r="D1442" s="14" t="s">
        <v>27</v>
      </c>
      <c r="E1442" s="14" t="s">
        <v>27</v>
      </c>
      <c r="F1442" s="16">
        <v>33.261000000000003</v>
      </c>
      <c r="G1442" s="16">
        <v>27.773</v>
      </c>
      <c r="H1442" s="16">
        <v>5.4880000000000004</v>
      </c>
      <c r="I1442" s="16">
        <v>0.54800000000000004</v>
      </c>
    </row>
    <row r="1443" spans="1:9" x14ac:dyDescent="0.35">
      <c r="A1443" s="14">
        <v>2018</v>
      </c>
      <c r="B1443" s="14">
        <v>4</v>
      </c>
      <c r="C1443" s="14" t="s">
        <v>19</v>
      </c>
      <c r="D1443" s="14" t="s">
        <v>29</v>
      </c>
      <c r="E1443" s="14" t="s">
        <v>29</v>
      </c>
      <c r="F1443" s="16">
        <v>24.616</v>
      </c>
      <c r="G1443" s="16">
        <v>24.564</v>
      </c>
      <c r="H1443" s="16">
        <v>5.1999999999999998E-2</v>
      </c>
      <c r="I1443" s="16">
        <v>4.9000000000000002E-2</v>
      </c>
    </row>
    <row r="1444" spans="1:9" x14ac:dyDescent="0.35">
      <c r="A1444" s="14">
        <v>2018</v>
      </c>
      <c r="B1444" s="14">
        <v>4</v>
      </c>
      <c r="C1444" s="14" t="s">
        <v>19</v>
      </c>
      <c r="D1444" s="14" t="s">
        <v>31</v>
      </c>
      <c r="E1444" s="14" t="s">
        <v>40</v>
      </c>
      <c r="F1444" s="16">
        <v>37.829000000000001</v>
      </c>
      <c r="G1444" s="16">
        <v>35.682000000000002</v>
      </c>
      <c r="H1444" s="16">
        <v>2.1469999999999998</v>
      </c>
      <c r="I1444" s="16">
        <v>7.0999999999999994E-2</v>
      </c>
    </row>
    <row r="1445" spans="1:9" x14ac:dyDescent="0.35">
      <c r="A1445" s="14">
        <v>2018</v>
      </c>
      <c r="B1445" s="14">
        <v>4</v>
      </c>
      <c r="C1445" s="14" t="s">
        <v>19</v>
      </c>
      <c r="D1445" s="14" t="s">
        <v>31</v>
      </c>
      <c r="E1445" s="14" t="s">
        <v>42</v>
      </c>
      <c r="F1445" s="16">
        <v>11.734</v>
      </c>
      <c r="G1445" s="16">
        <v>10.939</v>
      </c>
      <c r="H1445" s="16">
        <v>0.79500000000000004</v>
      </c>
      <c r="I1445" s="16">
        <v>5.0000000000000001E-3</v>
      </c>
    </row>
    <row r="1446" spans="1:9" x14ac:dyDescent="0.35">
      <c r="A1446" s="14">
        <v>2018</v>
      </c>
      <c r="B1446" s="14">
        <v>4</v>
      </c>
      <c r="C1446" s="14" t="s">
        <v>19</v>
      </c>
      <c r="D1446" s="14" t="s">
        <v>31</v>
      </c>
      <c r="E1446" s="14" t="s">
        <v>44</v>
      </c>
      <c r="F1446" s="16">
        <v>40.149000000000001</v>
      </c>
      <c r="G1446" s="16">
        <v>37.469000000000001</v>
      </c>
      <c r="H1446" s="16">
        <v>2.68</v>
      </c>
      <c r="I1446" s="16">
        <v>0.11600000000000001</v>
      </c>
    </row>
    <row r="1447" spans="1:9" x14ac:dyDescent="0.35">
      <c r="A1447" s="14">
        <v>2018</v>
      </c>
      <c r="B1447" s="14">
        <v>4</v>
      </c>
      <c r="C1447" s="14" t="s">
        <v>19</v>
      </c>
      <c r="D1447" s="14" t="s">
        <v>31</v>
      </c>
      <c r="E1447" s="14" t="s">
        <v>46</v>
      </c>
      <c r="F1447" s="16">
        <v>79.471999999999994</v>
      </c>
      <c r="G1447" s="16">
        <v>74.210999999999999</v>
      </c>
      <c r="H1447" s="16">
        <v>5.2610000000000001</v>
      </c>
      <c r="I1447" s="16">
        <v>0.28899999999999998</v>
      </c>
    </row>
    <row r="1448" spans="1:9" x14ac:dyDescent="0.35">
      <c r="A1448" s="14">
        <v>2018</v>
      </c>
      <c r="B1448" s="14">
        <v>4</v>
      </c>
      <c r="C1448" s="14" t="s">
        <v>19</v>
      </c>
      <c r="D1448" s="14" t="s">
        <v>31</v>
      </c>
      <c r="E1448" s="14" t="s">
        <v>48</v>
      </c>
      <c r="F1448" s="16">
        <v>59.999000000000002</v>
      </c>
      <c r="G1448" s="16">
        <v>56.054000000000002</v>
      </c>
      <c r="H1448" s="16">
        <v>3.9449999999999998</v>
      </c>
      <c r="I1448" s="16">
        <v>8.5999999999999993E-2</v>
      </c>
    </row>
    <row r="1449" spans="1:9" x14ac:dyDescent="0.35">
      <c r="A1449" s="14">
        <v>2018</v>
      </c>
      <c r="B1449" s="14">
        <v>4</v>
      </c>
      <c r="C1449" s="14" t="s">
        <v>19</v>
      </c>
      <c r="D1449" s="14" t="s">
        <v>31</v>
      </c>
      <c r="E1449" s="14" t="s">
        <v>50</v>
      </c>
      <c r="F1449" s="16">
        <v>142.916</v>
      </c>
      <c r="G1449" s="16">
        <v>134.28700000000001</v>
      </c>
      <c r="H1449" s="16">
        <v>8.6289999999999996</v>
      </c>
      <c r="I1449" s="16">
        <v>0.35499999999999998</v>
      </c>
    </row>
    <row r="1450" spans="1:9" x14ac:dyDescent="0.35">
      <c r="A1450" s="14">
        <v>2018</v>
      </c>
      <c r="B1450" s="14">
        <v>4</v>
      </c>
      <c r="C1450" s="14" t="s">
        <v>19</v>
      </c>
      <c r="D1450" s="14" t="s">
        <v>31</v>
      </c>
      <c r="E1450" s="14" t="s">
        <v>52</v>
      </c>
      <c r="F1450" s="16">
        <v>50.811999999999998</v>
      </c>
      <c r="G1450" s="16">
        <v>48.085000000000001</v>
      </c>
      <c r="H1450" s="16">
        <v>2.7269999999999999</v>
      </c>
      <c r="I1450" s="16">
        <v>7.4999999999999997E-2</v>
      </c>
    </row>
    <row r="1451" spans="1:9" x14ac:dyDescent="0.35">
      <c r="A1451" s="14">
        <v>2018</v>
      </c>
      <c r="B1451" s="14">
        <v>4</v>
      </c>
      <c r="C1451" s="14" t="s">
        <v>19</v>
      </c>
      <c r="D1451" s="14" t="s">
        <v>33</v>
      </c>
      <c r="E1451" s="14" t="s">
        <v>33</v>
      </c>
      <c r="F1451" s="16">
        <v>154.761</v>
      </c>
      <c r="G1451" s="16">
        <v>149.31100000000001</v>
      </c>
      <c r="H1451" s="16">
        <v>5.45</v>
      </c>
      <c r="I1451" s="16">
        <v>2.0630000000000002</v>
      </c>
    </row>
    <row r="1452" spans="1:9" x14ac:dyDescent="0.35">
      <c r="A1452" s="14">
        <v>2018</v>
      </c>
      <c r="B1452" s="14">
        <v>4</v>
      </c>
      <c r="C1452" s="14" t="s">
        <v>19</v>
      </c>
      <c r="D1452" s="14" t="s">
        <v>35</v>
      </c>
      <c r="E1452" s="14" t="s">
        <v>54</v>
      </c>
      <c r="F1452" s="16">
        <v>526.79899999999998</v>
      </c>
      <c r="G1452" s="16">
        <v>524.81799999999998</v>
      </c>
      <c r="H1452" s="16">
        <v>1.9810000000000001</v>
      </c>
      <c r="I1452" s="16">
        <v>2.82</v>
      </c>
    </row>
    <row r="1453" spans="1:9" x14ac:dyDescent="0.35">
      <c r="A1453" s="14">
        <v>2018</v>
      </c>
      <c r="B1453" s="14">
        <v>4</v>
      </c>
      <c r="C1453" s="14" t="s">
        <v>19</v>
      </c>
      <c r="D1453" s="14" t="s">
        <v>35</v>
      </c>
      <c r="E1453" s="14" t="s">
        <v>56</v>
      </c>
      <c r="F1453" s="16">
        <v>113.706</v>
      </c>
      <c r="G1453" s="16">
        <v>113.33499999999999</v>
      </c>
      <c r="H1453" s="16">
        <v>0.371</v>
      </c>
      <c r="I1453" s="16">
        <v>0.51500000000000001</v>
      </c>
    </row>
    <row r="1454" spans="1:9" x14ac:dyDescent="0.35">
      <c r="A1454" s="14">
        <v>2018</v>
      </c>
      <c r="B1454" s="14">
        <v>4</v>
      </c>
      <c r="C1454" s="14" t="s">
        <v>19</v>
      </c>
      <c r="D1454" s="14" t="s">
        <v>35</v>
      </c>
      <c r="E1454" s="14" t="s">
        <v>58</v>
      </c>
      <c r="F1454" s="16">
        <v>79.355000000000004</v>
      </c>
      <c r="G1454" s="16">
        <v>78.426000000000002</v>
      </c>
      <c r="H1454" s="16">
        <v>0.92900000000000005</v>
      </c>
      <c r="I1454" s="16">
        <v>0.24099999999999999</v>
      </c>
    </row>
    <row r="1455" spans="1:9" x14ac:dyDescent="0.35">
      <c r="A1455" s="14">
        <v>2018</v>
      </c>
      <c r="B1455" s="14">
        <v>4</v>
      </c>
      <c r="C1455" s="14" t="s">
        <v>19</v>
      </c>
      <c r="D1455" s="14" t="s">
        <v>35</v>
      </c>
      <c r="E1455" s="14" t="s">
        <v>60</v>
      </c>
      <c r="F1455" s="16">
        <v>127.48399999999999</v>
      </c>
      <c r="G1455" s="16">
        <v>126.876</v>
      </c>
      <c r="H1455" s="16">
        <v>0.60799999999999998</v>
      </c>
      <c r="I1455" s="16">
        <v>1.016</v>
      </c>
    </row>
    <row r="1456" spans="1:9" x14ac:dyDescent="0.35">
      <c r="A1456" s="14">
        <v>2018</v>
      </c>
      <c r="B1456" s="14">
        <v>4</v>
      </c>
      <c r="C1456" s="14" t="s">
        <v>19</v>
      </c>
      <c r="D1456" s="14" t="s">
        <v>35</v>
      </c>
      <c r="E1456" s="14" t="s">
        <v>62</v>
      </c>
      <c r="F1456" s="16">
        <v>393.94200000000001</v>
      </c>
      <c r="G1456" s="16">
        <v>388.69400000000002</v>
      </c>
      <c r="H1456" s="16">
        <v>5.2480000000000002</v>
      </c>
      <c r="I1456" s="16">
        <v>1.409</v>
      </c>
    </row>
    <row r="1457" spans="1:9" x14ac:dyDescent="0.35">
      <c r="A1457" s="14">
        <v>2018</v>
      </c>
      <c r="B1457" s="14">
        <v>4</v>
      </c>
      <c r="C1457" s="14" t="s">
        <v>19</v>
      </c>
      <c r="D1457" s="14" t="s">
        <v>35</v>
      </c>
      <c r="E1457" s="14" t="s">
        <v>64</v>
      </c>
      <c r="F1457" s="16">
        <v>205.36</v>
      </c>
      <c r="G1457" s="16">
        <v>204.423</v>
      </c>
      <c r="H1457" s="16">
        <v>0.93700000000000006</v>
      </c>
      <c r="I1457" s="16">
        <v>1.024</v>
      </c>
    </row>
    <row r="1458" spans="1:9" x14ac:dyDescent="0.35">
      <c r="A1458" s="14">
        <v>2018</v>
      </c>
      <c r="B1458" s="14">
        <v>4</v>
      </c>
      <c r="C1458" s="14" t="s">
        <v>21</v>
      </c>
      <c r="D1458" s="14" t="s">
        <v>27</v>
      </c>
      <c r="E1458" s="14" t="s">
        <v>27</v>
      </c>
      <c r="F1458" s="16">
        <v>417.16699999999997</v>
      </c>
      <c r="G1458" s="16">
        <v>403.17700000000002</v>
      </c>
      <c r="H1458" s="16">
        <v>13.99</v>
      </c>
      <c r="I1458" s="16">
        <v>1.792</v>
      </c>
    </row>
    <row r="1459" spans="1:9" x14ac:dyDescent="0.35">
      <c r="A1459" s="14">
        <v>2018</v>
      </c>
      <c r="B1459" s="14">
        <v>4</v>
      </c>
      <c r="C1459" s="14" t="s">
        <v>21</v>
      </c>
      <c r="D1459" s="14" t="s">
        <v>29</v>
      </c>
      <c r="E1459" s="14" t="s">
        <v>29</v>
      </c>
      <c r="F1459" s="16">
        <v>47.256999999999998</v>
      </c>
      <c r="G1459" s="16">
        <v>47.12</v>
      </c>
      <c r="H1459" s="16">
        <v>0.13700000000000001</v>
      </c>
      <c r="I1459" s="16">
        <v>7.2999999999999995E-2</v>
      </c>
    </row>
    <row r="1460" spans="1:9" x14ac:dyDescent="0.35">
      <c r="A1460" s="14">
        <v>2018</v>
      </c>
      <c r="B1460" s="14">
        <v>4</v>
      </c>
      <c r="C1460" s="14" t="s">
        <v>21</v>
      </c>
      <c r="D1460" s="14" t="s">
        <v>31</v>
      </c>
      <c r="E1460" s="14" t="s">
        <v>40</v>
      </c>
      <c r="F1460" s="16">
        <v>211.202</v>
      </c>
      <c r="G1460" s="16">
        <v>201.07599999999999</v>
      </c>
      <c r="H1460" s="16">
        <v>10.125999999999999</v>
      </c>
      <c r="I1460" s="16">
        <v>0.14199999999999999</v>
      </c>
    </row>
    <row r="1461" spans="1:9" x14ac:dyDescent="0.35">
      <c r="A1461" s="14">
        <v>2018</v>
      </c>
      <c r="B1461" s="14">
        <v>4</v>
      </c>
      <c r="C1461" s="14" t="s">
        <v>21</v>
      </c>
      <c r="D1461" s="14" t="s">
        <v>31</v>
      </c>
      <c r="E1461" s="14" t="s">
        <v>42</v>
      </c>
      <c r="F1461" s="16">
        <v>72.274000000000001</v>
      </c>
      <c r="G1461" s="16">
        <v>69.972999999999999</v>
      </c>
      <c r="H1461" s="16">
        <v>2.3010000000000002</v>
      </c>
      <c r="I1461" s="16">
        <v>7.0999999999999994E-2</v>
      </c>
    </row>
    <row r="1462" spans="1:9" x14ac:dyDescent="0.35">
      <c r="A1462" s="14">
        <v>2018</v>
      </c>
      <c r="B1462" s="14">
        <v>4</v>
      </c>
      <c r="C1462" s="14" t="s">
        <v>21</v>
      </c>
      <c r="D1462" s="14" t="s">
        <v>31</v>
      </c>
      <c r="E1462" s="14" t="s">
        <v>44</v>
      </c>
      <c r="F1462" s="16">
        <v>224.87799999999999</v>
      </c>
      <c r="G1462" s="16">
        <v>217.58799999999999</v>
      </c>
      <c r="H1462" s="16">
        <v>7.29</v>
      </c>
      <c r="I1462" s="16">
        <v>0.17199999999999999</v>
      </c>
    </row>
    <row r="1463" spans="1:9" x14ac:dyDescent="0.35">
      <c r="A1463" s="14">
        <v>2018</v>
      </c>
      <c r="B1463" s="14">
        <v>4</v>
      </c>
      <c r="C1463" s="14" t="s">
        <v>21</v>
      </c>
      <c r="D1463" s="14" t="s">
        <v>31</v>
      </c>
      <c r="E1463" s="14" t="s">
        <v>46</v>
      </c>
      <c r="F1463" s="16">
        <v>307.67700000000002</v>
      </c>
      <c r="G1463" s="16">
        <v>291.10199999999998</v>
      </c>
      <c r="H1463" s="16">
        <v>16.574999999999999</v>
      </c>
      <c r="I1463" s="16">
        <v>0.75</v>
      </c>
    </row>
    <row r="1464" spans="1:9" x14ac:dyDescent="0.35">
      <c r="A1464" s="14">
        <v>2018</v>
      </c>
      <c r="B1464" s="14">
        <v>4</v>
      </c>
      <c r="C1464" s="14" t="s">
        <v>21</v>
      </c>
      <c r="D1464" s="14" t="s">
        <v>31</v>
      </c>
      <c r="E1464" s="14" t="s">
        <v>48</v>
      </c>
      <c r="F1464" s="16">
        <v>265.53800000000001</v>
      </c>
      <c r="G1464" s="16">
        <v>254.87</v>
      </c>
      <c r="H1464" s="16">
        <v>10.667999999999999</v>
      </c>
      <c r="I1464" s="16">
        <v>0.16600000000000001</v>
      </c>
    </row>
    <row r="1465" spans="1:9" x14ac:dyDescent="0.35">
      <c r="A1465" s="14">
        <v>2018</v>
      </c>
      <c r="B1465" s="14">
        <v>4</v>
      </c>
      <c r="C1465" s="14" t="s">
        <v>21</v>
      </c>
      <c r="D1465" s="14" t="s">
        <v>31</v>
      </c>
      <c r="E1465" s="14" t="s">
        <v>50</v>
      </c>
      <c r="F1465" s="16">
        <v>423.07600000000002</v>
      </c>
      <c r="G1465" s="16">
        <v>409.45699999999999</v>
      </c>
      <c r="H1465" s="16">
        <v>13.619</v>
      </c>
      <c r="I1465" s="16">
        <v>0.80700000000000005</v>
      </c>
    </row>
    <row r="1466" spans="1:9" x14ac:dyDescent="0.35">
      <c r="A1466" s="14">
        <v>2018</v>
      </c>
      <c r="B1466" s="14">
        <v>4</v>
      </c>
      <c r="C1466" s="14" t="s">
        <v>21</v>
      </c>
      <c r="D1466" s="14" t="s">
        <v>31</v>
      </c>
      <c r="E1466" s="14" t="s">
        <v>52</v>
      </c>
      <c r="F1466" s="16">
        <v>154.07499999999999</v>
      </c>
      <c r="G1466" s="16">
        <v>148.00700000000001</v>
      </c>
      <c r="H1466" s="16">
        <v>6.0679999999999996</v>
      </c>
      <c r="I1466" s="16">
        <v>0.254</v>
      </c>
    </row>
    <row r="1467" spans="1:9" x14ac:dyDescent="0.35">
      <c r="A1467" s="14">
        <v>2018</v>
      </c>
      <c r="B1467" s="14">
        <v>4</v>
      </c>
      <c r="C1467" s="14" t="s">
        <v>21</v>
      </c>
      <c r="D1467" s="14" t="s">
        <v>33</v>
      </c>
      <c r="E1467" s="14" t="s">
        <v>33</v>
      </c>
      <c r="F1467" s="16">
        <v>1106.7339999999999</v>
      </c>
      <c r="G1467" s="16">
        <v>1095.8440000000001</v>
      </c>
      <c r="H1467" s="16">
        <v>10.89</v>
      </c>
      <c r="I1467" s="16">
        <v>3.3119999999999998</v>
      </c>
    </row>
    <row r="1468" spans="1:9" x14ac:dyDescent="0.35">
      <c r="A1468" s="14">
        <v>2018</v>
      </c>
      <c r="B1468" s="14">
        <v>4</v>
      </c>
      <c r="C1468" s="14" t="s">
        <v>21</v>
      </c>
      <c r="D1468" s="14" t="s">
        <v>35</v>
      </c>
      <c r="E1468" s="14" t="s">
        <v>54</v>
      </c>
      <c r="F1468" s="16">
        <v>769.47299999999996</v>
      </c>
      <c r="G1468" s="16">
        <v>762.64200000000005</v>
      </c>
      <c r="H1468" s="16">
        <v>6.8310000000000004</v>
      </c>
      <c r="I1468" s="16">
        <v>1.879</v>
      </c>
    </row>
    <row r="1469" spans="1:9" x14ac:dyDescent="0.35">
      <c r="A1469" s="14">
        <v>2018</v>
      </c>
      <c r="B1469" s="14">
        <v>4</v>
      </c>
      <c r="C1469" s="14" t="s">
        <v>21</v>
      </c>
      <c r="D1469" s="14" t="s">
        <v>35</v>
      </c>
      <c r="E1469" s="14" t="s">
        <v>56</v>
      </c>
      <c r="F1469" s="16">
        <v>359.27100000000002</v>
      </c>
      <c r="G1469" s="16">
        <v>353.31</v>
      </c>
      <c r="H1469" s="16">
        <v>5.9610000000000003</v>
      </c>
      <c r="I1469" s="16">
        <v>1.0760000000000001</v>
      </c>
    </row>
    <row r="1470" spans="1:9" x14ac:dyDescent="0.35">
      <c r="A1470" s="14">
        <v>2018</v>
      </c>
      <c r="B1470" s="14">
        <v>4</v>
      </c>
      <c r="C1470" s="14" t="s">
        <v>21</v>
      </c>
      <c r="D1470" s="14" t="s">
        <v>35</v>
      </c>
      <c r="E1470" s="14" t="s">
        <v>58</v>
      </c>
      <c r="F1470" s="16">
        <v>224.28100000000001</v>
      </c>
      <c r="G1470" s="16">
        <v>222.92400000000001</v>
      </c>
      <c r="H1470" s="16">
        <v>1.357</v>
      </c>
      <c r="I1470" s="16">
        <v>0.214</v>
      </c>
    </row>
    <row r="1471" spans="1:9" x14ac:dyDescent="0.35">
      <c r="A1471" s="14">
        <v>2018</v>
      </c>
      <c r="B1471" s="14">
        <v>4</v>
      </c>
      <c r="C1471" s="14" t="s">
        <v>21</v>
      </c>
      <c r="D1471" s="14" t="s">
        <v>35</v>
      </c>
      <c r="E1471" s="14" t="s">
        <v>60</v>
      </c>
      <c r="F1471" s="16">
        <v>71.09</v>
      </c>
      <c r="G1471" s="16">
        <v>70.957999999999998</v>
      </c>
      <c r="H1471" s="16">
        <v>0.13200000000000001</v>
      </c>
      <c r="I1471" s="16">
        <v>0.126</v>
      </c>
    </row>
    <row r="1472" spans="1:9" x14ac:dyDescent="0.35">
      <c r="A1472" s="14">
        <v>2018</v>
      </c>
      <c r="B1472" s="14">
        <v>4</v>
      </c>
      <c r="C1472" s="14" t="s">
        <v>21</v>
      </c>
      <c r="D1472" s="14" t="s">
        <v>35</v>
      </c>
      <c r="E1472" s="14" t="s">
        <v>62</v>
      </c>
      <c r="F1472" s="16">
        <v>426.01100000000002</v>
      </c>
      <c r="G1472" s="16">
        <v>424.44900000000001</v>
      </c>
      <c r="H1472" s="16">
        <v>1.5620000000000001</v>
      </c>
      <c r="I1472" s="16">
        <v>0.49199999999999999</v>
      </c>
    </row>
    <row r="1473" spans="1:9" x14ac:dyDescent="0.35">
      <c r="A1473" s="14">
        <v>2018</v>
      </c>
      <c r="B1473" s="14">
        <v>4</v>
      </c>
      <c r="C1473" s="14" t="s">
        <v>21</v>
      </c>
      <c r="D1473" s="14" t="s">
        <v>35</v>
      </c>
      <c r="E1473" s="14" t="s">
        <v>64</v>
      </c>
      <c r="F1473" s="16">
        <v>232.011</v>
      </c>
      <c r="G1473" s="16">
        <v>231.02500000000001</v>
      </c>
      <c r="H1473" s="16">
        <v>0.98599999999999999</v>
      </c>
      <c r="I1473" s="16">
        <v>0.3</v>
      </c>
    </row>
    <row r="1474" spans="1:9" x14ac:dyDescent="0.35">
      <c r="A1474" s="14">
        <v>2018</v>
      </c>
      <c r="B1474" s="14">
        <v>4</v>
      </c>
      <c r="C1474" s="14" t="s">
        <v>23</v>
      </c>
      <c r="D1474" s="14" t="s">
        <v>27</v>
      </c>
      <c r="E1474" s="14" t="s">
        <v>27</v>
      </c>
      <c r="F1474" s="16">
        <v>31.039000000000001</v>
      </c>
      <c r="G1474" s="16">
        <v>24.616</v>
      </c>
      <c r="H1474" s="16">
        <v>6.423</v>
      </c>
      <c r="I1474" s="16">
        <v>0.18099999999999999</v>
      </c>
    </row>
    <row r="1475" spans="1:9" x14ac:dyDescent="0.35">
      <c r="A1475" s="14">
        <v>2018</v>
      </c>
      <c r="B1475" s="14">
        <v>4</v>
      </c>
      <c r="C1475" s="14" t="s">
        <v>23</v>
      </c>
      <c r="D1475" s="14" t="s">
        <v>29</v>
      </c>
      <c r="E1475" s="14" t="s">
        <v>29</v>
      </c>
      <c r="F1475" s="16">
        <v>10.130000000000001</v>
      </c>
      <c r="G1475" s="16">
        <v>10.058</v>
      </c>
      <c r="H1475" s="16">
        <v>7.1999999999999995E-2</v>
      </c>
      <c r="I1475" s="16">
        <v>5.0000000000000001E-3</v>
      </c>
    </row>
    <row r="1476" spans="1:9" x14ac:dyDescent="0.35">
      <c r="A1476" s="14">
        <v>2018</v>
      </c>
      <c r="B1476" s="14">
        <v>4</v>
      </c>
      <c r="C1476" s="14" t="s">
        <v>23</v>
      </c>
      <c r="D1476" s="14" t="s">
        <v>31</v>
      </c>
      <c r="E1476" s="14" t="s">
        <v>40</v>
      </c>
      <c r="F1476" s="16">
        <v>32.543999999999997</v>
      </c>
      <c r="G1476" s="16">
        <v>28.488</v>
      </c>
      <c r="H1476" s="16">
        <v>4.056</v>
      </c>
      <c r="I1476" s="16">
        <v>2.5999999999999999E-2</v>
      </c>
    </row>
    <row r="1477" spans="1:9" x14ac:dyDescent="0.35">
      <c r="A1477" s="14">
        <v>2018</v>
      </c>
      <c r="B1477" s="14">
        <v>4</v>
      </c>
      <c r="C1477" s="14" t="s">
        <v>23</v>
      </c>
      <c r="D1477" s="14" t="s">
        <v>31</v>
      </c>
      <c r="E1477" s="14" t="s">
        <v>42</v>
      </c>
      <c r="F1477" s="16">
        <v>7.1470000000000002</v>
      </c>
      <c r="G1477" s="16">
        <v>6.4880000000000004</v>
      </c>
      <c r="H1477" s="16">
        <v>0.65900000000000003</v>
      </c>
      <c r="I1477" s="16">
        <v>1.2E-2</v>
      </c>
    </row>
    <row r="1478" spans="1:9" x14ac:dyDescent="0.35">
      <c r="A1478" s="14">
        <v>2018</v>
      </c>
      <c r="B1478" s="14">
        <v>4</v>
      </c>
      <c r="C1478" s="14" t="s">
        <v>23</v>
      </c>
      <c r="D1478" s="14" t="s">
        <v>31</v>
      </c>
      <c r="E1478" s="14" t="s">
        <v>44</v>
      </c>
      <c r="F1478" s="16">
        <v>41.168999999999997</v>
      </c>
      <c r="G1478" s="16">
        <v>35.597000000000001</v>
      </c>
      <c r="H1478" s="16">
        <v>5.5720000000000001</v>
      </c>
      <c r="I1478" s="16">
        <v>0.05</v>
      </c>
    </row>
    <row r="1479" spans="1:9" x14ac:dyDescent="0.35">
      <c r="A1479" s="14">
        <v>2018</v>
      </c>
      <c r="B1479" s="14">
        <v>4</v>
      </c>
      <c r="C1479" s="14" t="s">
        <v>23</v>
      </c>
      <c r="D1479" s="14" t="s">
        <v>31</v>
      </c>
      <c r="E1479" s="14" t="s">
        <v>46</v>
      </c>
      <c r="F1479" s="16">
        <v>26.352</v>
      </c>
      <c r="G1479" s="16">
        <v>23.605</v>
      </c>
      <c r="H1479" s="16">
        <v>2.7469999999999999</v>
      </c>
      <c r="I1479" s="16">
        <v>6.0999999999999999E-2</v>
      </c>
    </row>
    <row r="1480" spans="1:9" x14ac:dyDescent="0.35">
      <c r="A1480" s="14">
        <v>2018</v>
      </c>
      <c r="B1480" s="14">
        <v>4</v>
      </c>
      <c r="C1480" s="14" t="s">
        <v>23</v>
      </c>
      <c r="D1480" s="14" t="s">
        <v>31</v>
      </c>
      <c r="E1480" s="14" t="s">
        <v>48</v>
      </c>
      <c r="F1480" s="16">
        <v>25.626000000000001</v>
      </c>
      <c r="G1480" s="16">
        <v>22.841999999999999</v>
      </c>
      <c r="H1480" s="16">
        <v>2.7839999999999998</v>
      </c>
      <c r="I1480" s="16">
        <v>2.5000000000000001E-2</v>
      </c>
    </row>
    <row r="1481" spans="1:9" x14ac:dyDescent="0.35">
      <c r="A1481" s="14">
        <v>2018</v>
      </c>
      <c r="B1481" s="14">
        <v>4</v>
      </c>
      <c r="C1481" s="14" t="s">
        <v>23</v>
      </c>
      <c r="D1481" s="14" t="s">
        <v>31</v>
      </c>
      <c r="E1481" s="14" t="s">
        <v>50</v>
      </c>
      <c r="F1481" s="16">
        <v>18.404</v>
      </c>
      <c r="G1481" s="16">
        <v>15.962</v>
      </c>
      <c r="H1481" s="16">
        <v>2.4420000000000002</v>
      </c>
      <c r="I1481" s="16">
        <v>2.5000000000000001E-2</v>
      </c>
    </row>
    <row r="1482" spans="1:9" x14ac:dyDescent="0.35">
      <c r="A1482" s="14">
        <v>2018</v>
      </c>
      <c r="B1482" s="14">
        <v>4</v>
      </c>
      <c r="C1482" s="14" t="s">
        <v>23</v>
      </c>
      <c r="D1482" s="14" t="s">
        <v>31</v>
      </c>
      <c r="E1482" s="14" t="s">
        <v>52</v>
      </c>
      <c r="F1482" s="16">
        <v>11.769</v>
      </c>
      <c r="G1482" s="16">
        <v>10.205</v>
      </c>
      <c r="H1482" s="16">
        <v>1.5640000000000001</v>
      </c>
      <c r="I1482" s="16">
        <v>3.0000000000000001E-3</v>
      </c>
    </row>
    <row r="1483" spans="1:9" x14ac:dyDescent="0.35">
      <c r="A1483" s="14">
        <v>2018</v>
      </c>
      <c r="B1483" s="14">
        <v>4</v>
      </c>
      <c r="C1483" s="14" t="s">
        <v>23</v>
      </c>
      <c r="D1483" s="14" t="s">
        <v>33</v>
      </c>
      <c r="E1483" s="14" t="s">
        <v>33</v>
      </c>
      <c r="F1483" s="16">
        <v>51.363</v>
      </c>
      <c r="G1483" s="16">
        <v>46.293999999999997</v>
      </c>
      <c r="H1483" s="16">
        <v>5.069</v>
      </c>
      <c r="I1483" s="16">
        <v>0.27700000000000002</v>
      </c>
    </row>
    <row r="1484" spans="1:9" x14ac:dyDescent="0.35">
      <c r="A1484" s="14">
        <v>2018</v>
      </c>
      <c r="B1484" s="14">
        <v>4</v>
      </c>
      <c r="C1484" s="14" t="s">
        <v>23</v>
      </c>
      <c r="D1484" s="14" t="s">
        <v>35</v>
      </c>
      <c r="E1484" s="14" t="s">
        <v>54</v>
      </c>
      <c r="F1484" s="16">
        <v>229.41300000000001</v>
      </c>
      <c r="G1484" s="16">
        <v>226.303</v>
      </c>
      <c r="H1484" s="16">
        <v>3.11</v>
      </c>
      <c r="I1484" s="16">
        <v>0.20300000000000001</v>
      </c>
    </row>
    <row r="1485" spans="1:9" x14ac:dyDescent="0.35">
      <c r="A1485" s="14">
        <v>2018</v>
      </c>
      <c r="B1485" s="14">
        <v>4</v>
      </c>
      <c r="C1485" s="14" t="s">
        <v>23</v>
      </c>
      <c r="D1485" s="14" t="s">
        <v>35</v>
      </c>
      <c r="E1485" s="14" t="s">
        <v>56</v>
      </c>
      <c r="F1485" s="16">
        <v>359.25900000000001</v>
      </c>
      <c r="G1485" s="16">
        <v>354.233</v>
      </c>
      <c r="H1485" s="16">
        <v>5.0259999999999998</v>
      </c>
      <c r="I1485" s="16">
        <v>0.32800000000000001</v>
      </c>
    </row>
    <row r="1486" spans="1:9" x14ac:dyDescent="0.35">
      <c r="A1486" s="14">
        <v>2018</v>
      </c>
      <c r="B1486" s="14">
        <v>4</v>
      </c>
      <c r="C1486" s="14" t="s">
        <v>23</v>
      </c>
      <c r="D1486" s="14" t="s">
        <v>35</v>
      </c>
      <c r="E1486" s="14" t="s">
        <v>58</v>
      </c>
      <c r="F1486" s="16">
        <v>86.088999999999999</v>
      </c>
      <c r="G1486" s="16">
        <v>84.944000000000003</v>
      </c>
      <c r="H1486" s="16">
        <v>1.145</v>
      </c>
      <c r="I1486" s="16">
        <v>7.4999999999999997E-2</v>
      </c>
    </row>
    <row r="1487" spans="1:9" x14ac:dyDescent="0.35">
      <c r="A1487" s="14">
        <v>2018</v>
      </c>
      <c r="B1487" s="14">
        <v>4</v>
      </c>
      <c r="C1487" s="14" t="s">
        <v>23</v>
      </c>
      <c r="D1487" s="14" t="s">
        <v>35</v>
      </c>
      <c r="E1487" s="14" t="s">
        <v>60</v>
      </c>
      <c r="F1487" s="16">
        <v>19.959</v>
      </c>
      <c r="G1487" s="16">
        <v>19.927</v>
      </c>
      <c r="H1487" s="16">
        <v>3.2000000000000001E-2</v>
      </c>
      <c r="I1487" s="16">
        <v>2E-3</v>
      </c>
    </row>
    <row r="1488" spans="1:9" x14ac:dyDescent="0.35">
      <c r="A1488" s="14">
        <v>2018</v>
      </c>
      <c r="B1488" s="14">
        <v>4</v>
      </c>
      <c r="C1488" s="14" t="s">
        <v>23</v>
      </c>
      <c r="D1488" s="14" t="s">
        <v>35</v>
      </c>
      <c r="E1488" s="14" t="s">
        <v>62</v>
      </c>
      <c r="F1488" s="16">
        <v>122.35899999999999</v>
      </c>
      <c r="G1488" s="16">
        <v>121.968</v>
      </c>
      <c r="H1488" s="16">
        <v>0.39100000000000001</v>
      </c>
      <c r="I1488" s="16">
        <v>1.9E-2</v>
      </c>
    </row>
    <row r="1489" spans="1:9" x14ac:dyDescent="0.35">
      <c r="A1489" s="14">
        <v>2018</v>
      </c>
      <c r="B1489" s="14">
        <v>4</v>
      </c>
      <c r="C1489" s="14" t="s">
        <v>23</v>
      </c>
      <c r="D1489" s="14" t="s">
        <v>35</v>
      </c>
      <c r="E1489" s="14" t="s">
        <v>64</v>
      </c>
      <c r="F1489" s="16">
        <v>75.353999999999999</v>
      </c>
      <c r="G1489" s="16">
        <v>74.573999999999998</v>
      </c>
      <c r="H1489" s="16">
        <v>0.78</v>
      </c>
      <c r="I1489" s="16">
        <v>4.3999999999999997E-2</v>
      </c>
    </row>
    <row r="1490" spans="1:9" x14ac:dyDescent="0.35">
      <c r="A1490" s="14">
        <v>2018</v>
      </c>
      <c r="B1490" s="14">
        <v>3</v>
      </c>
      <c r="C1490" s="14" t="s">
        <v>19</v>
      </c>
      <c r="D1490" s="14" t="s">
        <v>27</v>
      </c>
      <c r="E1490" s="14" t="s">
        <v>27</v>
      </c>
      <c r="F1490" s="16">
        <v>32.295000000000002</v>
      </c>
      <c r="G1490" s="16">
        <v>27.437999999999999</v>
      </c>
      <c r="H1490" s="16">
        <v>4.8570000000000002</v>
      </c>
      <c r="I1490" s="16">
        <v>0.377</v>
      </c>
    </row>
    <row r="1491" spans="1:9" x14ac:dyDescent="0.35">
      <c r="A1491" s="14">
        <v>2018</v>
      </c>
      <c r="B1491" s="14">
        <v>3</v>
      </c>
      <c r="C1491" s="14" t="s">
        <v>19</v>
      </c>
      <c r="D1491" s="14" t="s">
        <v>29</v>
      </c>
      <c r="E1491" s="14" t="s">
        <v>29</v>
      </c>
      <c r="F1491" s="16">
        <v>23.501999999999999</v>
      </c>
      <c r="G1491" s="16">
        <v>23.437999999999999</v>
      </c>
      <c r="H1491" s="16">
        <v>6.4000000000000001E-2</v>
      </c>
      <c r="I1491" s="16">
        <v>6.3E-2</v>
      </c>
    </row>
    <row r="1492" spans="1:9" x14ac:dyDescent="0.35">
      <c r="A1492" s="14">
        <v>2018</v>
      </c>
      <c r="B1492" s="14">
        <v>3</v>
      </c>
      <c r="C1492" s="14" t="s">
        <v>19</v>
      </c>
      <c r="D1492" s="14" t="s">
        <v>31</v>
      </c>
      <c r="E1492" s="14" t="s">
        <v>40</v>
      </c>
      <c r="F1492" s="16">
        <v>38.366</v>
      </c>
      <c r="G1492" s="16">
        <v>36.104999999999997</v>
      </c>
      <c r="H1492" s="16">
        <v>2.2610000000000001</v>
      </c>
      <c r="I1492" s="16">
        <v>6.3E-2</v>
      </c>
    </row>
    <row r="1493" spans="1:9" x14ac:dyDescent="0.35">
      <c r="A1493" s="14">
        <v>2018</v>
      </c>
      <c r="B1493" s="14">
        <v>3</v>
      </c>
      <c r="C1493" s="14" t="s">
        <v>19</v>
      </c>
      <c r="D1493" s="14" t="s">
        <v>31</v>
      </c>
      <c r="E1493" s="14" t="s">
        <v>42</v>
      </c>
      <c r="F1493" s="16">
        <v>11.760999999999999</v>
      </c>
      <c r="G1493" s="16">
        <v>11.054</v>
      </c>
      <c r="H1493" s="16">
        <v>0.70699999999999996</v>
      </c>
      <c r="I1493" s="16">
        <v>8.0000000000000002E-3</v>
      </c>
    </row>
    <row r="1494" spans="1:9" x14ac:dyDescent="0.35">
      <c r="A1494" s="14">
        <v>2018</v>
      </c>
      <c r="B1494" s="14">
        <v>3</v>
      </c>
      <c r="C1494" s="14" t="s">
        <v>19</v>
      </c>
      <c r="D1494" s="14" t="s">
        <v>31</v>
      </c>
      <c r="E1494" s="14" t="s">
        <v>44</v>
      </c>
      <c r="F1494" s="16">
        <v>40.883000000000003</v>
      </c>
      <c r="G1494" s="16">
        <v>37.997</v>
      </c>
      <c r="H1494" s="16">
        <v>2.8860000000000001</v>
      </c>
      <c r="I1494" s="16">
        <v>0.121</v>
      </c>
    </row>
    <row r="1495" spans="1:9" x14ac:dyDescent="0.35">
      <c r="A1495" s="14">
        <v>2018</v>
      </c>
      <c r="B1495" s="14">
        <v>3</v>
      </c>
      <c r="C1495" s="14" t="s">
        <v>19</v>
      </c>
      <c r="D1495" s="14" t="s">
        <v>31</v>
      </c>
      <c r="E1495" s="14" t="s">
        <v>46</v>
      </c>
      <c r="F1495" s="16">
        <v>77.272000000000006</v>
      </c>
      <c r="G1495" s="16">
        <v>71.983000000000004</v>
      </c>
      <c r="H1495" s="16">
        <v>5.2889999999999997</v>
      </c>
      <c r="I1495" s="16">
        <v>0.31</v>
      </c>
    </row>
    <row r="1496" spans="1:9" x14ac:dyDescent="0.35">
      <c r="A1496" s="14">
        <v>2018</v>
      </c>
      <c r="B1496" s="14">
        <v>3</v>
      </c>
      <c r="C1496" s="14" t="s">
        <v>19</v>
      </c>
      <c r="D1496" s="14" t="s">
        <v>31</v>
      </c>
      <c r="E1496" s="14" t="s">
        <v>48</v>
      </c>
      <c r="F1496" s="16">
        <v>61.003999999999998</v>
      </c>
      <c r="G1496" s="16">
        <v>56.951000000000001</v>
      </c>
      <c r="H1496" s="16">
        <v>4.0529999999999999</v>
      </c>
      <c r="I1496" s="16">
        <v>9.6000000000000002E-2</v>
      </c>
    </row>
    <row r="1497" spans="1:9" x14ac:dyDescent="0.35">
      <c r="A1497" s="14">
        <v>2018</v>
      </c>
      <c r="B1497" s="14">
        <v>3</v>
      </c>
      <c r="C1497" s="14" t="s">
        <v>19</v>
      </c>
      <c r="D1497" s="14" t="s">
        <v>31</v>
      </c>
      <c r="E1497" s="14" t="s">
        <v>50</v>
      </c>
      <c r="F1497" s="16">
        <v>141.79599999999999</v>
      </c>
      <c r="G1497" s="16">
        <v>132.64599999999999</v>
      </c>
      <c r="H1497" s="16">
        <v>9.15</v>
      </c>
      <c r="I1497" s="16">
        <v>0.56200000000000006</v>
      </c>
    </row>
    <row r="1498" spans="1:9" x14ac:dyDescent="0.35">
      <c r="A1498" s="14">
        <v>2018</v>
      </c>
      <c r="B1498" s="14">
        <v>3</v>
      </c>
      <c r="C1498" s="14" t="s">
        <v>19</v>
      </c>
      <c r="D1498" s="14" t="s">
        <v>31</v>
      </c>
      <c r="E1498" s="14" t="s">
        <v>52</v>
      </c>
      <c r="F1498" s="16">
        <v>50.292999999999999</v>
      </c>
      <c r="G1498" s="16">
        <v>47.441000000000003</v>
      </c>
      <c r="H1498" s="16">
        <v>2.8519999999999999</v>
      </c>
      <c r="I1498" s="16">
        <v>6.7000000000000004E-2</v>
      </c>
    </row>
    <row r="1499" spans="1:9" x14ac:dyDescent="0.35">
      <c r="A1499" s="14">
        <v>2018</v>
      </c>
      <c r="B1499" s="14">
        <v>3</v>
      </c>
      <c r="C1499" s="14" t="s">
        <v>19</v>
      </c>
      <c r="D1499" s="14" t="s">
        <v>33</v>
      </c>
      <c r="E1499" s="14" t="s">
        <v>33</v>
      </c>
      <c r="F1499" s="16">
        <v>156.952</v>
      </c>
      <c r="G1499" s="16">
        <v>150.91499999999999</v>
      </c>
      <c r="H1499" s="16">
        <v>6.0369999999999999</v>
      </c>
      <c r="I1499" s="16">
        <v>1.33</v>
      </c>
    </row>
    <row r="1500" spans="1:9" x14ac:dyDescent="0.35">
      <c r="A1500" s="14">
        <v>2018</v>
      </c>
      <c r="B1500" s="14">
        <v>3</v>
      </c>
      <c r="C1500" s="14" t="s">
        <v>19</v>
      </c>
      <c r="D1500" s="14" t="s">
        <v>35</v>
      </c>
      <c r="E1500" s="14" t="s">
        <v>54</v>
      </c>
      <c r="F1500" s="16">
        <v>521.57799999999997</v>
      </c>
      <c r="G1500" s="16">
        <v>519.49800000000005</v>
      </c>
      <c r="H1500" s="16">
        <v>2.08</v>
      </c>
      <c r="I1500" s="16">
        <v>1.7070000000000001</v>
      </c>
    </row>
    <row r="1501" spans="1:9" x14ac:dyDescent="0.35">
      <c r="A1501" s="14">
        <v>2018</v>
      </c>
      <c r="B1501" s="14">
        <v>3</v>
      </c>
      <c r="C1501" s="14" t="s">
        <v>19</v>
      </c>
      <c r="D1501" s="14" t="s">
        <v>35</v>
      </c>
      <c r="E1501" s="14" t="s">
        <v>56</v>
      </c>
      <c r="F1501" s="16">
        <v>110.574</v>
      </c>
      <c r="G1501" s="16">
        <v>110.127</v>
      </c>
      <c r="H1501" s="16">
        <v>0.44700000000000001</v>
      </c>
      <c r="I1501" s="16">
        <v>0.76700000000000002</v>
      </c>
    </row>
    <row r="1502" spans="1:9" x14ac:dyDescent="0.35">
      <c r="A1502" s="14">
        <v>2018</v>
      </c>
      <c r="B1502" s="14">
        <v>3</v>
      </c>
      <c r="C1502" s="14" t="s">
        <v>19</v>
      </c>
      <c r="D1502" s="14" t="s">
        <v>35</v>
      </c>
      <c r="E1502" s="14" t="s">
        <v>58</v>
      </c>
      <c r="F1502" s="16">
        <v>79.206999999999994</v>
      </c>
      <c r="G1502" s="16">
        <v>78.266000000000005</v>
      </c>
      <c r="H1502" s="16">
        <v>0.94099999999999995</v>
      </c>
      <c r="I1502" s="16">
        <v>0.46800000000000003</v>
      </c>
    </row>
    <row r="1503" spans="1:9" x14ac:dyDescent="0.35">
      <c r="A1503" s="14">
        <v>2018</v>
      </c>
      <c r="B1503" s="14">
        <v>3</v>
      </c>
      <c r="C1503" s="14" t="s">
        <v>19</v>
      </c>
      <c r="D1503" s="14" t="s">
        <v>35</v>
      </c>
      <c r="E1503" s="14" t="s">
        <v>60</v>
      </c>
      <c r="F1503" s="16">
        <v>130.839</v>
      </c>
      <c r="G1503" s="16">
        <v>130.14500000000001</v>
      </c>
      <c r="H1503" s="16">
        <v>0.69399999999999995</v>
      </c>
      <c r="I1503" s="16">
        <v>0.73399999999999999</v>
      </c>
    </row>
    <row r="1504" spans="1:9" x14ac:dyDescent="0.35">
      <c r="A1504" s="14">
        <v>2018</v>
      </c>
      <c r="B1504" s="14">
        <v>3</v>
      </c>
      <c r="C1504" s="14" t="s">
        <v>19</v>
      </c>
      <c r="D1504" s="14" t="s">
        <v>35</v>
      </c>
      <c r="E1504" s="14" t="s">
        <v>62</v>
      </c>
      <c r="F1504" s="16">
        <v>394.84</v>
      </c>
      <c r="G1504" s="16">
        <v>388.44099999999997</v>
      </c>
      <c r="H1504" s="16">
        <v>6.399</v>
      </c>
      <c r="I1504" s="16">
        <v>1.659</v>
      </c>
    </row>
    <row r="1505" spans="1:9" x14ac:dyDescent="0.35">
      <c r="A1505" s="14">
        <v>2018</v>
      </c>
      <c r="B1505" s="14">
        <v>3</v>
      </c>
      <c r="C1505" s="14" t="s">
        <v>19</v>
      </c>
      <c r="D1505" s="14" t="s">
        <v>35</v>
      </c>
      <c r="E1505" s="14" t="s">
        <v>64</v>
      </c>
      <c r="F1505" s="16">
        <v>204.066</v>
      </c>
      <c r="G1505" s="16">
        <v>202.90700000000001</v>
      </c>
      <c r="H1505" s="16">
        <v>1.159</v>
      </c>
      <c r="I1505" s="16">
        <v>1.0820000000000001</v>
      </c>
    </row>
    <row r="1506" spans="1:9" x14ac:dyDescent="0.35">
      <c r="A1506" s="14">
        <v>2018</v>
      </c>
      <c r="B1506" s="14">
        <v>3</v>
      </c>
      <c r="C1506" s="14" t="s">
        <v>21</v>
      </c>
      <c r="D1506" s="14" t="s">
        <v>27</v>
      </c>
      <c r="E1506" s="14" t="s">
        <v>27</v>
      </c>
      <c r="F1506" s="16">
        <v>413.57499999999999</v>
      </c>
      <c r="G1506" s="16">
        <v>400.71199999999999</v>
      </c>
      <c r="H1506" s="16">
        <v>12.863</v>
      </c>
      <c r="I1506" s="16">
        <v>1.06</v>
      </c>
    </row>
    <row r="1507" spans="1:9" x14ac:dyDescent="0.35">
      <c r="A1507" s="14">
        <v>2018</v>
      </c>
      <c r="B1507" s="14">
        <v>3</v>
      </c>
      <c r="C1507" s="14" t="s">
        <v>21</v>
      </c>
      <c r="D1507" s="14" t="s">
        <v>29</v>
      </c>
      <c r="E1507" s="14" t="s">
        <v>29</v>
      </c>
      <c r="F1507" s="16">
        <v>48.902000000000001</v>
      </c>
      <c r="G1507" s="16">
        <v>48.697000000000003</v>
      </c>
      <c r="H1507" s="16">
        <v>0.20499999999999999</v>
      </c>
      <c r="I1507" s="16">
        <v>6.0999999999999999E-2</v>
      </c>
    </row>
    <row r="1508" spans="1:9" x14ac:dyDescent="0.35">
      <c r="A1508" s="14">
        <v>2018</v>
      </c>
      <c r="B1508" s="14">
        <v>3</v>
      </c>
      <c r="C1508" s="14" t="s">
        <v>21</v>
      </c>
      <c r="D1508" s="14" t="s">
        <v>31</v>
      </c>
      <c r="E1508" s="14" t="s">
        <v>40</v>
      </c>
      <c r="F1508" s="16">
        <v>209.34299999999999</v>
      </c>
      <c r="G1508" s="16">
        <v>202.06700000000001</v>
      </c>
      <c r="H1508" s="16">
        <v>7.2759999999999998</v>
      </c>
      <c r="I1508" s="16">
        <v>0.161</v>
      </c>
    </row>
    <row r="1509" spans="1:9" x14ac:dyDescent="0.35">
      <c r="A1509" s="14">
        <v>2018</v>
      </c>
      <c r="B1509" s="14">
        <v>3</v>
      </c>
      <c r="C1509" s="14" t="s">
        <v>21</v>
      </c>
      <c r="D1509" s="14" t="s">
        <v>31</v>
      </c>
      <c r="E1509" s="14" t="s">
        <v>42</v>
      </c>
      <c r="F1509" s="16">
        <v>74.012</v>
      </c>
      <c r="G1509" s="16">
        <v>70.733999999999995</v>
      </c>
      <c r="H1509" s="16">
        <v>3.278</v>
      </c>
      <c r="I1509" s="16">
        <v>6.3E-2</v>
      </c>
    </row>
    <row r="1510" spans="1:9" x14ac:dyDescent="0.35">
      <c r="A1510" s="14">
        <v>2018</v>
      </c>
      <c r="B1510" s="14">
        <v>3</v>
      </c>
      <c r="C1510" s="14" t="s">
        <v>21</v>
      </c>
      <c r="D1510" s="14" t="s">
        <v>31</v>
      </c>
      <c r="E1510" s="14" t="s">
        <v>44</v>
      </c>
      <c r="F1510" s="16">
        <v>226.41</v>
      </c>
      <c r="G1510" s="16">
        <v>217.83500000000001</v>
      </c>
      <c r="H1510" s="16">
        <v>8.5749999999999993</v>
      </c>
      <c r="I1510" s="16">
        <v>0.13400000000000001</v>
      </c>
    </row>
    <row r="1511" spans="1:9" x14ac:dyDescent="0.35">
      <c r="A1511" s="14">
        <v>2018</v>
      </c>
      <c r="B1511" s="14">
        <v>3</v>
      </c>
      <c r="C1511" s="14" t="s">
        <v>21</v>
      </c>
      <c r="D1511" s="14" t="s">
        <v>31</v>
      </c>
      <c r="E1511" s="14" t="s">
        <v>46</v>
      </c>
      <c r="F1511" s="16">
        <v>303.84699999999998</v>
      </c>
      <c r="G1511" s="16">
        <v>290.767</v>
      </c>
      <c r="H1511" s="16">
        <v>13.08</v>
      </c>
      <c r="I1511" s="16">
        <v>0.32200000000000001</v>
      </c>
    </row>
    <row r="1512" spans="1:9" x14ac:dyDescent="0.35">
      <c r="A1512" s="14">
        <v>2018</v>
      </c>
      <c r="B1512" s="14">
        <v>3</v>
      </c>
      <c r="C1512" s="14" t="s">
        <v>21</v>
      </c>
      <c r="D1512" s="14" t="s">
        <v>31</v>
      </c>
      <c r="E1512" s="14" t="s">
        <v>48</v>
      </c>
      <c r="F1512" s="16">
        <v>262.14800000000002</v>
      </c>
      <c r="G1512" s="16">
        <v>253.251</v>
      </c>
      <c r="H1512" s="16">
        <v>8.8970000000000002</v>
      </c>
      <c r="I1512" s="16">
        <v>0.17599999999999999</v>
      </c>
    </row>
    <row r="1513" spans="1:9" x14ac:dyDescent="0.35">
      <c r="A1513" s="14">
        <v>2018</v>
      </c>
      <c r="B1513" s="14">
        <v>3</v>
      </c>
      <c r="C1513" s="14" t="s">
        <v>21</v>
      </c>
      <c r="D1513" s="14" t="s">
        <v>31</v>
      </c>
      <c r="E1513" s="14" t="s">
        <v>50</v>
      </c>
      <c r="F1513" s="16">
        <v>416.55900000000003</v>
      </c>
      <c r="G1513" s="16">
        <v>403.51</v>
      </c>
      <c r="H1513" s="16">
        <v>13.048999999999999</v>
      </c>
      <c r="I1513" s="16">
        <v>0.95699999999999996</v>
      </c>
    </row>
    <row r="1514" spans="1:9" x14ac:dyDescent="0.35">
      <c r="A1514" s="14">
        <v>2018</v>
      </c>
      <c r="B1514" s="14">
        <v>3</v>
      </c>
      <c r="C1514" s="14" t="s">
        <v>21</v>
      </c>
      <c r="D1514" s="14" t="s">
        <v>31</v>
      </c>
      <c r="E1514" s="14" t="s">
        <v>52</v>
      </c>
      <c r="F1514" s="16">
        <v>154.381</v>
      </c>
      <c r="G1514" s="16">
        <v>147.39400000000001</v>
      </c>
      <c r="H1514" s="16">
        <v>6.9870000000000001</v>
      </c>
      <c r="I1514" s="16">
        <v>0.222</v>
      </c>
    </row>
    <row r="1515" spans="1:9" x14ac:dyDescent="0.35">
      <c r="A1515" s="14">
        <v>2018</v>
      </c>
      <c r="B1515" s="14">
        <v>3</v>
      </c>
      <c r="C1515" s="14" t="s">
        <v>21</v>
      </c>
      <c r="D1515" s="14" t="s">
        <v>33</v>
      </c>
      <c r="E1515" s="14" t="s">
        <v>33</v>
      </c>
      <c r="F1515" s="16">
        <v>1119.2639999999999</v>
      </c>
      <c r="G1515" s="16">
        <v>1108.25</v>
      </c>
      <c r="H1515" s="16">
        <v>11.013999999999999</v>
      </c>
      <c r="I1515" s="16">
        <v>3.0169999999999999</v>
      </c>
    </row>
    <row r="1516" spans="1:9" x14ac:dyDescent="0.35">
      <c r="A1516" s="14">
        <v>2018</v>
      </c>
      <c r="B1516" s="14">
        <v>3</v>
      </c>
      <c r="C1516" s="14" t="s">
        <v>21</v>
      </c>
      <c r="D1516" s="14" t="s">
        <v>35</v>
      </c>
      <c r="E1516" s="14" t="s">
        <v>54</v>
      </c>
      <c r="F1516" s="16">
        <v>770.56399999999996</v>
      </c>
      <c r="G1516" s="16">
        <v>763.11699999999996</v>
      </c>
      <c r="H1516" s="16">
        <v>7.4470000000000001</v>
      </c>
      <c r="I1516" s="16">
        <v>2.67</v>
      </c>
    </row>
    <row r="1517" spans="1:9" x14ac:dyDescent="0.35">
      <c r="A1517" s="14">
        <v>2018</v>
      </c>
      <c r="B1517" s="14">
        <v>3</v>
      </c>
      <c r="C1517" s="14" t="s">
        <v>21</v>
      </c>
      <c r="D1517" s="14" t="s">
        <v>35</v>
      </c>
      <c r="E1517" s="14" t="s">
        <v>56</v>
      </c>
      <c r="F1517" s="16">
        <v>352.839</v>
      </c>
      <c r="G1517" s="16">
        <v>346.13400000000001</v>
      </c>
      <c r="H1517" s="16">
        <v>6.7050000000000001</v>
      </c>
      <c r="I1517" s="16">
        <v>1.127</v>
      </c>
    </row>
    <row r="1518" spans="1:9" x14ac:dyDescent="0.35">
      <c r="A1518" s="14">
        <v>2018</v>
      </c>
      <c r="B1518" s="14">
        <v>3</v>
      </c>
      <c r="C1518" s="14" t="s">
        <v>21</v>
      </c>
      <c r="D1518" s="14" t="s">
        <v>35</v>
      </c>
      <c r="E1518" s="14" t="s">
        <v>58</v>
      </c>
      <c r="F1518" s="16">
        <v>223.32499999999999</v>
      </c>
      <c r="G1518" s="16">
        <v>222.483</v>
      </c>
      <c r="H1518" s="16">
        <v>0.84199999999999997</v>
      </c>
      <c r="I1518" s="16">
        <v>0.26400000000000001</v>
      </c>
    </row>
    <row r="1519" spans="1:9" x14ac:dyDescent="0.35">
      <c r="A1519" s="14">
        <v>2018</v>
      </c>
      <c r="B1519" s="14">
        <v>3</v>
      </c>
      <c r="C1519" s="14" t="s">
        <v>21</v>
      </c>
      <c r="D1519" s="14" t="s">
        <v>35</v>
      </c>
      <c r="E1519" s="14" t="s">
        <v>60</v>
      </c>
      <c r="F1519" s="16">
        <v>73.185000000000002</v>
      </c>
      <c r="G1519" s="16">
        <v>72.98</v>
      </c>
      <c r="H1519" s="16">
        <v>0.20499999999999999</v>
      </c>
      <c r="I1519" s="16">
        <v>0.16400000000000001</v>
      </c>
    </row>
    <row r="1520" spans="1:9" x14ac:dyDescent="0.35">
      <c r="A1520" s="14">
        <v>2018</v>
      </c>
      <c r="B1520" s="14">
        <v>3</v>
      </c>
      <c r="C1520" s="14" t="s">
        <v>21</v>
      </c>
      <c r="D1520" s="14" t="s">
        <v>35</v>
      </c>
      <c r="E1520" s="14" t="s">
        <v>62</v>
      </c>
      <c r="F1520" s="16">
        <v>432.97300000000001</v>
      </c>
      <c r="G1520" s="16">
        <v>430.90699999999998</v>
      </c>
      <c r="H1520" s="16">
        <v>2.0659999999999998</v>
      </c>
      <c r="I1520" s="16">
        <v>0.40400000000000003</v>
      </c>
    </row>
    <row r="1521" spans="1:9" x14ac:dyDescent="0.35">
      <c r="A1521" s="14">
        <v>2018</v>
      </c>
      <c r="B1521" s="14">
        <v>3</v>
      </c>
      <c r="C1521" s="14" t="s">
        <v>21</v>
      </c>
      <c r="D1521" s="14" t="s">
        <v>35</v>
      </c>
      <c r="E1521" s="14" t="s">
        <v>64</v>
      </c>
      <c r="F1521" s="16">
        <v>230.69499999999999</v>
      </c>
      <c r="G1521" s="16">
        <v>229.68600000000001</v>
      </c>
      <c r="H1521" s="16">
        <v>1.0089999999999999</v>
      </c>
      <c r="I1521" s="16">
        <v>0.28399999999999997</v>
      </c>
    </row>
    <row r="1522" spans="1:9" x14ac:dyDescent="0.35">
      <c r="A1522" s="14">
        <v>2018</v>
      </c>
      <c r="B1522" s="14">
        <v>3</v>
      </c>
      <c r="C1522" s="14" t="s">
        <v>23</v>
      </c>
      <c r="D1522" s="14" t="s">
        <v>27</v>
      </c>
      <c r="E1522" s="14" t="s">
        <v>27</v>
      </c>
      <c r="F1522" s="16">
        <v>30.498999999999999</v>
      </c>
      <c r="G1522" s="16">
        <v>24.474</v>
      </c>
      <c r="H1522" s="16">
        <v>6.0250000000000004</v>
      </c>
      <c r="I1522" s="16">
        <v>0.107</v>
      </c>
    </row>
    <row r="1523" spans="1:9" x14ac:dyDescent="0.35">
      <c r="A1523" s="14">
        <v>2018</v>
      </c>
      <c r="B1523" s="14">
        <v>3</v>
      </c>
      <c r="C1523" s="14" t="s">
        <v>23</v>
      </c>
      <c r="D1523" s="14" t="s">
        <v>29</v>
      </c>
      <c r="E1523" s="14" t="s">
        <v>29</v>
      </c>
      <c r="F1523" s="16">
        <v>9.6440000000000001</v>
      </c>
      <c r="G1523" s="16">
        <v>9.5559999999999992</v>
      </c>
      <c r="H1523" s="16">
        <v>8.7999999999999995E-2</v>
      </c>
      <c r="I1523" s="16">
        <v>1.4E-2</v>
      </c>
    </row>
    <row r="1524" spans="1:9" x14ac:dyDescent="0.35">
      <c r="A1524" s="14">
        <v>2018</v>
      </c>
      <c r="B1524" s="14">
        <v>3</v>
      </c>
      <c r="C1524" s="14" t="s">
        <v>23</v>
      </c>
      <c r="D1524" s="14" t="s">
        <v>31</v>
      </c>
      <c r="E1524" s="14" t="s">
        <v>40</v>
      </c>
      <c r="F1524" s="16">
        <v>32.536000000000001</v>
      </c>
      <c r="G1524" s="16">
        <v>28.2</v>
      </c>
      <c r="H1524" s="16">
        <v>4.3360000000000003</v>
      </c>
      <c r="I1524" s="16">
        <v>2.1999999999999999E-2</v>
      </c>
    </row>
    <row r="1525" spans="1:9" x14ac:dyDescent="0.35">
      <c r="A1525" s="14">
        <v>2018</v>
      </c>
      <c r="B1525" s="14">
        <v>3</v>
      </c>
      <c r="C1525" s="14" t="s">
        <v>23</v>
      </c>
      <c r="D1525" s="14" t="s">
        <v>31</v>
      </c>
      <c r="E1525" s="14" t="s">
        <v>42</v>
      </c>
      <c r="F1525" s="16">
        <v>6.9779999999999998</v>
      </c>
      <c r="G1525" s="16">
        <v>6.2990000000000004</v>
      </c>
      <c r="H1525" s="16">
        <v>0.67900000000000005</v>
      </c>
      <c r="I1525" s="16">
        <v>1E-3</v>
      </c>
    </row>
    <row r="1526" spans="1:9" x14ac:dyDescent="0.35">
      <c r="A1526" s="14">
        <v>2018</v>
      </c>
      <c r="B1526" s="14">
        <v>3</v>
      </c>
      <c r="C1526" s="14" t="s">
        <v>23</v>
      </c>
      <c r="D1526" s="14" t="s">
        <v>31</v>
      </c>
      <c r="E1526" s="14" t="s">
        <v>44</v>
      </c>
      <c r="F1526" s="16">
        <v>39.225999999999999</v>
      </c>
      <c r="G1526" s="16">
        <v>34.887</v>
      </c>
      <c r="H1526" s="16">
        <v>4.3390000000000004</v>
      </c>
      <c r="I1526" s="16">
        <v>5.5E-2</v>
      </c>
    </row>
    <row r="1527" spans="1:9" x14ac:dyDescent="0.35">
      <c r="A1527" s="14">
        <v>2018</v>
      </c>
      <c r="B1527" s="14">
        <v>3</v>
      </c>
      <c r="C1527" s="14" t="s">
        <v>23</v>
      </c>
      <c r="D1527" s="14" t="s">
        <v>31</v>
      </c>
      <c r="E1527" s="14" t="s">
        <v>46</v>
      </c>
      <c r="F1527" s="16">
        <v>27.577999999999999</v>
      </c>
      <c r="G1527" s="16">
        <v>24.567</v>
      </c>
      <c r="H1527" s="16">
        <v>3.0110000000000001</v>
      </c>
      <c r="I1527" s="16">
        <v>0.157</v>
      </c>
    </row>
    <row r="1528" spans="1:9" x14ac:dyDescent="0.35">
      <c r="A1528" s="14">
        <v>2018</v>
      </c>
      <c r="B1528" s="14">
        <v>3</v>
      </c>
      <c r="C1528" s="14" t="s">
        <v>23</v>
      </c>
      <c r="D1528" s="14" t="s">
        <v>31</v>
      </c>
      <c r="E1528" s="14" t="s">
        <v>48</v>
      </c>
      <c r="F1528" s="16">
        <v>26.834</v>
      </c>
      <c r="G1528" s="16">
        <v>23.419</v>
      </c>
      <c r="H1528" s="16">
        <v>3.415</v>
      </c>
      <c r="I1528" s="16">
        <v>3.2000000000000001E-2</v>
      </c>
    </row>
    <row r="1529" spans="1:9" x14ac:dyDescent="0.35">
      <c r="A1529" s="14">
        <v>2018</v>
      </c>
      <c r="B1529" s="14">
        <v>3</v>
      </c>
      <c r="C1529" s="14" t="s">
        <v>23</v>
      </c>
      <c r="D1529" s="14" t="s">
        <v>31</v>
      </c>
      <c r="E1529" s="14" t="s">
        <v>50</v>
      </c>
      <c r="F1529" s="16">
        <v>18.672999999999998</v>
      </c>
      <c r="G1529" s="16">
        <v>16.087</v>
      </c>
      <c r="H1529" s="16">
        <v>2.5859999999999999</v>
      </c>
      <c r="I1529" s="16">
        <v>0.02</v>
      </c>
    </row>
    <row r="1530" spans="1:9" x14ac:dyDescent="0.35">
      <c r="A1530" s="14">
        <v>2018</v>
      </c>
      <c r="B1530" s="14">
        <v>3</v>
      </c>
      <c r="C1530" s="14" t="s">
        <v>23</v>
      </c>
      <c r="D1530" s="14" t="s">
        <v>31</v>
      </c>
      <c r="E1530" s="14" t="s">
        <v>52</v>
      </c>
      <c r="F1530" s="16">
        <v>11.618</v>
      </c>
      <c r="G1530" s="16">
        <v>10.246</v>
      </c>
      <c r="H1530" s="16">
        <v>1.3720000000000001</v>
      </c>
      <c r="I1530" s="16">
        <v>2E-3</v>
      </c>
    </row>
    <row r="1531" spans="1:9" x14ac:dyDescent="0.35">
      <c r="A1531" s="14">
        <v>2018</v>
      </c>
      <c r="B1531" s="14">
        <v>3</v>
      </c>
      <c r="C1531" s="14" t="s">
        <v>23</v>
      </c>
      <c r="D1531" s="14" t="s">
        <v>33</v>
      </c>
      <c r="E1531" s="14" t="s">
        <v>33</v>
      </c>
      <c r="F1531" s="16">
        <v>52.585999999999999</v>
      </c>
      <c r="G1531" s="16">
        <v>47.154000000000003</v>
      </c>
      <c r="H1531" s="16">
        <v>5.4320000000000004</v>
      </c>
      <c r="I1531" s="16">
        <v>0.16800000000000001</v>
      </c>
    </row>
    <row r="1532" spans="1:9" x14ac:dyDescent="0.35">
      <c r="A1532" s="14">
        <v>2018</v>
      </c>
      <c r="B1532" s="14">
        <v>3</v>
      </c>
      <c r="C1532" s="14" t="s">
        <v>23</v>
      </c>
      <c r="D1532" s="14" t="s">
        <v>35</v>
      </c>
      <c r="E1532" s="14" t="s">
        <v>54</v>
      </c>
      <c r="F1532" s="16">
        <v>230.398</v>
      </c>
      <c r="G1532" s="16">
        <v>226.65299999999999</v>
      </c>
      <c r="H1532" s="16">
        <v>3.7450000000000001</v>
      </c>
      <c r="I1532" s="16">
        <v>0.155</v>
      </c>
    </row>
    <row r="1533" spans="1:9" x14ac:dyDescent="0.35">
      <c r="A1533" s="14">
        <v>2018</v>
      </c>
      <c r="B1533" s="14">
        <v>3</v>
      </c>
      <c r="C1533" s="14" t="s">
        <v>23</v>
      </c>
      <c r="D1533" s="14" t="s">
        <v>35</v>
      </c>
      <c r="E1533" s="14" t="s">
        <v>56</v>
      </c>
      <c r="F1533" s="16">
        <v>351.46499999999997</v>
      </c>
      <c r="G1533" s="16">
        <v>347.63900000000001</v>
      </c>
      <c r="H1533" s="16">
        <v>3.8260000000000001</v>
      </c>
      <c r="I1533" s="16">
        <v>0.158</v>
      </c>
    </row>
    <row r="1534" spans="1:9" x14ac:dyDescent="0.35">
      <c r="A1534" s="14">
        <v>2018</v>
      </c>
      <c r="B1534" s="14">
        <v>3</v>
      </c>
      <c r="C1534" s="14" t="s">
        <v>23</v>
      </c>
      <c r="D1534" s="14" t="s">
        <v>35</v>
      </c>
      <c r="E1534" s="14" t="s">
        <v>58</v>
      </c>
      <c r="F1534" s="16">
        <v>85.108999999999995</v>
      </c>
      <c r="G1534" s="16">
        <v>84.123000000000005</v>
      </c>
      <c r="H1534" s="16">
        <v>0.98599999999999999</v>
      </c>
      <c r="I1534" s="16">
        <v>4.1000000000000002E-2</v>
      </c>
    </row>
    <row r="1535" spans="1:9" x14ac:dyDescent="0.35">
      <c r="A1535" s="14">
        <v>2018</v>
      </c>
      <c r="B1535" s="14">
        <v>3</v>
      </c>
      <c r="C1535" s="14" t="s">
        <v>23</v>
      </c>
      <c r="D1535" s="14" t="s">
        <v>35</v>
      </c>
      <c r="E1535" s="14" t="s">
        <v>60</v>
      </c>
      <c r="F1535" s="16">
        <v>20.713000000000001</v>
      </c>
      <c r="G1535" s="16">
        <v>20.663</v>
      </c>
      <c r="H1535" s="16">
        <v>0.05</v>
      </c>
      <c r="I1535" s="16">
        <v>2E-3</v>
      </c>
    </row>
    <row r="1536" spans="1:9" x14ac:dyDescent="0.35">
      <c r="A1536" s="14">
        <v>2018</v>
      </c>
      <c r="B1536" s="14">
        <v>3</v>
      </c>
      <c r="C1536" s="14" t="s">
        <v>23</v>
      </c>
      <c r="D1536" s="14" t="s">
        <v>35</v>
      </c>
      <c r="E1536" s="14" t="s">
        <v>62</v>
      </c>
      <c r="F1536" s="16">
        <v>124.31399999999999</v>
      </c>
      <c r="G1536" s="16">
        <v>123.824</v>
      </c>
      <c r="H1536" s="16">
        <v>0.49</v>
      </c>
      <c r="I1536" s="16">
        <v>1.2E-2</v>
      </c>
    </row>
    <row r="1537" spans="1:9" x14ac:dyDescent="0.35">
      <c r="A1537" s="14">
        <v>2018</v>
      </c>
      <c r="B1537" s="14">
        <v>3</v>
      </c>
      <c r="C1537" s="14" t="s">
        <v>23</v>
      </c>
      <c r="D1537" s="14" t="s">
        <v>35</v>
      </c>
      <c r="E1537" s="14" t="s">
        <v>64</v>
      </c>
      <c r="F1537" s="16">
        <v>74.733000000000004</v>
      </c>
      <c r="G1537" s="16">
        <v>73.927000000000007</v>
      </c>
      <c r="H1537" s="16">
        <v>0.80600000000000005</v>
      </c>
      <c r="I1537" s="16">
        <v>3.4000000000000002E-2</v>
      </c>
    </row>
    <row r="1538" spans="1:9" x14ac:dyDescent="0.35">
      <c r="A1538" s="14">
        <v>2018</v>
      </c>
      <c r="B1538" s="14">
        <v>2</v>
      </c>
      <c r="C1538" s="14" t="s">
        <v>19</v>
      </c>
      <c r="D1538" s="14" t="s">
        <v>27</v>
      </c>
      <c r="E1538" s="14" t="s">
        <v>27</v>
      </c>
      <c r="F1538" s="16">
        <v>33.116</v>
      </c>
      <c r="G1538" s="16">
        <v>28.108000000000001</v>
      </c>
      <c r="H1538" s="16">
        <v>5.008</v>
      </c>
      <c r="I1538" s="16">
        <v>0.64</v>
      </c>
    </row>
    <row r="1539" spans="1:9" x14ac:dyDescent="0.35">
      <c r="A1539" s="14">
        <v>2018</v>
      </c>
      <c r="B1539" s="14">
        <v>2</v>
      </c>
      <c r="C1539" s="14" t="s">
        <v>19</v>
      </c>
      <c r="D1539" s="14" t="s">
        <v>29</v>
      </c>
      <c r="E1539" s="14" t="s">
        <v>29</v>
      </c>
      <c r="F1539" s="16">
        <v>22.64</v>
      </c>
      <c r="G1539" s="16">
        <v>22.573</v>
      </c>
      <c r="H1539" s="16">
        <v>6.7000000000000004E-2</v>
      </c>
      <c r="I1539" s="16">
        <v>8.3000000000000004E-2</v>
      </c>
    </row>
    <row r="1540" spans="1:9" x14ac:dyDescent="0.35">
      <c r="A1540" s="14">
        <v>2018</v>
      </c>
      <c r="B1540" s="14">
        <v>2</v>
      </c>
      <c r="C1540" s="14" t="s">
        <v>19</v>
      </c>
      <c r="D1540" s="14" t="s">
        <v>31</v>
      </c>
      <c r="E1540" s="14" t="s">
        <v>40</v>
      </c>
      <c r="F1540" s="16">
        <v>39.332000000000001</v>
      </c>
      <c r="G1540" s="16">
        <v>37.082000000000001</v>
      </c>
      <c r="H1540" s="16">
        <v>2.25</v>
      </c>
      <c r="I1540" s="16">
        <v>6.4000000000000001E-2</v>
      </c>
    </row>
    <row r="1541" spans="1:9" x14ac:dyDescent="0.35">
      <c r="A1541" s="14">
        <v>2018</v>
      </c>
      <c r="B1541" s="14">
        <v>2</v>
      </c>
      <c r="C1541" s="14" t="s">
        <v>19</v>
      </c>
      <c r="D1541" s="14" t="s">
        <v>31</v>
      </c>
      <c r="E1541" s="14" t="s">
        <v>42</v>
      </c>
      <c r="F1541" s="16">
        <v>11.96</v>
      </c>
      <c r="G1541" s="16">
        <v>11.226000000000001</v>
      </c>
      <c r="H1541" s="16">
        <v>0.73399999999999999</v>
      </c>
      <c r="I1541" s="16">
        <v>0.03</v>
      </c>
    </row>
    <row r="1542" spans="1:9" x14ac:dyDescent="0.35">
      <c r="A1542" s="14">
        <v>2018</v>
      </c>
      <c r="B1542" s="14">
        <v>2</v>
      </c>
      <c r="C1542" s="14" t="s">
        <v>19</v>
      </c>
      <c r="D1542" s="14" t="s">
        <v>31</v>
      </c>
      <c r="E1542" s="14" t="s">
        <v>44</v>
      </c>
      <c r="F1542" s="16">
        <v>41.787999999999997</v>
      </c>
      <c r="G1542" s="16">
        <v>38.829000000000001</v>
      </c>
      <c r="H1542" s="16">
        <v>2.9590000000000001</v>
      </c>
      <c r="I1542" s="16">
        <v>0.30199999999999999</v>
      </c>
    </row>
    <row r="1543" spans="1:9" x14ac:dyDescent="0.35">
      <c r="A1543" s="14">
        <v>2018</v>
      </c>
      <c r="B1543" s="14">
        <v>2</v>
      </c>
      <c r="C1543" s="14" t="s">
        <v>19</v>
      </c>
      <c r="D1543" s="14" t="s">
        <v>31</v>
      </c>
      <c r="E1543" s="14" t="s">
        <v>46</v>
      </c>
      <c r="F1543" s="16">
        <v>75.703999999999994</v>
      </c>
      <c r="G1543" s="16">
        <v>70.366</v>
      </c>
      <c r="H1543" s="16">
        <v>5.3380000000000001</v>
      </c>
      <c r="I1543" s="16">
        <v>0.49099999999999999</v>
      </c>
    </row>
    <row r="1544" spans="1:9" x14ac:dyDescent="0.35">
      <c r="A1544" s="14">
        <v>2018</v>
      </c>
      <c r="B1544" s="14">
        <v>2</v>
      </c>
      <c r="C1544" s="14" t="s">
        <v>19</v>
      </c>
      <c r="D1544" s="14" t="s">
        <v>31</v>
      </c>
      <c r="E1544" s="14" t="s">
        <v>48</v>
      </c>
      <c r="F1544" s="16">
        <v>61.191000000000003</v>
      </c>
      <c r="G1544" s="16">
        <v>57.081000000000003</v>
      </c>
      <c r="H1544" s="16">
        <v>4.1100000000000003</v>
      </c>
      <c r="I1544" s="16">
        <v>0.16400000000000001</v>
      </c>
    </row>
    <row r="1545" spans="1:9" x14ac:dyDescent="0.35">
      <c r="A1545" s="14">
        <v>2018</v>
      </c>
      <c r="B1545" s="14">
        <v>2</v>
      </c>
      <c r="C1545" s="14" t="s">
        <v>19</v>
      </c>
      <c r="D1545" s="14" t="s">
        <v>31</v>
      </c>
      <c r="E1545" s="14" t="s">
        <v>50</v>
      </c>
      <c r="F1545" s="16">
        <v>140.357</v>
      </c>
      <c r="G1545" s="16">
        <v>130.82300000000001</v>
      </c>
      <c r="H1545" s="16">
        <v>9.5340000000000007</v>
      </c>
      <c r="I1545" s="16">
        <v>1.0640000000000001</v>
      </c>
    </row>
    <row r="1546" spans="1:9" x14ac:dyDescent="0.35">
      <c r="A1546" s="14">
        <v>2018</v>
      </c>
      <c r="B1546" s="14">
        <v>2</v>
      </c>
      <c r="C1546" s="14" t="s">
        <v>19</v>
      </c>
      <c r="D1546" s="14" t="s">
        <v>31</v>
      </c>
      <c r="E1546" s="14" t="s">
        <v>52</v>
      </c>
      <c r="F1546" s="16">
        <v>51.054000000000002</v>
      </c>
      <c r="G1546" s="16">
        <v>47.561999999999998</v>
      </c>
      <c r="H1546" s="16">
        <v>3.492</v>
      </c>
      <c r="I1546" s="16">
        <v>0.09</v>
      </c>
    </row>
    <row r="1547" spans="1:9" x14ac:dyDescent="0.35">
      <c r="A1547" s="14">
        <v>2018</v>
      </c>
      <c r="B1547" s="14">
        <v>2</v>
      </c>
      <c r="C1547" s="14" t="s">
        <v>19</v>
      </c>
      <c r="D1547" s="14" t="s">
        <v>33</v>
      </c>
      <c r="E1547" s="14" t="s">
        <v>33</v>
      </c>
      <c r="F1547" s="16">
        <v>157.44399999999999</v>
      </c>
      <c r="G1547" s="16">
        <v>151.23400000000001</v>
      </c>
      <c r="H1547" s="16">
        <v>6.21</v>
      </c>
      <c r="I1547" s="16">
        <v>2.09</v>
      </c>
    </row>
    <row r="1548" spans="1:9" x14ac:dyDescent="0.35">
      <c r="A1548" s="14">
        <v>2018</v>
      </c>
      <c r="B1548" s="14">
        <v>2</v>
      </c>
      <c r="C1548" s="14" t="s">
        <v>19</v>
      </c>
      <c r="D1548" s="14" t="s">
        <v>35</v>
      </c>
      <c r="E1548" s="14" t="s">
        <v>54</v>
      </c>
      <c r="F1548" s="16">
        <v>522.26099999999997</v>
      </c>
      <c r="G1548" s="16">
        <v>519.66800000000001</v>
      </c>
      <c r="H1548" s="16">
        <v>2.593</v>
      </c>
      <c r="I1548" s="16">
        <v>4.2300000000000004</v>
      </c>
    </row>
    <row r="1549" spans="1:9" x14ac:dyDescent="0.35">
      <c r="A1549" s="14">
        <v>2018</v>
      </c>
      <c r="B1549" s="14">
        <v>2</v>
      </c>
      <c r="C1549" s="14" t="s">
        <v>19</v>
      </c>
      <c r="D1549" s="14" t="s">
        <v>35</v>
      </c>
      <c r="E1549" s="14" t="s">
        <v>56</v>
      </c>
      <c r="F1549" s="16">
        <v>109.54300000000001</v>
      </c>
      <c r="G1549" s="16">
        <v>109.161</v>
      </c>
      <c r="H1549" s="16">
        <v>0.38200000000000001</v>
      </c>
      <c r="I1549" s="16">
        <v>0.49099999999999999</v>
      </c>
    </row>
    <row r="1550" spans="1:9" x14ac:dyDescent="0.35">
      <c r="A1550" s="14">
        <v>2018</v>
      </c>
      <c r="B1550" s="14">
        <v>2</v>
      </c>
      <c r="C1550" s="14" t="s">
        <v>19</v>
      </c>
      <c r="D1550" s="14" t="s">
        <v>35</v>
      </c>
      <c r="E1550" s="14" t="s">
        <v>58</v>
      </c>
      <c r="F1550" s="16">
        <v>80.287999999999997</v>
      </c>
      <c r="G1550" s="16">
        <v>79.739000000000004</v>
      </c>
      <c r="H1550" s="16">
        <v>0.54900000000000004</v>
      </c>
      <c r="I1550" s="16">
        <v>0.14899999999999999</v>
      </c>
    </row>
    <row r="1551" spans="1:9" x14ac:dyDescent="0.35">
      <c r="A1551" s="14">
        <v>2018</v>
      </c>
      <c r="B1551" s="14">
        <v>2</v>
      </c>
      <c r="C1551" s="14" t="s">
        <v>19</v>
      </c>
      <c r="D1551" s="14" t="s">
        <v>35</v>
      </c>
      <c r="E1551" s="14" t="s">
        <v>60</v>
      </c>
      <c r="F1551" s="16">
        <v>129.584</v>
      </c>
      <c r="G1551" s="16">
        <v>129.01599999999999</v>
      </c>
      <c r="H1551" s="16">
        <v>0.56799999999999995</v>
      </c>
      <c r="I1551" s="16">
        <v>0.872</v>
      </c>
    </row>
    <row r="1552" spans="1:9" x14ac:dyDescent="0.35">
      <c r="A1552" s="14">
        <v>2018</v>
      </c>
      <c r="B1552" s="14">
        <v>2</v>
      </c>
      <c r="C1552" s="14" t="s">
        <v>19</v>
      </c>
      <c r="D1552" s="14" t="s">
        <v>35</v>
      </c>
      <c r="E1552" s="14" t="s">
        <v>62</v>
      </c>
      <c r="F1552" s="16">
        <v>382.93099999999998</v>
      </c>
      <c r="G1552" s="16">
        <v>376.911</v>
      </c>
      <c r="H1552" s="16">
        <v>6.02</v>
      </c>
      <c r="I1552" s="16">
        <v>1.32</v>
      </c>
    </row>
    <row r="1553" spans="1:9" x14ac:dyDescent="0.35">
      <c r="A1553" s="14">
        <v>2018</v>
      </c>
      <c r="B1553" s="14">
        <v>2</v>
      </c>
      <c r="C1553" s="14" t="s">
        <v>19</v>
      </c>
      <c r="D1553" s="14" t="s">
        <v>35</v>
      </c>
      <c r="E1553" s="14" t="s">
        <v>64</v>
      </c>
      <c r="F1553" s="16">
        <v>200.029</v>
      </c>
      <c r="G1553" s="16">
        <v>199.13499999999999</v>
      </c>
      <c r="H1553" s="16">
        <v>0.89400000000000002</v>
      </c>
      <c r="I1553" s="16">
        <v>0.69799999999999995</v>
      </c>
    </row>
    <row r="1554" spans="1:9" x14ac:dyDescent="0.35">
      <c r="A1554" s="14">
        <v>2018</v>
      </c>
      <c r="B1554" s="14">
        <v>2</v>
      </c>
      <c r="C1554" s="14" t="s">
        <v>21</v>
      </c>
      <c r="D1554" s="14" t="s">
        <v>27</v>
      </c>
      <c r="E1554" s="14" t="s">
        <v>27</v>
      </c>
      <c r="F1554" s="16">
        <v>417.52800000000002</v>
      </c>
      <c r="G1554" s="16">
        <v>401.72199999999998</v>
      </c>
      <c r="H1554" s="16">
        <v>15.805999999999999</v>
      </c>
      <c r="I1554" s="16">
        <v>1.867</v>
      </c>
    </row>
    <row r="1555" spans="1:9" x14ac:dyDescent="0.35">
      <c r="A1555" s="14">
        <v>2018</v>
      </c>
      <c r="B1555" s="14">
        <v>2</v>
      </c>
      <c r="C1555" s="14" t="s">
        <v>21</v>
      </c>
      <c r="D1555" s="14" t="s">
        <v>29</v>
      </c>
      <c r="E1555" s="14" t="s">
        <v>29</v>
      </c>
      <c r="F1555" s="16">
        <v>49.777000000000001</v>
      </c>
      <c r="G1555" s="16">
        <v>49.593000000000004</v>
      </c>
      <c r="H1555" s="16">
        <v>0.184</v>
      </c>
      <c r="I1555" s="16">
        <v>0.161</v>
      </c>
    </row>
    <row r="1556" spans="1:9" x14ac:dyDescent="0.35">
      <c r="A1556" s="14">
        <v>2018</v>
      </c>
      <c r="B1556" s="14">
        <v>2</v>
      </c>
      <c r="C1556" s="14" t="s">
        <v>21</v>
      </c>
      <c r="D1556" s="14" t="s">
        <v>31</v>
      </c>
      <c r="E1556" s="14" t="s">
        <v>40</v>
      </c>
      <c r="F1556" s="16">
        <v>206.363</v>
      </c>
      <c r="G1556" s="16">
        <v>200.529</v>
      </c>
      <c r="H1556" s="16">
        <v>5.8339999999999996</v>
      </c>
      <c r="I1556" s="16">
        <v>0.19400000000000001</v>
      </c>
    </row>
    <row r="1557" spans="1:9" x14ac:dyDescent="0.35">
      <c r="A1557" s="14">
        <v>2018</v>
      </c>
      <c r="B1557" s="14">
        <v>2</v>
      </c>
      <c r="C1557" s="14" t="s">
        <v>21</v>
      </c>
      <c r="D1557" s="14" t="s">
        <v>31</v>
      </c>
      <c r="E1557" s="14" t="s">
        <v>42</v>
      </c>
      <c r="F1557" s="16">
        <v>75.992000000000004</v>
      </c>
      <c r="G1557" s="16">
        <v>72.42</v>
      </c>
      <c r="H1557" s="16">
        <v>3.5720000000000001</v>
      </c>
      <c r="I1557" s="16">
        <v>0.153</v>
      </c>
    </row>
    <row r="1558" spans="1:9" x14ac:dyDescent="0.35">
      <c r="A1558" s="14">
        <v>2018</v>
      </c>
      <c r="B1558" s="14">
        <v>2</v>
      </c>
      <c r="C1558" s="14" t="s">
        <v>21</v>
      </c>
      <c r="D1558" s="14" t="s">
        <v>31</v>
      </c>
      <c r="E1558" s="14" t="s">
        <v>44</v>
      </c>
      <c r="F1558" s="16">
        <v>225.232</v>
      </c>
      <c r="G1558" s="16">
        <v>216.899</v>
      </c>
      <c r="H1558" s="16">
        <v>8.3330000000000002</v>
      </c>
      <c r="I1558" s="16">
        <v>0.24</v>
      </c>
    </row>
    <row r="1559" spans="1:9" x14ac:dyDescent="0.35">
      <c r="A1559" s="14">
        <v>2018</v>
      </c>
      <c r="B1559" s="14">
        <v>2</v>
      </c>
      <c r="C1559" s="14" t="s">
        <v>21</v>
      </c>
      <c r="D1559" s="14" t="s">
        <v>31</v>
      </c>
      <c r="E1559" s="14" t="s">
        <v>46</v>
      </c>
      <c r="F1559" s="16">
        <v>301.66399999999999</v>
      </c>
      <c r="G1559" s="16">
        <v>288.64699999999999</v>
      </c>
      <c r="H1559" s="16">
        <v>13.016999999999999</v>
      </c>
      <c r="I1559" s="16">
        <v>0.54700000000000004</v>
      </c>
    </row>
    <row r="1560" spans="1:9" x14ac:dyDescent="0.35">
      <c r="A1560" s="14">
        <v>2018</v>
      </c>
      <c r="B1560" s="14">
        <v>2</v>
      </c>
      <c r="C1560" s="14" t="s">
        <v>21</v>
      </c>
      <c r="D1560" s="14" t="s">
        <v>31</v>
      </c>
      <c r="E1560" s="14" t="s">
        <v>48</v>
      </c>
      <c r="F1560" s="16">
        <v>263.43599999999998</v>
      </c>
      <c r="G1560" s="16">
        <v>255.11099999999999</v>
      </c>
      <c r="H1560" s="16">
        <v>8.3249999999999993</v>
      </c>
      <c r="I1560" s="16">
        <v>0.16600000000000001</v>
      </c>
    </row>
    <row r="1561" spans="1:9" x14ac:dyDescent="0.35">
      <c r="A1561" s="14">
        <v>2018</v>
      </c>
      <c r="B1561" s="14">
        <v>2</v>
      </c>
      <c r="C1561" s="14" t="s">
        <v>21</v>
      </c>
      <c r="D1561" s="14" t="s">
        <v>31</v>
      </c>
      <c r="E1561" s="14" t="s">
        <v>50</v>
      </c>
      <c r="F1561" s="16">
        <v>412.149</v>
      </c>
      <c r="G1561" s="16">
        <v>396.29399999999998</v>
      </c>
      <c r="H1561" s="16">
        <v>15.855</v>
      </c>
      <c r="I1561" s="16">
        <v>1.776</v>
      </c>
    </row>
    <row r="1562" spans="1:9" x14ac:dyDescent="0.35">
      <c r="A1562" s="14">
        <v>2018</v>
      </c>
      <c r="B1562" s="14">
        <v>2</v>
      </c>
      <c r="C1562" s="14" t="s">
        <v>21</v>
      </c>
      <c r="D1562" s="14" t="s">
        <v>31</v>
      </c>
      <c r="E1562" s="14" t="s">
        <v>52</v>
      </c>
      <c r="F1562" s="16">
        <v>153.209</v>
      </c>
      <c r="G1562" s="16">
        <v>146.869</v>
      </c>
      <c r="H1562" s="16">
        <v>6.34</v>
      </c>
      <c r="I1562" s="16">
        <v>0.20899999999999999</v>
      </c>
    </row>
    <row r="1563" spans="1:9" x14ac:dyDescent="0.35">
      <c r="A1563" s="14">
        <v>2018</v>
      </c>
      <c r="B1563" s="14">
        <v>2</v>
      </c>
      <c r="C1563" s="14" t="s">
        <v>21</v>
      </c>
      <c r="D1563" s="14" t="s">
        <v>33</v>
      </c>
      <c r="E1563" s="14" t="s">
        <v>33</v>
      </c>
      <c r="F1563" s="16">
        <v>1102.26</v>
      </c>
      <c r="G1563" s="16">
        <v>1091.7380000000001</v>
      </c>
      <c r="H1563" s="16">
        <v>10.522</v>
      </c>
      <c r="I1563" s="16">
        <v>2.863</v>
      </c>
    </row>
    <row r="1564" spans="1:9" x14ac:dyDescent="0.35">
      <c r="A1564" s="14">
        <v>2018</v>
      </c>
      <c r="B1564" s="14">
        <v>2</v>
      </c>
      <c r="C1564" s="14" t="s">
        <v>21</v>
      </c>
      <c r="D1564" s="14" t="s">
        <v>35</v>
      </c>
      <c r="E1564" s="14" t="s">
        <v>54</v>
      </c>
      <c r="F1564" s="16">
        <v>765.96299999999997</v>
      </c>
      <c r="G1564" s="16">
        <v>756.81700000000001</v>
      </c>
      <c r="H1564" s="16">
        <v>9.1460000000000008</v>
      </c>
      <c r="I1564" s="16">
        <v>3.0230000000000001</v>
      </c>
    </row>
    <row r="1565" spans="1:9" x14ac:dyDescent="0.35">
      <c r="A1565" s="14">
        <v>2018</v>
      </c>
      <c r="B1565" s="14">
        <v>2</v>
      </c>
      <c r="C1565" s="14" t="s">
        <v>21</v>
      </c>
      <c r="D1565" s="14" t="s">
        <v>35</v>
      </c>
      <c r="E1565" s="14" t="s">
        <v>56</v>
      </c>
      <c r="F1565" s="16">
        <v>346.56099999999998</v>
      </c>
      <c r="G1565" s="16">
        <v>340.29700000000003</v>
      </c>
      <c r="H1565" s="16">
        <v>6.2640000000000002</v>
      </c>
      <c r="I1565" s="16">
        <v>0.92700000000000005</v>
      </c>
    </row>
    <row r="1566" spans="1:9" x14ac:dyDescent="0.35">
      <c r="A1566" s="14">
        <v>2018</v>
      </c>
      <c r="B1566" s="14">
        <v>2</v>
      </c>
      <c r="C1566" s="14" t="s">
        <v>21</v>
      </c>
      <c r="D1566" s="14" t="s">
        <v>35</v>
      </c>
      <c r="E1566" s="14" t="s">
        <v>58</v>
      </c>
      <c r="F1566" s="16">
        <v>224.56200000000001</v>
      </c>
      <c r="G1566" s="16">
        <v>223.71700000000001</v>
      </c>
      <c r="H1566" s="16">
        <v>0.84499999999999997</v>
      </c>
      <c r="I1566" s="16">
        <v>0.188</v>
      </c>
    </row>
    <row r="1567" spans="1:9" x14ac:dyDescent="0.35">
      <c r="A1567" s="14">
        <v>2018</v>
      </c>
      <c r="B1567" s="14">
        <v>2</v>
      </c>
      <c r="C1567" s="14" t="s">
        <v>21</v>
      </c>
      <c r="D1567" s="14" t="s">
        <v>35</v>
      </c>
      <c r="E1567" s="14" t="s">
        <v>60</v>
      </c>
      <c r="F1567" s="16">
        <v>71.974000000000004</v>
      </c>
      <c r="G1567" s="16">
        <v>71.808999999999997</v>
      </c>
      <c r="H1567" s="16">
        <v>0.16500000000000001</v>
      </c>
      <c r="I1567" s="16">
        <v>0.13</v>
      </c>
    </row>
    <row r="1568" spans="1:9" x14ac:dyDescent="0.35">
      <c r="A1568" s="14">
        <v>2018</v>
      </c>
      <c r="B1568" s="14">
        <v>2</v>
      </c>
      <c r="C1568" s="14" t="s">
        <v>21</v>
      </c>
      <c r="D1568" s="14" t="s">
        <v>35</v>
      </c>
      <c r="E1568" s="14" t="s">
        <v>62</v>
      </c>
      <c r="F1568" s="16">
        <v>431.74799999999999</v>
      </c>
      <c r="G1568" s="16">
        <v>429.56200000000001</v>
      </c>
      <c r="H1568" s="16">
        <v>2.1859999999999999</v>
      </c>
      <c r="I1568" s="16">
        <v>0.49299999999999999</v>
      </c>
    </row>
    <row r="1569" spans="1:9" x14ac:dyDescent="0.35">
      <c r="A1569" s="14">
        <v>2018</v>
      </c>
      <c r="B1569" s="14">
        <v>2</v>
      </c>
      <c r="C1569" s="14" t="s">
        <v>21</v>
      </c>
      <c r="D1569" s="14" t="s">
        <v>35</v>
      </c>
      <c r="E1569" s="14" t="s">
        <v>64</v>
      </c>
      <c r="F1569" s="16">
        <v>226.511</v>
      </c>
      <c r="G1569" s="16">
        <v>225.15899999999999</v>
      </c>
      <c r="H1569" s="16">
        <v>1.3520000000000001</v>
      </c>
      <c r="I1569" s="16">
        <v>0.316</v>
      </c>
    </row>
    <row r="1570" spans="1:9" x14ac:dyDescent="0.35">
      <c r="A1570" s="14">
        <v>2018</v>
      </c>
      <c r="B1570" s="14">
        <v>2</v>
      </c>
      <c r="C1570" s="14" t="s">
        <v>23</v>
      </c>
      <c r="D1570" s="14" t="s">
        <v>27</v>
      </c>
      <c r="E1570" s="14" t="s">
        <v>27</v>
      </c>
      <c r="F1570" s="16">
        <v>35.997999999999998</v>
      </c>
      <c r="G1570" s="16">
        <v>27.312999999999999</v>
      </c>
      <c r="H1570" s="16">
        <v>8.6850000000000005</v>
      </c>
      <c r="I1570" s="16">
        <v>9.5000000000000001E-2</v>
      </c>
    </row>
    <row r="1571" spans="1:9" x14ac:dyDescent="0.35">
      <c r="A1571" s="14">
        <v>2018</v>
      </c>
      <c r="B1571" s="14">
        <v>2</v>
      </c>
      <c r="C1571" s="14" t="s">
        <v>23</v>
      </c>
      <c r="D1571" s="14" t="s">
        <v>29</v>
      </c>
      <c r="E1571" s="14" t="s">
        <v>29</v>
      </c>
      <c r="F1571" s="16">
        <v>9.5429999999999993</v>
      </c>
      <c r="G1571" s="16">
        <v>9.4489999999999998</v>
      </c>
      <c r="H1571" s="16">
        <v>9.4E-2</v>
      </c>
      <c r="I1571" s="16">
        <v>0</v>
      </c>
    </row>
    <row r="1572" spans="1:9" x14ac:dyDescent="0.35">
      <c r="A1572" s="14">
        <v>2018</v>
      </c>
      <c r="B1572" s="14">
        <v>2</v>
      </c>
      <c r="C1572" s="14" t="s">
        <v>23</v>
      </c>
      <c r="D1572" s="14" t="s">
        <v>31</v>
      </c>
      <c r="E1572" s="14" t="s">
        <v>40</v>
      </c>
      <c r="F1572" s="16">
        <v>33.106000000000002</v>
      </c>
      <c r="G1572" s="16">
        <v>28.873999999999999</v>
      </c>
      <c r="H1572" s="16">
        <v>4.2320000000000002</v>
      </c>
      <c r="I1572" s="16">
        <v>4.2999999999999997E-2</v>
      </c>
    </row>
    <row r="1573" spans="1:9" x14ac:dyDescent="0.35">
      <c r="A1573" s="14">
        <v>2018</v>
      </c>
      <c r="B1573" s="14">
        <v>2</v>
      </c>
      <c r="C1573" s="14" t="s">
        <v>23</v>
      </c>
      <c r="D1573" s="14" t="s">
        <v>31</v>
      </c>
      <c r="E1573" s="14" t="s">
        <v>42</v>
      </c>
      <c r="F1573" s="16">
        <v>7.327</v>
      </c>
      <c r="G1573" s="16">
        <v>6.6970000000000001</v>
      </c>
      <c r="H1573" s="16">
        <v>0.63</v>
      </c>
      <c r="I1573" s="16">
        <v>4.0000000000000001E-3</v>
      </c>
    </row>
    <row r="1574" spans="1:9" x14ac:dyDescent="0.35">
      <c r="A1574" s="14">
        <v>2018</v>
      </c>
      <c r="B1574" s="14">
        <v>2</v>
      </c>
      <c r="C1574" s="14" t="s">
        <v>23</v>
      </c>
      <c r="D1574" s="14" t="s">
        <v>31</v>
      </c>
      <c r="E1574" s="14" t="s">
        <v>44</v>
      </c>
      <c r="F1574" s="16">
        <v>36.444000000000003</v>
      </c>
      <c r="G1574" s="16">
        <v>32.753999999999998</v>
      </c>
      <c r="H1574" s="16">
        <v>3.69</v>
      </c>
      <c r="I1574" s="16">
        <v>4.8000000000000001E-2</v>
      </c>
    </row>
    <row r="1575" spans="1:9" x14ac:dyDescent="0.35">
      <c r="A1575" s="14">
        <v>2018</v>
      </c>
      <c r="B1575" s="14">
        <v>2</v>
      </c>
      <c r="C1575" s="14" t="s">
        <v>23</v>
      </c>
      <c r="D1575" s="14" t="s">
        <v>31</v>
      </c>
      <c r="E1575" s="14" t="s">
        <v>46</v>
      </c>
      <c r="F1575" s="16">
        <v>25.658000000000001</v>
      </c>
      <c r="G1575" s="16">
        <v>22.922999999999998</v>
      </c>
      <c r="H1575" s="16">
        <v>2.7349999999999999</v>
      </c>
      <c r="I1575" s="16">
        <v>5.2999999999999999E-2</v>
      </c>
    </row>
    <row r="1576" spans="1:9" x14ac:dyDescent="0.35">
      <c r="A1576" s="14">
        <v>2018</v>
      </c>
      <c r="B1576" s="14">
        <v>2</v>
      </c>
      <c r="C1576" s="14" t="s">
        <v>23</v>
      </c>
      <c r="D1576" s="14" t="s">
        <v>31</v>
      </c>
      <c r="E1576" s="14" t="s">
        <v>48</v>
      </c>
      <c r="F1576" s="16">
        <v>26.613</v>
      </c>
      <c r="G1576" s="16">
        <v>23.132999999999999</v>
      </c>
      <c r="H1576" s="16">
        <v>3.48</v>
      </c>
      <c r="I1576" s="16">
        <v>3.5999999999999997E-2</v>
      </c>
    </row>
    <row r="1577" spans="1:9" x14ac:dyDescent="0.35">
      <c r="A1577" s="14">
        <v>2018</v>
      </c>
      <c r="B1577" s="14">
        <v>2</v>
      </c>
      <c r="C1577" s="14" t="s">
        <v>23</v>
      </c>
      <c r="D1577" s="14" t="s">
        <v>31</v>
      </c>
      <c r="E1577" s="14" t="s">
        <v>50</v>
      </c>
      <c r="F1577" s="16">
        <v>18.498000000000001</v>
      </c>
      <c r="G1577" s="16">
        <v>16.169</v>
      </c>
      <c r="H1577" s="16">
        <v>2.3290000000000002</v>
      </c>
      <c r="I1577" s="16">
        <v>3.5999999999999997E-2</v>
      </c>
    </row>
    <row r="1578" spans="1:9" x14ac:dyDescent="0.35">
      <c r="A1578" s="14">
        <v>2018</v>
      </c>
      <c r="B1578" s="14">
        <v>2</v>
      </c>
      <c r="C1578" s="14" t="s">
        <v>23</v>
      </c>
      <c r="D1578" s="14" t="s">
        <v>31</v>
      </c>
      <c r="E1578" s="14" t="s">
        <v>52</v>
      </c>
      <c r="F1578" s="16">
        <v>11.666</v>
      </c>
      <c r="G1578" s="16">
        <v>10.278</v>
      </c>
      <c r="H1578" s="16">
        <v>1.3879999999999999</v>
      </c>
      <c r="I1578" s="16">
        <v>3.0000000000000001E-3</v>
      </c>
    </row>
    <row r="1579" spans="1:9" x14ac:dyDescent="0.35">
      <c r="A1579" s="14">
        <v>2018</v>
      </c>
      <c r="B1579" s="14">
        <v>2</v>
      </c>
      <c r="C1579" s="14" t="s">
        <v>23</v>
      </c>
      <c r="D1579" s="14" t="s">
        <v>33</v>
      </c>
      <c r="E1579" s="14" t="s">
        <v>33</v>
      </c>
      <c r="F1579" s="16">
        <v>52.667999999999999</v>
      </c>
      <c r="G1579" s="16">
        <v>47.539000000000001</v>
      </c>
      <c r="H1579" s="16">
        <v>5.1289999999999996</v>
      </c>
      <c r="I1579" s="16">
        <v>0.13300000000000001</v>
      </c>
    </row>
    <row r="1580" spans="1:9" x14ac:dyDescent="0.35">
      <c r="A1580" s="14">
        <v>2018</v>
      </c>
      <c r="B1580" s="14">
        <v>2</v>
      </c>
      <c r="C1580" s="14" t="s">
        <v>23</v>
      </c>
      <c r="D1580" s="14" t="s">
        <v>35</v>
      </c>
      <c r="E1580" s="14" t="s">
        <v>54</v>
      </c>
      <c r="F1580" s="16">
        <v>230.42599999999999</v>
      </c>
      <c r="G1580" s="16">
        <v>227.66499999999999</v>
      </c>
      <c r="H1580" s="16">
        <v>2.7610000000000001</v>
      </c>
      <c r="I1580" s="16">
        <v>0.252</v>
      </c>
    </row>
    <row r="1581" spans="1:9" x14ac:dyDescent="0.35">
      <c r="A1581" s="14">
        <v>2018</v>
      </c>
      <c r="B1581" s="14">
        <v>2</v>
      </c>
      <c r="C1581" s="14" t="s">
        <v>23</v>
      </c>
      <c r="D1581" s="14" t="s">
        <v>35</v>
      </c>
      <c r="E1581" s="14" t="s">
        <v>56</v>
      </c>
      <c r="F1581" s="16">
        <v>349.53300000000002</v>
      </c>
      <c r="G1581" s="16">
        <v>345.45600000000002</v>
      </c>
      <c r="H1581" s="16">
        <v>4.077</v>
      </c>
      <c r="I1581" s="16">
        <v>0.372</v>
      </c>
    </row>
    <row r="1582" spans="1:9" x14ac:dyDescent="0.35">
      <c r="A1582" s="14">
        <v>2018</v>
      </c>
      <c r="B1582" s="14">
        <v>2</v>
      </c>
      <c r="C1582" s="14" t="s">
        <v>23</v>
      </c>
      <c r="D1582" s="14" t="s">
        <v>35</v>
      </c>
      <c r="E1582" s="14" t="s">
        <v>58</v>
      </c>
      <c r="F1582" s="16">
        <v>85.953999999999994</v>
      </c>
      <c r="G1582" s="16">
        <v>84.704999999999998</v>
      </c>
      <c r="H1582" s="16">
        <v>1.2490000000000001</v>
      </c>
      <c r="I1582" s="16">
        <v>0.115</v>
      </c>
    </row>
    <row r="1583" spans="1:9" x14ac:dyDescent="0.35">
      <c r="A1583" s="14">
        <v>2018</v>
      </c>
      <c r="B1583" s="14">
        <v>2</v>
      </c>
      <c r="C1583" s="14" t="s">
        <v>23</v>
      </c>
      <c r="D1583" s="14" t="s">
        <v>35</v>
      </c>
      <c r="E1583" s="14" t="s">
        <v>60</v>
      </c>
      <c r="F1583" s="16">
        <v>20.582000000000001</v>
      </c>
      <c r="G1583" s="16">
        <v>20.574000000000002</v>
      </c>
      <c r="H1583" s="16">
        <v>8.0000000000000002E-3</v>
      </c>
      <c r="I1583" s="16">
        <v>1E-3</v>
      </c>
    </row>
    <row r="1584" spans="1:9" x14ac:dyDescent="0.35">
      <c r="A1584" s="14">
        <v>2018</v>
      </c>
      <c r="B1584" s="14">
        <v>2</v>
      </c>
      <c r="C1584" s="14" t="s">
        <v>23</v>
      </c>
      <c r="D1584" s="14" t="s">
        <v>35</v>
      </c>
      <c r="E1584" s="14" t="s">
        <v>62</v>
      </c>
      <c r="F1584" s="16">
        <v>121.901</v>
      </c>
      <c r="G1584" s="16">
        <v>121.50700000000001</v>
      </c>
      <c r="H1584" s="16">
        <v>0.39400000000000002</v>
      </c>
      <c r="I1584" s="16">
        <v>1.7000000000000001E-2</v>
      </c>
    </row>
    <row r="1585" spans="1:9" x14ac:dyDescent="0.35">
      <c r="A1585" s="14">
        <v>2018</v>
      </c>
      <c r="B1585" s="14">
        <v>2</v>
      </c>
      <c r="C1585" s="14" t="s">
        <v>23</v>
      </c>
      <c r="D1585" s="14" t="s">
        <v>35</v>
      </c>
      <c r="E1585" s="14" t="s">
        <v>64</v>
      </c>
      <c r="F1585" s="16">
        <v>74.081000000000003</v>
      </c>
      <c r="G1585" s="16">
        <v>73.06</v>
      </c>
      <c r="H1585" s="16">
        <v>1.0209999999999999</v>
      </c>
      <c r="I1585" s="16">
        <v>0.08</v>
      </c>
    </row>
    <row r="1586" spans="1:9" x14ac:dyDescent="0.35">
      <c r="A1586" s="14">
        <v>2018</v>
      </c>
      <c r="B1586" s="14">
        <v>1</v>
      </c>
      <c r="C1586" s="14" t="s">
        <v>19</v>
      </c>
      <c r="D1586" s="14" t="s">
        <v>27</v>
      </c>
      <c r="E1586" s="14" t="s">
        <v>27</v>
      </c>
      <c r="F1586" s="16">
        <v>31.353999999999999</v>
      </c>
      <c r="G1586" s="16">
        <v>26.26</v>
      </c>
      <c r="H1586" s="16">
        <v>5.0940000000000003</v>
      </c>
      <c r="I1586" s="16">
        <v>0.48799999999999999</v>
      </c>
    </row>
    <row r="1587" spans="1:9" x14ac:dyDescent="0.35">
      <c r="A1587" s="14">
        <v>2018</v>
      </c>
      <c r="B1587" s="14">
        <v>1</v>
      </c>
      <c r="C1587" s="14" t="s">
        <v>19</v>
      </c>
      <c r="D1587" s="14" t="s">
        <v>29</v>
      </c>
      <c r="E1587" s="14" t="s">
        <v>29</v>
      </c>
      <c r="F1587" s="16">
        <v>24.536999999999999</v>
      </c>
      <c r="G1587" s="16">
        <v>24.449000000000002</v>
      </c>
      <c r="H1587" s="16">
        <v>8.7999999999999995E-2</v>
      </c>
      <c r="I1587" s="16">
        <v>9.8000000000000004E-2</v>
      </c>
    </row>
    <row r="1588" spans="1:9" x14ac:dyDescent="0.35">
      <c r="A1588" s="14">
        <v>2018</v>
      </c>
      <c r="B1588" s="14">
        <v>1</v>
      </c>
      <c r="C1588" s="14" t="s">
        <v>19</v>
      </c>
      <c r="D1588" s="14" t="s">
        <v>31</v>
      </c>
      <c r="E1588" s="14" t="s">
        <v>40</v>
      </c>
      <c r="F1588" s="16">
        <v>39.363</v>
      </c>
      <c r="G1588" s="16">
        <v>36.837000000000003</v>
      </c>
      <c r="H1588" s="16">
        <v>2.5259999999999998</v>
      </c>
      <c r="I1588" s="16">
        <v>0.14299999999999999</v>
      </c>
    </row>
    <row r="1589" spans="1:9" x14ac:dyDescent="0.35">
      <c r="A1589" s="14">
        <v>2018</v>
      </c>
      <c r="B1589" s="14">
        <v>1</v>
      </c>
      <c r="C1589" s="14" t="s">
        <v>19</v>
      </c>
      <c r="D1589" s="14" t="s">
        <v>31</v>
      </c>
      <c r="E1589" s="14" t="s">
        <v>42</v>
      </c>
      <c r="F1589" s="16">
        <v>12.599</v>
      </c>
      <c r="G1589" s="16">
        <v>11.893000000000001</v>
      </c>
      <c r="H1589" s="16">
        <v>0.70599999999999996</v>
      </c>
      <c r="I1589" s="16">
        <v>7.0000000000000001E-3</v>
      </c>
    </row>
    <row r="1590" spans="1:9" x14ac:dyDescent="0.35">
      <c r="A1590" s="14">
        <v>2018</v>
      </c>
      <c r="B1590" s="14">
        <v>1</v>
      </c>
      <c r="C1590" s="14" t="s">
        <v>19</v>
      </c>
      <c r="D1590" s="14" t="s">
        <v>31</v>
      </c>
      <c r="E1590" s="14" t="s">
        <v>44</v>
      </c>
      <c r="F1590" s="16">
        <v>40.765999999999998</v>
      </c>
      <c r="G1590" s="16">
        <v>37.746000000000002</v>
      </c>
      <c r="H1590" s="16">
        <v>3.02</v>
      </c>
      <c r="I1590" s="16">
        <v>0.24199999999999999</v>
      </c>
    </row>
    <row r="1591" spans="1:9" x14ac:dyDescent="0.35">
      <c r="A1591" s="14">
        <v>2018</v>
      </c>
      <c r="B1591" s="14">
        <v>1</v>
      </c>
      <c r="C1591" s="14" t="s">
        <v>19</v>
      </c>
      <c r="D1591" s="14" t="s">
        <v>31</v>
      </c>
      <c r="E1591" s="14" t="s">
        <v>46</v>
      </c>
      <c r="F1591" s="16">
        <v>76.102000000000004</v>
      </c>
      <c r="G1591" s="16">
        <v>70.75</v>
      </c>
      <c r="H1591" s="16">
        <v>5.3520000000000003</v>
      </c>
      <c r="I1591" s="16">
        <v>0.70399999999999996</v>
      </c>
    </row>
    <row r="1592" spans="1:9" x14ac:dyDescent="0.35">
      <c r="A1592" s="14">
        <v>2018</v>
      </c>
      <c r="B1592" s="14">
        <v>1</v>
      </c>
      <c r="C1592" s="14" t="s">
        <v>19</v>
      </c>
      <c r="D1592" s="14" t="s">
        <v>31</v>
      </c>
      <c r="E1592" s="14" t="s">
        <v>48</v>
      </c>
      <c r="F1592" s="16">
        <v>60.918999999999997</v>
      </c>
      <c r="G1592" s="16">
        <v>56.564999999999998</v>
      </c>
      <c r="H1592" s="16">
        <v>4.3540000000000001</v>
      </c>
      <c r="I1592" s="16">
        <v>0.26100000000000001</v>
      </c>
    </row>
    <row r="1593" spans="1:9" x14ac:dyDescent="0.35">
      <c r="A1593" s="14">
        <v>2018</v>
      </c>
      <c r="B1593" s="14">
        <v>1</v>
      </c>
      <c r="C1593" s="14" t="s">
        <v>19</v>
      </c>
      <c r="D1593" s="14" t="s">
        <v>31</v>
      </c>
      <c r="E1593" s="14" t="s">
        <v>50</v>
      </c>
      <c r="F1593" s="16">
        <v>138.642</v>
      </c>
      <c r="G1593" s="16">
        <v>129.267</v>
      </c>
      <c r="H1593" s="16">
        <v>9.375</v>
      </c>
      <c r="I1593" s="16">
        <v>1.5409999999999999</v>
      </c>
    </row>
    <row r="1594" spans="1:9" x14ac:dyDescent="0.35">
      <c r="A1594" s="14">
        <v>2018</v>
      </c>
      <c r="B1594" s="14">
        <v>1</v>
      </c>
      <c r="C1594" s="14" t="s">
        <v>19</v>
      </c>
      <c r="D1594" s="14" t="s">
        <v>31</v>
      </c>
      <c r="E1594" s="14" t="s">
        <v>52</v>
      </c>
      <c r="F1594" s="16">
        <v>49.683999999999997</v>
      </c>
      <c r="G1594" s="16">
        <v>46.573999999999998</v>
      </c>
      <c r="H1594" s="16">
        <v>3.11</v>
      </c>
      <c r="I1594" s="16">
        <v>0.29699999999999999</v>
      </c>
    </row>
    <row r="1595" spans="1:9" x14ac:dyDescent="0.35">
      <c r="A1595" s="14">
        <v>2018</v>
      </c>
      <c r="B1595" s="14">
        <v>1</v>
      </c>
      <c r="C1595" s="14" t="s">
        <v>19</v>
      </c>
      <c r="D1595" s="14" t="s">
        <v>33</v>
      </c>
      <c r="E1595" s="14" t="s">
        <v>33</v>
      </c>
      <c r="F1595" s="16">
        <v>155.149</v>
      </c>
      <c r="G1595" s="16">
        <v>149.03800000000001</v>
      </c>
      <c r="H1595" s="16">
        <v>6.1109999999999998</v>
      </c>
      <c r="I1595" s="16">
        <v>1.9970000000000001</v>
      </c>
    </row>
    <row r="1596" spans="1:9" x14ac:dyDescent="0.35">
      <c r="A1596" s="14">
        <v>2018</v>
      </c>
      <c r="B1596" s="14">
        <v>1</v>
      </c>
      <c r="C1596" s="14" t="s">
        <v>19</v>
      </c>
      <c r="D1596" s="14" t="s">
        <v>35</v>
      </c>
      <c r="E1596" s="14" t="s">
        <v>54</v>
      </c>
      <c r="F1596" s="16">
        <v>515.69200000000001</v>
      </c>
      <c r="G1596" s="16">
        <v>513.95399999999995</v>
      </c>
      <c r="H1596" s="16">
        <v>1.738</v>
      </c>
      <c r="I1596" s="16">
        <v>2.6320000000000001</v>
      </c>
    </row>
    <row r="1597" spans="1:9" x14ac:dyDescent="0.35">
      <c r="A1597" s="14">
        <v>2018</v>
      </c>
      <c r="B1597" s="14">
        <v>1</v>
      </c>
      <c r="C1597" s="14" t="s">
        <v>19</v>
      </c>
      <c r="D1597" s="14" t="s">
        <v>35</v>
      </c>
      <c r="E1597" s="14" t="s">
        <v>56</v>
      </c>
      <c r="F1597" s="16">
        <v>108.66800000000001</v>
      </c>
      <c r="G1597" s="16">
        <v>108.23</v>
      </c>
      <c r="H1597" s="16">
        <v>0.438</v>
      </c>
      <c r="I1597" s="16">
        <v>0.58099999999999996</v>
      </c>
    </row>
    <row r="1598" spans="1:9" x14ac:dyDescent="0.35">
      <c r="A1598" s="14">
        <v>2018</v>
      </c>
      <c r="B1598" s="14">
        <v>1</v>
      </c>
      <c r="C1598" s="14" t="s">
        <v>19</v>
      </c>
      <c r="D1598" s="14" t="s">
        <v>35</v>
      </c>
      <c r="E1598" s="14" t="s">
        <v>58</v>
      </c>
      <c r="F1598" s="16">
        <v>79.81</v>
      </c>
      <c r="G1598" s="16">
        <v>79.308000000000007</v>
      </c>
      <c r="H1598" s="16">
        <v>0.502</v>
      </c>
      <c r="I1598" s="16">
        <v>0.19700000000000001</v>
      </c>
    </row>
    <row r="1599" spans="1:9" x14ac:dyDescent="0.35">
      <c r="A1599" s="14">
        <v>2018</v>
      </c>
      <c r="B1599" s="14">
        <v>1</v>
      </c>
      <c r="C1599" s="14" t="s">
        <v>19</v>
      </c>
      <c r="D1599" s="14" t="s">
        <v>35</v>
      </c>
      <c r="E1599" s="14" t="s">
        <v>60</v>
      </c>
      <c r="F1599" s="16">
        <v>131.178</v>
      </c>
      <c r="G1599" s="16">
        <v>130.53700000000001</v>
      </c>
      <c r="H1599" s="16">
        <v>0.64100000000000001</v>
      </c>
      <c r="I1599" s="16">
        <v>0.92800000000000005</v>
      </c>
    </row>
    <row r="1600" spans="1:9" x14ac:dyDescent="0.35">
      <c r="A1600" s="14">
        <v>2018</v>
      </c>
      <c r="B1600" s="14">
        <v>1</v>
      </c>
      <c r="C1600" s="14" t="s">
        <v>19</v>
      </c>
      <c r="D1600" s="14" t="s">
        <v>35</v>
      </c>
      <c r="E1600" s="14" t="s">
        <v>62</v>
      </c>
      <c r="F1600" s="16">
        <v>387.32</v>
      </c>
      <c r="G1600" s="16">
        <v>381.04399999999998</v>
      </c>
      <c r="H1600" s="16">
        <v>6.2759999999999998</v>
      </c>
      <c r="I1600" s="16">
        <v>1.3280000000000001</v>
      </c>
    </row>
    <row r="1601" spans="1:9" x14ac:dyDescent="0.35">
      <c r="A1601" s="14">
        <v>2018</v>
      </c>
      <c r="B1601" s="14">
        <v>1</v>
      </c>
      <c r="C1601" s="14" t="s">
        <v>19</v>
      </c>
      <c r="D1601" s="14" t="s">
        <v>35</v>
      </c>
      <c r="E1601" s="14" t="s">
        <v>64</v>
      </c>
      <c r="F1601" s="16">
        <v>203.08</v>
      </c>
      <c r="G1601" s="16">
        <v>201.92099999999999</v>
      </c>
      <c r="H1601" s="16">
        <v>1.159</v>
      </c>
      <c r="I1601" s="16">
        <v>1.1240000000000001</v>
      </c>
    </row>
    <row r="1602" spans="1:9" x14ac:dyDescent="0.35">
      <c r="A1602" s="14">
        <v>2018</v>
      </c>
      <c r="B1602" s="14">
        <v>1</v>
      </c>
      <c r="C1602" s="14" t="s">
        <v>21</v>
      </c>
      <c r="D1602" s="14" t="s">
        <v>27</v>
      </c>
      <c r="E1602" s="14" t="s">
        <v>27</v>
      </c>
      <c r="F1602" s="16">
        <v>407.96800000000002</v>
      </c>
      <c r="G1602" s="16">
        <v>392.05099999999999</v>
      </c>
      <c r="H1602" s="16">
        <v>15.917</v>
      </c>
      <c r="I1602" s="16">
        <v>1.8819999999999999</v>
      </c>
    </row>
    <row r="1603" spans="1:9" x14ac:dyDescent="0.35">
      <c r="A1603" s="14">
        <v>2018</v>
      </c>
      <c r="B1603" s="14">
        <v>1</v>
      </c>
      <c r="C1603" s="14" t="s">
        <v>21</v>
      </c>
      <c r="D1603" s="14" t="s">
        <v>29</v>
      </c>
      <c r="E1603" s="14" t="s">
        <v>29</v>
      </c>
      <c r="F1603" s="16">
        <v>47.408000000000001</v>
      </c>
      <c r="G1603" s="16">
        <v>47.228999999999999</v>
      </c>
      <c r="H1603" s="16">
        <v>0.17899999999999999</v>
      </c>
      <c r="I1603" s="16">
        <v>0.189</v>
      </c>
    </row>
    <row r="1604" spans="1:9" x14ac:dyDescent="0.35">
      <c r="A1604" s="14">
        <v>2018</v>
      </c>
      <c r="B1604" s="14">
        <v>1</v>
      </c>
      <c r="C1604" s="14" t="s">
        <v>21</v>
      </c>
      <c r="D1604" s="14" t="s">
        <v>31</v>
      </c>
      <c r="E1604" s="14" t="s">
        <v>40</v>
      </c>
      <c r="F1604" s="16">
        <v>207.84</v>
      </c>
      <c r="G1604" s="16">
        <v>201.18700000000001</v>
      </c>
      <c r="H1604" s="16">
        <v>6.6529999999999996</v>
      </c>
      <c r="I1604" s="16">
        <v>0.25800000000000001</v>
      </c>
    </row>
    <row r="1605" spans="1:9" x14ac:dyDescent="0.35">
      <c r="A1605" s="14">
        <v>2018</v>
      </c>
      <c r="B1605" s="14">
        <v>1</v>
      </c>
      <c r="C1605" s="14" t="s">
        <v>21</v>
      </c>
      <c r="D1605" s="14" t="s">
        <v>31</v>
      </c>
      <c r="E1605" s="14" t="s">
        <v>42</v>
      </c>
      <c r="F1605" s="16">
        <v>76.165999999999997</v>
      </c>
      <c r="G1605" s="16">
        <v>71.917000000000002</v>
      </c>
      <c r="H1605" s="16">
        <v>4.2489999999999997</v>
      </c>
      <c r="I1605" s="16">
        <v>0.20499999999999999</v>
      </c>
    </row>
    <row r="1606" spans="1:9" x14ac:dyDescent="0.35">
      <c r="A1606" s="14">
        <v>2018</v>
      </c>
      <c r="B1606" s="14">
        <v>1</v>
      </c>
      <c r="C1606" s="14" t="s">
        <v>21</v>
      </c>
      <c r="D1606" s="14" t="s">
        <v>31</v>
      </c>
      <c r="E1606" s="14" t="s">
        <v>44</v>
      </c>
      <c r="F1606" s="16">
        <v>227.40600000000001</v>
      </c>
      <c r="G1606" s="16">
        <v>218.38300000000001</v>
      </c>
      <c r="H1606" s="16">
        <v>9.0229999999999997</v>
      </c>
      <c r="I1606" s="16">
        <v>0.372</v>
      </c>
    </row>
    <row r="1607" spans="1:9" x14ac:dyDescent="0.35">
      <c r="A1607" s="14">
        <v>2018</v>
      </c>
      <c r="B1607" s="14">
        <v>1</v>
      </c>
      <c r="C1607" s="14" t="s">
        <v>21</v>
      </c>
      <c r="D1607" s="14" t="s">
        <v>31</v>
      </c>
      <c r="E1607" s="14" t="s">
        <v>46</v>
      </c>
      <c r="F1607" s="16">
        <v>300.80099999999999</v>
      </c>
      <c r="G1607" s="16">
        <v>287.58499999999998</v>
      </c>
      <c r="H1607" s="16">
        <v>13.215999999999999</v>
      </c>
      <c r="I1607" s="16">
        <v>0.77</v>
      </c>
    </row>
    <row r="1608" spans="1:9" x14ac:dyDescent="0.35">
      <c r="A1608" s="14">
        <v>2018</v>
      </c>
      <c r="B1608" s="14">
        <v>1</v>
      </c>
      <c r="C1608" s="14" t="s">
        <v>21</v>
      </c>
      <c r="D1608" s="14" t="s">
        <v>31</v>
      </c>
      <c r="E1608" s="14" t="s">
        <v>48</v>
      </c>
      <c r="F1608" s="16">
        <v>265.06299999999999</v>
      </c>
      <c r="G1608" s="16">
        <v>257.54500000000002</v>
      </c>
      <c r="H1608" s="16">
        <v>7.5179999999999998</v>
      </c>
      <c r="I1608" s="16">
        <v>0.29299999999999998</v>
      </c>
    </row>
    <row r="1609" spans="1:9" x14ac:dyDescent="0.35">
      <c r="A1609" s="14">
        <v>2018</v>
      </c>
      <c r="B1609" s="14">
        <v>1</v>
      </c>
      <c r="C1609" s="14" t="s">
        <v>21</v>
      </c>
      <c r="D1609" s="14" t="s">
        <v>31</v>
      </c>
      <c r="E1609" s="14" t="s">
        <v>50</v>
      </c>
      <c r="F1609" s="16">
        <v>411.476</v>
      </c>
      <c r="G1609" s="16">
        <v>396.37099999999998</v>
      </c>
      <c r="H1609" s="16">
        <v>15.105</v>
      </c>
      <c r="I1609" s="16">
        <v>1.851</v>
      </c>
    </row>
    <row r="1610" spans="1:9" x14ac:dyDescent="0.35">
      <c r="A1610" s="14">
        <v>2018</v>
      </c>
      <c r="B1610" s="14">
        <v>1</v>
      </c>
      <c r="C1610" s="14" t="s">
        <v>21</v>
      </c>
      <c r="D1610" s="14" t="s">
        <v>31</v>
      </c>
      <c r="E1610" s="14" t="s">
        <v>52</v>
      </c>
      <c r="F1610" s="16">
        <v>150.893</v>
      </c>
      <c r="G1610" s="16">
        <v>145.11099999999999</v>
      </c>
      <c r="H1610" s="16">
        <v>5.782</v>
      </c>
      <c r="I1610" s="16">
        <v>0.35399999999999998</v>
      </c>
    </row>
    <row r="1611" spans="1:9" x14ac:dyDescent="0.35">
      <c r="A1611" s="14">
        <v>2018</v>
      </c>
      <c r="B1611" s="14">
        <v>1</v>
      </c>
      <c r="C1611" s="14" t="s">
        <v>21</v>
      </c>
      <c r="D1611" s="14" t="s">
        <v>33</v>
      </c>
      <c r="E1611" s="14" t="s">
        <v>33</v>
      </c>
      <c r="F1611" s="16">
        <v>1109.819</v>
      </c>
      <c r="G1611" s="16">
        <v>1099.701</v>
      </c>
      <c r="H1611" s="16">
        <v>10.118</v>
      </c>
      <c r="I1611" s="16">
        <v>2.419</v>
      </c>
    </row>
    <row r="1612" spans="1:9" x14ac:dyDescent="0.35">
      <c r="A1612" s="14">
        <v>2018</v>
      </c>
      <c r="B1612" s="14">
        <v>1</v>
      </c>
      <c r="C1612" s="14" t="s">
        <v>21</v>
      </c>
      <c r="D1612" s="14" t="s">
        <v>35</v>
      </c>
      <c r="E1612" s="14" t="s">
        <v>54</v>
      </c>
      <c r="F1612" s="16">
        <v>757.81100000000004</v>
      </c>
      <c r="G1612" s="16">
        <v>747.976</v>
      </c>
      <c r="H1612" s="16">
        <v>9.8350000000000009</v>
      </c>
      <c r="I1612" s="16">
        <v>2.8540000000000001</v>
      </c>
    </row>
    <row r="1613" spans="1:9" x14ac:dyDescent="0.35">
      <c r="A1613" s="14">
        <v>2018</v>
      </c>
      <c r="B1613" s="14">
        <v>1</v>
      </c>
      <c r="C1613" s="14" t="s">
        <v>21</v>
      </c>
      <c r="D1613" s="14" t="s">
        <v>35</v>
      </c>
      <c r="E1613" s="14" t="s">
        <v>56</v>
      </c>
      <c r="F1613" s="16">
        <v>344.71499999999997</v>
      </c>
      <c r="G1613" s="16">
        <v>337.79300000000001</v>
      </c>
      <c r="H1613" s="16">
        <v>6.9219999999999997</v>
      </c>
      <c r="I1613" s="16">
        <v>1.083</v>
      </c>
    </row>
    <row r="1614" spans="1:9" x14ac:dyDescent="0.35">
      <c r="A1614" s="14">
        <v>2018</v>
      </c>
      <c r="B1614" s="14">
        <v>1</v>
      </c>
      <c r="C1614" s="14" t="s">
        <v>21</v>
      </c>
      <c r="D1614" s="14" t="s">
        <v>35</v>
      </c>
      <c r="E1614" s="14" t="s">
        <v>58</v>
      </c>
      <c r="F1614" s="16">
        <v>225.42099999999999</v>
      </c>
      <c r="G1614" s="16">
        <v>224.26499999999999</v>
      </c>
      <c r="H1614" s="16">
        <v>1.1559999999999999</v>
      </c>
      <c r="I1614" s="16">
        <v>0.29299999999999998</v>
      </c>
    </row>
    <row r="1615" spans="1:9" x14ac:dyDescent="0.35">
      <c r="A1615" s="14">
        <v>2018</v>
      </c>
      <c r="B1615" s="14">
        <v>1</v>
      </c>
      <c r="C1615" s="14" t="s">
        <v>21</v>
      </c>
      <c r="D1615" s="14" t="s">
        <v>35</v>
      </c>
      <c r="E1615" s="14" t="s">
        <v>60</v>
      </c>
      <c r="F1615" s="16">
        <v>73.611999999999995</v>
      </c>
      <c r="G1615" s="16">
        <v>73.02</v>
      </c>
      <c r="H1615" s="16">
        <v>0.59199999999999997</v>
      </c>
      <c r="I1615" s="16">
        <v>9.1999999999999998E-2</v>
      </c>
    </row>
    <row r="1616" spans="1:9" x14ac:dyDescent="0.35">
      <c r="A1616" s="14">
        <v>2018</v>
      </c>
      <c r="B1616" s="14">
        <v>1</v>
      </c>
      <c r="C1616" s="14" t="s">
        <v>21</v>
      </c>
      <c r="D1616" s="14" t="s">
        <v>35</v>
      </c>
      <c r="E1616" s="14" t="s">
        <v>62</v>
      </c>
      <c r="F1616" s="16">
        <v>434.685</v>
      </c>
      <c r="G1616" s="16">
        <v>432.76799999999997</v>
      </c>
      <c r="H1616" s="16">
        <v>1.917</v>
      </c>
      <c r="I1616" s="16">
        <v>0.56299999999999994</v>
      </c>
    </row>
    <row r="1617" spans="1:9" x14ac:dyDescent="0.35">
      <c r="A1617" s="14">
        <v>2018</v>
      </c>
      <c r="B1617" s="14">
        <v>1</v>
      </c>
      <c r="C1617" s="14" t="s">
        <v>21</v>
      </c>
      <c r="D1617" s="14" t="s">
        <v>35</v>
      </c>
      <c r="E1617" s="14" t="s">
        <v>64</v>
      </c>
      <c r="F1617" s="16">
        <v>228.999</v>
      </c>
      <c r="G1617" s="16">
        <v>227.43700000000001</v>
      </c>
      <c r="H1617" s="16">
        <v>1.5620000000000001</v>
      </c>
      <c r="I1617" s="16">
        <v>0.42699999999999999</v>
      </c>
    </row>
    <row r="1618" spans="1:9" x14ac:dyDescent="0.35">
      <c r="A1618" s="14">
        <v>2018</v>
      </c>
      <c r="B1618" s="14">
        <v>1</v>
      </c>
      <c r="C1618" s="14" t="s">
        <v>23</v>
      </c>
      <c r="D1618" s="14" t="s">
        <v>27</v>
      </c>
      <c r="E1618" s="14" t="s">
        <v>27</v>
      </c>
      <c r="F1618" s="16">
        <v>35.201000000000001</v>
      </c>
      <c r="G1618" s="16">
        <v>26.707999999999998</v>
      </c>
      <c r="H1618" s="16">
        <v>8.4930000000000003</v>
      </c>
      <c r="I1618" s="16">
        <v>0.11</v>
      </c>
    </row>
    <row r="1619" spans="1:9" x14ac:dyDescent="0.35">
      <c r="A1619" s="14">
        <v>2018</v>
      </c>
      <c r="B1619" s="14">
        <v>1</v>
      </c>
      <c r="C1619" s="14" t="s">
        <v>23</v>
      </c>
      <c r="D1619" s="14" t="s">
        <v>29</v>
      </c>
      <c r="E1619" s="14" t="s">
        <v>29</v>
      </c>
      <c r="F1619" s="16">
        <v>9.9860000000000007</v>
      </c>
      <c r="G1619" s="16">
        <v>9.9220000000000006</v>
      </c>
      <c r="H1619" s="16">
        <v>6.4000000000000001E-2</v>
      </c>
      <c r="I1619" s="16">
        <v>0</v>
      </c>
    </row>
    <row r="1620" spans="1:9" x14ac:dyDescent="0.35">
      <c r="A1620" s="14">
        <v>2018</v>
      </c>
      <c r="B1620" s="14">
        <v>1</v>
      </c>
      <c r="C1620" s="14" t="s">
        <v>23</v>
      </c>
      <c r="D1620" s="14" t="s">
        <v>31</v>
      </c>
      <c r="E1620" s="14" t="s">
        <v>40</v>
      </c>
      <c r="F1620" s="16">
        <v>32.722000000000001</v>
      </c>
      <c r="G1620" s="16">
        <v>29.231000000000002</v>
      </c>
      <c r="H1620" s="16">
        <v>3.4910000000000001</v>
      </c>
      <c r="I1620" s="16">
        <v>2.9000000000000001E-2</v>
      </c>
    </row>
    <row r="1621" spans="1:9" x14ac:dyDescent="0.35">
      <c r="A1621" s="14">
        <v>2018</v>
      </c>
      <c r="B1621" s="14">
        <v>1</v>
      </c>
      <c r="C1621" s="14" t="s">
        <v>23</v>
      </c>
      <c r="D1621" s="14" t="s">
        <v>31</v>
      </c>
      <c r="E1621" s="14" t="s">
        <v>42</v>
      </c>
      <c r="F1621" s="16">
        <v>7.8949999999999996</v>
      </c>
      <c r="G1621" s="16">
        <v>7.1779999999999999</v>
      </c>
      <c r="H1621" s="16">
        <v>0.71699999999999997</v>
      </c>
      <c r="I1621" s="16">
        <v>4.0000000000000001E-3</v>
      </c>
    </row>
    <row r="1622" spans="1:9" x14ac:dyDescent="0.35">
      <c r="A1622" s="14">
        <v>2018</v>
      </c>
      <c r="B1622" s="14">
        <v>1</v>
      </c>
      <c r="C1622" s="14" t="s">
        <v>23</v>
      </c>
      <c r="D1622" s="14" t="s">
        <v>31</v>
      </c>
      <c r="E1622" s="14" t="s">
        <v>44</v>
      </c>
      <c r="F1622" s="16">
        <v>36.231000000000002</v>
      </c>
      <c r="G1622" s="16">
        <v>32.627000000000002</v>
      </c>
      <c r="H1622" s="16">
        <v>3.6040000000000001</v>
      </c>
      <c r="I1622" s="16">
        <v>1.9E-2</v>
      </c>
    </row>
    <row r="1623" spans="1:9" x14ac:dyDescent="0.35">
      <c r="A1623" s="14">
        <v>2018</v>
      </c>
      <c r="B1623" s="14">
        <v>1</v>
      </c>
      <c r="C1623" s="14" t="s">
        <v>23</v>
      </c>
      <c r="D1623" s="14" t="s">
        <v>31</v>
      </c>
      <c r="E1623" s="14" t="s">
        <v>46</v>
      </c>
      <c r="F1623" s="16">
        <v>24.678999999999998</v>
      </c>
      <c r="G1623" s="16">
        <v>21.998000000000001</v>
      </c>
      <c r="H1623" s="16">
        <v>2.681</v>
      </c>
      <c r="I1623" s="16">
        <v>3.3000000000000002E-2</v>
      </c>
    </row>
    <row r="1624" spans="1:9" x14ac:dyDescent="0.35">
      <c r="A1624" s="14">
        <v>2018</v>
      </c>
      <c r="B1624" s="14">
        <v>1</v>
      </c>
      <c r="C1624" s="14" t="s">
        <v>23</v>
      </c>
      <c r="D1624" s="14" t="s">
        <v>31</v>
      </c>
      <c r="E1624" s="14" t="s">
        <v>48</v>
      </c>
      <c r="F1624" s="16">
        <v>25.971</v>
      </c>
      <c r="G1624" s="16">
        <v>22.388000000000002</v>
      </c>
      <c r="H1624" s="16">
        <v>3.5830000000000002</v>
      </c>
      <c r="I1624" s="16">
        <v>1.4999999999999999E-2</v>
      </c>
    </row>
    <row r="1625" spans="1:9" x14ac:dyDescent="0.35">
      <c r="A1625" s="14">
        <v>2018</v>
      </c>
      <c r="B1625" s="14">
        <v>1</v>
      </c>
      <c r="C1625" s="14" t="s">
        <v>23</v>
      </c>
      <c r="D1625" s="14" t="s">
        <v>31</v>
      </c>
      <c r="E1625" s="14" t="s">
        <v>50</v>
      </c>
      <c r="F1625" s="16">
        <v>18.859000000000002</v>
      </c>
      <c r="G1625" s="16">
        <v>16.404</v>
      </c>
      <c r="H1625" s="16">
        <v>2.4550000000000001</v>
      </c>
      <c r="I1625" s="16">
        <v>2.4E-2</v>
      </c>
    </row>
    <row r="1626" spans="1:9" x14ac:dyDescent="0.35">
      <c r="A1626" s="14">
        <v>2018</v>
      </c>
      <c r="B1626" s="14">
        <v>1</v>
      </c>
      <c r="C1626" s="14" t="s">
        <v>23</v>
      </c>
      <c r="D1626" s="14" t="s">
        <v>31</v>
      </c>
      <c r="E1626" s="14" t="s">
        <v>52</v>
      </c>
      <c r="F1626" s="16">
        <v>11.94</v>
      </c>
      <c r="G1626" s="16">
        <v>10.347</v>
      </c>
      <c r="H1626" s="16">
        <v>1.593</v>
      </c>
      <c r="I1626" s="16">
        <v>3.0000000000000001E-3</v>
      </c>
    </row>
    <row r="1627" spans="1:9" x14ac:dyDescent="0.35">
      <c r="A1627" s="14">
        <v>2018</v>
      </c>
      <c r="B1627" s="14">
        <v>1</v>
      </c>
      <c r="C1627" s="14" t="s">
        <v>23</v>
      </c>
      <c r="D1627" s="14" t="s">
        <v>33</v>
      </c>
      <c r="E1627" s="14" t="s">
        <v>33</v>
      </c>
      <c r="F1627" s="16">
        <v>50.2</v>
      </c>
      <c r="G1627" s="16">
        <v>45.225000000000001</v>
      </c>
      <c r="H1627" s="16">
        <v>4.9749999999999996</v>
      </c>
      <c r="I1627" s="16">
        <v>0.27100000000000002</v>
      </c>
    </row>
    <row r="1628" spans="1:9" x14ac:dyDescent="0.35">
      <c r="A1628" s="14">
        <v>2018</v>
      </c>
      <c r="B1628" s="14">
        <v>1</v>
      </c>
      <c r="C1628" s="14" t="s">
        <v>23</v>
      </c>
      <c r="D1628" s="14" t="s">
        <v>35</v>
      </c>
      <c r="E1628" s="14" t="s">
        <v>54</v>
      </c>
      <c r="F1628" s="16">
        <v>230.303</v>
      </c>
      <c r="G1628" s="16">
        <v>226.59700000000001</v>
      </c>
      <c r="H1628" s="16">
        <v>3.706</v>
      </c>
      <c r="I1628" s="16">
        <v>0.61199999999999999</v>
      </c>
    </row>
    <row r="1629" spans="1:9" x14ac:dyDescent="0.35">
      <c r="A1629" s="14">
        <v>2018</v>
      </c>
      <c r="B1629" s="14">
        <v>1</v>
      </c>
      <c r="C1629" s="14" t="s">
        <v>23</v>
      </c>
      <c r="D1629" s="14" t="s">
        <v>35</v>
      </c>
      <c r="E1629" s="14" t="s">
        <v>56</v>
      </c>
      <c r="F1629" s="16">
        <v>348.62599999999998</v>
      </c>
      <c r="G1629" s="16">
        <v>345.26600000000002</v>
      </c>
      <c r="H1629" s="16">
        <v>3.36</v>
      </c>
      <c r="I1629" s="16">
        <v>0.55400000000000005</v>
      </c>
    </row>
    <row r="1630" spans="1:9" x14ac:dyDescent="0.35">
      <c r="A1630" s="14">
        <v>2018</v>
      </c>
      <c r="B1630" s="14">
        <v>1</v>
      </c>
      <c r="C1630" s="14" t="s">
        <v>23</v>
      </c>
      <c r="D1630" s="14" t="s">
        <v>35</v>
      </c>
      <c r="E1630" s="14" t="s">
        <v>58</v>
      </c>
      <c r="F1630" s="16">
        <v>88.417000000000002</v>
      </c>
      <c r="G1630" s="16">
        <v>86.435000000000002</v>
      </c>
      <c r="H1630" s="16">
        <v>1.982</v>
      </c>
      <c r="I1630" s="16">
        <v>0.32800000000000001</v>
      </c>
    </row>
    <row r="1631" spans="1:9" x14ac:dyDescent="0.35">
      <c r="A1631" s="14">
        <v>2018</v>
      </c>
      <c r="B1631" s="14">
        <v>1</v>
      </c>
      <c r="C1631" s="14" t="s">
        <v>23</v>
      </c>
      <c r="D1631" s="14" t="s">
        <v>35</v>
      </c>
      <c r="E1631" s="14" t="s">
        <v>60</v>
      </c>
      <c r="F1631" s="16">
        <v>21.030999999999999</v>
      </c>
      <c r="G1631" s="16">
        <v>20.991</v>
      </c>
      <c r="H1631" s="16">
        <v>0.04</v>
      </c>
      <c r="I1631" s="16">
        <v>6.0000000000000001E-3</v>
      </c>
    </row>
    <row r="1632" spans="1:9" x14ac:dyDescent="0.35">
      <c r="A1632" s="14">
        <v>2018</v>
      </c>
      <c r="B1632" s="14">
        <v>1</v>
      </c>
      <c r="C1632" s="14" t="s">
        <v>23</v>
      </c>
      <c r="D1632" s="14" t="s">
        <v>35</v>
      </c>
      <c r="E1632" s="14" t="s">
        <v>62</v>
      </c>
      <c r="F1632" s="16">
        <v>125.489</v>
      </c>
      <c r="G1632" s="16">
        <v>125.041</v>
      </c>
      <c r="H1632" s="16">
        <v>0.44800000000000001</v>
      </c>
      <c r="I1632" s="16">
        <v>5.5E-2</v>
      </c>
    </row>
    <row r="1633" spans="1:9" x14ac:dyDescent="0.35">
      <c r="A1633" s="14">
        <v>2018</v>
      </c>
      <c r="B1633" s="14">
        <v>1</v>
      </c>
      <c r="C1633" s="14" t="s">
        <v>23</v>
      </c>
      <c r="D1633" s="14" t="s">
        <v>35</v>
      </c>
      <c r="E1633" s="14" t="s">
        <v>64</v>
      </c>
      <c r="F1633" s="16">
        <v>75.293000000000006</v>
      </c>
      <c r="G1633" s="16">
        <v>74.459000000000003</v>
      </c>
      <c r="H1633" s="16">
        <v>0.83399999999999996</v>
      </c>
      <c r="I1633" s="16">
        <v>0.13800000000000001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F251F-F80B-4DF8-A171-CC48FCF3EB6C}">
  <dimension ref="A1:H385"/>
  <sheetViews>
    <sheetView zoomScale="115" zoomScaleNormal="115" workbookViewId="0">
      <pane xSplit="4" ySplit="1" topLeftCell="E2" activePane="bottomRight" state="frozen"/>
      <selection activeCell="C4" sqref="C4:I4"/>
      <selection pane="topRight" activeCell="C4" sqref="C4:I4"/>
      <selection pane="bottomLeft" activeCell="C4" sqref="C4:I4"/>
      <selection pane="bottomRight" sqref="A1:XFD1048576"/>
    </sheetView>
  </sheetViews>
  <sheetFormatPr defaultRowHeight="14.5" x14ac:dyDescent="0.35"/>
  <cols>
    <col min="1" max="1" width="9.1796875" style="2" customWidth="1"/>
    <col min="2" max="2" width="13.1796875" style="2" customWidth="1"/>
    <col min="3" max="3" width="18.453125" style="2" customWidth="1"/>
    <col min="4" max="4" width="22.81640625" style="2" customWidth="1"/>
    <col min="5" max="7" width="19.81640625" customWidth="1"/>
    <col min="8" max="8" width="21.81640625" customWidth="1"/>
  </cols>
  <sheetData>
    <row r="1" spans="1:8" ht="29" customHeight="1" x14ac:dyDescent="0.35">
      <c r="A1" s="14" t="s">
        <v>9</v>
      </c>
      <c r="B1" s="14" t="s">
        <v>14</v>
      </c>
      <c r="C1" s="14" t="s">
        <v>25</v>
      </c>
      <c r="D1" s="14" t="s">
        <v>37</v>
      </c>
      <c r="E1" s="15" t="s">
        <v>74</v>
      </c>
      <c r="F1" s="15" t="s">
        <v>75</v>
      </c>
      <c r="G1" s="15" t="s">
        <v>76</v>
      </c>
      <c r="H1" s="15" t="s">
        <v>77</v>
      </c>
    </row>
    <row r="2" spans="1:8" x14ac:dyDescent="0.35">
      <c r="A2" s="14">
        <v>2025</v>
      </c>
      <c r="B2" s="14" t="s">
        <v>19</v>
      </c>
      <c r="C2" s="14" t="s">
        <v>27</v>
      </c>
      <c r="D2" s="14" t="s">
        <v>27</v>
      </c>
      <c r="E2" s="16">
        <v>29.667000000000002</v>
      </c>
      <c r="F2" s="16">
        <v>25.122</v>
      </c>
      <c r="G2" s="16">
        <v>4.5449999999999999</v>
      </c>
      <c r="H2" s="16">
        <v>0.57499999999999996</v>
      </c>
    </row>
    <row r="3" spans="1:8" x14ac:dyDescent="0.35">
      <c r="A3" s="14">
        <v>2025</v>
      </c>
      <c r="B3" s="14" t="s">
        <v>19</v>
      </c>
      <c r="C3" s="14" t="s">
        <v>29</v>
      </c>
      <c r="D3" s="14" t="s">
        <v>29</v>
      </c>
      <c r="E3" s="16">
        <v>23.242000000000001</v>
      </c>
      <c r="F3" s="16">
        <v>23.091000000000001</v>
      </c>
      <c r="G3" s="16">
        <v>0.151</v>
      </c>
      <c r="H3" s="16">
        <v>0.19500000000000001</v>
      </c>
    </row>
    <row r="4" spans="1:8" x14ac:dyDescent="0.35">
      <c r="A4" s="14">
        <v>2025</v>
      </c>
      <c r="B4" s="14" t="s">
        <v>19</v>
      </c>
      <c r="C4" s="14" t="s">
        <v>31</v>
      </c>
      <c r="D4" s="14" t="s">
        <v>40</v>
      </c>
      <c r="E4" s="16">
        <v>46.652999999999999</v>
      </c>
      <c r="F4" s="16">
        <v>44.192</v>
      </c>
      <c r="G4" s="16">
        <v>2.4609999999999999</v>
      </c>
      <c r="H4" s="16">
        <v>1.56</v>
      </c>
    </row>
    <row r="5" spans="1:8" x14ac:dyDescent="0.35">
      <c r="A5" s="14">
        <v>2025</v>
      </c>
      <c r="B5" s="14" t="s">
        <v>19</v>
      </c>
      <c r="C5" s="14" t="s">
        <v>31</v>
      </c>
      <c r="D5" s="14" t="s">
        <v>42</v>
      </c>
      <c r="E5" s="16">
        <v>10.250999999999999</v>
      </c>
      <c r="F5" s="16">
        <v>9.6859999999999999</v>
      </c>
      <c r="G5" s="16">
        <v>0.56499999999999995</v>
      </c>
      <c r="H5" s="16">
        <v>0.13100000000000001</v>
      </c>
    </row>
    <row r="6" spans="1:8" x14ac:dyDescent="0.35">
      <c r="A6" s="14">
        <v>2025</v>
      </c>
      <c r="B6" s="14" t="s">
        <v>19</v>
      </c>
      <c r="C6" s="14" t="s">
        <v>31</v>
      </c>
      <c r="D6" s="14" t="s">
        <v>44</v>
      </c>
      <c r="E6" s="16">
        <v>37.691000000000003</v>
      </c>
      <c r="F6" s="16">
        <v>35.542999999999999</v>
      </c>
      <c r="G6" s="16">
        <v>2.1480000000000001</v>
      </c>
      <c r="H6" s="16">
        <v>1.117</v>
      </c>
    </row>
    <row r="7" spans="1:8" x14ac:dyDescent="0.35">
      <c r="A7" s="14">
        <v>2025</v>
      </c>
      <c r="B7" s="14" t="s">
        <v>19</v>
      </c>
      <c r="C7" s="14" t="s">
        <v>31</v>
      </c>
      <c r="D7" s="14" t="s">
        <v>46</v>
      </c>
      <c r="E7" s="16">
        <v>83.200999999999993</v>
      </c>
      <c r="F7" s="16">
        <v>78.727999999999994</v>
      </c>
      <c r="G7" s="16">
        <v>4.4729999999999999</v>
      </c>
      <c r="H7" s="16">
        <v>2.681</v>
      </c>
    </row>
    <row r="8" spans="1:8" x14ac:dyDescent="0.35">
      <c r="A8" s="14">
        <v>2025</v>
      </c>
      <c r="B8" s="14" t="s">
        <v>19</v>
      </c>
      <c r="C8" s="14" t="s">
        <v>31</v>
      </c>
      <c r="D8" s="14" t="s">
        <v>48</v>
      </c>
      <c r="E8" s="16">
        <v>65.650000000000006</v>
      </c>
      <c r="F8" s="16">
        <v>61.625</v>
      </c>
      <c r="G8" s="16">
        <v>4.0250000000000004</v>
      </c>
      <c r="H8" s="16">
        <v>1.2569999999999999</v>
      </c>
    </row>
    <row r="9" spans="1:8" x14ac:dyDescent="0.35">
      <c r="A9" s="14">
        <v>2025</v>
      </c>
      <c r="B9" s="14" t="s">
        <v>19</v>
      </c>
      <c r="C9" s="14" t="s">
        <v>31</v>
      </c>
      <c r="D9" s="14" t="s">
        <v>50</v>
      </c>
      <c r="E9" s="16">
        <v>164.173</v>
      </c>
      <c r="F9" s="16">
        <v>154.04599999999999</v>
      </c>
      <c r="G9" s="16">
        <v>10.127000000000001</v>
      </c>
      <c r="H9" s="16">
        <v>2.4239999999999999</v>
      </c>
    </row>
    <row r="10" spans="1:8" x14ac:dyDescent="0.35">
      <c r="A10" s="14">
        <v>2025</v>
      </c>
      <c r="B10" s="14" t="s">
        <v>19</v>
      </c>
      <c r="C10" s="14" t="s">
        <v>31</v>
      </c>
      <c r="D10" s="14" t="s">
        <v>52</v>
      </c>
      <c r="E10" s="16">
        <v>56.698</v>
      </c>
      <c r="F10" s="16">
        <v>53.673999999999999</v>
      </c>
      <c r="G10" s="16">
        <v>3.024</v>
      </c>
      <c r="H10" s="16">
        <v>1.1599999999999999</v>
      </c>
    </row>
    <row r="11" spans="1:8" x14ac:dyDescent="0.35">
      <c r="A11" s="14">
        <v>2025</v>
      </c>
      <c r="B11" s="14" t="s">
        <v>19</v>
      </c>
      <c r="C11" s="14" t="s">
        <v>33</v>
      </c>
      <c r="D11" s="14" t="s">
        <v>33</v>
      </c>
      <c r="E11" s="16">
        <v>141.197</v>
      </c>
      <c r="F11" s="16">
        <v>136.77500000000001</v>
      </c>
      <c r="G11" s="16">
        <v>4.4219999999999997</v>
      </c>
      <c r="H11" s="16">
        <v>1.5189999999999999</v>
      </c>
    </row>
    <row r="12" spans="1:8" x14ac:dyDescent="0.35">
      <c r="A12" s="14">
        <v>2025</v>
      </c>
      <c r="B12" s="14" t="s">
        <v>19</v>
      </c>
      <c r="C12" s="14" t="s">
        <v>35</v>
      </c>
      <c r="D12" s="14" t="s">
        <v>54</v>
      </c>
      <c r="E12" s="16">
        <v>634.15899999999999</v>
      </c>
      <c r="F12" s="16">
        <v>629.56399999999996</v>
      </c>
      <c r="G12" s="16">
        <v>4.5949999999999998</v>
      </c>
      <c r="H12" s="16">
        <v>6.8890000000000002</v>
      </c>
    </row>
    <row r="13" spans="1:8" x14ac:dyDescent="0.35">
      <c r="A13" s="14">
        <v>2025</v>
      </c>
      <c r="B13" s="14" t="s">
        <v>19</v>
      </c>
      <c r="C13" s="14" t="s">
        <v>35</v>
      </c>
      <c r="D13" s="14" t="s">
        <v>56</v>
      </c>
      <c r="E13" s="16">
        <v>121.063</v>
      </c>
      <c r="F13" s="16">
        <v>120.77500000000001</v>
      </c>
      <c r="G13" s="16">
        <v>0.28799999999999998</v>
      </c>
      <c r="H13" s="16">
        <v>1.2010000000000001</v>
      </c>
    </row>
    <row r="14" spans="1:8" x14ac:dyDescent="0.35">
      <c r="A14" s="14">
        <v>2025</v>
      </c>
      <c r="B14" s="14" t="s">
        <v>19</v>
      </c>
      <c r="C14" s="14" t="s">
        <v>35</v>
      </c>
      <c r="D14" s="14" t="s">
        <v>58</v>
      </c>
      <c r="E14" s="16">
        <v>102.41</v>
      </c>
      <c r="F14" s="16">
        <v>102.11799999999999</v>
      </c>
      <c r="G14" s="16">
        <v>0.29199999999999998</v>
      </c>
      <c r="H14" s="16">
        <v>3.129</v>
      </c>
    </row>
    <row r="15" spans="1:8" x14ac:dyDescent="0.35">
      <c r="A15" s="14">
        <v>2025</v>
      </c>
      <c r="B15" s="14" t="s">
        <v>19</v>
      </c>
      <c r="C15" s="14" t="s">
        <v>35</v>
      </c>
      <c r="D15" s="14" t="s">
        <v>60</v>
      </c>
      <c r="E15" s="16">
        <v>140.732</v>
      </c>
      <c r="F15" s="16">
        <v>140.464</v>
      </c>
      <c r="G15" s="16">
        <v>0.26800000000000002</v>
      </c>
      <c r="H15" s="16">
        <v>1.069</v>
      </c>
    </row>
    <row r="16" spans="1:8" x14ac:dyDescent="0.35">
      <c r="A16" s="14">
        <v>2025</v>
      </c>
      <c r="B16" s="14" t="s">
        <v>19</v>
      </c>
      <c r="C16" s="14" t="s">
        <v>35</v>
      </c>
      <c r="D16" s="14" t="s">
        <v>62</v>
      </c>
      <c r="E16" s="16">
        <v>446.83</v>
      </c>
      <c r="F16" s="16">
        <v>440.16800000000001</v>
      </c>
      <c r="G16" s="16">
        <v>6.6619999999999999</v>
      </c>
      <c r="H16" s="16">
        <v>5.3710000000000004</v>
      </c>
    </row>
    <row r="17" spans="1:8" x14ac:dyDescent="0.35">
      <c r="A17" s="14">
        <v>2025</v>
      </c>
      <c r="B17" s="14" t="s">
        <v>19</v>
      </c>
      <c r="C17" s="14" t="s">
        <v>35</v>
      </c>
      <c r="D17" s="14" t="s">
        <v>64</v>
      </c>
      <c r="E17" s="16">
        <v>219.49</v>
      </c>
      <c r="F17" s="16">
        <v>218.85599999999999</v>
      </c>
      <c r="G17" s="16">
        <v>0.63400000000000001</v>
      </c>
      <c r="H17" s="16">
        <v>2.8450000000000002</v>
      </c>
    </row>
    <row r="18" spans="1:8" x14ac:dyDescent="0.35">
      <c r="A18" s="14">
        <v>2025</v>
      </c>
      <c r="B18" s="14" t="s">
        <v>21</v>
      </c>
      <c r="C18" s="14" t="s">
        <v>27</v>
      </c>
      <c r="D18" s="14" t="s">
        <v>27</v>
      </c>
      <c r="E18" s="16">
        <v>443.642</v>
      </c>
      <c r="F18" s="16">
        <v>422.46100000000001</v>
      </c>
      <c r="G18" s="16">
        <v>21.181000000000001</v>
      </c>
      <c r="H18" s="16">
        <v>4.4359999999999999</v>
      </c>
    </row>
    <row r="19" spans="1:8" x14ac:dyDescent="0.35">
      <c r="A19" s="14">
        <v>2025</v>
      </c>
      <c r="B19" s="14" t="s">
        <v>21</v>
      </c>
      <c r="C19" s="14" t="s">
        <v>29</v>
      </c>
      <c r="D19" s="14" t="s">
        <v>29</v>
      </c>
      <c r="E19" s="16">
        <v>47.31</v>
      </c>
      <c r="F19" s="16">
        <v>46.966000000000001</v>
      </c>
      <c r="G19" s="16">
        <v>0.34399999999999997</v>
      </c>
      <c r="H19" s="16">
        <v>0.56599999999999995</v>
      </c>
    </row>
    <row r="20" spans="1:8" x14ac:dyDescent="0.35">
      <c r="A20" s="14">
        <v>2025</v>
      </c>
      <c r="B20" s="14" t="s">
        <v>21</v>
      </c>
      <c r="C20" s="14" t="s">
        <v>31</v>
      </c>
      <c r="D20" s="14" t="s">
        <v>40</v>
      </c>
      <c r="E20" s="16">
        <v>274.517</v>
      </c>
      <c r="F20" s="16">
        <v>266.09399999999999</v>
      </c>
      <c r="G20" s="16">
        <v>8.423</v>
      </c>
      <c r="H20" s="16">
        <v>1.7849999999999999</v>
      </c>
    </row>
    <row r="21" spans="1:8" x14ac:dyDescent="0.35">
      <c r="A21" s="14">
        <v>2025</v>
      </c>
      <c r="B21" s="14" t="s">
        <v>21</v>
      </c>
      <c r="C21" s="14" t="s">
        <v>31</v>
      </c>
      <c r="D21" s="14" t="s">
        <v>42</v>
      </c>
      <c r="E21" s="16">
        <v>73.863</v>
      </c>
      <c r="F21" s="16">
        <v>72.072000000000003</v>
      </c>
      <c r="G21" s="16">
        <v>1.7909999999999999</v>
      </c>
      <c r="H21" s="16">
        <v>1.5</v>
      </c>
    </row>
    <row r="22" spans="1:8" x14ac:dyDescent="0.35">
      <c r="A22" s="14">
        <v>2025</v>
      </c>
      <c r="B22" s="14" t="s">
        <v>21</v>
      </c>
      <c r="C22" s="14" t="s">
        <v>31</v>
      </c>
      <c r="D22" s="14" t="s">
        <v>44</v>
      </c>
      <c r="E22" s="16">
        <v>244.64099999999999</v>
      </c>
      <c r="F22" s="16">
        <v>237.65799999999999</v>
      </c>
      <c r="G22" s="16">
        <v>6.9829999999999997</v>
      </c>
      <c r="H22" s="16">
        <v>2.3090000000000002</v>
      </c>
    </row>
    <row r="23" spans="1:8" x14ac:dyDescent="0.35">
      <c r="A23" s="14">
        <v>2025</v>
      </c>
      <c r="B23" s="14" t="s">
        <v>21</v>
      </c>
      <c r="C23" s="14" t="s">
        <v>31</v>
      </c>
      <c r="D23" s="14" t="s">
        <v>46</v>
      </c>
      <c r="E23" s="16">
        <v>350.55599999999998</v>
      </c>
      <c r="F23" s="16">
        <v>336.32600000000002</v>
      </c>
      <c r="G23" s="16">
        <v>14.23</v>
      </c>
      <c r="H23" s="16">
        <v>8.7710000000000008</v>
      </c>
    </row>
    <row r="24" spans="1:8" x14ac:dyDescent="0.35">
      <c r="A24" s="14">
        <v>2025</v>
      </c>
      <c r="B24" s="14" t="s">
        <v>21</v>
      </c>
      <c r="C24" s="14" t="s">
        <v>31</v>
      </c>
      <c r="D24" s="14" t="s">
        <v>48</v>
      </c>
      <c r="E24" s="16">
        <v>297.40499999999997</v>
      </c>
      <c r="F24" s="16">
        <v>288.48</v>
      </c>
      <c r="G24" s="16">
        <v>8.9250000000000007</v>
      </c>
      <c r="H24" s="16">
        <v>3.827</v>
      </c>
    </row>
    <row r="25" spans="1:8" x14ac:dyDescent="0.35">
      <c r="A25" s="14">
        <v>2025</v>
      </c>
      <c r="B25" s="14" t="s">
        <v>21</v>
      </c>
      <c r="C25" s="14" t="s">
        <v>31</v>
      </c>
      <c r="D25" s="14" t="s">
        <v>50</v>
      </c>
      <c r="E25" s="16">
        <v>479.68900000000002</v>
      </c>
      <c r="F25" s="16">
        <v>457.28100000000001</v>
      </c>
      <c r="G25" s="16">
        <v>22.408000000000001</v>
      </c>
      <c r="H25" s="16">
        <v>13.167</v>
      </c>
    </row>
    <row r="26" spans="1:8" x14ac:dyDescent="0.35">
      <c r="A26" s="14">
        <v>2025</v>
      </c>
      <c r="B26" s="14" t="s">
        <v>21</v>
      </c>
      <c r="C26" s="14" t="s">
        <v>31</v>
      </c>
      <c r="D26" s="14" t="s">
        <v>52</v>
      </c>
      <c r="E26" s="16">
        <v>173.66200000000001</v>
      </c>
      <c r="F26" s="16">
        <v>167.56700000000001</v>
      </c>
      <c r="G26" s="16">
        <v>6.0949999999999998</v>
      </c>
      <c r="H26" s="16">
        <v>2.6480000000000001</v>
      </c>
    </row>
    <row r="27" spans="1:8" x14ac:dyDescent="0.35">
      <c r="A27" s="14">
        <v>2025</v>
      </c>
      <c r="B27" s="14" t="s">
        <v>21</v>
      </c>
      <c r="C27" s="14" t="s">
        <v>33</v>
      </c>
      <c r="D27" s="14" t="s">
        <v>33</v>
      </c>
      <c r="E27" s="16">
        <v>1085.692</v>
      </c>
      <c r="F27" s="16">
        <v>1071.6869999999999</v>
      </c>
      <c r="G27" s="16">
        <v>14.005000000000001</v>
      </c>
      <c r="H27" s="16">
        <v>10.112</v>
      </c>
    </row>
    <row r="28" spans="1:8" x14ac:dyDescent="0.35">
      <c r="A28" s="14">
        <v>2025</v>
      </c>
      <c r="B28" s="14" t="s">
        <v>21</v>
      </c>
      <c r="C28" s="14" t="s">
        <v>35</v>
      </c>
      <c r="D28" s="14" t="s">
        <v>54</v>
      </c>
      <c r="E28" s="16">
        <v>923.34100000000001</v>
      </c>
      <c r="F28" s="16">
        <v>921.09100000000001</v>
      </c>
      <c r="G28" s="16">
        <v>2.25</v>
      </c>
      <c r="H28" s="16">
        <v>25.574000000000002</v>
      </c>
    </row>
    <row r="29" spans="1:8" x14ac:dyDescent="0.35">
      <c r="A29" s="14">
        <v>2025</v>
      </c>
      <c r="B29" s="14" t="s">
        <v>21</v>
      </c>
      <c r="C29" s="14" t="s">
        <v>35</v>
      </c>
      <c r="D29" s="14" t="s">
        <v>56</v>
      </c>
      <c r="E29" s="16">
        <v>360.61599999999999</v>
      </c>
      <c r="F29" s="16">
        <v>359.52699999999999</v>
      </c>
      <c r="G29" s="16">
        <v>1.089</v>
      </c>
      <c r="H29" s="16">
        <v>1.476</v>
      </c>
    </row>
    <row r="30" spans="1:8" x14ac:dyDescent="0.35">
      <c r="A30" s="14">
        <v>2025</v>
      </c>
      <c r="B30" s="14" t="s">
        <v>21</v>
      </c>
      <c r="C30" s="14" t="s">
        <v>35</v>
      </c>
      <c r="D30" s="14" t="s">
        <v>58</v>
      </c>
      <c r="E30" s="16">
        <v>247.93600000000001</v>
      </c>
      <c r="F30" s="16">
        <v>247.22800000000001</v>
      </c>
      <c r="G30" s="16">
        <v>0.70799999999999996</v>
      </c>
      <c r="H30" s="16">
        <v>1.5820000000000001</v>
      </c>
    </row>
    <row r="31" spans="1:8" x14ac:dyDescent="0.35">
      <c r="A31" s="14">
        <v>2025</v>
      </c>
      <c r="B31" s="14" t="s">
        <v>21</v>
      </c>
      <c r="C31" s="14" t="s">
        <v>35</v>
      </c>
      <c r="D31" s="14" t="s">
        <v>60</v>
      </c>
      <c r="E31" s="16">
        <v>80.906999999999996</v>
      </c>
      <c r="F31" s="16">
        <v>80.766000000000005</v>
      </c>
      <c r="G31" s="16">
        <v>0.14099999999999999</v>
      </c>
      <c r="H31" s="16">
        <v>0.755</v>
      </c>
    </row>
    <row r="32" spans="1:8" x14ac:dyDescent="0.35">
      <c r="A32" s="14">
        <v>2025</v>
      </c>
      <c r="B32" s="14" t="s">
        <v>21</v>
      </c>
      <c r="C32" s="14" t="s">
        <v>35</v>
      </c>
      <c r="D32" s="14" t="s">
        <v>62</v>
      </c>
      <c r="E32" s="16">
        <v>406.38600000000002</v>
      </c>
      <c r="F32" s="16">
        <v>404.899</v>
      </c>
      <c r="G32" s="16">
        <v>1.4870000000000001</v>
      </c>
      <c r="H32" s="16">
        <v>2.3759999999999999</v>
      </c>
    </row>
    <row r="33" spans="1:8" x14ac:dyDescent="0.35">
      <c r="A33" s="14">
        <v>2025</v>
      </c>
      <c r="B33" s="14" t="s">
        <v>21</v>
      </c>
      <c r="C33" s="14" t="s">
        <v>35</v>
      </c>
      <c r="D33" s="14" t="s">
        <v>64</v>
      </c>
      <c r="E33" s="16">
        <v>242.59700000000001</v>
      </c>
      <c r="F33" s="16">
        <v>241.37799999999999</v>
      </c>
      <c r="G33" s="16">
        <v>1.2190000000000001</v>
      </c>
      <c r="H33" s="16">
        <v>2.0510000000000002</v>
      </c>
    </row>
    <row r="34" spans="1:8" x14ac:dyDescent="0.35">
      <c r="A34" s="14">
        <v>2025</v>
      </c>
      <c r="B34" s="14" t="s">
        <v>23</v>
      </c>
      <c r="C34" s="14" t="s">
        <v>27</v>
      </c>
      <c r="D34" s="14" t="s">
        <v>27</v>
      </c>
      <c r="E34" s="16">
        <v>28.997</v>
      </c>
      <c r="F34" s="16">
        <v>22.71</v>
      </c>
      <c r="G34" s="16">
        <v>6.2869999999999999</v>
      </c>
      <c r="H34" s="16">
        <v>0.25800000000000001</v>
      </c>
    </row>
    <row r="35" spans="1:8" x14ac:dyDescent="0.35">
      <c r="A35" s="14">
        <v>2025</v>
      </c>
      <c r="B35" s="14" t="s">
        <v>23</v>
      </c>
      <c r="C35" s="14" t="s">
        <v>29</v>
      </c>
      <c r="D35" s="14" t="s">
        <v>29</v>
      </c>
      <c r="E35" s="16">
        <v>10.007999999999999</v>
      </c>
      <c r="F35" s="16">
        <v>9.9179999999999993</v>
      </c>
      <c r="G35" s="16">
        <v>0.09</v>
      </c>
      <c r="H35" s="16">
        <v>8.4000000000000005E-2</v>
      </c>
    </row>
    <row r="36" spans="1:8" x14ac:dyDescent="0.35">
      <c r="A36" s="14">
        <v>2025</v>
      </c>
      <c r="B36" s="14" t="s">
        <v>23</v>
      </c>
      <c r="C36" s="14" t="s">
        <v>31</v>
      </c>
      <c r="D36" s="14" t="s">
        <v>40</v>
      </c>
      <c r="E36" s="16">
        <v>39.088999999999999</v>
      </c>
      <c r="F36" s="16">
        <v>34.863999999999997</v>
      </c>
      <c r="G36" s="16">
        <v>4.2249999999999996</v>
      </c>
      <c r="H36" s="16">
        <v>0.78900000000000003</v>
      </c>
    </row>
    <row r="37" spans="1:8" x14ac:dyDescent="0.35">
      <c r="A37" s="14">
        <v>2025</v>
      </c>
      <c r="B37" s="14" t="s">
        <v>23</v>
      </c>
      <c r="C37" s="14" t="s">
        <v>31</v>
      </c>
      <c r="D37" s="14" t="s">
        <v>42</v>
      </c>
      <c r="E37" s="16">
        <v>5.7949999999999999</v>
      </c>
      <c r="F37" s="16">
        <v>5.0410000000000004</v>
      </c>
      <c r="G37" s="16">
        <v>0.754</v>
      </c>
      <c r="H37" s="16">
        <v>0.248</v>
      </c>
    </row>
    <row r="38" spans="1:8" x14ac:dyDescent="0.35">
      <c r="A38" s="14">
        <v>2025</v>
      </c>
      <c r="B38" s="14" t="s">
        <v>23</v>
      </c>
      <c r="C38" s="14" t="s">
        <v>31</v>
      </c>
      <c r="D38" s="14" t="s">
        <v>44</v>
      </c>
      <c r="E38" s="16">
        <v>43.212000000000003</v>
      </c>
      <c r="F38" s="16">
        <v>37.47</v>
      </c>
      <c r="G38" s="16">
        <v>5.742</v>
      </c>
      <c r="H38" s="16">
        <v>0.25700000000000001</v>
      </c>
    </row>
    <row r="39" spans="1:8" x14ac:dyDescent="0.35">
      <c r="A39" s="14">
        <v>2025</v>
      </c>
      <c r="B39" s="14" t="s">
        <v>23</v>
      </c>
      <c r="C39" s="14" t="s">
        <v>31</v>
      </c>
      <c r="D39" s="14" t="s">
        <v>46</v>
      </c>
      <c r="E39" s="16">
        <v>24.831</v>
      </c>
      <c r="F39" s="16">
        <v>23.052</v>
      </c>
      <c r="G39" s="16">
        <v>1.7789999999999999</v>
      </c>
      <c r="H39" s="16">
        <v>1.002</v>
      </c>
    </row>
    <row r="40" spans="1:8" x14ac:dyDescent="0.35">
      <c r="A40" s="14">
        <v>2025</v>
      </c>
      <c r="B40" s="14" t="s">
        <v>23</v>
      </c>
      <c r="C40" s="14" t="s">
        <v>31</v>
      </c>
      <c r="D40" s="14" t="s">
        <v>48</v>
      </c>
      <c r="E40" s="16">
        <v>31.378</v>
      </c>
      <c r="F40" s="16">
        <v>27.957999999999998</v>
      </c>
      <c r="G40" s="16">
        <v>3.42</v>
      </c>
      <c r="H40" s="16">
        <v>0.999</v>
      </c>
    </row>
    <row r="41" spans="1:8" x14ac:dyDescent="0.35">
      <c r="A41" s="14">
        <v>2025</v>
      </c>
      <c r="B41" s="14" t="s">
        <v>23</v>
      </c>
      <c r="C41" s="14" t="s">
        <v>31</v>
      </c>
      <c r="D41" s="14" t="s">
        <v>50</v>
      </c>
      <c r="E41" s="16">
        <v>23.169</v>
      </c>
      <c r="F41" s="16">
        <v>19.97</v>
      </c>
      <c r="G41" s="16">
        <v>3.1989999999999998</v>
      </c>
      <c r="H41" s="16">
        <v>0.57199999999999995</v>
      </c>
    </row>
    <row r="42" spans="1:8" x14ac:dyDescent="0.35">
      <c r="A42" s="14">
        <v>2025</v>
      </c>
      <c r="B42" s="14" t="s">
        <v>23</v>
      </c>
      <c r="C42" s="14" t="s">
        <v>31</v>
      </c>
      <c r="D42" s="14" t="s">
        <v>52</v>
      </c>
      <c r="E42" s="16">
        <v>11.95</v>
      </c>
      <c r="F42" s="16">
        <v>10.944000000000001</v>
      </c>
      <c r="G42" s="16">
        <v>1.006</v>
      </c>
      <c r="H42" s="16">
        <v>0.14699999999999999</v>
      </c>
    </row>
    <row r="43" spans="1:8" x14ac:dyDescent="0.35">
      <c r="A43" s="14">
        <v>2025</v>
      </c>
      <c r="B43" s="14" t="s">
        <v>23</v>
      </c>
      <c r="C43" s="14" t="s">
        <v>33</v>
      </c>
      <c r="D43" s="14" t="s">
        <v>33</v>
      </c>
      <c r="E43" s="16">
        <v>50.171999999999997</v>
      </c>
      <c r="F43" s="16">
        <v>43.847999999999999</v>
      </c>
      <c r="G43" s="16">
        <v>6.3239999999999998</v>
      </c>
      <c r="H43" s="16">
        <v>1.6240000000000001</v>
      </c>
    </row>
    <row r="44" spans="1:8" x14ac:dyDescent="0.35">
      <c r="A44" s="14">
        <v>2025</v>
      </c>
      <c r="B44" s="14" t="s">
        <v>23</v>
      </c>
      <c r="C44" s="14" t="s">
        <v>35</v>
      </c>
      <c r="D44" s="14" t="s">
        <v>54</v>
      </c>
      <c r="E44" s="16">
        <v>247.95599999999999</v>
      </c>
      <c r="F44" s="16">
        <v>245.005</v>
      </c>
      <c r="G44" s="16">
        <v>2.9510000000000001</v>
      </c>
      <c r="H44" s="16">
        <v>3.3719999999999999</v>
      </c>
    </row>
    <row r="45" spans="1:8" x14ac:dyDescent="0.35">
      <c r="A45" s="14">
        <v>2025</v>
      </c>
      <c r="B45" s="14" t="s">
        <v>23</v>
      </c>
      <c r="C45" s="14" t="s">
        <v>35</v>
      </c>
      <c r="D45" s="14" t="s">
        <v>56</v>
      </c>
      <c r="E45" s="16">
        <v>353.03300000000002</v>
      </c>
      <c r="F45" s="16">
        <v>352.79599999999999</v>
      </c>
      <c r="G45" s="16">
        <v>0.23699999999999999</v>
      </c>
      <c r="H45" s="16">
        <v>0.45400000000000001</v>
      </c>
    </row>
    <row r="46" spans="1:8" x14ac:dyDescent="0.35">
      <c r="A46" s="14">
        <v>2025</v>
      </c>
      <c r="B46" s="14" t="s">
        <v>23</v>
      </c>
      <c r="C46" s="14" t="s">
        <v>35</v>
      </c>
      <c r="D46" s="14" t="s">
        <v>58</v>
      </c>
      <c r="E46" s="16">
        <v>93.150999999999996</v>
      </c>
      <c r="F46" s="16">
        <v>92.79</v>
      </c>
      <c r="G46" s="16">
        <v>0.36099999999999999</v>
      </c>
      <c r="H46" s="16">
        <v>0.71699999999999997</v>
      </c>
    </row>
    <row r="47" spans="1:8" x14ac:dyDescent="0.35">
      <c r="A47" s="14">
        <v>2025</v>
      </c>
      <c r="B47" s="14" t="s">
        <v>23</v>
      </c>
      <c r="C47" s="14" t="s">
        <v>35</v>
      </c>
      <c r="D47" s="14" t="s">
        <v>60</v>
      </c>
      <c r="E47" s="16">
        <v>18.155000000000001</v>
      </c>
      <c r="F47" s="16">
        <v>17.623000000000001</v>
      </c>
      <c r="G47" s="16">
        <v>0.53200000000000003</v>
      </c>
      <c r="H47" s="16">
        <v>0.42899999999999999</v>
      </c>
    </row>
    <row r="48" spans="1:8" x14ac:dyDescent="0.35">
      <c r="A48" s="14">
        <v>2025</v>
      </c>
      <c r="B48" s="14" t="s">
        <v>23</v>
      </c>
      <c r="C48" s="14" t="s">
        <v>35</v>
      </c>
      <c r="D48" s="14" t="s">
        <v>62</v>
      </c>
      <c r="E48" s="16">
        <v>104.745</v>
      </c>
      <c r="F48" s="16">
        <v>103.89</v>
      </c>
      <c r="G48" s="16">
        <v>0.85499999999999998</v>
      </c>
      <c r="H48" s="16">
        <v>1.4790000000000001</v>
      </c>
    </row>
    <row r="49" spans="1:8" x14ac:dyDescent="0.35">
      <c r="A49" s="14">
        <v>2025</v>
      </c>
      <c r="B49" s="14" t="s">
        <v>23</v>
      </c>
      <c r="C49" s="14" t="s">
        <v>35</v>
      </c>
      <c r="D49" s="14" t="s">
        <v>64</v>
      </c>
      <c r="E49" s="16">
        <v>72.912999999999997</v>
      </c>
      <c r="F49" s="16">
        <v>72.501000000000005</v>
      </c>
      <c r="G49" s="16">
        <v>0.41199999999999998</v>
      </c>
      <c r="H49" s="16">
        <v>1.0840000000000001</v>
      </c>
    </row>
    <row r="50" spans="1:8" x14ac:dyDescent="0.35">
      <c r="A50" s="14">
        <v>2024</v>
      </c>
      <c r="B50" s="14" t="s">
        <v>19</v>
      </c>
      <c r="C50" s="14" t="s">
        <v>27</v>
      </c>
      <c r="D50" s="14" t="s">
        <v>27</v>
      </c>
      <c r="E50" s="16">
        <v>28.850999999999999</v>
      </c>
      <c r="F50" s="16">
        <v>24.388000000000002</v>
      </c>
      <c r="G50" s="16">
        <v>4.4630000000000001</v>
      </c>
      <c r="H50" s="16">
        <v>0.61799999999999999</v>
      </c>
    </row>
    <row r="51" spans="1:8" x14ac:dyDescent="0.35">
      <c r="A51" s="14">
        <v>2024</v>
      </c>
      <c r="B51" s="14" t="s">
        <v>19</v>
      </c>
      <c r="C51" s="14" t="s">
        <v>29</v>
      </c>
      <c r="D51" s="14" t="s">
        <v>29</v>
      </c>
      <c r="E51" s="16">
        <v>23.300999999999998</v>
      </c>
      <c r="F51" s="16">
        <v>23.184999999999999</v>
      </c>
      <c r="G51" s="16">
        <v>0.11600000000000001</v>
      </c>
      <c r="H51" s="16">
        <v>0.20899999999999999</v>
      </c>
    </row>
    <row r="52" spans="1:8" x14ac:dyDescent="0.35">
      <c r="A52" s="14">
        <v>2024</v>
      </c>
      <c r="B52" s="14" t="s">
        <v>19</v>
      </c>
      <c r="C52" s="14" t="s">
        <v>31</v>
      </c>
      <c r="D52" s="14" t="s">
        <v>40</v>
      </c>
      <c r="E52" s="16">
        <v>45.625999999999998</v>
      </c>
      <c r="F52" s="16">
        <v>43.283999999999999</v>
      </c>
      <c r="G52" s="16">
        <v>2.3420000000000001</v>
      </c>
      <c r="H52" s="16">
        <v>1.0580000000000001</v>
      </c>
    </row>
    <row r="53" spans="1:8" x14ac:dyDescent="0.35">
      <c r="A53" s="14">
        <v>2024</v>
      </c>
      <c r="B53" s="14" t="s">
        <v>19</v>
      </c>
      <c r="C53" s="14" t="s">
        <v>31</v>
      </c>
      <c r="D53" s="14" t="s">
        <v>42</v>
      </c>
      <c r="E53" s="16">
        <v>10.244</v>
      </c>
      <c r="F53" s="16">
        <v>9.6790000000000003</v>
      </c>
      <c r="G53" s="16">
        <v>0.56499999999999995</v>
      </c>
      <c r="H53" s="16">
        <v>9.2999999999999999E-2</v>
      </c>
    </row>
    <row r="54" spans="1:8" x14ac:dyDescent="0.35">
      <c r="A54" s="14">
        <v>2024</v>
      </c>
      <c r="B54" s="14" t="s">
        <v>19</v>
      </c>
      <c r="C54" s="14" t="s">
        <v>31</v>
      </c>
      <c r="D54" s="14" t="s">
        <v>44</v>
      </c>
      <c r="E54" s="16">
        <v>37.046999999999997</v>
      </c>
      <c r="F54" s="16">
        <v>35.027999999999999</v>
      </c>
      <c r="G54" s="16">
        <v>2.0190000000000001</v>
      </c>
      <c r="H54" s="16">
        <v>0.90100000000000002</v>
      </c>
    </row>
    <row r="55" spans="1:8" x14ac:dyDescent="0.35">
      <c r="A55" s="14">
        <v>2024</v>
      </c>
      <c r="B55" s="14" t="s">
        <v>19</v>
      </c>
      <c r="C55" s="14" t="s">
        <v>31</v>
      </c>
      <c r="D55" s="14" t="s">
        <v>46</v>
      </c>
      <c r="E55" s="16">
        <v>83.307000000000002</v>
      </c>
      <c r="F55" s="16">
        <v>79.045000000000002</v>
      </c>
      <c r="G55" s="16">
        <v>4.2619999999999996</v>
      </c>
      <c r="H55" s="16">
        <v>2.58</v>
      </c>
    </row>
    <row r="56" spans="1:8" x14ac:dyDescent="0.35">
      <c r="A56" s="14">
        <v>2024</v>
      </c>
      <c r="B56" s="14" t="s">
        <v>19</v>
      </c>
      <c r="C56" s="14" t="s">
        <v>31</v>
      </c>
      <c r="D56" s="14" t="s">
        <v>48</v>
      </c>
      <c r="E56" s="16">
        <v>62.720999999999997</v>
      </c>
      <c r="F56" s="16">
        <v>59.014000000000003</v>
      </c>
      <c r="G56" s="16">
        <v>3.7069999999999999</v>
      </c>
      <c r="H56" s="16">
        <v>1.1779999999999999</v>
      </c>
    </row>
    <row r="57" spans="1:8" x14ac:dyDescent="0.35">
      <c r="A57" s="14">
        <v>2024</v>
      </c>
      <c r="B57" s="14" t="s">
        <v>19</v>
      </c>
      <c r="C57" s="14" t="s">
        <v>31</v>
      </c>
      <c r="D57" s="14" t="s">
        <v>50</v>
      </c>
      <c r="E57" s="16">
        <v>152.03</v>
      </c>
      <c r="F57" s="16">
        <v>142.68899999999999</v>
      </c>
      <c r="G57" s="16">
        <v>9.3409999999999993</v>
      </c>
      <c r="H57" s="16">
        <v>2.645</v>
      </c>
    </row>
    <row r="58" spans="1:8" x14ac:dyDescent="0.35">
      <c r="A58" s="14">
        <v>2024</v>
      </c>
      <c r="B58" s="14" t="s">
        <v>19</v>
      </c>
      <c r="C58" s="14" t="s">
        <v>31</v>
      </c>
      <c r="D58" s="14" t="s">
        <v>52</v>
      </c>
      <c r="E58" s="16">
        <v>53.506</v>
      </c>
      <c r="F58" s="16">
        <v>50.65</v>
      </c>
      <c r="G58" s="16">
        <v>2.8559999999999999</v>
      </c>
      <c r="H58" s="16">
        <v>0.85899999999999999</v>
      </c>
    </row>
    <row r="59" spans="1:8" x14ac:dyDescent="0.35">
      <c r="A59" s="14">
        <v>2024</v>
      </c>
      <c r="B59" s="14" t="s">
        <v>19</v>
      </c>
      <c r="C59" s="14" t="s">
        <v>33</v>
      </c>
      <c r="D59" s="14" t="s">
        <v>33</v>
      </c>
      <c r="E59" s="16">
        <v>142.75700000000001</v>
      </c>
      <c r="F59" s="16">
        <v>137.98099999999999</v>
      </c>
      <c r="G59" s="16">
        <v>4.7759999999999998</v>
      </c>
      <c r="H59" s="16">
        <v>1.7829999999999999</v>
      </c>
    </row>
    <row r="60" spans="1:8" x14ac:dyDescent="0.35">
      <c r="A60" s="14">
        <v>2024</v>
      </c>
      <c r="B60" s="14" t="s">
        <v>19</v>
      </c>
      <c r="C60" s="14" t="s">
        <v>35</v>
      </c>
      <c r="D60" s="14" t="s">
        <v>54</v>
      </c>
      <c r="E60" s="16">
        <v>616.06799999999998</v>
      </c>
      <c r="F60" s="16">
        <v>611.41700000000003</v>
      </c>
      <c r="G60" s="16">
        <v>4.6509999999999998</v>
      </c>
      <c r="H60" s="16">
        <v>6.66</v>
      </c>
    </row>
    <row r="61" spans="1:8" x14ac:dyDescent="0.35">
      <c r="A61" s="14">
        <v>2024</v>
      </c>
      <c r="B61" s="14" t="s">
        <v>19</v>
      </c>
      <c r="C61" s="14" t="s">
        <v>35</v>
      </c>
      <c r="D61" s="14" t="s">
        <v>56</v>
      </c>
      <c r="E61" s="16">
        <v>117.89</v>
      </c>
      <c r="F61" s="16">
        <v>117.61499999999999</v>
      </c>
      <c r="G61" s="16">
        <v>0.27500000000000002</v>
      </c>
      <c r="H61" s="16">
        <v>1.41</v>
      </c>
    </row>
    <row r="62" spans="1:8" x14ac:dyDescent="0.35">
      <c r="A62" s="14">
        <v>2024</v>
      </c>
      <c r="B62" s="14" t="s">
        <v>19</v>
      </c>
      <c r="C62" s="14" t="s">
        <v>35</v>
      </c>
      <c r="D62" s="14" t="s">
        <v>58</v>
      </c>
      <c r="E62" s="16">
        <v>100.416</v>
      </c>
      <c r="F62" s="16">
        <v>99.992999999999995</v>
      </c>
      <c r="G62" s="16">
        <v>0.42299999999999999</v>
      </c>
      <c r="H62" s="16">
        <v>3.839</v>
      </c>
    </row>
    <row r="63" spans="1:8" x14ac:dyDescent="0.35">
      <c r="A63" s="14">
        <v>2024</v>
      </c>
      <c r="B63" s="14" t="s">
        <v>19</v>
      </c>
      <c r="C63" s="14" t="s">
        <v>35</v>
      </c>
      <c r="D63" s="14" t="s">
        <v>60</v>
      </c>
      <c r="E63" s="16">
        <v>139.36000000000001</v>
      </c>
      <c r="F63" s="16">
        <v>139.05600000000001</v>
      </c>
      <c r="G63" s="16">
        <v>0.30399999999999999</v>
      </c>
      <c r="H63" s="16">
        <v>0.85599999999999998</v>
      </c>
    </row>
    <row r="64" spans="1:8" x14ac:dyDescent="0.35">
      <c r="A64" s="14">
        <v>2024</v>
      </c>
      <c r="B64" s="14" t="s">
        <v>19</v>
      </c>
      <c r="C64" s="14" t="s">
        <v>35</v>
      </c>
      <c r="D64" s="14" t="s">
        <v>62</v>
      </c>
      <c r="E64" s="16">
        <v>435.57499999999999</v>
      </c>
      <c r="F64" s="16">
        <v>428.66300000000001</v>
      </c>
      <c r="G64" s="16">
        <v>6.9119999999999999</v>
      </c>
      <c r="H64" s="16">
        <v>7.2690000000000001</v>
      </c>
    </row>
    <row r="65" spans="1:8" x14ac:dyDescent="0.35">
      <c r="A65" s="14">
        <v>2024</v>
      </c>
      <c r="B65" s="14" t="s">
        <v>19</v>
      </c>
      <c r="C65" s="14" t="s">
        <v>35</v>
      </c>
      <c r="D65" s="14" t="s">
        <v>64</v>
      </c>
      <c r="E65" s="16">
        <v>217.512</v>
      </c>
      <c r="F65" s="16">
        <v>216.94800000000001</v>
      </c>
      <c r="G65" s="16">
        <v>0.56399999999999995</v>
      </c>
      <c r="H65" s="16">
        <v>2.2170000000000001</v>
      </c>
    </row>
    <row r="66" spans="1:8" x14ac:dyDescent="0.35">
      <c r="A66" s="14">
        <v>2024</v>
      </c>
      <c r="B66" s="14" t="s">
        <v>21</v>
      </c>
      <c r="C66" s="14" t="s">
        <v>27</v>
      </c>
      <c r="D66" s="14" t="s">
        <v>27</v>
      </c>
      <c r="E66" s="16">
        <v>444.18299999999999</v>
      </c>
      <c r="F66" s="16">
        <v>422.94299999999998</v>
      </c>
      <c r="G66" s="16">
        <v>21.24</v>
      </c>
      <c r="H66" s="16">
        <v>4.33</v>
      </c>
    </row>
    <row r="67" spans="1:8" x14ac:dyDescent="0.35">
      <c r="A67" s="14">
        <v>2024</v>
      </c>
      <c r="B67" s="14" t="s">
        <v>21</v>
      </c>
      <c r="C67" s="14" t="s">
        <v>29</v>
      </c>
      <c r="D67" s="14" t="s">
        <v>29</v>
      </c>
      <c r="E67" s="16">
        <v>47.228000000000002</v>
      </c>
      <c r="F67" s="16">
        <v>46.91</v>
      </c>
      <c r="G67" s="16">
        <v>0.318</v>
      </c>
      <c r="H67" s="16">
        <v>0.54300000000000004</v>
      </c>
    </row>
    <row r="68" spans="1:8" x14ac:dyDescent="0.35">
      <c r="A68" s="14">
        <v>2024</v>
      </c>
      <c r="B68" s="14" t="s">
        <v>21</v>
      </c>
      <c r="C68" s="14" t="s">
        <v>31</v>
      </c>
      <c r="D68" s="14" t="s">
        <v>40</v>
      </c>
      <c r="E68" s="16">
        <v>268.59800000000001</v>
      </c>
      <c r="F68" s="16">
        <v>260.49</v>
      </c>
      <c r="G68" s="16">
        <v>8.1080000000000005</v>
      </c>
      <c r="H68" s="16">
        <v>0.92800000000000005</v>
      </c>
    </row>
    <row r="69" spans="1:8" x14ac:dyDescent="0.35">
      <c r="A69" s="14">
        <v>2024</v>
      </c>
      <c r="B69" s="14" t="s">
        <v>21</v>
      </c>
      <c r="C69" s="14" t="s">
        <v>31</v>
      </c>
      <c r="D69" s="14" t="s">
        <v>42</v>
      </c>
      <c r="E69" s="16">
        <v>72.906999999999996</v>
      </c>
      <c r="F69" s="16">
        <v>71.100999999999999</v>
      </c>
      <c r="G69" s="16">
        <v>1.806</v>
      </c>
      <c r="H69" s="16">
        <v>1.3879999999999999</v>
      </c>
    </row>
    <row r="70" spans="1:8" x14ac:dyDescent="0.35">
      <c r="A70" s="14">
        <v>2024</v>
      </c>
      <c r="B70" s="14" t="s">
        <v>21</v>
      </c>
      <c r="C70" s="14" t="s">
        <v>31</v>
      </c>
      <c r="D70" s="14" t="s">
        <v>44</v>
      </c>
      <c r="E70" s="16">
        <v>239.20099999999999</v>
      </c>
      <c r="F70" s="16">
        <v>232.78800000000001</v>
      </c>
      <c r="G70" s="16">
        <v>6.4130000000000003</v>
      </c>
      <c r="H70" s="16">
        <v>2.351</v>
      </c>
    </row>
    <row r="71" spans="1:8" x14ac:dyDescent="0.35">
      <c r="A71" s="14">
        <v>2024</v>
      </c>
      <c r="B71" s="14" t="s">
        <v>21</v>
      </c>
      <c r="C71" s="14" t="s">
        <v>31</v>
      </c>
      <c r="D71" s="14" t="s">
        <v>46</v>
      </c>
      <c r="E71" s="16">
        <v>353.19400000000002</v>
      </c>
      <c r="F71" s="16">
        <v>339.56</v>
      </c>
      <c r="G71" s="16">
        <v>13.634</v>
      </c>
      <c r="H71" s="16">
        <v>7.6779999999999999</v>
      </c>
    </row>
    <row r="72" spans="1:8" x14ac:dyDescent="0.35">
      <c r="A72" s="14">
        <v>2024</v>
      </c>
      <c r="B72" s="14" t="s">
        <v>21</v>
      </c>
      <c r="C72" s="14" t="s">
        <v>31</v>
      </c>
      <c r="D72" s="14" t="s">
        <v>48</v>
      </c>
      <c r="E72" s="16">
        <v>292.39400000000001</v>
      </c>
      <c r="F72" s="16">
        <v>284.29500000000002</v>
      </c>
      <c r="G72" s="16">
        <v>8.0990000000000002</v>
      </c>
      <c r="H72" s="16">
        <v>3.49</v>
      </c>
    </row>
    <row r="73" spans="1:8" x14ac:dyDescent="0.35">
      <c r="A73" s="14">
        <v>2024</v>
      </c>
      <c r="B73" s="14" t="s">
        <v>21</v>
      </c>
      <c r="C73" s="14" t="s">
        <v>31</v>
      </c>
      <c r="D73" s="14" t="s">
        <v>50</v>
      </c>
      <c r="E73" s="16">
        <v>479.63799999999998</v>
      </c>
      <c r="F73" s="16">
        <v>457.91300000000001</v>
      </c>
      <c r="G73" s="16">
        <v>21.725000000000001</v>
      </c>
      <c r="H73" s="16">
        <v>12.256</v>
      </c>
    </row>
    <row r="74" spans="1:8" x14ac:dyDescent="0.35">
      <c r="A74" s="14">
        <v>2024</v>
      </c>
      <c r="B74" s="14" t="s">
        <v>21</v>
      </c>
      <c r="C74" s="14" t="s">
        <v>31</v>
      </c>
      <c r="D74" s="14" t="s">
        <v>52</v>
      </c>
      <c r="E74" s="16">
        <v>175.55199999999999</v>
      </c>
      <c r="F74" s="16">
        <v>169.49299999999999</v>
      </c>
      <c r="G74" s="16">
        <v>6.0590000000000002</v>
      </c>
      <c r="H74" s="16">
        <v>2.323</v>
      </c>
    </row>
    <row r="75" spans="1:8" x14ac:dyDescent="0.35">
      <c r="A75" s="14">
        <v>2024</v>
      </c>
      <c r="B75" s="14" t="s">
        <v>21</v>
      </c>
      <c r="C75" s="14" t="s">
        <v>33</v>
      </c>
      <c r="D75" s="14" t="s">
        <v>33</v>
      </c>
      <c r="E75" s="16">
        <v>1079.298</v>
      </c>
      <c r="F75" s="16">
        <v>1064.8040000000001</v>
      </c>
      <c r="G75" s="16">
        <v>14.494</v>
      </c>
      <c r="H75" s="16">
        <v>10.932</v>
      </c>
    </row>
    <row r="76" spans="1:8" x14ac:dyDescent="0.35">
      <c r="A76" s="14">
        <v>2024</v>
      </c>
      <c r="B76" s="14" t="s">
        <v>21</v>
      </c>
      <c r="C76" s="14" t="s">
        <v>35</v>
      </c>
      <c r="D76" s="14" t="s">
        <v>54</v>
      </c>
      <c r="E76" s="16">
        <v>896.62300000000005</v>
      </c>
      <c r="F76" s="16">
        <v>894.41099999999994</v>
      </c>
      <c r="G76" s="16">
        <v>2.2120000000000002</v>
      </c>
      <c r="H76" s="16">
        <v>25.777999999999999</v>
      </c>
    </row>
    <row r="77" spans="1:8" x14ac:dyDescent="0.35">
      <c r="A77" s="14">
        <v>2024</v>
      </c>
      <c r="B77" s="14" t="s">
        <v>21</v>
      </c>
      <c r="C77" s="14" t="s">
        <v>35</v>
      </c>
      <c r="D77" s="14" t="s">
        <v>56</v>
      </c>
      <c r="E77" s="16">
        <v>352.03500000000003</v>
      </c>
      <c r="F77" s="16">
        <v>351.05799999999999</v>
      </c>
      <c r="G77" s="16">
        <v>0.97699999999999998</v>
      </c>
      <c r="H77" s="16">
        <v>1.68</v>
      </c>
    </row>
    <row r="78" spans="1:8" x14ac:dyDescent="0.35">
      <c r="A78" s="14">
        <v>2024</v>
      </c>
      <c r="B78" s="14" t="s">
        <v>21</v>
      </c>
      <c r="C78" s="14" t="s">
        <v>35</v>
      </c>
      <c r="D78" s="14" t="s">
        <v>58</v>
      </c>
      <c r="E78" s="16">
        <v>239.64500000000001</v>
      </c>
      <c r="F78" s="16">
        <v>238.89599999999999</v>
      </c>
      <c r="G78" s="16">
        <v>0.749</v>
      </c>
      <c r="H78" s="16">
        <v>1.242</v>
      </c>
    </row>
    <row r="79" spans="1:8" x14ac:dyDescent="0.35">
      <c r="A79" s="14">
        <v>2024</v>
      </c>
      <c r="B79" s="14" t="s">
        <v>21</v>
      </c>
      <c r="C79" s="14" t="s">
        <v>35</v>
      </c>
      <c r="D79" s="14" t="s">
        <v>60</v>
      </c>
      <c r="E79" s="16">
        <v>79.855999999999995</v>
      </c>
      <c r="F79" s="16">
        <v>79.760999999999996</v>
      </c>
      <c r="G79" s="16">
        <v>9.5000000000000001E-2</v>
      </c>
      <c r="H79" s="16">
        <v>1.0009999999999999</v>
      </c>
    </row>
    <row r="80" spans="1:8" x14ac:dyDescent="0.35">
      <c r="A80" s="14">
        <v>2024</v>
      </c>
      <c r="B80" s="14" t="s">
        <v>21</v>
      </c>
      <c r="C80" s="14" t="s">
        <v>35</v>
      </c>
      <c r="D80" s="14" t="s">
        <v>62</v>
      </c>
      <c r="E80" s="16">
        <v>402.38600000000002</v>
      </c>
      <c r="F80" s="16">
        <v>401.05700000000002</v>
      </c>
      <c r="G80" s="16">
        <v>1.329</v>
      </c>
      <c r="H80" s="16">
        <v>1.768</v>
      </c>
    </row>
    <row r="81" spans="1:8" x14ac:dyDescent="0.35">
      <c r="A81" s="14">
        <v>2024</v>
      </c>
      <c r="B81" s="14" t="s">
        <v>21</v>
      </c>
      <c r="C81" s="14" t="s">
        <v>35</v>
      </c>
      <c r="D81" s="14" t="s">
        <v>64</v>
      </c>
      <c r="E81" s="16">
        <v>236.51499999999999</v>
      </c>
      <c r="F81" s="16">
        <v>235.30500000000001</v>
      </c>
      <c r="G81" s="16">
        <v>1.21</v>
      </c>
      <c r="H81" s="16">
        <v>2.0720000000000001</v>
      </c>
    </row>
    <row r="82" spans="1:8" x14ac:dyDescent="0.35">
      <c r="A82" s="14">
        <v>2024</v>
      </c>
      <c r="B82" s="14" t="s">
        <v>23</v>
      </c>
      <c r="C82" s="14" t="s">
        <v>27</v>
      </c>
      <c r="D82" s="14" t="s">
        <v>27</v>
      </c>
      <c r="E82" s="16">
        <v>28.484999999999999</v>
      </c>
      <c r="F82" s="16">
        <v>22.302</v>
      </c>
      <c r="G82" s="16">
        <v>6.1829999999999998</v>
      </c>
      <c r="H82" s="16">
        <v>0.26200000000000001</v>
      </c>
    </row>
    <row r="83" spans="1:8" x14ac:dyDescent="0.35">
      <c r="A83" s="14">
        <v>2024</v>
      </c>
      <c r="B83" s="14" t="s">
        <v>23</v>
      </c>
      <c r="C83" s="14" t="s">
        <v>29</v>
      </c>
      <c r="D83" s="14" t="s">
        <v>29</v>
      </c>
      <c r="E83" s="16">
        <v>9.9640000000000004</v>
      </c>
      <c r="F83" s="16">
        <v>9.8650000000000002</v>
      </c>
      <c r="G83" s="16">
        <v>9.9000000000000005E-2</v>
      </c>
      <c r="H83" s="16">
        <v>0.106</v>
      </c>
    </row>
    <row r="84" spans="1:8" x14ac:dyDescent="0.35">
      <c r="A84" s="14">
        <v>2024</v>
      </c>
      <c r="B84" s="14" t="s">
        <v>23</v>
      </c>
      <c r="C84" s="14" t="s">
        <v>31</v>
      </c>
      <c r="D84" s="14" t="s">
        <v>40</v>
      </c>
      <c r="E84" s="16">
        <v>38.89</v>
      </c>
      <c r="F84" s="16">
        <v>34.756999999999998</v>
      </c>
      <c r="G84" s="16">
        <v>4.133</v>
      </c>
      <c r="H84" s="16">
        <v>0.68200000000000005</v>
      </c>
    </row>
    <row r="85" spans="1:8" x14ac:dyDescent="0.35">
      <c r="A85" s="14">
        <v>2024</v>
      </c>
      <c r="B85" s="14" t="s">
        <v>23</v>
      </c>
      <c r="C85" s="14" t="s">
        <v>31</v>
      </c>
      <c r="D85" s="14" t="s">
        <v>42</v>
      </c>
      <c r="E85" s="16">
        <v>5.8869999999999996</v>
      </c>
      <c r="F85" s="16">
        <v>5.1269999999999998</v>
      </c>
      <c r="G85" s="16">
        <v>0.76</v>
      </c>
      <c r="H85" s="16">
        <v>0.25800000000000001</v>
      </c>
    </row>
    <row r="86" spans="1:8" x14ac:dyDescent="0.35">
      <c r="A86" s="14">
        <v>2024</v>
      </c>
      <c r="B86" s="14" t="s">
        <v>23</v>
      </c>
      <c r="C86" s="14" t="s">
        <v>31</v>
      </c>
      <c r="D86" s="14" t="s">
        <v>44</v>
      </c>
      <c r="E86" s="16">
        <v>41.267000000000003</v>
      </c>
      <c r="F86" s="16">
        <v>35.909999999999997</v>
      </c>
      <c r="G86" s="16">
        <v>5.3570000000000002</v>
      </c>
      <c r="H86" s="16">
        <v>0.124</v>
      </c>
    </row>
    <row r="87" spans="1:8" x14ac:dyDescent="0.35">
      <c r="A87" s="14">
        <v>2024</v>
      </c>
      <c r="B87" s="14" t="s">
        <v>23</v>
      </c>
      <c r="C87" s="14" t="s">
        <v>31</v>
      </c>
      <c r="D87" s="14" t="s">
        <v>46</v>
      </c>
      <c r="E87" s="16">
        <v>25.408999999999999</v>
      </c>
      <c r="F87" s="16">
        <v>23.649000000000001</v>
      </c>
      <c r="G87" s="16">
        <v>1.76</v>
      </c>
      <c r="H87" s="16">
        <v>0.997</v>
      </c>
    </row>
    <row r="88" spans="1:8" x14ac:dyDescent="0.35">
      <c r="A88" s="14">
        <v>2024</v>
      </c>
      <c r="B88" s="14" t="s">
        <v>23</v>
      </c>
      <c r="C88" s="14" t="s">
        <v>31</v>
      </c>
      <c r="D88" s="14" t="s">
        <v>48</v>
      </c>
      <c r="E88" s="16">
        <v>30.388000000000002</v>
      </c>
      <c r="F88" s="16">
        <v>27.122</v>
      </c>
      <c r="G88" s="16">
        <v>3.266</v>
      </c>
      <c r="H88" s="16">
        <v>0.84599999999999997</v>
      </c>
    </row>
    <row r="89" spans="1:8" x14ac:dyDescent="0.35">
      <c r="A89" s="14">
        <v>2024</v>
      </c>
      <c r="B89" s="14" t="s">
        <v>23</v>
      </c>
      <c r="C89" s="14" t="s">
        <v>31</v>
      </c>
      <c r="D89" s="14" t="s">
        <v>50</v>
      </c>
      <c r="E89" s="16">
        <v>23.318000000000001</v>
      </c>
      <c r="F89" s="16">
        <v>20.088999999999999</v>
      </c>
      <c r="G89" s="16">
        <v>3.2290000000000001</v>
      </c>
      <c r="H89" s="16">
        <v>0.60799999999999998</v>
      </c>
    </row>
    <row r="90" spans="1:8" x14ac:dyDescent="0.35">
      <c r="A90" s="14">
        <v>2024</v>
      </c>
      <c r="B90" s="14" t="s">
        <v>23</v>
      </c>
      <c r="C90" s="14" t="s">
        <v>31</v>
      </c>
      <c r="D90" s="14" t="s">
        <v>52</v>
      </c>
      <c r="E90" s="16">
        <v>12.571</v>
      </c>
      <c r="F90" s="16">
        <v>11.507</v>
      </c>
      <c r="G90" s="16">
        <v>1.0640000000000001</v>
      </c>
      <c r="H90" s="16">
        <v>0.192</v>
      </c>
    </row>
    <row r="91" spans="1:8" x14ac:dyDescent="0.35">
      <c r="A91" s="14">
        <v>2024</v>
      </c>
      <c r="B91" s="14" t="s">
        <v>23</v>
      </c>
      <c r="C91" s="14" t="s">
        <v>33</v>
      </c>
      <c r="D91" s="14" t="s">
        <v>33</v>
      </c>
      <c r="E91" s="16">
        <v>49.972999999999999</v>
      </c>
      <c r="F91" s="16">
        <v>43.563000000000002</v>
      </c>
      <c r="G91" s="16">
        <v>6.41</v>
      </c>
      <c r="H91" s="16">
        <v>1.833</v>
      </c>
    </row>
    <row r="92" spans="1:8" x14ac:dyDescent="0.35">
      <c r="A92" s="14">
        <v>2024</v>
      </c>
      <c r="B92" s="14" t="s">
        <v>23</v>
      </c>
      <c r="C92" s="14" t="s">
        <v>35</v>
      </c>
      <c r="D92" s="14" t="s">
        <v>54</v>
      </c>
      <c r="E92" s="16">
        <v>235.53299999999999</v>
      </c>
      <c r="F92" s="16">
        <v>232.68199999999999</v>
      </c>
      <c r="G92" s="16">
        <v>2.851</v>
      </c>
      <c r="H92" s="16">
        <v>3.4009999999999998</v>
      </c>
    </row>
    <row r="93" spans="1:8" x14ac:dyDescent="0.35">
      <c r="A93" s="14">
        <v>2024</v>
      </c>
      <c r="B93" s="14" t="s">
        <v>23</v>
      </c>
      <c r="C93" s="14" t="s">
        <v>35</v>
      </c>
      <c r="D93" s="14" t="s">
        <v>56</v>
      </c>
      <c r="E93" s="16">
        <v>340.54899999999998</v>
      </c>
      <c r="F93" s="16">
        <v>340.15699999999998</v>
      </c>
      <c r="G93" s="16">
        <v>0.39200000000000002</v>
      </c>
      <c r="H93" s="16">
        <v>0.33900000000000002</v>
      </c>
    </row>
    <row r="94" spans="1:8" x14ac:dyDescent="0.35">
      <c r="A94" s="14">
        <v>2024</v>
      </c>
      <c r="B94" s="14" t="s">
        <v>23</v>
      </c>
      <c r="C94" s="14" t="s">
        <v>35</v>
      </c>
      <c r="D94" s="14" t="s">
        <v>58</v>
      </c>
      <c r="E94" s="16">
        <v>92.716999999999999</v>
      </c>
      <c r="F94" s="16">
        <v>92.418999999999997</v>
      </c>
      <c r="G94" s="16">
        <v>0.29799999999999999</v>
      </c>
      <c r="H94" s="16">
        <v>0.68400000000000005</v>
      </c>
    </row>
    <row r="95" spans="1:8" x14ac:dyDescent="0.35">
      <c r="A95" s="14">
        <v>2024</v>
      </c>
      <c r="B95" s="14" t="s">
        <v>23</v>
      </c>
      <c r="C95" s="14" t="s">
        <v>35</v>
      </c>
      <c r="D95" s="14" t="s">
        <v>60</v>
      </c>
      <c r="E95" s="16">
        <v>18.047000000000001</v>
      </c>
      <c r="F95" s="16">
        <v>17.552</v>
      </c>
      <c r="G95" s="16">
        <v>0.495</v>
      </c>
      <c r="H95" s="16">
        <v>0.46300000000000002</v>
      </c>
    </row>
    <row r="96" spans="1:8" x14ac:dyDescent="0.35">
      <c r="A96" s="14">
        <v>2024</v>
      </c>
      <c r="B96" s="14" t="s">
        <v>23</v>
      </c>
      <c r="C96" s="14" t="s">
        <v>35</v>
      </c>
      <c r="D96" s="14" t="s">
        <v>62</v>
      </c>
      <c r="E96" s="16">
        <v>104.111</v>
      </c>
      <c r="F96" s="16">
        <v>103.262</v>
      </c>
      <c r="G96" s="16">
        <v>0.84899999999999998</v>
      </c>
      <c r="H96" s="16">
        <v>1.29</v>
      </c>
    </row>
    <row r="97" spans="1:8" x14ac:dyDescent="0.35">
      <c r="A97" s="14">
        <v>2024</v>
      </c>
      <c r="B97" s="14" t="s">
        <v>23</v>
      </c>
      <c r="C97" s="14" t="s">
        <v>35</v>
      </c>
      <c r="D97" s="14" t="s">
        <v>64</v>
      </c>
      <c r="E97" s="16">
        <v>71.649000000000001</v>
      </c>
      <c r="F97" s="16">
        <v>71.272000000000006</v>
      </c>
      <c r="G97" s="16">
        <v>0.377</v>
      </c>
      <c r="H97" s="16">
        <v>1.2190000000000001</v>
      </c>
    </row>
    <row r="98" spans="1:8" x14ac:dyDescent="0.35">
      <c r="A98" s="14">
        <v>2023</v>
      </c>
      <c r="B98" s="14" t="s">
        <v>19</v>
      </c>
      <c r="C98" s="14" t="s">
        <v>27</v>
      </c>
      <c r="D98" s="14" t="s">
        <v>27</v>
      </c>
      <c r="E98" s="16">
        <v>28.442</v>
      </c>
      <c r="F98" s="16">
        <v>24.050999999999998</v>
      </c>
      <c r="G98" s="16">
        <v>4.391</v>
      </c>
      <c r="H98" s="16">
        <v>0.80300000000000005</v>
      </c>
    </row>
    <row r="99" spans="1:8" x14ac:dyDescent="0.35">
      <c r="A99" s="14">
        <v>2023</v>
      </c>
      <c r="B99" s="14" t="s">
        <v>19</v>
      </c>
      <c r="C99" s="14" t="s">
        <v>29</v>
      </c>
      <c r="D99" s="14" t="s">
        <v>29</v>
      </c>
      <c r="E99" s="16">
        <v>23.568999999999999</v>
      </c>
      <c r="F99" s="16">
        <v>23.442</v>
      </c>
      <c r="G99" s="16">
        <v>0.127</v>
      </c>
      <c r="H99" s="16">
        <v>0.13300000000000001</v>
      </c>
    </row>
    <row r="100" spans="1:8" x14ac:dyDescent="0.35">
      <c r="A100" s="14">
        <v>2023</v>
      </c>
      <c r="B100" s="14" t="s">
        <v>19</v>
      </c>
      <c r="C100" s="14" t="s">
        <v>31</v>
      </c>
      <c r="D100" s="14" t="s">
        <v>40</v>
      </c>
      <c r="E100" s="16">
        <v>44.158000000000001</v>
      </c>
      <c r="F100" s="16">
        <v>41.83</v>
      </c>
      <c r="G100" s="16">
        <v>2.3279999999999998</v>
      </c>
      <c r="H100" s="16">
        <v>1.0820000000000001</v>
      </c>
    </row>
    <row r="101" spans="1:8" x14ac:dyDescent="0.35">
      <c r="A101" s="14">
        <v>2023</v>
      </c>
      <c r="B101" s="14" t="s">
        <v>19</v>
      </c>
      <c r="C101" s="14" t="s">
        <v>31</v>
      </c>
      <c r="D101" s="14" t="s">
        <v>42</v>
      </c>
      <c r="E101" s="16">
        <v>10.183999999999999</v>
      </c>
      <c r="F101" s="16">
        <v>9.6189999999999998</v>
      </c>
      <c r="G101" s="16">
        <v>0.56499999999999995</v>
      </c>
      <c r="H101" s="16">
        <v>8.3000000000000004E-2</v>
      </c>
    </row>
    <row r="102" spans="1:8" x14ac:dyDescent="0.35">
      <c r="A102" s="14">
        <v>2023</v>
      </c>
      <c r="B102" s="14" t="s">
        <v>19</v>
      </c>
      <c r="C102" s="14" t="s">
        <v>31</v>
      </c>
      <c r="D102" s="14" t="s">
        <v>44</v>
      </c>
      <c r="E102" s="16">
        <v>36.841000000000001</v>
      </c>
      <c r="F102" s="16">
        <v>34.889000000000003</v>
      </c>
      <c r="G102" s="16">
        <v>1.952</v>
      </c>
      <c r="H102" s="16">
        <v>1.0549999999999999</v>
      </c>
    </row>
    <row r="103" spans="1:8" x14ac:dyDescent="0.35">
      <c r="A103" s="14">
        <v>2023</v>
      </c>
      <c r="B103" s="14" t="s">
        <v>19</v>
      </c>
      <c r="C103" s="14" t="s">
        <v>31</v>
      </c>
      <c r="D103" s="14" t="s">
        <v>46</v>
      </c>
      <c r="E103" s="16">
        <v>84.376000000000005</v>
      </c>
      <c r="F103" s="16">
        <v>79.977000000000004</v>
      </c>
      <c r="G103" s="16">
        <v>4.399</v>
      </c>
      <c r="H103" s="16">
        <v>2.355</v>
      </c>
    </row>
    <row r="104" spans="1:8" x14ac:dyDescent="0.35">
      <c r="A104" s="14">
        <v>2023</v>
      </c>
      <c r="B104" s="14" t="s">
        <v>19</v>
      </c>
      <c r="C104" s="14" t="s">
        <v>31</v>
      </c>
      <c r="D104" s="14" t="s">
        <v>48</v>
      </c>
      <c r="E104" s="16">
        <v>60.04</v>
      </c>
      <c r="F104" s="16">
        <v>56.49</v>
      </c>
      <c r="G104" s="16">
        <v>3.55</v>
      </c>
      <c r="H104" s="16">
        <v>1.133</v>
      </c>
    </row>
    <row r="105" spans="1:8" x14ac:dyDescent="0.35">
      <c r="A105" s="14">
        <v>2023</v>
      </c>
      <c r="B105" s="14" t="s">
        <v>19</v>
      </c>
      <c r="C105" s="14" t="s">
        <v>31</v>
      </c>
      <c r="D105" s="14" t="s">
        <v>50</v>
      </c>
      <c r="E105" s="16">
        <v>149.86199999999999</v>
      </c>
      <c r="F105" s="16">
        <v>140.797</v>
      </c>
      <c r="G105" s="16">
        <v>9.0649999999999995</v>
      </c>
      <c r="H105" s="16">
        <v>2.4870000000000001</v>
      </c>
    </row>
    <row r="106" spans="1:8" x14ac:dyDescent="0.35">
      <c r="A106" s="14">
        <v>2023</v>
      </c>
      <c r="B106" s="14" t="s">
        <v>19</v>
      </c>
      <c r="C106" s="14" t="s">
        <v>31</v>
      </c>
      <c r="D106" s="14" t="s">
        <v>52</v>
      </c>
      <c r="E106" s="16">
        <v>52.936999999999998</v>
      </c>
      <c r="F106" s="16">
        <v>50.149000000000001</v>
      </c>
      <c r="G106" s="16">
        <v>2.7879999999999998</v>
      </c>
      <c r="H106" s="16">
        <v>0.88900000000000001</v>
      </c>
    </row>
    <row r="107" spans="1:8" x14ac:dyDescent="0.35">
      <c r="A107" s="14">
        <v>2023</v>
      </c>
      <c r="B107" s="14" t="s">
        <v>19</v>
      </c>
      <c r="C107" s="14" t="s">
        <v>33</v>
      </c>
      <c r="D107" s="14" t="s">
        <v>33</v>
      </c>
      <c r="E107" s="16">
        <v>143.84399999999999</v>
      </c>
      <c r="F107" s="16">
        <v>138.858</v>
      </c>
      <c r="G107" s="16">
        <v>4.9859999999999998</v>
      </c>
      <c r="H107" s="16">
        <v>1.94</v>
      </c>
    </row>
    <row r="108" spans="1:8" x14ac:dyDescent="0.35">
      <c r="A108" s="14">
        <v>2023</v>
      </c>
      <c r="B108" s="14" t="s">
        <v>19</v>
      </c>
      <c r="C108" s="14" t="s">
        <v>35</v>
      </c>
      <c r="D108" s="14" t="s">
        <v>54</v>
      </c>
      <c r="E108" s="16">
        <v>606.05100000000004</v>
      </c>
      <c r="F108" s="16">
        <v>601.03599999999994</v>
      </c>
      <c r="G108" s="16">
        <v>5.0149999999999997</v>
      </c>
      <c r="H108" s="16">
        <v>6.9279999999999999</v>
      </c>
    </row>
    <row r="109" spans="1:8" x14ac:dyDescent="0.35">
      <c r="A109" s="14">
        <v>2023</v>
      </c>
      <c r="B109" s="14" t="s">
        <v>19</v>
      </c>
      <c r="C109" s="14" t="s">
        <v>35</v>
      </c>
      <c r="D109" s="14" t="s">
        <v>56</v>
      </c>
      <c r="E109" s="16">
        <v>117.58</v>
      </c>
      <c r="F109" s="16">
        <v>117.38500000000001</v>
      </c>
      <c r="G109" s="16">
        <v>0.19500000000000001</v>
      </c>
      <c r="H109" s="16">
        <v>1.716</v>
      </c>
    </row>
    <row r="110" spans="1:8" x14ac:dyDescent="0.35">
      <c r="A110" s="14">
        <v>2023</v>
      </c>
      <c r="B110" s="14" t="s">
        <v>19</v>
      </c>
      <c r="C110" s="14" t="s">
        <v>35</v>
      </c>
      <c r="D110" s="14" t="s">
        <v>58</v>
      </c>
      <c r="E110" s="16">
        <v>96.834000000000003</v>
      </c>
      <c r="F110" s="16">
        <v>96.524000000000001</v>
      </c>
      <c r="G110" s="16">
        <v>0.31</v>
      </c>
      <c r="H110" s="16">
        <v>3.3149999999999999</v>
      </c>
    </row>
    <row r="111" spans="1:8" x14ac:dyDescent="0.35">
      <c r="A111" s="14">
        <v>2023</v>
      </c>
      <c r="B111" s="14" t="s">
        <v>19</v>
      </c>
      <c r="C111" s="14" t="s">
        <v>35</v>
      </c>
      <c r="D111" s="14" t="s">
        <v>60</v>
      </c>
      <c r="E111" s="16">
        <v>137.649</v>
      </c>
      <c r="F111" s="16">
        <v>137.35900000000001</v>
      </c>
      <c r="G111" s="16">
        <v>0.28999999999999998</v>
      </c>
      <c r="H111" s="16">
        <v>1.1599999999999999</v>
      </c>
    </row>
    <row r="112" spans="1:8" x14ac:dyDescent="0.35">
      <c r="A112" s="14">
        <v>2023</v>
      </c>
      <c r="B112" s="14" t="s">
        <v>19</v>
      </c>
      <c r="C112" s="14" t="s">
        <v>35</v>
      </c>
      <c r="D112" s="14" t="s">
        <v>62</v>
      </c>
      <c r="E112" s="16">
        <v>428.58199999999999</v>
      </c>
      <c r="F112" s="16">
        <v>421.13799999999998</v>
      </c>
      <c r="G112" s="16">
        <v>7.444</v>
      </c>
      <c r="H112" s="16">
        <v>8.4179999999999993</v>
      </c>
    </row>
    <row r="113" spans="1:8" x14ac:dyDescent="0.35">
      <c r="A113" s="14">
        <v>2023</v>
      </c>
      <c r="B113" s="14" t="s">
        <v>19</v>
      </c>
      <c r="C113" s="14" t="s">
        <v>35</v>
      </c>
      <c r="D113" s="14" t="s">
        <v>64</v>
      </c>
      <c r="E113" s="16">
        <v>215.01499999999999</v>
      </c>
      <c r="F113" s="16">
        <v>214.34299999999999</v>
      </c>
      <c r="G113" s="16">
        <v>0.67200000000000004</v>
      </c>
      <c r="H113" s="16">
        <v>2.1110000000000002</v>
      </c>
    </row>
    <row r="114" spans="1:8" x14ac:dyDescent="0.35">
      <c r="A114" s="14">
        <v>2023</v>
      </c>
      <c r="B114" s="14" t="s">
        <v>21</v>
      </c>
      <c r="C114" s="14" t="s">
        <v>27</v>
      </c>
      <c r="D114" s="14" t="s">
        <v>27</v>
      </c>
      <c r="E114" s="16">
        <v>438.89100000000002</v>
      </c>
      <c r="F114" s="16">
        <v>418.27</v>
      </c>
      <c r="G114" s="16">
        <v>20.620999999999999</v>
      </c>
      <c r="H114" s="16">
        <v>5.0519999999999996</v>
      </c>
    </row>
    <row r="115" spans="1:8" x14ac:dyDescent="0.35">
      <c r="A115" s="14">
        <v>2023</v>
      </c>
      <c r="B115" s="14" t="s">
        <v>21</v>
      </c>
      <c r="C115" s="14" t="s">
        <v>29</v>
      </c>
      <c r="D115" s="14" t="s">
        <v>29</v>
      </c>
      <c r="E115" s="16">
        <v>47.284999999999997</v>
      </c>
      <c r="F115" s="16">
        <v>46.972000000000001</v>
      </c>
      <c r="G115" s="16">
        <v>0.313</v>
      </c>
      <c r="H115" s="16">
        <v>0.47299999999999998</v>
      </c>
    </row>
    <row r="116" spans="1:8" x14ac:dyDescent="0.35">
      <c r="A116" s="14">
        <v>2023</v>
      </c>
      <c r="B116" s="14" t="s">
        <v>21</v>
      </c>
      <c r="C116" s="14" t="s">
        <v>31</v>
      </c>
      <c r="D116" s="14" t="s">
        <v>40</v>
      </c>
      <c r="E116" s="16">
        <v>255.548</v>
      </c>
      <c r="F116" s="16">
        <v>248.13900000000001</v>
      </c>
      <c r="G116" s="16">
        <v>7.4089999999999998</v>
      </c>
      <c r="H116" s="16">
        <v>0.93899999999999995</v>
      </c>
    </row>
    <row r="117" spans="1:8" x14ac:dyDescent="0.35">
      <c r="A117" s="14">
        <v>2023</v>
      </c>
      <c r="B117" s="14" t="s">
        <v>21</v>
      </c>
      <c r="C117" s="14" t="s">
        <v>31</v>
      </c>
      <c r="D117" s="14" t="s">
        <v>42</v>
      </c>
      <c r="E117" s="16">
        <v>72.852000000000004</v>
      </c>
      <c r="F117" s="16">
        <v>71.120999999999995</v>
      </c>
      <c r="G117" s="16">
        <v>1.7310000000000001</v>
      </c>
      <c r="H117" s="16">
        <v>1.347</v>
      </c>
    </row>
    <row r="118" spans="1:8" x14ac:dyDescent="0.35">
      <c r="A118" s="14">
        <v>2023</v>
      </c>
      <c r="B118" s="14" t="s">
        <v>21</v>
      </c>
      <c r="C118" s="14" t="s">
        <v>31</v>
      </c>
      <c r="D118" s="14" t="s">
        <v>44</v>
      </c>
      <c r="E118" s="16">
        <v>235.982</v>
      </c>
      <c r="F118" s="16">
        <v>229.21199999999999</v>
      </c>
      <c r="G118" s="16">
        <v>6.77</v>
      </c>
      <c r="H118" s="16">
        <v>2.2829999999999999</v>
      </c>
    </row>
    <row r="119" spans="1:8" x14ac:dyDescent="0.35">
      <c r="A119" s="14">
        <v>2023</v>
      </c>
      <c r="B119" s="14" t="s">
        <v>21</v>
      </c>
      <c r="C119" s="14" t="s">
        <v>31</v>
      </c>
      <c r="D119" s="14" t="s">
        <v>46</v>
      </c>
      <c r="E119" s="16">
        <v>351.13</v>
      </c>
      <c r="F119" s="16">
        <v>337.32100000000003</v>
      </c>
      <c r="G119" s="16">
        <v>13.808999999999999</v>
      </c>
      <c r="H119" s="16">
        <v>7.2990000000000004</v>
      </c>
    </row>
    <row r="120" spans="1:8" x14ac:dyDescent="0.35">
      <c r="A120" s="14">
        <v>2023</v>
      </c>
      <c r="B120" s="14" t="s">
        <v>21</v>
      </c>
      <c r="C120" s="14" t="s">
        <v>31</v>
      </c>
      <c r="D120" s="14" t="s">
        <v>48</v>
      </c>
      <c r="E120" s="16">
        <v>288.101</v>
      </c>
      <c r="F120" s="16">
        <v>280.22699999999998</v>
      </c>
      <c r="G120" s="16">
        <v>7.8739999999999997</v>
      </c>
      <c r="H120" s="16">
        <v>3.12</v>
      </c>
    </row>
    <row r="121" spans="1:8" x14ac:dyDescent="0.35">
      <c r="A121" s="14">
        <v>2023</v>
      </c>
      <c r="B121" s="14" t="s">
        <v>21</v>
      </c>
      <c r="C121" s="14" t="s">
        <v>31</v>
      </c>
      <c r="D121" s="14" t="s">
        <v>50</v>
      </c>
      <c r="E121" s="16">
        <v>476.87900000000002</v>
      </c>
      <c r="F121" s="16">
        <v>455.98200000000003</v>
      </c>
      <c r="G121" s="16">
        <v>20.896999999999998</v>
      </c>
      <c r="H121" s="16">
        <v>11.295999999999999</v>
      </c>
    </row>
    <row r="122" spans="1:8" x14ac:dyDescent="0.35">
      <c r="A122" s="14">
        <v>2023</v>
      </c>
      <c r="B122" s="14" t="s">
        <v>21</v>
      </c>
      <c r="C122" s="14" t="s">
        <v>31</v>
      </c>
      <c r="D122" s="14" t="s">
        <v>52</v>
      </c>
      <c r="E122" s="16">
        <v>174.69</v>
      </c>
      <c r="F122" s="16">
        <v>168.76400000000001</v>
      </c>
      <c r="G122" s="16">
        <v>5.9260000000000002</v>
      </c>
      <c r="H122" s="16">
        <v>2.617</v>
      </c>
    </row>
    <row r="123" spans="1:8" x14ac:dyDescent="0.35">
      <c r="A123" s="14">
        <v>2023</v>
      </c>
      <c r="B123" s="14" t="s">
        <v>21</v>
      </c>
      <c r="C123" s="14" t="s">
        <v>33</v>
      </c>
      <c r="D123" s="14" t="s">
        <v>33</v>
      </c>
      <c r="E123" s="16">
        <v>1072.364</v>
      </c>
      <c r="F123" s="16">
        <v>1057.9860000000001</v>
      </c>
      <c r="G123" s="16">
        <v>14.378</v>
      </c>
      <c r="H123" s="16">
        <v>10.898999999999999</v>
      </c>
    </row>
    <row r="124" spans="1:8" x14ac:dyDescent="0.35">
      <c r="A124" s="14">
        <v>2023</v>
      </c>
      <c r="B124" s="14" t="s">
        <v>21</v>
      </c>
      <c r="C124" s="14" t="s">
        <v>35</v>
      </c>
      <c r="D124" s="14" t="s">
        <v>54</v>
      </c>
      <c r="E124" s="16">
        <v>878.92600000000004</v>
      </c>
      <c r="F124" s="16">
        <v>877.02300000000002</v>
      </c>
      <c r="G124" s="16">
        <v>1.903</v>
      </c>
      <c r="H124" s="16">
        <v>25.01</v>
      </c>
    </row>
    <row r="125" spans="1:8" x14ac:dyDescent="0.35">
      <c r="A125" s="14">
        <v>2023</v>
      </c>
      <c r="B125" s="14" t="s">
        <v>21</v>
      </c>
      <c r="C125" s="14" t="s">
        <v>35</v>
      </c>
      <c r="D125" s="14" t="s">
        <v>56</v>
      </c>
      <c r="E125" s="16">
        <v>350.25900000000001</v>
      </c>
      <c r="F125" s="16">
        <v>349.233</v>
      </c>
      <c r="G125" s="16">
        <v>1.026</v>
      </c>
      <c r="H125" s="16">
        <v>2.0110000000000001</v>
      </c>
    </row>
    <row r="126" spans="1:8" x14ac:dyDescent="0.35">
      <c r="A126" s="14">
        <v>2023</v>
      </c>
      <c r="B126" s="14" t="s">
        <v>21</v>
      </c>
      <c r="C126" s="14" t="s">
        <v>35</v>
      </c>
      <c r="D126" s="14" t="s">
        <v>58</v>
      </c>
      <c r="E126" s="16">
        <v>235.86500000000001</v>
      </c>
      <c r="F126" s="16">
        <v>235.12700000000001</v>
      </c>
      <c r="G126" s="16">
        <v>0.73799999999999999</v>
      </c>
      <c r="H126" s="16">
        <v>1.379</v>
      </c>
    </row>
    <row r="127" spans="1:8" x14ac:dyDescent="0.35">
      <c r="A127" s="14">
        <v>2023</v>
      </c>
      <c r="B127" s="14" t="s">
        <v>21</v>
      </c>
      <c r="C127" s="14" t="s">
        <v>35</v>
      </c>
      <c r="D127" s="14" t="s">
        <v>60</v>
      </c>
      <c r="E127" s="16">
        <v>78.253</v>
      </c>
      <c r="F127" s="16">
        <v>78.180000000000007</v>
      </c>
      <c r="G127" s="16">
        <v>7.2999999999999995E-2</v>
      </c>
      <c r="H127" s="16">
        <v>0.872</v>
      </c>
    </row>
    <row r="128" spans="1:8" x14ac:dyDescent="0.35">
      <c r="A128" s="14">
        <v>2023</v>
      </c>
      <c r="B128" s="14" t="s">
        <v>21</v>
      </c>
      <c r="C128" s="14" t="s">
        <v>35</v>
      </c>
      <c r="D128" s="14" t="s">
        <v>62</v>
      </c>
      <c r="E128" s="16">
        <v>396.82799999999997</v>
      </c>
      <c r="F128" s="16">
        <v>395.68</v>
      </c>
      <c r="G128" s="16">
        <v>1.1479999999999999</v>
      </c>
      <c r="H128" s="16">
        <v>1.637</v>
      </c>
    </row>
    <row r="129" spans="1:8" x14ac:dyDescent="0.35">
      <c r="A129" s="14">
        <v>2023</v>
      </c>
      <c r="B129" s="14" t="s">
        <v>21</v>
      </c>
      <c r="C129" s="14" t="s">
        <v>35</v>
      </c>
      <c r="D129" s="14" t="s">
        <v>64</v>
      </c>
      <c r="E129" s="16">
        <v>233.274</v>
      </c>
      <c r="F129" s="16">
        <v>232.244</v>
      </c>
      <c r="G129" s="16">
        <v>1.03</v>
      </c>
      <c r="H129" s="16">
        <v>2.3820000000000001</v>
      </c>
    </row>
    <row r="130" spans="1:8" x14ac:dyDescent="0.35">
      <c r="A130" s="14">
        <v>2023</v>
      </c>
      <c r="B130" s="14" t="s">
        <v>23</v>
      </c>
      <c r="C130" s="14" t="s">
        <v>27</v>
      </c>
      <c r="D130" s="14" t="s">
        <v>27</v>
      </c>
      <c r="E130" s="16">
        <v>28.213999999999999</v>
      </c>
      <c r="F130" s="16">
        <v>22.131</v>
      </c>
      <c r="G130" s="16">
        <v>6.0830000000000002</v>
      </c>
      <c r="H130" s="16">
        <v>0.317</v>
      </c>
    </row>
    <row r="131" spans="1:8" x14ac:dyDescent="0.35">
      <c r="A131" s="14">
        <v>2023</v>
      </c>
      <c r="B131" s="14" t="s">
        <v>23</v>
      </c>
      <c r="C131" s="14" t="s">
        <v>29</v>
      </c>
      <c r="D131" s="14" t="s">
        <v>29</v>
      </c>
      <c r="E131" s="16">
        <v>9.7539999999999996</v>
      </c>
      <c r="F131" s="16">
        <v>9.6470000000000002</v>
      </c>
      <c r="G131" s="16">
        <v>0.107</v>
      </c>
      <c r="H131" s="16">
        <v>6.9000000000000006E-2</v>
      </c>
    </row>
    <row r="132" spans="1:8" x14ac:dyDescent="0.35">
      <c r="A132" s="14">
        <v>2023</v>
      </c>
      <c r="B132" s="14" t="s">
        <v>23</v>
      </c>
      <c r="C132" s="14" t="s">
        <v>31</v>
      </c>
      <c r="D132" s="14" t="s">
        <v>40</v>
      </c>
      <c r="E132" s="16">
        <v>38.412999999999997</v>
      </c>
      <c r="F132" s="16">
        <v>34.359000000000002</v>
      </c>
      <c r="G132" s="16">
        <v>4.0540000000000003</v>
      </c>
      <c r="H132" s="16">
        <v>0.79200000000000004</v>
      </c>
    </row>
    <row r="133" spans="1:8" x14ac:dyDescent="0.35">
      <c r="A133" s="14">
        <v>2023</v>
      </c>
      <c r="B133" s="14" t="s">
        <v>23</v>
      </c>
      <c r="C133" s="14" t="s">
        <v>31</v>
      </c>
      <c r="D133" s="14" t="s">
        <v>42</v>
      </c>
      <c r="E133" s="16">
        <v>5.9889999999999999</v>
      </c>
      <c r="F133" s="16">
        <v>5.2210000000000001</v>
      </c>
      <c r="G133" s="16">
        <v>0.76800000000000002</v>
      </c>
      <c r="H133" s="16">
        <v>0.26200000000000001</v>
      </c>
    </row>
    <row r="134" spans="1:8" x14ac:dyDescent="0.35">
      <c r="A134" s="14">
        <v>2023</v>
      </c>
      <c r="B134" s="14" t="s">
        <v>23</v>
      </c>
      <c r="C134" s="14" t="s">
        <v>31</v>
      </c>
      <c r="D134" s="14" t="s">
        <v>44</v>
      </c>
      <c r="E134" s="16">
        <v>40.274000000000001</v>
      </c>
      <c r="F134" s="16">
        <v>35.241999999999997</v>
      </c>
      <c r="G134" s="16">
        <v>5.032</v>
      </c>
      <c r="H134" s="16">
        <v>8.1000000000000003E-2</v>
      </c>
    </row>
    <row r="135" spans="1:8" x14ac:dyDescent="0.35">
      <c r="A135" s="14">
        <v>2023</v>
      </c>
      <c r="B135" s="14" t="s">
        <v>23</v>
      </c>
      <c r="C135" s="14" t="s">
        <v>31</v>
      </c>
      <c r="D135" s="14" t="s">
        <v>46</v>
      </c>
      <c r="E135" s="16">
        <v>25.503</v>
      </c>
      <c r="F135" s="16">
        <v>23.68</v>
      </c>
      <c r="G135" s="16">
        <v>1.823</v>
      </c>
      <c r="H135" s="16">
        <v>0.99199999999999999</v>
      </c>
    </row>
    <row r="136" spans="1:8" x14ac:dyDescent="0.35">
      <c r="A136" s="14">
        <v>2023</v>
      </c>
      <c r="B136" s="14" t="s">
        <v>23</v>
      </c>
      <c r="C136" s="14" t="s">
        <v>31</v>
      </c>
      <c r="D136" s="14" t="s">
        <v>48</v>
      </c>
      <c r="E136" s="16">
        <v>29.419</v>
      </c>
      <c r="F136" s="16">
        <v>26.312000000000001</v>
      </c>
      <c r="G136" s="16">
        <v>3.1070000000000002</v>
      </c>
      <c r="H136" s="16">
        <v>0.81200000000000006</v>
      </c>
    </row>
    <row r="137" spans="1:8" x14ac:dyDescent="0.35">
      <c r="A137" s="14">
        <v>2023</v>
      </c>
      <c r="B137" s="14" t="s">
        <v>23</v>
      </c>
      <c r="C137" s="14" t="s">
        <v>31</v>
      </c>
      <c r="D137" s="14" t="s">
        <v>50</v>
      </c>
      <c r="E137" s="16">
        <v>23.126999999999999</v>
      </c>
      <c r="F137" s="16">
        <v>20.02</v>
      </c>
      <c r="G137" s="16">
        <v>3.1070000000000002</v>
      </c>
      <c r="H137" s="16">
        <v>0.441</v>
      </c>
    </row>
    <row r="138" spans="1:8" x14ac:dyDescent="0.35">
      <c r="A138" s="14">
        <v>2023</v>
      </c>
      <c r="B138" s="14" t="s">
        <v>23</v>
      </c>
      <c r="C138" s="14" t="s">
        <v>31</v>
      </c>
      <c r="D138" s="14" t="s">
        <v>52</v>
      </c>
      <c r="E138" s="16">
        <v>12.691000000000001</v>
      </c>
      <c r="F138" s="16">
        <v>11.615</v>
      </c>
      <c r="G138" s="16">
        <v>1.0760000000000001</v>
      </c>
      <c r="H138" s="16">
        <v>0.152</v>
      </c>
    </row>
    <row r="139" spans="1:8" x14ac:dyDescent="0.35">
      <c r="A139" s="14">
        <v>2023</v>
      </c>
      <c r="B139" s="14" t="s">
        <v>23</v>
      </c>
      <c r="C139" s="14" t="s">
        <v>33</v>
      </c>
      <c r="D139" s="14" t="s">
        <v>33</v>
      </c>
      <c r="E139" s="16">
        <v>48.543999999999997</v>
      </c>
      <c r="F139" s="16">
        <v>42.359000000000002</v>
      </c>
      <c r="G139" s="16">
        <v>6.1849999999999996</v>
      </c>
      <c r="H139" s="16">
        <v>1.837</v>
      </c>
    </row>
    <row r="140" spans="1:8" x14ac:dyDescent="0.35">
      <c r="A140" s="14">
        <v>2023</v>
      </c>
      <c r="B140" s="14" t="s">
        <v>23</v>
      </c>
      <c r="C140" s="14" t="s">
        <v>35</v>
      </c>
      <c r="D140" s="14" t="s">
        <v>54</v>
      </c>
      <c r="E140" s="16">
        <v>223.09399999999999</v>
      </c>
      <c r="F140" s="16">
        <v>220.358</v>
      </c>
      <c r="G140" s="16">
        <v>2.7360000000000002</v>
      </c>
      <c r="H140" s="16">
        <v>2.9750000000000001</v>
      </c>
    </row>
    <row r="141" spans="1:8" x14ac:dyDescent="0.35">
      <c r="A141" s="14">
        <v>2023</v>
      </c>
      <c r="B141" s="14" t="s">
        <v>23</v>
      </c>
      <c r="C141" s="14" t="s">
        <v>35</v>
      </c>
      <c r="D141" s="14" t="s">
        <v>56</v>
      </c>
      <c r="E141" s="16">
        <v>342.73200000000003</v>
      </c>
      <c r="F141" s="16">
        <v>342.36</v>
      </c>
      <c r="G141" s="16">
        <v>0.372</v>
      </c>
      <c r="H141" s="16">
        <v>0.54900000000000004</v>
      </c>
    </row>
    <row r="142" spans="1:8" x14ac:dyDescent="0.35">
      <c r="A142" s="14">
        <v>2023</v>
      </c>
      <c r="B142" s="14" t="s">
        <v>23</v>
      </c>
      <c r="C142" s="14" t="s">
        <v>35</v>
      </c>
      <c r="D142" s="14" t="s">
        <v>58</v>
      </c>
      <c r="E142" s="16">
        <v>90.344999999999999</v>
      </c>
      <c r="F142" s="16">
        <v>89.998000000000005</v>
      </c>
      <c r="G142" s="16">
        <v>0.34699999999999998</v>
      </c>
      <c r="H142" s="16">
        <v>0.753</v>
      </c>
    </row>
    <row r="143" spans="1:8" x14ac:dyDescent="0.35">
      <c r="A143" s="14">
        <v>2023</v>
      </c>
      <c r="B143" s="14" t="s">
        <v>23</v>
      </c>
      <c r="C143" s="14" t="s">
        <v>35</v>
      </c>
      <c r="D143" s="14" t="s">
        <v>60</v>
      </c>
      <c r="E143" s="16">
        <v>17.728000000000002</v>
      </c>
      <c r="F143" s="16">
        <v>17.266999999999999</v>
      </c>
      <c r="G143" s="16">
        <v>0.46100000000000002</v>
      </c>
      <c r="H143" s="16">
        <v>0.28799999999999998</v>
      </c>
    </row>
    <row r="144" spans="1:8" x14ac:dyDescent="0.35">
      <c r="A144" s="14">
        <v>2023</v>
      </c>
      <c r="B144" s="14" t="s">
        <v>23</v>
      </c>
      <c r="C144" s="14" t="s">
        <v>35</v>
      </c>
      <c r="D144" s="14" t="s">
        <v>62</v>
      </c>
      <c r="E144" s="16">
        <v>105.348</v>
      </c>
      <c r="F144" s="16">
        <v>104.52800000000001</v>
      </c>
      <c r="G144" s="16">
        <v>0.82</v>
      </c>
      <c r="H144" s="16">
        <v>0.93899999999999995</v>
      </c>
    </row>
    <row r="145" spans="1:8" x14ac:dyDescent="0.35">
      <c r="A145" s="14">
        <v>2023</v>
      </c>
      <c r="B145" s="14" t="s">
        <v>23</v>
      </c>
      <c r="C145" s="14" t="s">
        <v>35</v>
      </c>
      <c r="D145" s="14" t="s">
        <v>64</v>
      </c>
      <c r="E145" s="16">
        <v>70.852000000000004</v>
      </c>
      <c r="F145" s="16">
        <v>70.430999999999997</v>
      </c>
      <c r="G145" s="16">
        <v>0.42099999999999999</v>
      </c>
      <c r="H145" s="16">
        <v>0.98499999999999999</v>
      </c>
    </row>
    <row r="146" spans="1:8" x14ac:dyDescent="0.35">
      <c r="A146" s="14">
        <v>2022</v>
      </c>
      <c r="B146" s="14" t="s">
        <v>19</v>
      </c>
      <c r="C146" s="14" t="s">
        <v>27</v>
      </c>
      <c r="D146" s="14" t="s">
        <v>27</v>
      </c>
      <c r="E146" s="16">
        <v>28.251999999999999</v>
      </c>
      <c r="F146" s="16">
        <v>23.949000000000002</v>
      </c>
      <c r="G146" s="16">
        <v>4.3029999999999999</v>
      </c>
      <c r="H146" s="16">
        <v>0.66400000000000003</v>
      </c>
    </row>
    <row r="147" spans="1:8" x14ac:dyDescent="0.35">
      <c r="A147" s="14">
        <v>2022</v>
      </c>
      <c r="B147" s="14" t="s">
        <v>19</v>
      </c>
      <c r="C147" s="14" t="s">
        <v>29</v>
      </c>
      <c r="D147" s="14" t="s">
        <v>29</v>
      </c>
      <c r="E147" s="16">
        <v>23.353000000000002</v>
      </c>
      <c r="F147" s="16">
        <v>23.236000000000001</v>
      </c>
      <c r="G147" s="16">
        <v>0.11700000000000001</v>
      </c>
      <c r="H147" s="16">
        <v>6.0999999999999999E-2</v>
      </c>
    </row>
    <row r="148" spans="1:8" x14ac:dyDescent="0.35">
      <c r="A148" s="14">
        <v>2022</v>
      </c>
      <c r="B148" s="14" t="s">
        <v>19</v>
      </c>
      <c r="C148" s="14" t="s">
        <v>31</v>
      </c>
      <c r="D148" s="14" t="s">
        <v>40</v>
      </c>
      <c r="E148" s="16">
        <v>40.835000000000001</v>
      </c>
      <c r="F148" s="16">
        <v>38.564</v>
      </c>
      <c r="G148" s="16">
        <v>2.2709999999999999</v>
      </c>
      <c r="H148" s="16">
        <v>0.86199999999999999</v>
      </c>
    </row>
    <row r="149" spans="1:8" x14ac:dyDescent="0.35">
      <c r="A149" s="14">
        <v>2022</v>
      </c>
      <c r="B149" s="14" t="s">
        <v>19</v>
      </c>
      <c r="C149" s="14" t="s">
        <v>31</v>
      </c>
      <c r="D149" s="14" t="s">
        <v>42</v>
      </c>
      <c r="E149" s="16">
        <v>9.9469999999999992</v>
      </c>
      <c r="F149" s="16">
        <v>9.3610000000000007</v>
      </c>
      <c r="G149" s="16">
        <v>0.58599999999999997</v>
      </c>
      <c r="H149" s="16">
        <v>6.6000000000000003E-2</v>
      </c>
    </row>
    <row r="150" spans="1:8" x14ac:dyDescent="0.35">
      <c r="A150" s="14">
        <v>2022</v>
      </c>
      <c r="B150" s="14" t="s">
        <v>19</v>
      </c>
      <c r="C150" s="14" t="s">
        <v>31</v>
      </c>
      <c r="D150" s="14" t="s">
        <v>44</v>
      </c>
      <c r="E150" s="16">
        <v>36.448999999999998</v>
      </c>
      <c r="F150" s="16">
        <v>34.576000000000001</v>
      </c>
      <c r="G150" s="16">
        <v>1.873</v>
      </c>
      <c r="H150" s="16">
        <v>0.98699999999999999</v>
      </c>
    </row>
    <row r="151" spans="1:8" x14ac:dyDescent="0.35">
      <c r="A151" s="14">
        <v>2022</v>
      </c>
      <c r="B151" s="14" t="s">
        <v>19</v>
      </c>
      <c r="C151" s="14" t="s">
        <v>31</v>
      </c>
      <c r="D151" s="14" t="s">
        <v>46</v>
      </c>
      <c r="E151" s="16">
        <v>83.700999999999993</v>
      </c>
      <c r="F151" s="16">
        <v>78.986999999999995</v>
      </c>
      <c r="G151" s="16">
        <v>4.7140000000000004</v>
      </c>
      <c r="H151" s="16">
        <v>2.1640000000000001</v>
      </c>
    </row>
    <row r="152" spans="1:8" x14ac:dyDescent="0.35">
      <c r="A152" s="14">
        <v>2022</v>
      </c>
      <c r="B152" s="14" t="s">
        <v>19</v>
      </c>
      <c r="C152" s="14" t="s">
        <v>31</v>
      </c>
      <c r="D152" s="14" t="s">
        <v>48</v>
      </c>
      <c r="E152" s="16">
        <v>57.515000000000001</v>
      </c>
      <c r="F152" s="16">
        <v>54.063000000000002</v>
      </c>
      <c r="G152" s="16">
        <v>3.452</v>
      </c>
      <c r="H152" s="16">
        <v>0.86699999999999999</v>
      </c>
    </row>
    <row r="153" spans="1:8" x14ac:dyDescent="0.35">
      <c r="A153" s="14">
        <v>2022</v>
      </c>
      <c r="B153" s="14" t="s">
        <v>19</v>
      </c>
      <c r="C153" s="14" t="s">
        <v>31</v>
      </c>
      <c r="D153" s="14" t="s">
        <v>50</v>
      </c>
      <c r="E153" s="16">
        <v>149.196</v>
      </c>
      <c r="F153" s="16">
        <v>140.065</v>
      </c>
      <c r="G153" s="16">
        <v>9.1310000000000002</v>
      </c>
      <c r="H153" s="16">
        <v>2.0939999999999999</v>
      </c>
    </row>
    <row r="154" spans="1:8" x14ac:dyDescent="0.35">
      <c r="A154" s="14">
        <v>2022</v>
      </c>
      <c r="B154" s="14" t="s">
        <v>19</v>
      </c>
      <c r="C154" s="14" t="s">
        <v>31</v>
      </c>
      <c r="D154" s="14" t="s">
        <v>52</v>
      </c>
      <c r="E154" s="16">
        <v>51.58</v>
      </c>
      <c r="F154" s="16">
        <v>48.853000000000002</v>
      </c>
      <c r="G154" s="16">
        <v>2.7269999999999999</v>
      </c>
      <c r="H154" s="16">
        <v>0.73899999999999999</v>
      </c>
    </row>
    <row r="155" spans="1:8" x14ac:dyDescent="0.35">
      <c r="A155" s="14">
        <v>2022</v>
      </c>
      <c r="B155" s="14" t="s">
        <v>19</v>
      </c>
      <c r="C155" s="14" t="s">
        <v>33</v>
      </c>
      <c r="D155" s="14" t="s">
        <v>33</v>
      </c>
      <c r="E155" s="16">
        <v>141.52099999999999</v>
      </c>
      <c r="F155" s="16">
        <v>136.89599999999999</v>
      </c>
      <c r="G155" s="16">
        <v>4.625</v>
      </c>
      <c r="H155" s="16">
        <v>1.429</v>
      </c>
    </row>
    <row r="156" spans="1:8" x14ac:dyDescent="0.35">
      <c r="A156" s="14">
        <v>2022</v>
      </c>
      <c r="B156" s="14" t="s">
        <v>19</v>
      </c>
      <c r="C156" s="14" t="s">
        <v>35</v>
      </c>
      <c r="D156" s="14" t="s">
        <v>54</v>
      </c>
      <c r="E156" s="16">
        <v>594.63599999999997</v>
      </c>
      <c r="F156" s="16">
        <v>589.74400000000003</v>
      </c>
      <c r="G156" s="16">
        <v>4.8920000000000003</v>
      </c>
      <c r="H156" s="16">
        <v>5.3940000000000001</v>
      </c>
    </row>
    <row r="157" spans="1:8" x14ac:dyDescent="0.35">
      <c r="A157" s="14">
        <v>2022</v>
      </c>
      <c r="B157" s="14" t="s">
        <v>19</v>
      </c>
      <c r="C157" s="14" t="s">
        <v>35</v>
      </c>
      <c r="D157" s="14" t="s">
        <v>56</v>
      </c>
      <c r="E157" s="16">
        <v>114.875</v>
      </c>
      <c r="F157" s="16">
        <v>114.422</v>
      </c>
      <c r="G157" s="16">
        <v>0.45300000000000001</v>
      </c>
      <c r="H157" s="16">
        <v>0.92900000000000005</v>
      </c>
    </row>
    <row r="158" spans="1:8" x14ac:dyDescent="0.35">
      <c r="A158" s="14">
        <v>2022</v>
      </c>
      <c r="B158" s="14" t="s">
        <v>19</v>
      </c>
      <c r="C158" s="14" t="s">
        <v>35</v>
      </c>
      <c r="D158" s="14" t="s">
        <v>58</v>
      </c>
      <c r="E158" s="16">
        <v>90.085999999999999</v>
      </c>
      <c r="F158" s="16">
        <v>89.906000000000006</v>
      </c>
      <c r="G158" s="16">
        <v>0.18</v>
      </c>
      <c r="H158" s="16">
        <v>3.17</v>
      </c>
    </row>
    <row r="159" spans="1:8" x14ac:dyDescent="0.35">
      <c r="A159" s="14">
        <v>2022</v>
      </c>
      <c r="B159" s="14" t="s">
        <v>19</v>
      </c>
      <c r="C159" s="14" t="s">
        <v>35</v>
      </c>
      <c r="D159" s="14" t="s">
        <v>60</v>
      </c>
      <c r="E159" s="16">
        <v>135.84899999999999</v>
      </c>
      <c r="F159" s="16">
        <v>135.417</v>
      </c>
      <c r="G159" s="16">
        <v>0.432</v>
      </c>
      <c r="H159" s="16">
        <v>3.048</v>
      </c>
    </row>
    <row r="160" spans="1:8" x14ac:dyDescent="0.35">
      <c r="A160" s="14">
        <v>2022</v>
      </c>
      <c r="B160" s="14" t="s">
        <v>19</v>
      </c>
      <c r="C160" s="14" t="s">
        <v>35</v>
      </c>
      <c r="D160" s="14" t="s">
        <v>62</v>
      </c>
      <c r="E160" s="16">
        <v>414.40899999999999</v>
      </c>
      <c r="F160" s="16">
        <v>406.29700000000003</v>
      </c>
      <c r="G160" s="16">
        <v>8.1120000000000001</v>
      </c>
      <c r="H160" s="16">
        <v>8.9329999999999998</v>
      </c>
    </row>
    <row r="161" spans="1:8" x14ac:dyDescent="0.35">
      <c r="A161" s="14">
        <v>2022</v>
      </c>
      <c r="B161" s="14" t="s">
        <v>19</v>
      </c>
      <c r="C161" s="14" t="s">
        <v>35</v>
      </c>
      <c r="D161" s="14" t="s">
        <v>64</v>
      </c>
      <c r="E161" s="16">
        <v>208.357</v>
      </c>
      <c r="F161" s="16">
        <v>207.607</v>
      </c>
      <c r="G161" s="16">
        <v>0.75</v>
      </c>
      <c r="H161" s="16">
        <v>3.0609999999999999</v>
      </c>
    </row>
    <row r="162" spans="1:8" x14ac:dyDescent="0.35">
      <c r="A162" s="14">
        <v>2022</v>
      </c>
      <c r="B162" s="14" t="s">
        <v>21</v>
      </c>
      <c r="C162" s="14" t="s">
        <v>27</v>
      </c>
      <c r="D162" s="14" t="s">
        <v>27</v>
      </c>
      <c r="E162" s="16">
        <v>423.529</v>
      </c>
      <c r="F162" s="16">
        <v>402.827</v>
      </c>
      <c r="G162" s="16">
        <v>20.702000000000002</v>
      </c>
      <c r="H162" s="16">
        <v>4.9610000000000003</v>
      </c>
    </row>
    <row r="163" spans="1:8" x14ac:dyDescent="0.35">
      <c r="A163" s="14">
        <v>2022</v>
      </c>
      <c r="B163" s="14" t="s">
        <v>21</v>
      </c>
      <c r="C163" s="14" t="s">
        <v>29</v>
      </c>
      <c r="D163" s="14" t="s">
        <v>29</v>
      </c>
      <c r="E163" s="16">
        <v>46.372</v>
      </c>
      <c r="F163" s="16">
        <v>46.13</v>
      </c>
      <c r="G163" s="16">
        <v>0.24199999999999999</v>
      </c>
      <c r="H163" s="16">
        <v>0.32800000000000001</v>
      </c>
    </row>
    <row r="164" spans="1:8" x14ac:dyDescent="0.35">
      <c r="A164" s="14">
        <v>2022</v>
      </c>
      <c r="B164" s="14" t="s">
        <v>21</v>
      </c>
      <c r="C164" s="14" t="s">
        <v>31</v>
      </c>
      <c r="D164" s="14" t="s">
        <v>40</v>
      </c>
      <c r="E164" s="16">
        <v>235.87</v>
      </c>
      <c r="F164" s="16">
        <v>228.66900000000001</v>
      </c>
      <c r="G164" s="16">
        <v>7.2009999999999996</v>
      </c>
      <c r="H164" s="16">
        <v>0.70099999999999996</v>
      </c>
    </row>
    <row r="165" spans="1:8" x14ac:dyDescent="0.35">
      <c r="A165" s="14">
        <v>2022</v>
      </c>
      <c r="B165" s="14" t="s">
        <v>21</v>
      </c>
      <c r="C165" s="14" t="s">
        <v>31</v>
      </c>
      <c r="D165" s="14" t="s">
        <v>42</v>
      </c>
      <c r="E165" s="16">
        <v>70.075000000000003</v>
      </c>
      <c r="F165" s="16">
        <v>68.278000000000006</v>
      </c>
      <c r="G165" s="16">
        <v>1.7969999999999999</v>
      </c>
      <c r="H165" s="16">
        <v>1.375</v>
      </c>
    </row>
    <row r="166" spans="1:8" x14ac:dyDescent="0.35">
      <c r="A166" s="14">
        <v>2022</v>
      </c>
      <c r="B166" s="14" t="s">
        <v>21</v>
      </c>
      <c r="C166" s="14" t="s">
        <v>31</v>
      </c>
      <c r="D166" s="14" t="s">
        <v>44</v>
      </c>
      <c r="E166" s="16">
        <v>231.61500000000001</v>
      </c>
      <c r="F166" s="16">
        <v>225.08500000000001</v>
      </c>
      <c r="G166" s="16">
        <v>6.53</v>
      </c>
      <c r="H166" s="16">
        <v>2.1850000000000001</v>
      </c>
    </row>
    <row r="167" spans="1:8" x14ac:dyDescent="0.35">
      <c r="A167" s="14">
        <v>2022</v>
      </c>
      <c r="B167" s="14" t="s">
        <v>21</v>
      </c>
      <c r="C167" s="14" t="s">
        <v>31</v>
      </c>
      <c r="D167" s="14" t="s">
        <v>46</v>
      </c>
      <c r="E167" s="16">
        <v>347.20100000000002</v>
      </c>
      <c r="F167" s="16">
        <v>333.34100000000001</v>
      </c>
      <c r="G167" s="16">
        <v>13.86</v>
      </c>
      <c r="H167" s="16">
        <v>6.6520000000000001</v>
      </c>
    </row>
    <row r="168" spans="1:8" x14ac:dyDescent="0.35">
      <c r="A168" s="14">
        <v>2022</v>
      </c>
      <c r="B168" s="14" t="s">
        <v>21</v>
      </c>
      <c r="C168" s="14" t="s">
        <v>31</v>
      </c>
      <c r="D168" s="14" t="s">
        <v>48</v>
      </c>
      <c r="E168" s="16">
        <v>279.68700000000001</v>
      </c>
      <c r="F168" s="16">
        <v>272.43099999999998</v>
      </c>
      <c r="G168" s="16">
        <v>7.2560000000000002</v>
      </c>
      <c r="H168" s="16">
        <v>2.8580000000000001</v>
      </c>
    </row>
    <row r="169" spans="1:8" x14ac:dyDescent="0.35">
      <c r="A169" s="14">
        <v>2022</v>
      </c>
      <c r="B169" s="14" t="s">
        <v>21</v>
      </c>
      <c r="C169" s="14" t="s">
        <v>31</v>
      </c>
      <c r="D169" s="14" t="s">
        <v>50</v>
      </c>
      <c r="E169" s="16">
        <v>477.97699999999998</v>
      </c>
      <c r="F169" s="16">
        <v>457.072</v>
      </c>
      <c r="G169" s="16">
        <v>20.905000000000001</v>
      </c>
      <c r="H169" s="16">
        <v>10.694000000000001</v>
      </c>
    </row>
    <row r="170" spans="1:8" x14ac:dyDescent="0.35">
      <c r="A170" s="14">
        <v>2022</v>
      </c>
      <c r="B170" s="14" t="s">
        <v>21</v>
      </c>
      <c r="C170" s="14" t="s">
        <v>31</v>
      </c>
      <c r="D170" s="14" t="s">
        <v>52</v>
      </c>
      <c r="E170" s="16">
        <v>169.84100000000001</v>
      </c>
      <c r="F170" s="16">
        <v>163.851</v>
      </c>
      <c r="G170" s="16">
        <v>5.99</v>
      </c>
      <c r="H170" s="16">
        <v>2.0369999999999999</v>
      </c>
    </row>
    <row r="171" spans="1:8" x14ac:dyDescent="0.35">
      <c r="A171" s="14">
        <v>2022</v>
      </c>
      <c r="B171" s="14" t="s">
        <v>21</v>
      </c>
      <c r="C171" s="14" t="s">
        <v>33</v>
      </c>
      <c r="D171" s="14" t="s">
        <v>33</v>
      </c>
      <c r="E171" s="16">
        <v>1062.596</v>
      </c>
      <c r="F171" s="16">
        <v>1049.1690000000001</v>
      </c>
      <c r="G171" s="16">
        <v>13.427</v>
      </c>
      <c r="H171" s="16">
        <v>10.648999999999999</v>
      </c>
    </row>
    <row r="172" spans="1:8" x14ac:dyDescent="0.35">
      <c r="A172" s="14">
        <v>2022</v>
      </c>
      <c r="B172" s="14" t="s">
        <v>21</v>
      </c>
      <c r="C172" s="14" t="s">
        <v>35</v>
      </c>
      <c r="D172" s="14" t="s">
        <v>54</v>
      </c>
      <c r="E172" s="16">
        <v>837.46600000000001</v>
      </c>
      <c r="F172" s="16">
        <v>834.92700000000002</v>
      </c>
      <c r="G172" s="16">
        <v>2.5390000000000001</v>
      </c>
      <c r="H172" s="16">
        <v>18.048999999999999</v>
      </c>
    </row>
    <row r="173" spans="1:8" x14ac:dyDescent="0.35">
      <c r="A173" s="14">
        <v>2022</v>
      </c>
      <c r="B173" s="14" t="s">
        <v>21</v>
      </c>
      <c r="C173" s="14" t="s">
        <v>35</v>
      </c>
      <c r="D173" s="14" t="s">
        <v>56</v>
      </c>
      <c r="E173" s="16">
        <v>343.87299999999999</v>
      </c>
      <c r="F173" s="16">
        <v>341.71100000000001</v>
      </c>
      <c r="G173" s="16">
        <v>2.1619999999999999</v>
      </c>
      <c r="H173" s="16">
        <v>1.8260000000000001</v>
      </c>
    </row>
    <row r="174" spans="1:8" x14ac:dyDescent="0.35">
      <c r="A174" s="14">
        <v>2022</v>
      </c>
      <c r="B174" s="14" t="s">
        <v>21</v>
      </c>
      <c r="C174" s="14" t="s">
        <v>35</v>
      </c>
      <c r="D174" s="14" t="s">
        <v>58</v>
      </c>
      <c r="E174" s="16">
        <v>228.851</v>
      </c>
      <c r="F174" s="16">
        <v>228.321</v>
      </c>
      <c r="G174" s="16">
        <v>0.53</v>
      </c>
      <c r="H174" s="16">
        <v>3.2120000000000002</v>
      </c>
    </row>
    <row r="175" spans="1:8" x14ac:dyDescent="0.35">
      <c r="A175" s="14">
        <v>2022</v>
      </c>
      <c r="B175" s="14" t="s">
        <v>21</v>
      </c>
      <c r="C175" s="14" t="s">
        <v>35</v>
      </c>
      <c r="D175" s="14" t="s">
        <v>60</v>
      </c>
      <c r="E175" s="16">
        <v>78.47</v>
      </c>
      <c r="F175" s="16">
        <v>78.290999999999997</v>
      </c>
      <c r="G175" s="16">
        <v>0.17899999999999999</v>
      </c>
      <c r="H175" s="16">
        <v>1.2749999999999999</v>
      </c>
    </row>
    <row r="176" spans="1:8" x14ac:dyDescent="0.35">
      <c r="A176" s="14">
        <v>2022</v>
      </c>
      <c r="B176" s="14" t="s">
        <v>21</v>
      </c>
      <c r="C176" s="14" t="s">
        <v>35</v>
      </c>
      <c r="D176" s="14" t="s">
        <v>62</v>
      </c>
      <c r="E176" s="16">
        <v>392.77199999999999</v>
      </c>
      <c r="F176" s="16">
        <v>391.48700000000002</v>
      </c>
      <c r="G176" s="16">
        <v>1.2849999999999999</v>
      </c>
      <c r="H176" s="16">
        <v>1.333</v>
      </c>
    </row>
    <row r="177" spans="1:8" x14ac:dyDescent="0.35">
      <c r="A177" s="14">
        <v>2022</v>
      </c>
      <c r="B177" s="14" t="s">
        <v>21</v>
      </c>
      <c r="C177" s="14" t="s">
        <v>35</v>
      </c>
      <c r="D177" s="14" t="s">
        <v>64</v>
      </c>
      <c r="E177" s="16">
        <v>231.86199999999999</v>
      </c>
      <c r="F177" s="16">
        <v>230.52600000000001</v>
      </c>
      <c r="G177" s="16">
        <v>1.3360000000000001</v>
      </c>
      <c r="H177" s="16">
        <v>2.847</v>
      </c>
    </row>
    <row r="178" spans="1:8" x14ac:dyDescent="0.35">
      <c r="A178" s="14">
        <v>2022</v>
      </c>
      <c r="B178" s="14" t="s">
        <v>23</v>
      </c>
      <c r="C178" s="14" t="s">
        <v>27</v>
      </c>
      <c r="D178" s="14" t="s">
        <v>27</v>
      </c>
      <c r="E178" s="16">
        <v>28.061</v>
      </c>
      <c r="F178" s="16">
        <v>21.361000000000001</v>
      </c>
      <c r="G178" s="16">
        <v>6.7</v>
      </c>
      <c r="H178" s="16">
        <v>0.34699999999999998</v>
      </c>
    </row>
    <row r="179" spans="1:8" x14ac:dyDescent="0.35">
      <c r="A179" s="14">
        <v>2022</v>
      </c>
      <c r="B179" s="14" t="s">
        <v>23</v>
      </c>
      <c r="C179" s="14" t="s">
        <v>29</v>
      </c>
      <c r="D179" s="14" t="s">
        <v>29</v>
      </c>
      <c r="E179" s="16">
        <v>9.7959999999999994</v>
      </c>
      <c r="F179" s="16">
        <v>9.718</v>
      </c>
      <c r="G179" s="16">
        <v>7.8E-2</v>
      </c>
      <c r="H179" s="16">
        <v>4.3999999999999997E-2</v>
      </c>
    </row>
    <row r="180" spans="1:8" x14ac:dyDescent="0.35">
      <c r="A180" s="14">
        <v>2022</v>
      </c>
      <c r="B180" s="14" t="s">
        <v>23</v>
      </c>
      <c r="C180" s="14" t="s">
        <v>31</v>
      </c>
      <c r="D180" s="14" t="s">
        <v>40</v>
      </c>
      <c r="E180" s="16">
        <v>36.049999999999997</v>
      </c>
      <c r="F180" s="16">
        <v>32.024000000000001</v>
      </c>
      <c r="G180" s="16">
        <v>4.0259999999999998</v>
      </c>
      <c r="H180" s="16">
        <v>0.67300000000000004</v>
      </c>
    </row>
    <row r="181" spans="1:8" x14ac:dyDescent="0.35">
      <c r="A181" s="14">
        <v>2022</v>
      </c>
      <c r="B181" s="14" t="s">
        <v>23</v>
      </c>
      <c r="C181" s="14" t="s">
        <v>31</v>
      </c>
      <c r="D181" s="14" t="s">
        <v>42</v>
      </c>
      <c r="E181" s="16">
        <v>6.0019999999999998</v>
      </c>
      <c r="F181" s="16">
        <v>5.226</v>
      </c>
      <c r="G181" s="16">
        <v>0.77600000000000002</v>
      </c>
      <c r="H181" s="16">
        <v>0.28299999999999997</v>
      </c>
    </row>
    <row r="182" spans="1:8" x14ac:dyDescent="0.35">
      <c r="A182" s="14">
        <v>2022</v>
      </c>
      <c r="B182" s="14" t="s">
        <v>23</v>
      </c>
      <c r="C182" s="14" t="s">
        <v>31</v>
      </c>
      <c r="D182" s="14" t="s">
        <v>44</v>
      </c>
      <c r="E182" s="16">
        <v>40.100999999999999</v>
      </c>
      <c r="F182" s="16">
        <v>34.993000000000002</v>
      </c>
      <c r="G182" s="16">
        <v>5.1079999999999997</v>
      </c>
      <c r="H182" s="16">
        <v>6.0999999999999999E-2</v>
      </c>
    </row>
    <row r="183" spans="1:8" x14ac:dyDescent="0.35">
      <c r="A183" s="14">
        <v>2022</v>
      </c>
      <c r="B183" s="14" t="s">
        <v>23</v>
      </c>
      <c r="C183" s="14" t="s">
        <v>31</v>
      </c>
      <c r="D183" s="14" t="s">
        <v>46</v>
      </c>
      <c r="E183" s="16">
        <v>25.992000000000001</v>
      </c>
      <c r="F183" s="16">
        <v>24.015000000000001</v>
      </c>
      <c r="G183" s="16">
        <v>1.9770000000000001</v>
      </c>
      <c r="H183" s="16">
        <v>0.88800000000000001</v>
      </c>
    </row>
    <row r="184" spans="1:8" x14ac:dyDescent="0.35">
      <c r="A184" s="14">
        <v>2022</v>
      </c>
      <c r="B184" s="14" t="s">
        <v>23</v>
      </c>
      <c r="C184" s="14" t="s">
        <v>31</v>
      </c>
      <c r="D184" s="14" t="s">
        <v>48</v>
      </c>
      <c r="E184" s="16">
        <v>28.727</v>
      </c>
      <c r="F184" s="16">
        <v>25.59</v>
      </c>
      <c r="G184" s="16">
        <v>3.137</v>
      </c>
      <c r="H184" s="16">
        <v>0.78400000000000003</v>
      </c>
    </row>
    <row r="185" spans="1:8" x14ac:dyDescent="0.35">
      <c r="A185" s="14">
        <v>2022</v>
      </c>
      <c r="B185" s="14" t="s">
        <v>23</v>
      </c>
      <c r="C185" s="14" t="s">
        <v>31</v>
      </c>
      <c r="D185" s="14" t="s">
        <v>50</v>
      </c>
      <c r="E185" s="16">
        <v>23.206</v>
      </c>
      <c r="F185" s="16">
        <v>20.103000000000002</v>
      </c>
      <c r="G185" s="16">
        <v>3.1030000000000002</v>
      </c>
      <c r="H185" s="16">
        <v>0.39900000000000002</v>
      </c>
    </row>
    <row r="186" spans="1:8" x14ac:dyDescent="0.35">
      <c r="A186" s="14">
        <v>2022</v>
      </c>
      <c r="B186" s="14" t="s">
        <v>23</v>
      </c>
      <c r="C186" s="14" t="s">
        <v>31</v>
      </c>
      <c r="D186" s="14" t="s">
        <v>52</v>
      </c>
      <c r="E186" s="16">
        <v>12.484</v>
      </c>
      <c r="F186" s="16">
        <v>11.4</v>
      </c>
      <c r="G186" s="16">
        <v>1.0840000000000001</v>
      </c>
      <c r="H186" s="16">
        <v>0.121</v>
      </c>
    </row>
    <row r="187" spans="1:8" x14ac:dyDescent="0.35">
      <c r="A187" s="14">
        <v>2022</v>
      </c>
      <c r="B187" s="14" t="s">
        <v>23</v>
      </c>
      <c r="C187" s="14" t="s">
        <v>33</v>
      </c>
      <c r="D187" s="14" t="s">
        <v>33</v>
      </c>
      <c r="E187" s="16">
        <v>46.685000000000002</v>
      </c>
      <c r="F187" s="16">
        <v>41.414000000000001</v>
      </c>
      <c r="G187" s="16">
        <v>5.2709999999999999</v>
      </c>
      <c r="H187" s="16">
        <v>1.2949999999999999</v>
      </c>
    </row>
    <row r="188" spans="1:8" x14ac:dyDescent="0.35">
      <c r="A188" s="14">
        <v>2022</v>
      </c>
      <c r="B188" s="14" t="s">
        <v>23</v>
      </c>
      <c r="C188" s="14" t="s">
        <v>35</v>
      </c>
      <c r="D188" s="14" t="s">
        <v>54</v>
      </c>
      <c r="E188" s="16">
        <v>236.56700000000001</v>
      </c>
      <c r="F188" s="16">
        <v>232.99299999999999</v>
      </c>
      <c r="G188" s="16">
        <v>3.5739999999999998</v>
      </c>
      <c r="H188" s="16">
        <v>3.1240000000000001</v>
      </c>
    </row>
    <row r="189" spans="1:8" x14ac:dyDescent="0.35">
      <c r="A189" s="14">
        <v>2022</v>
      </c>
      <c r="B189" s="14" t="s">
        <v>23</v>
      </c>
      <c r="C189" s="14" t="s">
        <v>35</v>
      </c>
      <c r="D189" s="14" t="s">
        <v>56</v>
      </c>
      <c r="E189" s="16">
        <v>335.08699999999999</v>
      </c>
      <c r="F189" s="16">
        <v>334.63200000000001</v>
      </c>
      <c r="G189" s="16">
        <v>0.45500000000000002</v>
      </c>
      <c r="H189" s="16">
        <v>0.34799999999999998</v>
      </c>
    </row>
    <row r="190" spans="1:8" x14ac:dyDescent="0.35">
      <c r="A190" s="14">
        <v>2022</v>
      </c>
      <c r="B190" s="14" t="s">
        <v>23</v>
      </c>
      <c r="C190" s="14" t="s">
        <v>35</v>
      </c>
      <c r="D190" s="14" t="s">
        <v>58</v>
      </c>
      <c r="E190" s="16">
        <v>92.07</v>
      </c>
      <c r="F190" s="16">
        <v>91.221000000000004</v>
      </c>
      <c r="G190" s="16">
        <v>0.84899999999999998</v>
      </c>
      <c r="H190" s="16">
        <v>0.56999999999999995</v>
      </c>
    </row>
    <row r="191" spans="1:8" x14ac:dyDescent="0.35">
      <c r="A191" s="14">
        <v>2022</v>
      </c>
      <c r="B191" s="14" t="s">
        <v>23</v>
      </c>
      <c r="C191" s="14" t="s">
        <v>35</v>
      </c>
      <c r="D191" s="14" t="s">
        <v>60</v>
      </c>
      <c r="E191" s="16">
        <v>17.582999999999998</v>
      </c>
      <c r="F191" s="16">
        <v>17.178000000000001</v>
      </c>
      <c r="G191" s="16">
        <v>0.40500000000000003</v>
      </c>
      <c r="H191" s="16">
        <v>0.32</v>
      </c>
    </row>
    <row r="192" spans="1:8" x14ac:dyDescent="0.35">
      <c r="A192" s="14">
        <v>2022</v>
      </c>
      <c r="B192" s="14" t="s">
        <v>23</v>
      </c>
      <c r="C192" s="14" t="s">
        <v>35</v>
      </c>
      <c r="D192" s="14" t="s">
        <v>62</v>
      </c>
      <c r="E192" s="16">
        <v>108.928</v>
      </c>
      <c r="F192" s="16">
        <v>108.036</v>
      </c>
      <c r="G192" s="16">
        <v>0.89200000000000002</v>
      </c>
      <c r="H192" s="16">
        <v>1.002</v>
      </c>
    </row>
    <row r="193" spans="1:8" x14ac:dyDescent="0.35">
      <c r="A193" s="14">
        <v>2022</v>
      </c>
      <c r="B193" s="14" t="s">
        <v>23</v>
      </c>
      <c r="C193" s="14" t="s">
        <v>35</v>
      </c>
      <c r="D193" s="14" t="s">
        <v>64</v>
      </c>
      <c r="E193" s="16">
        <v>69.611999999999995</v>
      </c>
      <c r="F193" s="16">
        <v>69.212999999999994</v>
      </c>
      <c r="G193" s="16">
        <v>0.39900000000000002</v>
      </c>
      <c r="H193" s="16">
        <v>0.94399999999999995</v>
      </c>
    </row>
    <row r="194" spans="1:8" x14ac:dyDescent="0.35">
      <c r="A194" s="14">
        <v>2021</v>
      </c>
      <c r="B194" s="14" t="s">
        <v>19</v>
      </c>
      <c r="C194" s="14" t="s">
        <v>27</v>
      </c>
      <c r="D194" s="14" t="s">
        <v>27</v>
      </c>
      <c r="E194" s="16">
        <v>29.286999999999999</v>
      </c>
      <c r="F194" s="16">
        <v>24.802</v>
      </c>
      <c r="G194" s="16">
        <v>4.4850000000000003</v>
      </c>
      <c r="H194" s="16">
        <v>0.375</v>
      </c>
    </row>
    <row r="195" spans="1:8" x14ac:dyDescent="0.35">
      <c r="A195" s="14">
        <v>2021</v>
      </c>
      <c r="B195" s="14" t="s">
        <v>19</v>
      </c>
      <c r="C195" s="14" t="s">
        <v>29</v>
      </c>
      <c r="D195" s="14" t="s">
        <v>29</v>
      </c>
      <c r="E195" s="16">
        <v>23.584</v>
      </c>
      <c r="F195" s="16">
        <v>23.46</v>
      </c>
      <c r="G195" s="16">
        <v>0.124</v>
      </c>
      <c r="H195" s="16">
        <v>3.3000000000000002E-2</v>
      </c>
    </row>
    <row r="196" spans="1:8" x14ac:dyDescent="0.35">
      <c r="A196" s="14">
        <v>2021</v>
      </c>
      <c r="B196" s="14" t="s">
        <v>19</v>
      </c>
      <c r="C196" s="14" t="s">
        <v>31</v>
      </c>
      <c r="D196" s="14" t="s">
        <v>40</v>
      </c>
      <c r="E196" s="16">
        <v>38.280999999999999</v>
      </c>
      <c r="F196" s="16">
        <v>36.094999999999999</v>
      </c>
      <c r="G196" s="16">
        <v>2.1859999999999999</v>
      </c>
      <c r="H196" s="16">
        <v>0.41899999999999998</v>
      </c>
    </row>
    <row r="197" spans="1:8" x14ac:dyDescent="0.35">
      <c r="A197" s="14">
        <v>2021</v>
      </c>
      <c r="B197" s="14" t="s">
        <v>19</v>
      </c>
      <c r="C197" s="14" t="s">
        <v>31</v>
      </c>
      <c r="D197" s="14" t="s">
        <v>42</v>
      </c>
      <c r="E197" s="16">
        <v>9.5640000000000001</v>
      </c>
      <c r="F197" s="16">
        <v>9.0410000000000004</v>
      </c>
      <c r="G197" s="16">
        <v>0.52300000000000002</v>
      </c>
      <c r="H197" s="16">
        <v>1.7999999999999999E-2</v>
      </c>
    </row>
    <row r="198" spans="1:8" x14ac:dyDescent="0.35">
      <c r="A198" s="14">
        <v>2021</v>
      </c>
      <c r="B198" s="14" t="s">
        <v>19</v>
      </c>
      <c r="C198" s="14" t="s">
        <v>31</v>
      </c>
      <c r="D198" s="14" t="s">
        <v>44</v>
      </c>
      <c r="E198" s="16">
        <v>35.372999999999998</v>
      </c>
      <c r="F198" s="16">
        <v>33.627000000000002</v>
      </c>
      <c r="G198" s="16">
        <v>1.746</v>
      </c>
      <c r="H198" s="16">
        <v>0.65600000000000003</v>
      </c>
    </row>
    <row r="199" spans="1:8" x14ac:dyDescent="0.35">
      <c r="A199" s="14">
        <v>2021</v>
      </c>
      <c r="B199" s="14" t="s">
        <v>19</v>
      </c>
      <c r="C199" s="14" t="s">
        <v>31</v>
      </c>
      <c r="D199" s="14" t="s">
        <v>46</v>
      </c>
      <c r="E199" s="16">
        <v>81.185000000000002</v>
      </c>
      <c r="F199" s="16">
        <v>76.47</v>
      </c>
      <c r="G199" s="16">
        <v>4.7149999999999999</v>
      </c>
      <c r="H199" s="16">
        <v>1.4159999999999999</v>
      </c>
    </row>
    <row r="200" spans="1:8" x14ac:dyDescent="0.35">
      <c r="A200" s="14">
        <v>2021</v>
      </c>
      <c r="B200" s="14" t="s">
        <v>19</v>
      </c>
      <c r="C200" s="14" t="s">
        <v>31</v>
      </c>
      <c r="D200" s="14" t="s">
        <v>48</v>
      </c>
      <c r="E200" s="16">
        <v>57.051000000000002</v>
      </c>
      <c r="F200" s="16">
        <v>53.552</v>
      </c>
      <c r="G200" s="16">
        <v>3.4990000000000001</v>
      </c>
      <c r="H200" s="16">
        <v>0.59499999999999997</v>
      </c>
    </row>
    <row r="201" spans="1:8" x14ac:dyDescent="0.35">
      <c r="A201" s="14">
        <v>2021</v>
      </c>
      <c r="B201" s="14" t="s">
        <v>19</v>
      </c>
      <c r="C201" s="14" t="s">
        <v>31</v>
      </c>
      <c r="D201" s="14" t="s">
        <v>50</v>
      </c>
      <c r="E201" s="16">
        <v>140.76400000000001</v>
      </c>
      <c r="F201" s="16">
        <v>132.23500000000001</v>
      </c>
      <c r="G201" s="16">
        <v>8.5289999999999999</v>
      </c>
      <c r="H201" s="16">
        <v>1.109</v>
      </c>
    </row>
    <row r="202" spans="1:8" x14ac:dyDescent="0.35">
      <c r="A202" s="14">
        <v>2021</v>
      </c>
      <c r="B202" s="14" t="s">
        <v>19</v>
      </c>
      <c r="C202" s="14" t="s">
        <v>31</v>
      </c>
      <c r="D202" s="14" t="s">
        <v>52</v>
      </c>
      <c r="E202" s="16">
        <v>49.665999999999997</v>
      </c>
      <c r="F202" s="16">
        <v>47.018000000000001</v>
      </c>
      <c r="G202" s="16">
        <v>2.6480000000000001</v>
      </c>
      <c r="H202" s="16">
        <v>0.68300000000000005</v>
      </c>
    </row>
    <row r="203" spans="1:8" x14ac:dyDescent="0.35">
      <c r="A203" s="14">
        <v>2021</v>
      </c>
      <c r="B203" s="14" t="s">
        <v>19</v>
      </c>
      <c r="C203" s="14" t="s">
        <v>33</v>
      </c>
      <c r="D203" s="14" t="s">
        <v>33</v>
      </c>
      <c r="E203" s="16">
        <v>141.404</v>
      </c>
      <c r="F203" s="16">
        <v>136.79</v>
      </c>
      <c r="G203" s="16">
        <v>4.6139999999999999</v>
      </c>
      <c r="H203" s="16">
        <v>1.2150000000000001</v>
      </c>
    </row>
    <row r="204" spans="1:8" x14ac:dyDescent="0.35">
      <c r="A204" s="14">
        <v>2021</v>
      </c>
      <c r="B204" s="14" t="s">
        <v>19</v>
      </c>
      <c r="C204" s="14" t="s">
        <v>35</v>
      </c>
      <c r="D204" s="14" t="s">
        <v>54</v>
      </c>
      <c r="E204" s="16">
        <v>569.98699999999997</v>
      </c>
      <c r="F204" s="16">
        <v>567.81299999999999</v>
      </c>
      <c r="G204" s="16">
        <v>2.1739999999999999</v>
      </c>
      <c r="H204" s="16">
        <v>2.6640000000000001</v>
      </c>
    </row>
    <row r="205" spans="1:8" x14ac:dyDescent="0.35">
      <c r="A205" s="14">
        <v>2021</v>
      </c>
      <c r="B205" s="14" t="s">
        <v>19</v>
      </c>
      <c r="C205" s="14" t="s">
        <v>35</v>
      </c>
      <c r="D205" s="14" t="s">
        <v>56</v>
      </c>
      <c r="E205" s="16">
        <v>113.38200000000001</v>
      </c>
      <c r="F205" s="16">
        <v>113.17400000000001</v>
      </c>
      <c r="G205" s="16">
        <v>0.20799999999999999</v>
      </c>
      <c r="H205" s="16">
        <v>0.22900000000000001</v>
      </c>
    </row>
    <row r="206" spans="1:8" x14ac:dyDescent="0.35">
      <c r="A206" s="14">
        <v>2021</v>
      </c>
      <c r="B206" s="14" t="s">
        <v>19</v>
      </c>
      <c r="C206" s="14" t="s">
        <v>35</v>
      </c>
      <c r="D206" s="14" t="s">
        <v>58</v>
      </c>
      <c r="E206" s="16">
        <v>82.498000000000005</v>
      </c>
      <c r="F206" s="16">
        <v>82.176000000000002</v>
      </c>
      <c r="G206" s="16">
        <v>0.32200000000000001</v>
      </c>
      <c r="H206" s="16">
        <v>1.44</v>
      </c>
    </row>
    <row r="207" spans="1:8" x14ac:dyDescent="0.35">
      <c r="A207" s="14">
        <v>2021</v>
      </c>
      <c r="B207" s="14" t="s">
        <v>19</v>
      </c>
      <c r="C207" s="14" t="s">
        <v>35</v>
      </c>
      <c r="D207" s="14" t="s">
        <v>60</v>
      </c>
      <c r="E207" s="16">
        <v>132.55099999999999</v>
      </c>
      <c r="F207" s="16">
        <v>132.321</v>
      </c>
      <c r="G207" s="16">
        <v>0.23</v>
      </c>
      <c r="H207" s="16">
        <v>1.766</v>
      </c>
    </row>
    <row r="208" spans="1:8" x14ac:dyDescent="0.35">
      <c r="A208" s="14">
        <v>2021</v>
      </c>
      <c r="B208" s="14" t="s">
        <v>19</v>
      </c>
      <c r="C208" s="14" t="s">
        <v>35</v>
      </c>
      <c r="D208" s="14" t="s">
        <v>62</v>
      </c>
      <c r="E208" s="16">
        <v>400.18700000000001</v>
      </c>
      <c r="F208" s="16">
        <v>393.82799999999997</v>
      </c>
      <c r="G208" s="16">
        <v>6.359</v>
      </c>
      <c r="H208" s="16">
        <v>6.6920000000000002</v>
      </c>
    </row>
    <row r="209" spans="1:8" x14ac:dyDescent="0.35">
      <c r="A209" s="14">
        <v>2021</v>
      </c>
      <c r="B209" s="14" t="s">
        <v>19</v>
      </c>
      <c r="C209" s="14" t="s">
        <v>35</v>
      </c>
      <c r="D209" s="14" t="s">
        <v>64</v>
      </c>
      <c r="E209" s="16">
        <v>205.101</v>
      </c>
      <c r="F209" s="16">
        <v>204.54499999999999</v>
      </c>
      <c r="G209" s="16">
        <v>0.55600000000000005</v>
      </c>
      <c r="H209" s="16">
        <v>1.4790000000000001</v>
      </c>
    </row>
    <row r="210" spans="1:8" x14ac:dyDescent="0.35">
      <c r="A210" s="14">
        <v>2021</v>
      </c>
      <c r="B210" s="14" t="s">
        <v>21</v>
      </c>
      <c r="C210" s="14" t="s">
        <v>27</v>
      </c>
      <c r="D210" s="14" t="s">
        <v>27</v>
      </c>
      <c r="E210" s="16">
        <v>412.15499999999997</v>
      </c>
      <c r="F210" s="16">
        <v>393.04700000000003</v>
      </c>
      <c r="G210" s="16">
        <v>19.108000000000001</v>
      </c>
      <c r="H210" s="16">
        <v>2.7429999999999999</v>
      </c>
    </row>
    <row r="211" spans="1:8" x14ac:dyDescent="0.35">
      <c r="A211" s="14">
        <v>2021</v>
      </c>
      <c r="B211" s="14" t="s">
        <v>21</v>
      </c>
      <c r="C211" s="14" t="s">
        <v>29</v>
      </c>
      <c r="D211" s="14" t="s">
        <v>29</v>
      </c>
      <c r="E211" s="16">
        <v>44.838000000000001</v>
      </c>
      <c r="F211" s="16">
        <v>44.606999999999999</v>
      </c>
      <c r="G211" s="16">
        <v>0.23100000000000001</v>
      </c>
      <c r="H211" s="16">
        <v>0.27500000000000002</v>
      </c>
    </row>
    <row r="212" spans="1:8" x14ac:dyDescent="0.35">
      <c r="A212" s="14">
        <v>2021</v>
      </c>
      <c r="B212" s="14" t="s">
        <v>21</v>
      </c>
      <c r="C212" s="14" t="s">
        <v>31</v>
      </c>
      <c r="D212" s="14" t="s">
        <v>40</v>
      </c>
      <c r="E212" s="16">
        <v>219.15100000000001</v>
      </c>
      <c r="F212" s="16">
        <v>212.82900000000001</v>
      </c>
      <c r="G212" s="16">
        <v>6.3220000000000001</v>
      </c>
      <c r="H212" s="16">
        <v>0.192</v>
      </c>
    </row>
    <row r="213" spans="1:8" x14ac:dyDescent="0.35">
      <c r="A213" s="14">
        <v>2021</v>
      </c>
      <c r="B213" s="14" t="s">
        <v>21</v>
      </c>
      <c r="C213" s="14" t="s">
        <v>31</v>
      </c>
      <c r="D213" s="14" t="s">
        <v>42</v>
      </c>
      <c r="E213" s="16">
        <v>68.11</v>
      </c>
      <c r="F213" s="16">
        <v>66.506</v>
      </c>
      <c r="G213" s="16">
        <v>1.6040000000000001</v>
      </c>
      <c r="H213" s="16">
        <v>1.1120000000000001</v>
      </c>
    </row>
    <row r="214" spans="1:8" x14ac:dyDescent="0.35">
      <c r="A214" s="14">
        <v>2021</v>
      </c>
      <c r="B214" s="14" t="s">
        <v>21</v>
      </c>
      <c r="C214" s="14" t="s">
        <v>31</v>
      </c>
      <c r="D214" s="14" t="s">
        <v>44</v>
      </c>
      <c r="E214" s="16">
        <v>226.739</v>
      </c>
      <c r="F214" s="16">
        <v>220.96700000000001</v>
      </c>
      <c r="G214" s="16">
        <v>5.7720000000000002</v>
      </c>
      <c r="H214" s="16">
        <v>1.28</v>
      </c>
    </row>
    <row r="215" spans="1:8" x14ac:dyDescent="0.35">
      <c r="A215" s="14">
        <v>2021</v>
      </c>
      <c r="B215" s="14" t="s">
        <v>21</v>
      </c>
      <c r="C215" s="14" t="s">
        <v>31</v>
      </c>
      <c r="D215" s="14" t="s">
        <v>46</v>
      </c>
      <c r="E215" s="16">
        <v>334.3</v>
      </c>
      <c r="F215" s="16">
        <v>321.12200000000001</v>
      </c>
      <c r="G215" s="16">
        <v>13.178000000000001</v>
      </c>
      <c r="H215" s="16">
        <v>5.6429999999999998</v>
      </c>
    </row>
    <row r="216" spans="1:8" x14ac:dyDescent="0.35">
      <c r="A216" s="14">
        <v>2021</v>
      </c>
      <c r="B216" s="14" t="s">
        <v>21</v>
      </c>
      <c r="C216" s="14" t="s">
        <v>31</v>
      </c>
      <c r="D216" s="14" t="s">
        <v>48</v>
      </c>
      <c r="E216" s="16">
        <v>274.04500000000002</v>
      </c>
      <c r="F216" s="16">
        <v>266.74</v>
      </c>
      <c r="G216" s="16">
        <v>7.3049999999999997</v>
      </c>
      <c r="H216" s="16">
        <v>2.226</v>
      </c>
    </row>
    <row r="217" spans="1:8" x14ac:dyDescent="0.35">
      <c r="A217" s="14">
        <v>2021</v>
      </c>
      <c r="B217" s="14" t="s">
        <v>21</v>
      </c>
      <c r="C217" s="14" t="s">
        <v>31</v>
      </c>
      <c r="D217" s="14" t="s">
        <v>50</v>
      </c>
      <c r="E217" s="16">
        <v>457.29199999999997</v>
      </c>
      <c r="F217" s="16">
        <v>436.98099999999999</v>
      </c>
      <c r="G217" s="16">
        <v>20.311</v>
      </c>
      <c r="H217" s="16">
        <v>9.9920000000000009</v>
      </c>
    </row>
    <row r="218" spans="1:8" x14ac:dyDescent="0.35">
      <c r="A218" s="14">
        <v>2021</v>
      </c>
      <c r="B218" s="14" t="s">
        <v>21</v>
      </c>
      <c r="C218" s="14" t="s">
        <v>31</v>
      </c>
      <c r="D218" s="14" t="s">
        <v>52</v>
      </c>
      <c r="E218" s="16">
        <v>160.88999999999999</v>
      </c>
      <c r="F218" s="16">
        <v>155.05799999999999</v>
      </c>
      <c r="G218" s="16">
        <v>5.8319999999999999</v>
      </c>
      <c r="H218" s="16">
        <v>1.121</v>
      </c>
    </row>
    <row r="219" spans="1:8" x14ac:dyDescent="0.35">
      <c r="A219" s="14">
        <v>2021</v>
      </c>
      <c r="B219" s="14" t="s">
        <v>21</v>
      </c>
      <c r="C219" s="14" t="s">
        <v>33</v>
      </c>
      <c r="D219" s="14" t="s">
        <v>33</v>
      </c>
      <c r="E219" s="16">
        <v>1061.8620000000001</v>
      </c>
      <c r="F219" s="16">
        <v>1049.346</v>
      </c>
      <c r="G219" s="16">
        <v>12.516</v>
      </c>
      <c r="H219" s="16">
        <v>8.3829999999999991</v>
      </c>
    </row>
    <row r="220" spans="1:8" x14ac:dyDescent="0.35">
      <c r="A220" s="14">
        <v>2021</v>
      </c>
      <c r="B220" s="14" t="s">
        <v>21</v>
      </c>
      <c r="C220" s="14" t="s">
        <v>35</v>
      </c>
      <c r="D220" s="14" t="s">
        <v>54</v>
      </c>
      <c r="E220" s="16">
        <v>799.13699999999994</v>
      </c>
      <c r="F220" s="16">
        <v>793.702</v>
      </c>
      <c r="G220" s="16">
        <v>5.4349999999999996</v>
      </c>
      <c r="H220" s="16">
        <v>5.7789999999999999</v>
      </c>
    </row>
    <row r="221" spans="1:8" x14ac:dyDescent="0.35">
      <c r="A221" s="14">
        <v>2021</v>
      </c>
      <c r="B221" s="14" t="s">
        <v>21</v>
      </c>
      <c r="C221" s="14" t="s">
        <v>35</v>
      </c>
      <c r="D221" s="14" t="s">
        <v>56</v>
      </c>
      <c r="E221" s="16">
        <v>339.17899999999997</v>
      </c>
      <c r="F221" s="16">
        <v>337.62900000000002</v>
      </c>
      <c r="G221" s="16">
        <v>1.55</v>
      </c>
      <c r="H221" s="16">
        <v>0.755</v>
      </c>
    </row>
    <row r="222" spans="1:8" x14ac:dyDescent="0.35">
      <c r="A222" s="14">
        <v>2021</v>
      </c>
      <c r="B222" s="14" t="s">
        <v>21</v>
      </c>
      <c r="C222" s="14" t="s">
        <v>35</v>
      </c>
      <c r="D222" s="14" t="s">
        <v>58</v>
      </c>
      <c r="E222" s="16">
        <v>215.20500000000001</v>
      </c>
      <c r="F222" s="16">
        <v>213.59700000000001</v>
      </c>
      <c r="G222" s="16">
        <v>1.6080000000000001</v>
      </c>
      <c r="H222" s="16">
        <v>1.177</v>
      </c>
    </row>
    <row r="223" spans="1:8" x14ac:dyDescent="0.35">
      <c r="A223" s="14">
        <v>2021</v>
      </c>
      <c r="B223" s="14" t="s">
        <v>21</v>
      </c>
      <c r="C223" s="14" t="s">
        <v>35</v>
      </c>
      <c r="D223" s="14" t="s">
        <v>60</v>
      </c>
      <c r="E223" s="16">
        <v>76.097999999999999</v>
      </c>
      <c r="F223" s="16">
        <v>76.022999999999996</v>
      </c>
      <c r="G223" s="16">
        <v>7.4999999999999997E-2</v>
      </c>
      <c r="H223" s="16">
        <v>0.79900000000000004</v>
      </c>
    </row>
    <row r="224" spans="1:8" x14ac:dyDescent="0.35">
      <c r="A224" s="14">
        <v>2021</v>
      </c>
      <c r="B224" s="14" t="s">
        <v>21</v>
      </c>
      <c r="C224" s="14" t="s">
        <v>35</v>
      </c>
      <c r="D224" s="14" t="s">
        <v>62</v>
      </c>
      <c r="E224" s="16">
        <v>393.358</v>
      </c>
      <c r="F224" s="16">
        <v>392.61</v>
      </c>
      <c r="G224" s="16">
        <v>0.748</v>
      </c>
      <c r="H224" s="16">
        <v>0.73</v>
      </c>
    </row>
    <row r="225" spans="1:8" x14ac:dyDescent="0.35">
      <c r="A225" s="14">
        <v>2021</v>
      </c>
      <c r="B225" s="14" t="s">
        <v>21</v>
      </c>
      <c r="C225" s="14" t="s">
        <v>35</v>
      </c>
      <c r="D225" s="14" t="s">
        <v>64</v>
      </c>
      <c r="E225" s="16">
        <v>229.36500000000001</v>
      </c>
      <c r="F225" s="16">
        <v>228.25299999999999</v>
      </c>
      <c r="G225" s="16">
        <v>1.1120000000000001</v>
      </c>
      <c r="H225" s="16">
        <v>0.83099999999999996</v>
      </c>
    </row>
    <row r="226" spans="1:8" x14ac:dyDescent="0.35">
      <c r="A226" s="14">
        <v>2021</v>
      </c>
      <c r="B226" s="14" t="s">
        <v>23</v>
      </c>
      <c r="C226" s="14" t="s">
        <v>27</v>
      </c>
      <c r="D226" s="14" t="s">
        <v>27</v>
      </c>
      <c r="E226" s="16">
        <v>26.978999999999999</v>
      </c>
      <c r="F226" s="16">
        <v>20.81</v>
      </c>
      <c r="G226" s="16">
        <v>6.1689999999999996</v>
      </c>
      <c r="H226" s="16">
        <v>0.27100000000000002</v>
      </c>
    </row>
    <row r="227" spans="1:8" x14ac:dyDescent="0.35">
      <c r="A227" s="14">
        <v>2021</v>
      </c>
      <c r="B227" s="14" t="s">
        <v>23</v>
      </c>
      <c r="C227" s="14" t="s">
        <v>29</v>
      </c>
      <c r="D227" s="14" t="s">
        <v>29</v>
      </c>
      <c r="E227" s="16">
        <v>9.4320000000000004</v>
      </c>
      <c r="F227" s="16">
        <v>9.3629999999999995</v>
      </c>
      <c r="G227" s="16">
        <v>6.9000000000000006E-2</v>
      </c>
      <c r="H227" s="16">
        <v>2.1000000000000001E-2</v>
      </c>
    </row>
    <row r="228" spans="1:8" x14ac:dyDescent="0.35">
      <c r="A228" s="14">
        <v>2021</v>
      </c>
      <c r="B228" s="14" t="s">
        <v>23</v>
      </c>
      <c r="C228" s="14" t="s">
        <v>31</v>
      </c>
      <c r="D228" s="14" t="s">
        <v>40</v>
      </c>
      <c r="E228" s="16">
        <v>34.271000000000001</v>
      </c>
      <c r="F228" s="16">
        <v>30.423999999999999</v>
      </c>
      <c r="G228" s="16">
        <v>3.847</v>
      </c>
      <c r="H228" s="16">
        <v>0.39800000000000002</v>
      </c>
    </row>
    <row r="229" spans="1:8" x14ac:dyDescent="0.35">
      <c r="A229" s="14">
        <v>2021</v>
      </c>
      <c r="B229" s="14" t="s">
        <v>23</v>
      </c>
      <c r="C229" s="14" t="s">
        <v>31</v>
      </c>
      <c r="D229" s="14" t="s">
        <v>42</v>
      </c>
      <c r="E229" s="16">
        <v>5.9480000000000004</v>
      </c>
      <c r="F229" s="16">
        <v>5.1779999999999999</v>
      </c>
      <c r="G229" s="16">
        <v>0.77</v>
      </c>
      <c r="H229" s="16">
        <v>0.24099999999999999</v>
      </c>
    </row>
    <row r="230" spans="1:8" x14ac:dyDescent="0.35">
      <c r="A230" s="14">
        <v>2021</v>
      </c>
      <c r="B230" s="14" t="s">
        <v>23</v>
      </c>
      <c r="C230" s="14" t="s">
        <v>31</v>
      </c>
      <c r="D230" s="14" t="s">
        <v>44</v>
      </c>
      <c r="E230" s="16">
        <v>40.017000000000003</v>
      </c>
      <c r="F230" s="16">
        <v>34.768000000000001</v>
      </c>
      <c r="G230" s="16">
        <v>5.2489999999999997</v>
      </c>
      <c r="H230" s="16">
        <v>6.8000000000000005E-2</v>
      </c>
    </row>
    <row r="231" spans="1:8" x14ac:dyDescent="0.35">
      <c r="A231" s="14">
        <v>2021</v>
      </c>
      <c r="B231" s="14" t="s">
        <v>23</v>
      </c>
      <c r="C231" s="14" t="s">
        <v>31</v>
      </c>
      <c r="D231" s="14" t="s">
        <v>46</v>
      </c>
      <c r="E231" s="16">
        <v>25.065000000000001</v>
      </c>
      <c r="F231" s="16">
        <v>23.042000000000002</v>
      </c>
      <c r="G231" s="16">
        <v>2.0230000000000001</v>
      </c>
      <c r="H231" s="16">
        <v>1.06</v>
      </c>
    </row>
    <row r="232" spans="1:8" x14ac:dyDescent="0.35">
      <c r="A232" s="14">
        <v>2021</v>
      </c>
      <c r="B232" s="14" t="s">
        <v>23</v>
      </c>
      <c r="C232" s="14" t="s">
        <v>31</v>
      </c>
      <c r="D232" s="14" t="s">
        <v>48</v>
      </c>
      <c r="E232" s="16">
        <v>28.475000000000001</v>
      </c>
      <c r="F232" s="16">
        <v>25.135999999999999</v>
      </c>
      <c r="G232" s="16">
        <v>3.339</v>
      </c>
      <c r="H232" s="16">
        <v>0.55300000000000005</v>
      </c>
    </row>
    <row r="233" spans="1:8" x14ac:dyDescent="0.35">
      <c r="A233" s="14">
        <v>2021</v>
      </c>
      <c r="B233" s="14" t="s">
        <v>23</v>
      </c>
      <c r="C233" s="14" t="s">
        <v>31</v>
      </c>
      <c r="D233" s="14" t="s">
        <v>50</v>
      </c>
      <c r="E233" s="16">
        <v>22.925000000000001</v>
      </c>
      <c r="F233" s="16">
        <v>19.838000000000001</v>
      </c>
      <c r="G233" s="16">
        <v>3.0870000000000002</v>
      </c>
      <c r="H233" s="16">
        <v>0.36099999999999999</v>
      </c>
    </row>
    <row r="234" spans="1:8" x14ac:dyDescent="0.35">
      <c r="A234" s="14">
        <v>2021</v>
      </c>
      <c r="B234" s="14" t="s">
        <v>23</v>
      </c>
      <c r="C234" s="14" t="s">
        <v>31</v>
      </c>
      <c r="D234" s="14" t="s">
        <v>52</v>
      </c>
      <c r="E234" s="16">
        <v>12.164999999999999</v>
      </c>
      <c r="F234" s="16">
        <v>11.098000000000001</v>
      </c>
      <c r="G234" s="16">
        <v>1.0669999999999999</v>
      </c>
      <c r="H234" s="16">
        <v>5.0999999999999997E-2</v>
      </c>
    </row>
    <row r="235" spans="1:8" x14ac:dyDescent="0.35">
      <c r="A235" s="14">
        <v>2021</v>
      </c>
      <c r="B235" s="14" t="s">
        <v>23</v>
      </c>
      <c r="C235" s="14" t="s">
        <v>33</v>
      </c>
      <c r="D235" s="14" t="s">
        <v>33</v>
      </c>
      <c r="E235" s="16">
        <v>45.969000000000001</v>
      </c>
      <c r="F235" s="16">
        <v>41.127000000000002</v>
      </c>
      <c r="G235" s="16">
        <v>4.8419999999999996</v>
      </c>
      <c r="H235" s="16">
        <v>1.159</v>
      </c>
    </row>
    <row r="236" spans="1:8" x14ac:dyDescent="0.35">
      <c r="A236" s="14">
        <v>2021</v>
      </c>
      <c r="B236" s="14" t="s">
        <v>23</v>
      </c>
      <c r="C236" s="14" t="s">
        <v>35</v>
      </c>
      <c r="D236" s="14" t="s">
        <v>54</v>
      </c>
      <c r="E236" s="16">
        <v>233.01300000000001</v>
      </c>
      <c r="F236" s="16">
        <v>229.773</v>
      </c>
      <c r="G236" s="16">
        <v>3.24</v>
      </c>
      <c r="H236" s="16">
        <v>0.57999999999999996</v>
      </c>
    </row>
    <row r="237" spans="1:8" x14ac:dyDescent="0.35">
      <c r="A237" s="14">
        <v>2021</v>
      </c>
      <c r="B237" s="14" t="s">
        <v>23</v>
      </c>
      <c r="C237" s="14" t="s">
        <v>35</v>
      </c>
      <c r="D237" s="14" t="s">
        <v>56</v>
      </c>
      <c r="E237" s="16">
        <v>335.31099999999998</v>
      </c>
      <c r="F237" s="16">
        <v>334.12799999999999</v>
      </c>
      <c r="G237" s="16">
        <v>1.1830000000000001</v>
      </c>
      <c r="H237" s="16">
        <v>8.2000000000000003E-2</v>
      </c>
    </row>
    <row r="238" spans="1:8" x14ac:dyDescent="0.35">
      <c r="A238" s="14">
        <v>2021</v>
      </c>
      <c r="B238" s="14" t="s">
        <v>23</v>
      </c>
      <c r="C238" s="14" t="s">
        <v>35</v>
      </c>
      <c r="D238" s="14" t="s">
        <v>58</v>
      </c>
      <c r="E238" s="16">
        <v>90.003</v>
      </c>
      <c r="F238" s="16">
        <v>88.36</v>
      </c>
      <c r="G238" s="16">
        <v>1.643</v>
      </c>
      <c r="H238" s="16">
        <v>0.39800000000000002</v>
      </c>
    </row>
    <row r="239" spans="1:8" x14ac:dyDescent="0.35">
      <c r="A239" s="14">
        <v>2021</v>
      </c>
      <c r="B239" s="14" t="s">
        <v>23</v>
      </c>
      <c r="C239" s="14" t="s">
        <v>35</v>
      </c>
      <c r="D239" s="14" t="s">
        <v>60</v>
      </c>
      <c r="E239" s="16">
        <v>18.757000000000001</v>
      </c>
      <c r="F239" s="16">
        <v>18.344999999999999</v>
      </c>
      <c r="G239" s="16">
        <v>0.41199999999999998</v>
      </c>
      <c r="H239" s="16">
        <v>7.1999999999999995E-2</v>
      </c>
    </row>
    <row r="240" spans="1:8" x14ac:dyDescent="0.35">
      <c r="A240" s="14">
        <v>2021</v>
      </c>
      <c r="B240" s="14" t="s">
        <v>23</v>
      </c>
      <c r="C240" s="14" t="s">
        <v>35</v>
      </c>
      <c r="D240" s="14" t="s">
        <v>62</v>
      </c>
      <c r="E240" s="16">
        <v>111.167</v>
      </c>
      <c r="F240" s="16">
        <v>110.45099999999999</v>
      </c>
      <c r="G240" s="16">
        <v>0.71599999999999997</v>
      </c>
      <c r="H240" s="16">
        <v>0.193</v>
      </c>
    </row>
    <row r="241" spans="1:8" x14ac:dyDescent="0.35">
      <c r="A241" s="14">
        <v>2021</v>
      </c>
      <c r="B241" s="14" t="s">
        <v>23</v>
      </c>
      <c r="C241" s="14" t="s">
        <v>35</v>
      </c>
      <c r="D241" s="14" t="s">
        <v>64</v>
      </c>
      <c r="E241" s="16">
        <v>69.608999999999995</v>
      </c>
      <c r="F241" s="16">
        <v>69.266000000000005</v>
      </c>
      <c r="G241" s="16">
        <v>0.34300000000000003</v>
      </c>
      <c r="H241" s="16">
        <v>0.155</v>
      </c>
    </row>
    <row r="242" spans="1:8" x14ac:dyDescent="0.35">
      <c r="A242" s="14">
        <v>2020</v>
      </c>
      <c r="B242" s="14" t="s">
        <v>19</v>
      </c>
      <c r="C242" s="14" t="s">
        <v>27</v>
      </c>
      <c r="D242" s="14" t="s">
        <v>27</v>
      </c>
      <c r="E242" s="16">
        <v>29.812000000000001</v>
      </c>
      <c r="F242" s="16">
        <v>25.321000000000002</v>
      </c>
      <c r="G242" s="16">
        <v>4.4909999999999997</v>
      </c>
      <c r="H242" s="16">
        <v>0.86</v>
      </c>
    </row>
    <row r="243" spans="1:8" x14ac:dyDescent="0.35">
      <c r="A243" s="14">
        <v>2020</v>
      </c>
      <c r="B243" s="14" t="s">
        <v>19</v>
      </c>
      <c r="C243" s="14" t="s">
        <v>29</v>
      </c>
      <c r="D243" s="14" t="s">
        <v>29</v>
      </c>
      <c r="E243" s="16">
        <v>24.373000000000001</v>
      </c>
      <c r="F243" s="16">
        <v>24.233000000000001</v>
      </c>
      <c r="G243" s="16">
        <v>0.14000000000000001</v>
      </c>
      <c r="H243" s="16">
        <v>4.9000000000000002E-2</v>
      </c>
    </row>
    <row r="244" spans="1:8" x14ac:dyDescent="0.35">
      <c r="A244" s="14">
        <v>2020</v>
      </c>
      <c r="B244" s="14" t="s">
        <v>19</v>
      </c>
      <c r="C244" s="14" t="s">
        <v>31</v>
      </c>
      <c r="D244" s="14" t="s">
        <v>40</v>
      </c>
      <c r="E244" s="16">
        <v>36.965000000000003</v>
      </c>
      <c r="F244" s="16">
        <v>34.892000000000003</v>
      </c>
      <c r="G244" s="16">
        <v>2.073</v>
      </c>
      <c r="H244" s="16">
        <v>0.2</v>
      </c>
    </row>
    <row r="245" spans="1:8" x14ac:dyDescent="0.35">
      <c r="A245" s="14">
        <v>2020</v>
      </c>
      <c r="B245" s="14" t="s">
        <v>19</v>
      </c>
      <c r="C245" s="14" t="s">
        <v>31</v>
      </c>
      <c r="D245" s="14" t="s">
        <v>42</v>
      </c>
      <c r="E245" s="16">
        <v>9.1039999999999992</v>
      </c>
      <c r="F245" s="16">
        <v>8.64</v>
      </c>
      <c r="G245" s="16">
        <v>0.46400000000000002</v>
      </c>
      <c r="H245" s="16">
        <v>4.5999999999999999E-2</v>
      </c>
    </row>
    <row r="246" spans="1:8" x14ac:dyDescent="0.35">
      <c r="A246" s="14">
        <v>2020</v>
      </c>
      <c r="B246" s="14" t="s">
        <v>19</v>
      </c>
      <c r="C246" s="14" t="s">
        <v>31</v>
      </c>
      <c r="D246" s="14" t="s">
        <v>44</v>
      </c>
      <c r="E246" s="16">
        <v>34.177</v>
      </c>
      <c r="F246" s="16">
        <v>32.543999999999997</v>
      </c>
      <c r="G246" s="16">
        <v>1.633</v>
      </c>
      <c r="H246" s="16">
        <v>0.27100000000000002</v>
      </c>
    </row>
    <row r="247" spans="1:8" x14ac:dyDescent="0.35">
      <c r="A247" s="14">
        <v>2020</v>
      </c>
      <c r="B247" s="14" t="s">
        <v>19</v>
      </c>
      <c r="C247" s="14" t="s">
        <v>31</v>
      </c>
      <c r="D247" s="14" t="s">
        <v>46</v>
      </c>
      <c r="E247" s="16">
        <v>78.034000000000006</v>
      </c>
      <c r="F247" s="16">
        <v>73.622</v>
      </c>
      <c r="G247" s="16">
        <v>4.4119999999999999</v>
      </c>
      <c r="H247" s="16">
        <v>1.2230000000000001</v>
      </c>
    </row>
    <row r="248" spans="1:8" x14ac:dyDescent="0.35">
      <c r="A248" s="14">
        <v>2020</v>
      </c>
      <c r="B248" s="14" t="s">
        <v>19</v>
      </c>
      <c r="C248" s="14" t="s">
        <v>31</v>
      </c>
      <c r="D248" s="14" t="s">
        <v>48</v>
      </c>
      <c r="E248" s="16">
        <v>57.381999999999998</v>
      </c>
      <c r="F248" s="16">
        <v>53.917000000000002</v>
      </c>
      <c r="G248" s="16">
        <v>3.4649999999999999</v>
      </c>
      <c r="H248" s="16">
        <v>0.49399999999999999</v>
      </c>
    </row>
    <row r="249" spans="1:8" x14ac:dyDescent="0.35">
      <c r="A249" s="14">
        <v>2020</v>
      </c>
      <c r="B249" s="14" t="s">
        <v>19</v>
      </c>
      <c r="C249" s="14" t="s">
        <v>31</v>
      </c>
      <c r="D249" s="14" t="s">
        <v>50</v>
      </c>
      <c r="E249" s="16">
        <v>131.69999999999999</v>
      </c>
      <c r="F249" s="16">
        <v>123.99299999999999</v>
      </c>
      <c r="G249" s="16">
        <v>7.7069999999999999</v>
      </c>
      <c r="H249" s="16">
        <v>1.004</v>
      </c>
    </row>
    <row r="250" spans="1:8" x14ac:dyDescent="0.35">
      <c r="A250" s="14">
        <v>2020</v>
      </c>
      <c r="B250" s="14" t="s">
        <v>19</v>
      </c>
      <c r="C250" s="14" t="s">
        <v>31</v>
      </c>
      <c r="D250" s="14" t="s">
        <v>52</v>
      </c>
      <c r="E250" s="16">
        <v>49.058999999999997</v>
      </c>
      <c r="F250" s="16">
        <v>46.320999999999998</v>
      </c>
      <c r="G250" s="16">
        <v>2.738</v>
      </c>
      <c r="H250" s="16">
        <v>0.32100000000000001</v>
      </c>
    </row>
    <row r="251" spans="1:8" x14ac:dyDescent="0.35">
      <c r="A251" s="14">
        <v>2020</v>
      </c>
      <c r="B251" s="14" t="s">
        <v>19</v>
      </c>
      <c r="C251" s="14" t="s">
        <v>33</v>
      </c>
      <c r="D251" s="14" t="s">
        <v>33</v>
      </c>
      <c r="E251" s="16">
        <v>143.726</v>
      </c>
      <c r="F251" s="16">
        <v>139.22499999999999</v>
      </c>
      <c r="G251" s="16">
        <v>4.5010000000000003</v>
      </c>
      <c r="H251" s="16">
        <v>2.8639999999999999</v>
      </c>
    </row>
    <row r="252" spans="1:8" x14ac:dyDescent="0.35">
      <c r="A252" s="14">
        <v>2020</v>
      </c>
      <c r="B252" s="14" t="s">
        <v>19</v>
      </c>
      <c r="C252" s="14" t="s">
        <v>35</v>
      </c>
      <c r="D252" s="14" t="s">
        <v>54</v>
      </c>
      <c r="E252" s="16">
        <v>546.24699999999996</v>
      </c>
      <c r="F252" s="16">
        <v>544.57000000000005</v>
      </c>
      <c r="G252" s="16">
        <v>1.677</v>
      </c>
      <c r="H252" s="16">
        <v>4.0140000000000002</v>
      </c>
    </row>
    <row r="253" spans="1:8" x14ac:dyDescent="0.35">
      <c r="A253" s="14">
        <v>2020</v>
      </c>
      <c r="B253" s="14" t="s">
        <v>19</v>
      </c>
      <c r="C253" s="14" t="s">
        <v>35</v>
      </c>
      <c r="D253" s="14" t="s">
        <v>56</v>
      </c>
      <c r="E253" s="16">
        <v>111.958</v>
      </c>
      <c r="F253" s="16">
        <v>111.53</v>
      </c>
      <c r="G253" s="16">
        <v>0.42799999999999999</v>
      </c>
      <c r="H253" s="16">
        <v>0.32300000000000001</v>
      </c>
    </row>
    <row r="254" spans="1:8" x14ac:dyDescent="0.35">
      <c r="A254" s="14">
        <v>2020</v>
      </c>
      <c r="B254" s="14" t="s">
        <v>19</v>
      </c>
      <c r="C254" s="14" t="s">
        <v>35</v>
      </c>
      <c r="D254" s="14" t="s">
        <v>58</v>
      </c>
      <c r="E254" s="16">
        <v>78.41</v>
      </c>
      <c r="F254" s="16">
        <v>78.087000000000003</v>
      </c>
      <c r="G254" s="16">
        <v>0.32300000000000001</v>
      </c>
      <c r="H254" s="16">
        <v>1.397</v>
      </c>
    </row>
    <row r="255" spans="1:8" x14ac:dyDescent="0.35">
      <c r="A255" s="14">
        <v>2020</v>
      </c>
      <c r="B255" s="14" t="s">
        <v>19</v>
      </c>
      <c r="C255" s="14" t="s">
        <v>35</v>
      </c>
      <c r="D255" s="14" t="s">
        <v>60</v>
      </c>
      <c r="E255" s="16">
        <v>129.608</v>
      </c>
      <c r="F255" s="16">
        <v>129.303</v>
      </c>
      <c r="G255" s="16">
        <v>0.30499999999999999</v>
      </c>
      <c r="H255" s="16">
        <v>1.911</v>
      </c>
    </row>
    <row r="256" spans="1:8" x14ac:dyDescent="0.35">
      <c r="A256" s="14">
        <v>2020</v>
      </c>
      <c r="B256" s="14" t="s">
        <v>19</v>
      </c>
      <c r="C256" s="14" t="s">
        <v>35</v>
      </c>
      <c r="D256" s="14" t="s">
        <v>62</v>
      </c>
      <c r="E256" s="16">
        <v>399.51299999999998</v>
      </c>
      <c r="F256" s="16">
        <v>394.161</v>
      </c>
      <c r="G256" s="16">
        <v>5.3520000000000003</v>
      </c>
      <c r="H256" s="16">
        <v>7.8310000000000004</v>
      </c>
    </row>
    <row r="257" spans="1:8" x14ac:dyDescent="0.35">
      <c r="A257" s="14">
        <v>2020</v>
      </c>
      <c r="B257" s="14" t="s">
        <v>19</v>
      </c>
      <c r="C257" s="14" t="s">
        <v>35</v>
      </c>
      <c r="D257" s="14" t="s">
        <v>64</v>
      </c>
      <c r="E257" s="16">
        <v>205.40899999999999</v>
      </c>
      <c r="F257" s="16">
        <v>204.57300000000001</v>
      </c>
      <c r="G257" s="16">
        <v>0.83599999999999997</v>
      </c>
      <c r="H257" s="16">
        <v>2.5329999999999999</v>
      </c>
    </row>
    <row r="258" spans="1:8" x14ac:dyDescent="0.35">
      <c r="A258" s="14">
        <v>2020</v>
      </c>
      <c r="B258" s="14" t="s">
        <v>21</v>
      </c>
      <c r="C258" s="14" t="s">
        <v>27</v>
      </c>
      <c r="D258" s="14" t="s">
        <v>27</v>
      </c>
      <c r="E258" s="16">
        <v>415.66199999999998</v>
      </c>
      <c r="F258" s="16">
        <v>396.61200000000002</v>
      </c>
      <c r="G258" s="16">
        <v>19.05</v>
      </c>
      <c r="H258" s="16">
        <v>1.829</v>
      </c>
    </row>
    <row r="259" spans="1:8" x14ac:dyDescent="0.35">
      <c r="A259" s="14">
        <v>2020</v>
      </c>
      <c r="B259" s="14" t="s">
        <v>21</v>
      </c>
      <c r="C259" s="14" t="s">
        <v>29</v>
      </c>
      <c r="D259" s="14" t="s">
        <v>29</v>
      </c>
      <c r="E259" s="16">
        <v>45.494</v>
      </c>
      <c r="F259" s="16">
        <v>45.265999999999998</v>
      </c>
      <c r="G259" s="16">
        <v>0.22800000000000001</v>
      </c>
      <c r="H259" s="16">
        <v>0.20599999999999999</v>
      </c>
    </row>
    <row r="260" spans="1:8" x14ac:dyDescent="0.35">
      <c r="A260" s="14">
        <v>2020</v>
      </c>
      <c r="B260" s="14" t="s">
        <v>21</v>
      </c>
      <c r="C260" s="14" t="s">
        <v>31</v>
      </c>
      <c r="D260" s="14" t="s">
        <v>40</v>
      </c>
      <c r="E260" s="16">
        <v>214.434</v>
      </c>
      <c r="F260" s="16">
        <v>206.8</v>
      </c>
      <c r="G260" s="16">
        <v>7.6340000000000003</v>
      </c>
      <c r="H260" s="16">
        <v>0.73599999999999999</v>
      </c>
    </row>
    <row r="261" spans="1:8" x14ac:dyDescent="0.35">
      <c r="A261" s="14">
        <v>2020</v>
      </c>
      <c r="B261" s="14" t="s">
        <v>21</v>
      </c>
      <c r="C261" s="14" t="s">
        <v>31</v>
      </c>
      <c r="D261" s="14" t="s">
        <v>42</v>
      </c>
      <c r="E261" s="16">
        <v>65.807000000000002</v>
      </c>
      <c r="F261" s="16">
        <v>64.007000000000005</v>
      </c>
      <c r="G261" s="16">
        <v>1.8</v>
      </c>
      <c r="H261" s="16">
        <v>0.436</v>
      </c>
    </row>
    <row r="262" spans="1:8" x14ac:dyDescent="0.35">
      <c r="A262" s="14">
        <v>2020</v>
      </c>
      <c r="B262" s="14" t="s">
        <v>21</v>
      </c>
      <c r="C262" s="14" t="s">
        <v>31</v>
      </c>
      <c r="D262" s="14" t="s">
        <v>44</v>
      </c>
      <c r="E262" s="16">
        <v>221.65700000000001</v>
      </c>
      <c r="F262" s="16">
        <v>217.316</v>
      </c>
      <c r="G262" s="16">
        <v>4.3410000000000002</v>
      </c>
      <c r="H262" s="16">
        <v>0.89200000000000002</v>
      </c>
    </row>
    <row r="263" spans="1:8" x14ac:dyDescent="0.35">
      <c r="A263" s="14">
        <v>2020</v>
      </c>
      <c r="B263" s="14" t="s">
        <v>21</v>
      </c>
      <c r="C263" s="14" t="s">
        <v>31</v>
      </c>
      <c r="D263" s="14" t="s">
        <v>46</v>
      </c>
      <c r="E263" s="16">
        <v>323.92899999999997</v>
      </c>
      <c r="F263" s="16">
        <v>312.78500000000003</v>
      </c>
      <c r="G263" s="16">
        <v>11.144</v>
      </c>
      <c r="H263" s="16">
        <v>6.4429999999999996</v>
      </c>
    </row>
    <row r="264" spans="1:8" x14ac:dyDescent="0.35">
      <c r="A264" s="14">
        <v>2020</v>
      </c>
      <c r="B264" s="14" t="s">
        <v>21</v>
      </c>
      <c r="C264" s="14" t="s">
        <v>31</v>
      </c>
      <c r="D264" s="14" t="s">
        <v>48</v>
      </c>
      <c r="E264" s="16">
        <v>268.58</v>
      </c>
      <c r="F264" s="16">
        <v>262.00200000000001</v>
      </c>
      <c r="G264" s="16">
        <v>6.5780000000000003</v>
      </c>
      <c r="H264" s="16">
        <v>1.524</v>
      </c>
    </row>
    <row r="265" spans="1:8" x14ac:dyDescent="0.35">
      <c r="A265" s="14">
        <v>2020</v>
      </c>
      <c r="B265" s="14" t="s">
        <v>21</v>
      </c>
      <c r="C265" s="14" t="s">
        <v>31</v>
      </c>
      <c r="D265" s="14" t="s">
        <v>50</v>
      </c>
      <c r="E265" s="16">
        <v>444.839</v>
      </c>
      <c r="F265" s="16">
        <v>423.96699999999998</v>
      </c>
      <c r="G265" s="16">
        <v>20.872</v>
      </c>
      <c r="H265" s="16">
        <v>8.6820000000000004</v>
      </c>
    </row>
    <row r="266" spans="1:8" x14ac:dyDescent="0.35">
      <c r="A266" s="14">
        <v>2020</v>
      </c>
      <c r="B266" s="14" t="s">
        <v>21</v>
      </c>
      <c r="C266" s="14" t="s">
        <v>31</v>
      </c>
      <c r="D266" s="14" t="s">
        <v>52</v>
      </c>
      <c r="E266" s="16">
        <v>154.65899999999999</v>
      </c>
      <c r="F266" s="16">
        <v>149.81800000000001</v>
      </c>
      <c r="G266" s="16">
        <v>4.8410000000000002</v>
      </c>
      <c r="H266" s="16">
        <v>1.2509999999999999</v>
      </c>
    </row>
    <row r="267" spans="1:8" x14ac:dyDescent="0.35">
      <c r="A267" s="14">
        <v>2020</v>
      </c>
      <c r="B267" s="14" t="s">
        <v>21</v>
      </c>
      <c r="C267" s="14" t="s">
        <v>33</v>
      </c>
      <c r="D267" s="14" t="s">
        <v>33</v>
      </c>
      <c r="E267" s="16">
        <v>1089.778</v>
      </c>
      <c r="F267" s="16">
        <v>1077.7139999999999</v>
      </c>
      <c r="G267" s="16">
        <v>12.064</v>
      </c>
      <c r="H267" s="16">
        <v>9.952</v>
      </c>
    </row>
    <row r="268" spans="1:8" x14ac:dyDescent="0.35">
      <c r="A268" s="14">
        <v>2020</v>
      </c>
      <c r="B268" s="14" t="s">
        <v>21</v>
      </c>
      <c r="C268" s="14" t="s">
        <v>35</v>
      </c>
      <c r="D268" s="14" t="s">
        <v>54</v>
      </c>
      <c r="E268" s="16">
        <v>775.86300000000006</v>
      </c>
      <c r="F268" s="16">
        <v>772.80700000000002</v>
      </c>
      <c r="G268" s="16">
        <v>3.056</v>
      </c>
      <c r="H268" s="16">
        <v>5.6719999999999997</v>
      </c>
    </row>
    <row r="269" spans="1:8" x14ac:dyDescent="0.35">
      <c r="A269" s="14">
        <v>2020</v>
      </c>
      <c r="B269" s="14" t="s">
        <v>21</v>
      </c>
      <c r="C269" s="14" t="s">
        <v>35</v>
      </c>
      <c r="D269" s="14" t="s">
        <v>56</v>
      </c>
      <c r="E269" s="16">
        <v>337.23</v>
      </c>
      <c r="F269" s="16">
        <v>335.52800000000002</v>
      </c>
      <c r="G269" s="16">
        <v>1.702</v>
      </c>
      <c r="H269" s="16">
        <v>0.93500000000000005</v>
      </c>
    </row>
    <row r="270" spans="1:8" x14ac:dyDescent="0.35">
      <c r="A270" s="14">
        <v>2020</v>
      </c>
      <c r="B270" s="14" t="s">
        <v>21</v>
      </c>
      <c r="C270" s="14" t="s">
        <v>35</v>
      </c>
      <c r="D270" s="14" t="s">
        <v>58</v>
      </c>
      <c r="E270" s="16">
        <v>210.04400000000001</v>
      </c>
      <c r="F270" s="16">
        <v>208.62</v>
      </c>
      <c r="G270" s="16">
        <v>1.4239999999999999</v>
      </c>
      <c r="H270" s="16">
        <v>1.631</v>
      </c>
    </row>
    <row r="271" spans="1:8" x14ac:dyDescent="0.35">
      <c r="A271" s="14">
        <v>2020</v>
      </c>
      <c r="B271" s="14" t="s">
        <v>21</v>
      </c>
      <c r="C271" s="14" t="s">
        <v>35</v>
      </c>
      <c r="D271" s="14" t="s">
        <v>60</v>
      </c>
      <c r="E271" s="16">
        <v>74.777000000000001</v>
      </c>
      <c r="F271" s="16">
        <v>74.728999999999999</v>
      </c>
      <c r="G271" s="16">
        <v>4.8000000000000001E-2</v>
      </c>
      <c r="H271" s="16">
        <v>0.45</v>
      </c>
    </row>
    <row r="272" spans="1:8" x14ac:dyDescent="0.35">
      <c r="A272" s="14">
        <v>2020</v>
      </c>
      <c r="B272" s="14" t="s">
        <v>21</v>
      </c>
      <c r="C272" s="14" t="s">
        <v>35</v>
      </c>
      <c r="D272" s="14" t="s">
        <v>62</v>
      </c>
      <c r="E272" s="16">
        <v>406.69499999999999</v>
      </c>
      <c r="F272" s="16">
        <v>404.77199999999999</v>
      </c>
      <c r="G272" s="16">
        <v>1.923</v>
      </c>
      <c r="H272" s="16">
        <v>0.93200000000000005</v>
      </c>
    </row>
    <row r="273" spans="1:8" x14ac:dyDescent="0.35">
      <c r="A273" s="14">
        <v>2020</v>
      </c>
      <c r="B273" s="14" t="s">
        <v>21</v>
      </c>
      <c r="C273" s="14" t="s">
        <v>35</v>
      </c>
      <c r="D273" s="14" t="s">
        <v>64</v>
      </c>
      <c r="E273" s="16">
        <v>229.28700000000001</v>
      </c>
      <c r="F273" s="16">
        <v>227.767</v>
      </c>
      <c r="G273" s="16">
        <v>1.52</v>
      </c>
      <c r="H273" s="16">
        <v>0.86199999999999999</v>
      </c>
    </row>
    <row r="274" spans="1:8" x14ac:dyDescent="0.35">
      <c r="A274" s="14">
        <v>2020</v>
      </c>
      <c r="B274" s="14" t="s">
        <v>23</v>
      </c>
      <c r="C274" s="14" t="s">
        <v>27</v>
      </c>
      <c r="D274" s="14" t="s">
        <v>27</v>
      </c>
      <c r="E274" s="16">
        <v>27.158999999999999</v>
      </c>
      <c r="F274" s="16">
        <v>21.207999999999998</v>
      </c>
      <c r="G274" s="16">
        <v>5.9509999999999996</v>
      </c>
      <c r="H274" s="16">
        <v>0.45200000000000001</v>
      </c>
    </row>
    <row r="275" spans="1:8" x14ac:dyDescent="0.35">
      <c r="A275" s="14">
        <v>2020</v>
      </c>
      <c r="B275" s="14" t="s">
        <v>23</v>
      </c>
      <c r="C275" s="14" t="s">
        <v>29</v>
      </c>
      <c r="D275" s="14" t="s">
        <v>29</v>
      </c>
      <c r="E275" s="16">
        <v>9.5180000000000007</v>
      </c>
      <c r="F275" s="16">
        <v>9.4440000000000008</v>
      </c>
      <c r="G275" s="16">
        <v>7.3999999999999996E-2</v>
      </c>
      <c r="H275" s="16">
        <v>2.5999999999999999E-2</v>
      </c>
    </row>
    <row r="276" spans="1:8" x14ac:dyDescent="0.35">
      <c r="A276" s="14">
        <v>2020</v>
      </c>
      <c r="B276" s="14" t="s">
        <v>23</v>
      </c>
      <c r="C276" s="14" t="s">
        <v>31</v>
      </c>
      <c r="D276" s="14" t="s">
        <v>40</v>
      </c>
      <c r="E276" s="16">
        <v>34.710999999999999</v>
      </c>
      <c r="F276" s="16">
        <v>31.074999999999999</v>
      </c>
      <c r="G276" s="16">
        <v>3.6360000000000001</v>
      </c>
      <c r="H276" s="16">
        <v>0.26200000000000001</v>
      </c>
    </row>
    <row r="277" spans="1:8" x14ac:dyDescent="0.35">
      <c r="A277" s="14">
        <v>2020</v>
      </c>
      <c r="B277" s="14" t="s">
        <v>23</v>
      </c>
      <c r="C277" s="14" t="s">
        <v>31</v>
      </c>
      <c r="D277" s="14" t="s">
        <v>42</v>
      </c>
      <c r="E277" s="16">
        <v>6.3550000000000004</v>
      </c>
      <c r="F277" s="16">
        <v>5.5410000000000004</v>
      </c>
      <c r="G277" s="16">
        <v>0.81399999999999995</v>
      </c>
      <c r="H277" s="16">
        <v>3.4000000000000002E-2</v>
      </c>
    </row>
    <row r="278" spans="1:8" x14ac:dyDescent="0.35">
      <c r="A278" s="14">
        <v>2020</v>
      </c>
      <c r="B278" s="14" t="s">
        <v>23</v>
      </c>
      <c r="C278" s="14" t="s">
        <v>31</v>
      </c>
      <c r="D278" s="14" t="s">
        <v>44</v>
      </c>
      <c r="E278" s="16">
        <v>37.750999999999998</v>
      </c>
      <c r="F278" s="16">
        <v>33.406999999999996</v>
      </c>
      <c r="G278" s="16">
        <v>4.3440000000000003</v>
      </c>
      <c r="H278" s="16">
        <v>8.5000000000000006E-2</v>
      </c>
    </row>
    <row r="279" spans="1:8" x14ac:dyDescent="0.35">
      <c r="A279" s="14">
        <v>2020</v>
      </c>
      <c r="B279" s="14" t="s">
        <v>23</v>
      </c>
      <c r="C279" s="14" t="s">
        <v>31</v>
      </c>
      <c r="D279" s="14" t="s">
        <v>46</v>
      </c>
      <c r="E279" s="16">
        <v>27.437999999999999</v>
      </c>
      <c r="F279" s="16">
        <v>24.588000000000001</v>
      </c>
      <c r="G279" s="16">
        <v>2.85</v>
      </c>
      <c r="H279" s="16">
        <v>1.2310000000000001</v>
      </c>
    </row>
    <row r="280" spans="1:8" x14ac:dyDescent="0.35">
      <c r="A280" s="14">
        <v>2020</v>
      </c>
      <c r="B280" s="14" t="s">
        <v>23</v>
      </c>
      <c r="C280" s="14" t="s">
        <v>31</v>
      </c>
      <c r="D280" s="14" t="s">
        <v>48</v>
      </c>
      <c r="E280" s="16">
        <v>26.783000000000001</v>
      </c>
      <c r="F280" s="16">
        <v>23.927</v>
      </c>
      <c r="G280" s="16">
        <v>2.8559999999999999</v>
      </c>
      <c r="H280" s="16">
        <v>0.13100000000000001</v>
      </c>
    </row>
    <row r="281" spans="1:8" x14ac:dyDescent="0.35">
      <c r="A281" s="14">
        <v>2020</v>
      </c>
      <c r="B281" s="14" t="s">
        <v>23</v>
      </c>
      <c r="C281" s="14" t="s">
        <v>31</v>
      </c>
      <c r="D281" s="14" t="s">
        <v>50</v>
      </c>
      <c r="E281" s="16">
        <v>20.8</v>
      </c>
      <c r="F281" s="16">
        <v>18.344000000000001</v>
      </c>
      <c r="G281" s="16">
        <v>2.456</v>
      </c>
      <c r="H281" s="16">
        <v>0.224</v>
      </c>
    </row>
    <row r="282" spans="1:8" x14ac:dyDescent="0.35">
      <c r="A282" s="14">
        <v>2020</v>
      </c>
      <c r="B282" s="14" t="s">
        <v>23</v>
      </c>
      <c r="C282" s="14" t="s">
        <v>31</v>
      </c>
      <c r="D282" s="14" t="s">
        <v>52</v>
      </c>
      <c r="E282" s="16">
        <v>12.795999999999999</v>
      </c>
      <c r="F282" s="16">
        <v>11.694000000000001</v>
      </c>
      <c r="G282" s="16">
        <v>1.1020000000000001</v>
      </c>
      <c r="H282" s="16">
        <v>1.2999999999999999E-2</v>
      </c>
    </row>
    <row r="283" spans="1:8" x14ac:dyDescent="0.35">
      <c r="A283" s="14">
        <v>2020</v>
      </c>
      <c r="B283" s="14" t="s">
        <v>23</v>
      </c>
      <c r="C283" s="14" t="s">
        <v>33</v>
      </c>
      <c r="D283" s="14" t="s">
        <v>33</v>
      </c>
      <c r="E283" s="16">
        <v>46.606999999999999</v>
      </c>
      <c r="F283" s="16">
        <v>41.978999999999999</v>
      </c>
      <c r="G283" s="16">
        <v>4.6280000000000001</v>
      </c>
      <c r="H283" s="16">
        <v>1.33</v>
      </c>
    </row>
    <row r="284" spans="1:8" x14ac:dyDescent="0.35">
      <c r="A284" s="14">
        <v>2020</v>
      </c>
      <c r="B284" s="14" t="s">
        <v>23</v>
      </c>
      <c r="C284" s="14" t="s">
        <v>35</v>
      </c>
      <c r="D284" s="14" t="s">
        <v>54</v>
      </c>
      <c r="E284" s="16">
        <v>230.97200000000001</v>
      </c>
      <c r="F284" s="16">
        <v>228.13499999999999</v>
      </c>
      <c r="G284" s="16">
        <v>2.8370000000000002</v>
      </c>
      <c r="H284" s="16">
        <v>0.55600000000000005</v>
      </c>
    </row>
    <row r="285" spans="1:8" x14ac:dyDescent="0.35">
      <c r="A285" s="14">
        <v>2020</v>
      </c>
      <c r="B285" s="14" t="s">
        <v>23</v>
      </c>
      <c r="C285" s="14" t="s">
        <v>35</v>
      </c>
      <c r="D285" s="14" t="s">
        <v>56</v>
      </c>
      <c r="E285" s="16">
        <v>343.20499999999998</v>
      </c>
      <c r="F285" s="16">
        <v>341.64699999999999</v>
      </c>
      <c r="G285" s="16">
        <v>1.5580000000000001</v>
      </c>
      <c r="H285" s="16">
        <v>4.4999999999999998E-2</v>
      </c>
    </row>
    <row r="286" spans="1:8" x14ac:dyDescent="0.35">
      <c r="A286" s="14">
        <v>2020</v>
      </c>
      <c r="B286" s="14" t="s">
        <v>23</v>
      </c>
      <c r="C286" s="14" t="s">
        <v>35</v>
      </c>
      <c r="D286" s="14" t="s">
        <v>58</v>
      </c>
      <c r="E286" s="16">
        <v>86.268000000000001</v>
      </c>
      <c r="F286" s="16">
        <v>84.430999999999997</v>
      </c>
      <c r="G286" s="16">
        <v>1.837</v>
      </c>
      <c r="H286" s="16">
        <v>0.40400000000000003</v>
      </c>
    </row>
    <row r="287" spans="1:8" x14ac:dyDescent="0.35">
      <c r="A287" s="14">
        <v>2020</v>
      </c>
      <c r="B287" s="14" t="s">
        <v>23</v>
      </c>
      <c r="C287" s="14" t="s">
        <v>35</v>
      </c>
      <c r="D287" s="14" t="s">
        <v>60</v>
      </c>
      <c r="E287" s="16">
        <v>19.204999999999998</v>
      </c>
      <c r="F287" s="16">
        <v>18.972999999999999</v>
      </c>
      <c r="G287" s="16">
        <v>0.23200000000000001</v>
      </c>
      <c r="H287" s="16">
        <v>3.0000000000000001E-3</v>
      </c>
    </row>
    <row r="288" spans="1:8" x14ac:dyDescent="0.35">
      <c r="A288" s="14">
        <v>2020</v>
      </c>
      <c r="B288" s="14" t="s">
        <v>23</v>
      </c>
      <c r="C288" s="14" t="s">
        <v>35</v>
      </c>
      <c r="D288" s="14" t="s">
        <v>62</v>
      </c>
      <c r="E288" s="16">
        <v>112.324</v>
      </c>
      <c r="F288" s="16">
        <v>111.029</v>
      </c>
      <c r="G288" s="16">
        <v>1.2949999999999999</v>
      </c>
      <c r="H288" s="16">
        <v>0.58499999999999996</v>
      </c>
    </row>
    <row r="289" spans="1:8" x14ac:dyDescent="0.35">
      <c r="A289" s="14">
        <v>2020</v>
      </c>
      <c r="B289" s="14" t="s">
        <v>23</v>
      </c>
      <c r="C289" s="14" t="s">
        <v>35</v>
      </c>
      <c r="D289" s="14" t="s">
        <v>64</v>
      </c>
      <c r="E289" s="16">
        <v>71.021000000000001</v>
      </c>
      <c r="F289" s="16">
        <v>70.338999999999999</v>
      </c>
      <c r="G289" s="16">
        <v>0.68200000000000005</v>
      </c>
      <c r="H289" s="16">
        <v>0.13600000000000001</v>
      </c>
    </row>
    <row r="290" spans="1:8" x14ac:dyDescent="0.35">
      <c r="A290" s="14">
        <v>2019</v>
      </c>
      <c r="B290" s="14" t="s">
        <v>19</v>
      </c>
      <c r="C290" s="14" t="s">
        <v>27</v>
      </c>
      <c r="D290" s="14" t="s">
        <v>27</v>
      </c>
      <c r="E290" s="16">
        <v>33.835999999999999</v>
      </c>
      <c r="F290" s="16">
        <v>27.710999999999999</v>
      </c>
      <c r="G290" s="16">
        <v>6.125</v>
      </c>
      <c r="H290" s="16">
        <v>2.2069999999999999</v>
      </c>
    </row>
    <row r="291" spans="1:8" x14ac:dyDescent="0.35">
      <c r="A291" s="14">
        <v>2019</v>
      </c>
      <c r="B291" s="14" t="s">
        <v>19</v>
      </c>
      <c r="C291" s="14" t="s">
        <v>29</v>
      </c>
      <c r="D291" s="14" t="s">
        <v>29</v>
      </c>
      <c r="E291" s="16">
        <v>24.768999999999998</v>
      </c>
      <c r="F291" s="16">
        <v>24.667000000000002</v>
      </c>
      <c r="G291" s="16">
        <v>0.10199999999999999</v>
      </c>
      <c r="H291" s="16">
        <v>0.26</v>
      </c>
    </row>
    <row r="292" spans="1:8" x14ac:dyDescent="0.35">
      <c r="A292" s="14">
        <v>2019</v>
      </c>
      <c r="B292" s="14" t="s">
        <v>19</v>
      </c>
      <c r="C292" s="14" t="s">
        <v>31</v>
      </c>
      <c r="D292" s="14" t="s">
        <v>40</v>
      </c>
      <c r="E292" s="16">
        <v>37.145000000000003</v>
      </c>
      <c r="F292" s="16">
        <v>34.908000000000001</v>
      </c>
      <c r="G292" s="16">
        <v>2.2370000000000001</v>
      </c>
      <c r="H292" s="16">
        <v>0.32100000000000001</v>
      </c>
    </row>
    <row r="293" spans="1:8" x14ac:dyDescent="0.35">
      <c r="A293" s="14">
        <v>2019</v>
      </c>
      <c r="B293" s="14" t="s">
        <v>19</v>
      </c>
      <c r="C293" s="14" t="s">
        <v>31</v>
      </c>
      <c r="D293" s="14" t="s">
        <v>42</v>
      </c>
      <c r="E293" s="16">
        <v>11.436999999999999</v>
      </c>
      <c r="F293" s="16">
        <v>10.683999999999999</v>
      </c>
      <c r="G293" s="16">
        <v>0.753</v>
      </c>
      <c r="H293" s="16">
        <v>4.5999999999999999E-2</v>
      </c>
    </row>
    <row r="294" spans="1:8" x14ac:dyDescent="0.35">
      <c r="A294" s="14">
        <v>2019</v>
      </c>
      <c r="B294" s="14" t="s">
        <v>19</v>
      </c>
      <c r="C294" s="14" t="s">
        <v>31</v>
      </c>
      <c r="D294" s="14" t="s">
        <v>44</v>
      </c>
      <c r="E294" s="16">
        <v>39.709000000000003</v>
      </c>
      <c r="F294" s="16">
        <v>37.219000000000001</v>
      </c>
      <c r="G294" s="16">
        <v>2.4900000000000002</v>
      </c>
      <c r="H294" s="16">
        <v>0.879</v>
      </c>
    </row>
    <row r="295" spans="1:8" x14ac:dyDescent="0.35">
      <c r="A295" s="14">
        <v>2019</v>
      </c>
      <c r="B295" s="14" t="s">
        <v>19</v>
      </c>
      <c r="C295" s="14" t="s">
        <v>31</v>
      </c>
      <c r="D295" s="14" t="s">
        <v>46</v>
      </c>
      <c r="E295" s="16">
        <v>77.825000000000003</v>
      </c>
      <c r="F295" s="16">
        <v>72.846000000000004</v>
      </c>
      <c r="G295" s="16">
        <v>4.9790000000000001</v>
      </c>
      <c r="H295" s="16">
        <v>1.373</v>
      </c>
    </row>
    <row r="296" spans="1:8" x14ac:dyDescent="0.35">
      <c r="A296" s="14">
        <v>2019</v>
      </c>
      <c r="B296" s="14" t="s">
        <v>19</v>
      </c>
      <c r="C296" s="14" t="s">
        <v>31</v>
      </c>
      <c r="D296" s="14" t="s">
        <v>48</v>
      </c>
      <c r="E296" s="16">
        <v>58.185000000000002</v>
      </c>
      <c r="F296" s="16">
        <v>54.688000000000002</v>
      </c>
      <c r="G296" s="16">
        <v>3.4969999999999999</v>
      </c>
      <c r="H296" s="16">
        <v>0.36299999999999999</v>
      </c>
    </row>
    <row r="297" spans="1:8" x14ac:dyDescent="0.35">
      <c r="A297" s="14">
        <v>2019</v>
      </c>
      <c r="B297" s="14" t="s">
        <v>19</v>
      </c>
      <c r="C297" s="14" t="s">
        <v>31</v>
      </c>
      <c r="D297" s="14" t="s">
        <v>50</v>
      </c>
      <c r="E297" s="16">
        <v>135.494</v>
      </c>
      <c r="F297" s="16">
        <v>127.33199999999999</v>
      </c>
      <c r="G297" s="16">
        <v>8.1620000000000008</v>
      </c>
      <c r="H297" s="16">
        <v>2.0430000000000001</v>
      </c>
    </row>
    <row r="298" spans="1:8" x14ac:dyDescent="0.35">
      <c r="A298" s="14">
        <v>2019</v>
      </c>
      <c r="B298" s="14" t="s">
        <v>19</v>
      </c>
      <c r="C298" s="14" t="s">
        <v>31</v>
      </c>
      <c r="D298" s="14" t="s">
        <v>52</v>
      </c>
      <c r="E298" s="16">
        <v>49.405999999999999</v>
      </c>
      <c r="F298" s="16">
        <v>46.335000000000001</v>
      </c>
      <c r="G298" s="16">
        <v>3.0710000000000002</v>
      </c>
      <c r="H298" s="16">
        <v>0.73499999999999999</v>
      </c>
    </row>
    <row r="299" spans="1:8" x14ac:dyDescent="0.35">
      <c r="A299" s="14">
        <v>2019</v>
      </c>
      <c r="B299" s="14" t="s">
        <v>19</v>
      </c>
      <c r="C299" s="14" t="s">
        <v>33</v>
      </c>
      <c r="D299" s="14" t="s">
        <v>33</v>
      </c>
      <c r="E299" s="16">
        <v>155.78299999999999</v>
      </c>
      <c r="F299" s="16">
        <v>149.95699999999999</v>
      </c>
      <c r="G299" s="16">
        <v>5.8259999999999996</v>
      </c>
      <c r="H299" s="16">
        <v>7.7880000000000003</v>
      </c>
    </row>
    <row r="300" spans="1:8" x14ac:dyDescent="0.35">
      <c r="A300" s="14">
        <v>2019</v>
      </c>
      <c r="B300" s="14" t="s">
        <v>19</v>
      </c>
      <c r="C300" s="14" t="s">
        <v>35</v>
      </c>
      <c r="D300" s="14" t="s">
        <v>54</v>
      </c>
      <c r="E300" s="16">
        <v>544.39800000000002</v>
      </c>
      <c r="F300" s="16">
        <v>541.83399999999995</v>
      </c>
      <c r="G300" s="16">
        <v>2.5640000000000001</v>
      </c>
      <c r="H300" s="16">
        <v>7.4039999999999999</v>
      </c>
    </row>
    <row r="301" spans="1:8" x14ac:dyDescent="0.35">
      <c r="A301" s="14">
        <v>2019</v>
      </c>
      <c r="B301" s="14" t="s">
        <v>19</v>
      </c>
      <c r="C301" s="14" t="s">
        <v>35</v>
      </c>
      <c r="D301" s="14" t="s">
        <v>56</v>
      </c>
      <c r="E301" s="16">
        <v>117.78</v>
      </c>
      <c r="F301" s="16">
        <v>117.378</v>
      </c>
      <c r="G301" s="16">
        <v>0.40200000000000002</v>
      </c>
      <c r="H301" s="16">
        <v>0.93600000000000005</v>
      </c>
    </row>
    <row r="302" spans="1:8" x14ac:dyDescent="0.35">
      <c r="A302" s="14">
        <v>2019</v>
      </c>
      <c r="B302" s="14" t="s">
        <v>19</v>
      </c>
      <c r="C302" s="14" t="s">
        <v>35</v>
      </c>
      <c r="D302" s="14" t="s">
        <v>58</v>
      </c>
      <c r="E302" s="16">
        <v>78.655000000000001</v>
      </c>
      <c r="F302" s="16">
        <v>77.944999999999993</v>
      </c>
      <c r="G302" s="16">
        <v>0.71</v>
      </c>
      <c r="H302" s="16">
        <v>1.9830000000000001</v>
      </c>
    </row>
    <row r="303" spans="1:8" x14ac:dyDescent="0.35">
      <c r="A303" s="14">
        <v>2019</v>
      </c>
      <c r="B303" s="14" t="s">
        <v>19</v>
      </c>
      <c r="C303" s="14" t="s">
        <v>35</v>
      </c>
      <c r="D303" s="14" t="s">
        <v>60</v>
      </c>
      <c r="E303" s="16">
        <v>127.33199999999999</v>
      </c>
      <c r="F303" s="16">
        <v>126.89100000000001</v>
      </c>
      <c r="G303" s="16">
        <v>0.441</v>
      </c>
      <c r="H303" s="16">
        <v>2.0710000000000002</v>
      </c>
    </row>
    <row r="304" spans="1:8" x14ac:dyDescent="0.35">
      <c r="A304" s="14">
        <v>2019</v>
      </c>
      <c r="B304" s="14" t="s">
        <v>19</v>
      </c>
      <c r="C304" s="14" t="s">
        <v>35</v>
      </c>
      <c r="D304" s="14" t="s">
        <v>62</v>
      </c>
      <c r="E304" s="16">
        <v>400.19799999999998</v>
      </c>
      <c r="F304" s="16">
        <v>394.18799999999999</v>
      </c>
      <c r="G304" s="16">
        <v>6.01</v>
      </c>
      <c r="H304" s="16">
        <v>10.819000000000001</v>
      </c>
    </row>
    <row r="305" spans="1:8" x14ac:dyDescent="0.35">
      <c r="A305" s="14">
        <v>2019</v>
      </c>
      <c r="B305" s="14" t="s">
        <v>19</v>
      </c>
      <c r="C305" s="14" t="s">
        <v>35</v>
      </c>
      <c r="D305" s="14" t="s">
        <v>64</v>
      </c>
      <c r="E305" s="16">
        <v>208.74100000000001</v>
      </c>
      <c r="F305" s="16">
        <v>207.785</v>
      </c>
      <c r="G305" s="16">
        <v>0.95599999999999996</v>
      </c>
      <c r="H305" s="16">
        <v>5.5049999999999999</v>
      </c>
    </row>
    <row r="306" spans="1:8" x14ac:dyDescent="0.35">
      <c r="A306" s="14">
        <v>2019</v>
      </c>
      <c r="B306" s="14" t="s">
        <v>21</v>
      </c>
      <c r="C306" s="14" t="s">
        <v>27</v>
      </c>
      <c r="D306" s="14" t="s">
        <v>27</v>
      </c>
      <c r="E306" s="16">
        <v>421.99</v>
      </c>
      <c r="F306" s="16">
        <v>406.57100000000003</v>
      </c>
      <c r="G306" s="16">
        <v>15.419</v>
      </c>
      <c r="H306" s="16">
        <v>6.8689999999999998</v>
      </c>
    </row>
    <row r="307" spans="1:8" x14ac:dyDescent="0.35">
      <c r="A307" s="14">
        <v>2019</v>
      </c>
      <c r="B307" s="14" t="s">
        <v>21</v>
      </c>
      <c r="C307" s="14" t="s">
        <v>29</v>
      </c>
      <c r="D307" s="14" t="s">
        <v>29</v>
      </c>
      <c r="E307" s="16">
        <v>47.353999999999999</v>
      </c>
      <c r="F307" s="16">
        <v>47.252000000000002</v>
      </c>
      <c r="G307" s="16">
        <v>0.10199999999999999</v>
      </c>
      <c r="H307" s="16">
        <v>0.28299999999999997</v>
      </c>
    </row>
    <row r="308" spans="1:8" x14ac:dyDescent="0.35">
      <c r="A308" s="14">
        <v>2019</v>
      </c>
      <c r="B308" s="14" t="s">
        <v>21</v>
      </c>
      <c r="C308" s="14" t="s">
        <v>31</v>
      </c>
      <c r="D308" s="14" t="s">
        <v>40</v>
      </c>
      <c r="E308" s="16">
        <v>214.32</v>
      </c>
      <c r="F308" s="16">
        <v>207.815</v>
      </c>
      <c r="G308" s="16">
        <v>6.5049999999999999</v>
      </c>
      <c r="H308" s="16">
        <v>0.81200000000000006</v>
      </c>
    </row>
    <row r="309" spans="1:8" x14ac:dyDescent="0.35">
      <c r="A309" s="14">
        <v>2019</v>
      </c>
      <c r="B309" s="14" t="s">
        <v>21</v>
      </c>
      <c r="C309" s="14" t="s">
        <v>31</v>
      </c>
      <c r="D309" s="14" t="s">
        <v>42</v>
      </c>
      <c r="E309" s="16">
        <v>76.462000000000003</v>
      </c>
      <c r="F309" s="16">
        <v>73.762</v>
      </c>
      <c r="G309" s="16">
        <v>2.7</v>
      </c>
      <c r="H309" s="16">
        <v>0.59199999999999997</v>
      </c>
    </row>
    <row r="310" spans="1:8" x14ac:dyDescent="0.35">
      <c r="A310" s="14">
        <v>2019</v>
      </c>
      <c r="B310" s="14" t="s">
        <v>21</v>
      </c>
      <c r="C310" s="14" t="s">
        <v>31</v>
      </c>
      <c r="D310" s="14" t="s">
        <v>44</v>
      </c>
      <c r="E310" s="16">
        <v>231.77500000000001</v>
      </c>
      <c r="F310" s="16">
        <v>223.83699999999999</v>
      </c>
      <c r="G310" s="16">
        <v>7.9379999999999997</v>
      </c>
      <c r="H310" s="16">
        <v>0.78500000000000003</v>
      </c>
    </row>
    <row r="311" spans="1:8" x14ac:dyDescent="0.35">
      <c r="A311" s="14">
        <v>2019</v>
      </c>
      <c r="B311" s="14" t="s">
        <v>21</v>
      </c>
      <c r="C311" s="14" t="s">
        <v>31</v>
      </c>
      <c r="D311" s="14" t="s">
        <v>46</v>
      </c>
      <c r="E311" s="16">
        <v>313.23099999999999</v>
      </c>
      <c r="F311" s="16">
        <v>300.084</v>
      </c>
      <c r="G311" s="16">
        <v>13.147</v>
      </c>
      <c r="H311" s="16">
        <v>3.03</v>
      </c>
    </row>
    <row r="312" spans="1:8" x14ac:dyDescent="0.35">
      <c r="A312" s="14">
        <v>2019</v>
      </c>
      <c r="B312" s="14" t="s">
        <v>21</v>
      </c>
      <c r="C312" s="14" t="s">
        <v>31</v>
      </c>
      <c r="D312" s="14" t="s">
        <v>48</v>
      </c>
      <c r="E312" s="16">
        <v>275.50599999999997</v>
      </c>
      <c r="F312" s="16">
        <v>266.89</v>
      </c>
      <c r="G312" s="16">
        <v>8.6159999999999997</v>
      </c>
      <c r="H312" s="16">
        <v>1.0049999999999999</v>
      </c>
    </row>
    <row r="313" spans="1:8" x14ac:dyDescent="0.35">
      <c r="A313" s="14">
        <v>2019</v>
      </c>
      <c r="B313" s="14" t="s">
        <v>21</v>
      </c>
      <c r="C313" s="14" t="s">
        <v>31</v>
      </c>
      <c r="D313" s="14" t="s">
        <v>50</v>
      </c>
      <c r="E313" s="16">
        <v>442.62700000000001</v>
      </c>
      <c r="F313" s="16">
        <v>422.80900000000003</v>
      </c>
      <c r="G313" s="16">
        <v>19.818000000000001</v>
      </c>
      <c r="H313" s="16">
        <v>4.4139999999999997</v>
      </c>
    </row>
    <row r="314" spans="1:8" x14ac:dyDescent="0.35">
      <c r="A314" s="14">
        <v>2019</v>
      </c>
      <c r="B314" s="14" t="s">
        <v>21</v>
      </c>
      <c r="C314" s="14" t="s">
        <v>31</v>
      </c>
      <c r="D314" s="14" t="s">
        <v>52</v>
      </c>
      <c r="E314" s="16">
        <v>161.18600000000001</v>
      </c>
      <c r="F314" s="16">
        <v>154.91499999999999</v>
      </c>
      <c r="G314" s="16">
        <v>6.2709999999999999</v>
      </c>
      <c r="H314" s="16">
        <v>1.4</v>
      </c>
    </row>
    <row r="315" spans="1:8" x14ac:dyDescent="0.35">
      <c r="A315" s="14">
        <v>2019</v>
      </c>
      <c r="B315" s="14" t="s">
        <v>21</v>
      </c>
      <c r="C315" s="14" t="s">
        <v>33</v>
      </c>
      <c r="D315" s="14" t="s">
        <v>33</v>
      </c>
      <c r="E315" s="16">
        <v>1124.335</v>
      </c>
      <c r="F315" s="16">
        <v>1112.57</v>
      </c>
      <c r="G315" s="16">
        <v>11.765000000000001</v>
      </c>
      <c r="H315" s="16">
        <v>12.29</v>
      </c>
    </row>
    <row r="316" spans="1:8" x14ac:dyDescent="0.35">
      <c r="A316" s="14">
        <v>2019</v>
      </c>
      <c r="B316" s="14" t="s">
        <v>21</v>
      </c>
      <c r="C316" s="14" t="s">
        <v>35</v>
      </c>
      <c r="D316" s="14" t="s">
        <v>54</v>
      </c>
      <c r="E316" s="16">
        <v>783.55399999999997</v>
      </c>
      <c r="F316" s="16">
        <v>777.69399999999996</v>
      </c>
      <c r="G316" s="16">
        <v>5.86</v>
      </c>
      <c r="H316" s="16">
        <v>7.8789999999999996</v>
      </c>
    </row>
    <row r="317" spans="1:8" x14ac:dyDescent="0.35">
      <c r="A317" s="14">
        <v>2019</v>
      </c>
      <c r="B317" s="14" t="s">
        <v>21</v>
      </c>
      <c r="C317" s="14" t="s">
        <v>35</v>
      </c>
      <c r="D317" s="14" t="s">
        <v>56</v>
      </c>
      <c r="E317" s="16">
        <v>367.55799999999999</v>
      </c>
      <c r="F317" s="16">
        <v>362.22300000000001</v>
      </c>
      <c r="G317" s="16">
        <v>5.335</v>
      </c>
      <c r="H317" s="16">
        <v>4.0030000000000001</v>
      </c>
    </row>
    <row r="318" spans="1:8" x14ac:dyDescent="0.35">
      <c r="A318" s="14">
        <v>2019</v>
      </c>
      <c r="B318" s="14" t="s">
        <v>21</v>
      </c>
      <c r="C318" s="14" t="s">
        <v>35</v>
      </c>
      <c r="D318" s="14" t="s">
        <v>58</v>
      </c>
      <c r="E318" s="16">
        <v>221.21899999999999</v>
      </c>
      <c r="F318" s="16">
        <v>219.70599999999999</v>
      </c>
      <c r="G318" s="16">
        <v>1.5129999999999999</v>
      </c>
      <c r="H318" s="16">
        <v>2.1739999999999999</v>
      </c>
    </row>
    <row r="319" spans="1:8" x14ac:dyDescent="0.35">
      <c r="A319" s="14">
        <v>2019</v>
      </c>
      <c r="B319" s="14" t="s">
        <v>21</v>
      </c>
      <c r="C319" s="14" t="s">
        <v>35</v>
      </c>
      <c r="D319" s="14" t="s">
        <v>60</v>
      </c>
      <c r="E319" s="16">
        <v>70.347999999999999</v>
      </c>
      <c r="F319" s="16">
        <v>70.296999999999997</v>
      </c>
      <c r="G319" s="16">
        <v>5.0999999999999997E-2</v>
      </c>
      <c r="H319" s="16">
        <v>0.27400000000000002</v>
      </c>
    </row>
    <row r="320" spans="1:8" x14ac:dyDescent="0.35">
      <c r="A320" s="14">
        <v>2019</v>
      </c>
      <c r="B320" s="14" t="s">
        <v>21</v>
      </c>
      <c r="C320" s="14" t="s">
        <v>35</v>
      </c>
      <c r="D320" s="14" t="s">
        <v>62</v>
      </c>
      <c r="E320" s="16">
        <v>420.649</v>
      </c>
      <c r="F320" s="16">
        <v>418.83</v>
      </c>
      <c r="G320" s="16">
        <v>1.819</v>
      </c>
      <c r="H320" s="16">
        <v>2.262</v>
      </c>
    </row>
    <row r="321" spans="1:8" x14ac:dyDescent="0.35">
      <c r="A321" s="14">
        <v>2019</v>
      </c>
      <c r="B321" s="14" t="s">
        <v>21</v>
      </c>
      <c r="C321" s="14" t="s">
        <v>35</v>
      </c>
      <c r="D321" s="14" t="s">
        <v>64</v>
      </c>
      <c r="E321" s="16">
        <v>235.6</v>
      </c>
      <c r="F321" s="16">
        <v>234.00800000000001</v>
      </c>
      <c r="G321" s="16">
        <v>1.5920000000000001</v>
      </c>
      <c r="H321" s="16">
        <v>3.0419999999999998</v>
      </c>
    </row>
    <row r="322" spans="1:8" x14ac:dyDescent="0.35">
      <c r="A322" s="14">
        <v>2019</v>
      </c>
      <c r="B322" s="14" t="s">
        <v>23</v>
      </c>
      <c r="C322" s="14" t="s">
        <v>27</v>
      </c>
      <c r="D322" s="14" t="s">
        <v>27</v>
      </c>
      <c r="E322" s="16">
        <v>31.21</v>
      </c>
      <c r="F322" s="16">
        <v>24.376999999999999</v>
      </c>
      <c r="G322" s="16">
        <v>6.8330000000000002</v>
      </c>
      <c r="H322" s="16">
        <v>1.671</v>
      </c>
    </row>
    <row r="323" spans="1:8" x14ac:dyDescent="0.35">
      <c r="A323" s="14">
        <v>2019</v>
      </c>
      <c r="B323" s="14" t="s">
        <v>23</v>
      </c>
      <c r="C323" s="14" t="s">
        <v>29</v>
      </c>
      <c r="D323" s="14" t="s">
        <v>29</v>
      </c>
      <c r="E323" s="16">
        <v>10.347</v>
      </c>
      <c r="F323" s="16">
        <v>10.288</v>
      </c>
      <c r="G323" s="16">
        <v>5.8999999999999997E-2</v>
      </c>
      <c r="H323" s="16">
        <v>9.8000000000000004E-2</v>
      </c>
    </row>
    <row r="324" spans="1:8" x14ac:dyDescent="0.35">
      <c r="A324" s="14">
        <v>2019</v>
      </c>
      <c r="B324" s="14" t="s">
        <v>23</v>
      </c>
      <c r="C324" s="14" t="s">
        <v>31</v>
      </c>
      <c r="D324" s="14" t="s">
        <v>40</v>
      </c>
      <c r="E324" s="16">
        <v>31.706</v>
      </c>
      <c r="F324" s="16">
        <v>28.123000000000001</v>
      </c>
      <c r="G324" s="16">
        <v>3.5830000000000002</v>
      </c>
      <c r="H324" s="16">
        <v>0.23599999999999999</v>
      </c>
    </row>
    <row r="325" spans="1:8" x14ac:dyDescent="0.35">
      <c r="A325" s="14">
        <v>2019</v>
      </c>
      <c r="B325" s="14" t="s">
        <v>23</v>
      </c>
      <c r="C325" s="14" t="s">
        <v>31</v>
      </c>
      <c r="D325" s="14" t="s">
        <v>42</v>
      </c>
      <c r="E325" s="16">
        <v>7.3959999999999999</v>
      </c>
      <c r="F325" s="16">
        <v>6.7149999999999999</v>
      </c>
      <c r="G325" s="16">
        <v>0.68100000000000005</v>
      </c>
      <c r="H325" s="16">
        <v>0.16600000000000001</v>
      </c>
    </row>
    <row r="326" spans="1:8" x14ac:dyDescent="0.35">
      <c r="A326" s="14">
        <v>2019</v>
      </c>
      <c r="B326" s="14" t="s">
        <v>23</v>
      </c>
      <c r="C326" s="14" t="s">
        <v>31</v>
      </c>
      <c r="D326" s="14" t="s">
        <v>44</v>
      </c>
      <c r="E326" s="16">
        <v>42.268000000000001</v>
      </c>
      <c r="F326" s="16">
        <v>35.542999999999999</v>
      </c>
      <c r="G326" s="16">
        <v>6.7249999999999996</v>
      </c>
      <c r="H326" s="16">
        <v>0.19400000000000001</v>
      </c>
    </row>
    <row r="327" spans="1:8" x14ac:dyDescent="0.35">
      <c r="A327" s="14">
        <v>2019</v>
      </c>
      <c r="B327" s="14" t="s">
        <v>23</v>
      </c>
      <c r="C327" s="14" t="s">
        <v>31</v>
      </c>
      <c r="D327" s="14" t="s">
        <v>46</v>
      </c>
      <c r="E327" s="16">
        <v>25.463999999999999</v>
      </c>
      <c r="F327" s="16">
        <v>22.888999999999999</v>
      </c>
      <c r="G327" s="16">
        <v>2.5750000000000002</v>
      </c>
      <c r="H327" s="16">
        <v>0.45</v>
      </c>
    </row>
    <row r="328" spans="1:8" x14ac:dyDescent="0.35">
      <c r="A328" s="14">
        <v>2019</v>
      </c>
      <c r="B328" s="14" t="s">
        <v>23</v>
      </c>
      <c r="C328" s="14" t="s">
        <v>31</v>
      </c>
      <c r="D328" s="14" t="s">
        <v>48</v>
      </c>
      <c r="E328" s="16">
        <v>22.875</v>
      </c>
      <c r="F328" s="16">
        <v>20.558</v>
      </c>
      <c r="G328" s="16">
        <v>2.3170000000000002</v>
      </c>
      <c r="H328" s="16">
        <v>0.107</v>
      </c>
    </row>
    <row r="329" spans="1:8" x14ac:dyDescent="0.35">
      <c r="A329" s="14">
        <v>2019</v>
      </c>
      <c r="B329" s="14" t="s">
        <v>23</v>
      </c>
      <c r="C329" s="14" t="s">
        <v>31</v>
      </c>
      <c r="D329" s="14" t="s">
        <v>50</v>
      </c>
      <c r="E329" s="16">
        <v>17.988</v>
      </c>
      <c r="F329" s="16">
        <v>15.747999999999999</v>
      </c>
      <c r="G329" s="16">
        <v>2.2400000000000002</v>
      </c>
      <c r="H329" s="16">
        <v>0.17499999999999999</v>
      </c>
    </row>
    <row r="330" spans="1:8" x14ac:dyDescent="0.35">
      <c r="A330" s="14">
        <v>2019</v>
      </c>
      <c r="B330" s="14" t="s">
        <v>23</v>
      </c>
      <c r="C330" s="14" t="s">
        <v>31</v>
      </c>
      <c r="D330" s="14" t="s">
        <v>52</v>
      </c>
      <c r="E330" s="16">
        <v>11.727</v>
      </c>
      <c r="F330" s="16">
        <v>10.635</v>
      </c>
      <c r="G330" s="16">
        <v>1.0920000000000001</v>
      </c>
      <c r="H330" s="16">
        <v>3.4000000000000002E-2</v>
      </c>
    </row>
    <row r="331" spans="1:8" x14ac:dyDescent="0.35">
      <c r="A331" s="14">
        <v>2019</v>
      </c>
      <c r="B331" s="14" t="s">
        <v>23</v>
      </c>
      <c r="C331" s="14" t="s">
        <v>33</v>
      </c>
      <c r="D331" s="14" t="s">
        <v>33</v>
      </c>
      <c r="E331" s="16">
        <v>50.944000000000003</v>
      </c>
      <c r="F331" s="16">
        <v>45.738999999999997</v>
      </c>
      <c r="G331" s="16">
        <v>5.2050000000000001</v>
      </c>
      <c r="H331" s="16">
        <v>2.2040000000000002</v>
      </c>
    </row>
    <row r="332" spans="1:8" x14ac:dyDescent="0.35">
      <c r="A332" s="14">
        <v>2019</v>
      </c>
      <c r="B332" s="14" t="s">
        <v>23</v>
      </c>
      <c r="C332" s="14" t="s">
        <v>35</v>
      </c>
      <c r="D332" s="14" t="s">
        <v>54</v>
      </c>
      <c r="E332" s="16">
        <v>231.898</v>
      </c>
      <c r="F332" s="16">
        <v>230.346</v>
      </c>
      <c r="G332" s="16">
        <v>1.552</v>
      </c>
      <c r="H332" s="16">
        <v>0.46700000000000003</v>
      </c>
    </row>
    <row r="333" spans="1:8" x14ac:dyDescent="0.35">
      <c r="A333" s="14">
        <v>2019</v>
      </c>
      <c r="B333" s="14" t="s">
        <v>23</v>
      </c>
      <c r="C333" s="14" t="s">
        <v>35</v>
      </c>
      <c r="D333" s="14" t="s">
        <v>56</v>
      </c>
      <c r="E333" s="16">
        <v>366.959</v>
      </c>
      <c r="F333" s="16">
        <v>362.71300000000002</v>
      </c>
      <c r="G333" s="16">
        <v>4.2460000000000004</v>
      </c>
      <c r="H333" s="16">
        <v>1.145</v>
      </c>
    </row>
    <row r="334" spans="1:8" x14ac:dyDescent="0.35">
      <c r="A334" s="14">
        <v>2019</v>
      </c>
      <c r="B334" s="14" t="s">
        <v>23</v>
      </c>
      <c r="C334" s="14" t="s">
        <v>35</v>
      </c>
      <c r="D334" s="14" t="s">
        <v>58</v>
      </c>
      <c r="E334" s="16">
        <v>86.465999999999994</v>
      </c>
      <c r="F334" s="16">
        <v>83.807000000000002</v>
      </c>
      <c r="G334" s="16">
        <v>2.6589999999999998</v>
      </c>
      <c r="H334" s="16">
        <v>0.751</v>
      </c>
    </row>
    <row r="335" spans="1:8" x14ac:dyDescent="0.35">
      <c r="A335" s="14">
        <v>2019</v>
      </c>
      <c r="B335" s="14" t="s">
        <v>23</v>
      </c>
      <c r="C335" s="14" t="s">
        <v>35</v>
      </c>
      <c r="D335" s="14" t="s">
        <v>60</v>
      </c>
      <c r="E335" s="16">
        <v>19.731000000000002</v>
      </c>
      <c r="F335" s="16">
        <v>19.709</v>
      </c>
      <c r="G335" s="16">
        <v>2.1999999999999999E-2</v>
      </c>
      <c r="H335" s="16">
        <v>8.9999999999999993E-3</v>
      </c>
    </row>
    <row r="336" spans="1:8" x14ac:dyDescent="0.35">
      <c r="A336" s="14">
        <v>2019</v>
      </c>
      <c r="B336" s="14" t="s">
        <v>23</v>
      </c>
      <c r="C336" s="14" t="s">
        <v>35</v>
      </c>
      <c r="D336" s="14" t="s">
        <v>62</v>
      </c>
      <c r="E336" s="16">
        <v>119.9</v>
      </c>
      <c r="F336" s="16">
        <v>119.357</v>
      </c>
      <c r="G336" s="16">
        <v>0.54300000000000004</v>
      </c>
      <c r="H336" s="16">
        <v>0.182</v>
      </c>
    </row>
    <row r="337" spans="1:8" x14ac:dyDescent="0.35">
      <c r="A337" s="14">
        <v>2019</v>
      </c>
      <c r="B337" s="14" t="s">
        <v>23</v>
      </c>
      <c r="C337" s="14" t="s">
        <v>35</v>
      </c>
      <c r="D337" s="14" t="s">
        <v>64</v>
      </c>
      <c r="E337" s="16">
        <v>76.150000000000006</v>
      </c>
      <c r="F337" s="16">
        <v>75.275999999999996</v>
      </c>
      <c r="G337" s="16">
        <v>0.874</v>
      </c>
      <c r="H337" s="16">
        <v>0.222</v>
      </c>
    </row>
    <row r="338" spans="1:8" x14ac:dyDescent="0.35">
      <c r="A338" s="14">
        <v>2018</v>
      </c>
      <c r="B338" s="14" t="s">
        <v>19</v>
      </c>
      <c r="C338" s="14" t="s">
        <v>27</v>
      </c>
      <c r="D338" s="14" t="s">
        <v>27</v>
      </c>
      <c r="E338" s="16">
        <v>33.261000000000003</v>
      </c>
      <c r="F338" s="16">
        <v>27.773</v>
      </c>
      <c r="G338" s="16">
        <v>5.4880000000000004</v>
      </c>
      <c r="H338" s="16">
        <v>2.0529999999999999</v>
      </c>
    </row>
    <row r="339" spans="1:8" x14ac:dyDescent="0.35">
      <c r="A339" s="14">
        <v>2018</v>
      </c>
      <c r="B339" s="14" t="s">
        <v>19</v>
      </c>
      <c r="C339" s="14" t="s">
        <v>29</v>
      </c>
      <c r="D339" s="14" t="s">
        <v>29</v>
      </c>
      <c r="E339" s="16">
        <v>24.616</v>
      </c>
      <c r="F339" s="16">
        <v>24.564</v>
      </c>
      <c r="G339" s="16">
        <v>5.1999999999999998E-2</v>
      </c>
      <c r="H339" s="16">
        <v>0.29299999999999998</v>
      </c>
    </row>
    <row r="340" spans="1:8" x14ac:dyDescent="0.35">
      <c r="A340" s="14">
        <v>2018</v>
      </c>
      <c r="B340" s="14" t="s">
        <v>19</v>
      </c>
      <c r="C340" s="14" t="s">
        <v>31</v>
      </c>
      <c r="D340" s="14" t="s">
        <v>40</v>
      </c>
      <c r="E340" s="16">
        <v>37.829000000000001</v>
      </c>
      <c r="F340" s="16">
        <v>35.682000000000002</v>
      </c>
      <c r="G340" s="16">
        <v>2.1469999999999998</v>
      </c>
      <c r="H340" s="16">
        <v>0.34100000000000003</v>
      </c>
    </row>
    <row r="341" spans="1:8" x14ac:dyDescent="0.35">
      <c r="A341" s="14">
        <v>2018</v>
      </c>
      <c r="B341" s="14" t="s">
        <v>19</v>
      </c>
      <c r="C341" s="14" t="s">
        <v>31</v>
      </c>
      <c r="D341" s="14" t="s">
        <v>42</v>
      </c>
      <c r="E341" s="16">
        <v>11.734</v>
      </c>
      <c r="F341" s="16">
        <v>10.939</v>
      </c>
      <c r="G341" s="16">
        <v>0.79500000000000004</v>
      </c>
      <c r="H341" s="16">
        <v>0.05</v>
      </c>
    </row>
    <row r="342" spans="1:8" x14ac:dyDescent="0.35">
      <c r="A342" s="14">
        <v>2018</v>
      </c>
      <c r="B342" s="14" t="s">
        <v>19</v>
      </c>
      <c r="C342" s="14" t="s">
        <v>31</v>
      </c>
      <c r="D342" s="14" t="s">
        <v>44</v>
      </c>
      <c r="E342" s="16">
        <v>40.149000000000001</v>
      </c>
      <c r="F342" s="16">
        <v>37.469000000000001</v>
      </c>
      <c r="G342" s="16">
        <v>2.68</v>
      </c>
      <c r="H342" s="16">
        <v>0.78100000000000003</v>
      </c>
    </row>
    <row r="343" spans="1:8" x14ac:dyDescent="0.35">
      <c r="A343" s="14">
        <v>2018</v>
      </c>
      <c r="B343" s="14" t="s">
        <v>19</v>
      </c>
      <c r="C343" s="14" t="s">
        <v>31</v>
      </c>
      <c r="D343" s="14" t="s">
        <v>46</v>
      </c>
      <c r="E343" s="16">
        <v>79.471999999999994</v>
      </c>
      <c r="F343" s="16">
        <v>74.210999999999999</v>
      </c>
      <c r="G343" s="16">
        <v>5.2610000000000001</v>
      </c>
      <c r="H343" s="16">
        <v>1.794</v>
      </c>
    </row>
    <row r="344" spans="1:8" x14ac:dyDescent="0.35">
      <c r="A344" s="14">
        <v>2018</v>
      </c>
      <c r="B344" s="14" t="s">
        <v>19</v>
      </c>
      <c r="C344" s="14" t="s">
        <v>31</v>
      </c>
      <c r="D344" s="14" t="s">
        <v>48</v>
      </c>
      <c r="E344" s="16">
        <v>59.999000000000002</v>
      </c>
      <c r="F344" s="16">
        <v>56.054000000000002</v>
      </c>
      <c r="G344" s="16">
        <v>3.9449999999999998</v>
      </c>
      <c r="H344" s="16">
        <v>0.60699999999999998</v>
      </c>
    </row>
    <row r="345" spans="1:8" x14ac:dyDescent="0.35">
      <c r="A345" s="14">
        <v>2018</v>
      </c>
      <c r="B345" s="14" t="s">
        <v>19</v>
      </c>
      <c r="C345" s="14" t="s">
        <v>31</v>
      </c>
      <c r="D345" s="14" t="s">
        <v>50</v>
      </c>
      <c r="E345" s="16">
        <v>142.916</v>
      </c>
      <c r="F345" s="16">
        <v>134.28700000000001</v>
      </c>
      <c r="G345" s="16">
        <v>8.6289999999999996</v>
      </c>
      <c r="H345" s="16">
        <v>3.5219999999999998</v>
      </c>
    </row>
    <row r="346" spans="1:8" x14ac:dyDescent="0.35">
      <c r="A346" s="14">
        <v>2018</v>
      </c>
      <c r="B346" s="14" t="s">
        <v>19</v>
      </c>
      <c r="C346" s="14" t="s">
        <v>31</v>
      </c>
      <c r="D346" s="14" t="s">
        <v>52</v>
      </c>
      <c r="E346" s="16">
        <v>50.811999999999998</v>
      </c>
      <c r="F346" s="16">
        <v>48.085000000000001</v>
      </c>
      <c r="G346" s="16">
        <v>2.7269999999999999</v>
      </c>
      <c r="H346" s="16">
        <v>0.52900000000000003</v>
      </c>
    </row>
    <row r="347" spans="1:8" x14ac:dyDescent="0.35">
      <c r="A347" s="14">
        <v>2018</v>
      </c>
      <c r="B347" s="14" t="s">
        <v>19</v>
      </c>
      <c r="C347" s="14" t="s">
        <v>33</v>
      </c>
      <c r="D347" s="14" t="s">
        <v>33</v>
      </c>
      <c r="E347" s="16">
        <v>154.761</v>
      </c>
      <c r="F347" s="16">
        <v>149.31100000000001</v>
      </c>
      <c r="G347" s="16">
        <v>5.45</v>
      </c>
      <c r="H347" s="16">
        <v>7.48</v>
      </c>
    </row>
    <row r="348" spans="1:8" x14ac:dyDescent="0.35">
      <c r="A348" s="14">
        <v>2018</v>
      </c>
      <c r="B348" s="14" t="s">
        <v>19</v>
      </c>
      <c r="C348" s="14" t="s">
        <v>35</v>
      </c>
      <c r="D348" s="14" t="s">
        <v>54</v>
      </c>
      <c r="E348" s="16">
        <v>526.79899999999998</v>
      </c>
      <c r="F348" s="16">
        <v>524.81799999999998</v>
      </c>
      <c r="G348" s="16">
        <v>1.9810000000000001</v>
      </c>
      <c r="H348" s="16">
        <v>11.388999999999999</v>
      </c>
    </row>
    <row r="349" spans="1:8" x14ac:dyDescent="0.35">
      <c r="A349" s="14">
        <v>2018</v>
      </c>
      <c r="B349" s="14" t="s">
        <v>19</v>
      </c>
      <c r="C349" s="14" t="s">
        <v>35</v>
      </c>
      <c r="D349" s="14" t="s">
        <v>56</v>
      </c>
      <c r="E349" s="16">
        <v>113.706</v>
      </c>
      <c r="F349" s="16">
        <v>113.33499999999999</v>
      </c>
      <c r="G349" s="16">
        <v>0.371</v>
      </c>
      <c r="H349" s="16">
        <v>2.3540000000000001</v>
      </c>
    </row>
    <row r="350" spans="1:8" x14ac:dyDescent="0.35">
      <c r="A350" s="14">
        <v>2018</v>
      </c>
      <c r="B350" s="14" t="s">
        <v>19</v>
      </c>
      <c r="C350" s="14" t="s">
        <v>35</v>
      </c>
      <c r="D350" s="14" t="s">
        <v>58</v>
      </c>
      <c r="E350" s="16">
        <v>79.355000000000004</v>
      </c>
      <c r="F350" s="16">
        <v>78.426000000000002</v>
      </c>
      <c r="G350" s="16">
        <v>0.92900000000000005</v>
      </c>
      <c r="H350" s="16">
        <v>1.0549999999999999</v>
      </c>
    </row>
    <row r="351" spans="1:8" x14ac:dyDescent="0.35">
      <c r="A351" s="14">
        <v>2018</v>
      </c>
      <c r="B351" s="14" t="s">
        <v>19</v>
      </c>
      <c r="C351" s="14" t="s">
        <v>35</v>
      </c>
      <c r="D351" s="14" t="s">
        <v>60</v>
      </c>
      <c r="E351" s="16">
        <v>127.48399999999999</v>
      </c>
      <c r="F351" s="16">
        <v>126.876</v>
      </c>
      <c r="G351" s="16">
        <v>0.60799999999999998</v>
      </c>
      <c r="H351" s="16">
        <v>3.55</v>
      </c>
    </row>
    <row r="352" spans="1:8" x14ac:dyDescent="0.35">
      <c r="A352" s="14">
        <v>2018</v>
      </c>
      <c r="B352" s="14" t="s">
        <v>19</v>
      </c>
      <c r="C352" s="14" t="s">
        <v>35</v>
      </c>
      <c r="D352" s="14" t="s">
        <v>62</v>
      </c>
      <c r="E352" s="16">
        <v>393.94200000000001</v>
      </c>
      <c r="F352" s="16">
        <v>388.69400000000002</v>
      </c>
      <c r="G352" s="16">
        <v>5.2480000000000002</v>
      </c>
      <c r="H352" s="16">
        <v>5.7160000000000002</v>
      </c>
    </row>
    <row r="353" spans="1:8" x14ac:dyDescent="0.35">
      <c r="A353" s="14">
        <v>2018</v>
      </c>
      <c r="B353" s="14" t="s">
        <v>19</v>
      </c>
      <c r="C353" s="14" t="s">
        <v>35</v>
      </c>
      <c r="D353" s="14" t="s">
        <v>64</v>
      </c>
      <c r="E353" s="16">
        <v>205.36</v>
      </c>
      <c r="F353" s="16">
        <v>204.423</v>
      </c>
      <c r="G353" s="16">
        <v>0.93700000000000006</v>
      </c>
      <c r="H353" s="16">
        <v>3.9279999999999999</v>
      </c>
    </row>
    <row r="354" spans="1:8" x14ac:dyDescent="0.35">
      <c r="A354" s="14">
        <v>2018</v>
      </c>
      <c r="B354" s="14" t="s">
        <v>21</v>
      </c>
      <c r="C354" s="14" t="s">
        <v>27</v>
      </c>
      <c r="D354" s="14" t="s">
        <v>27</v>
      </c>
      <c r="E354" s="16">
        <v>417.16699999999997</v>
      </c>
      <c r="F354" s="16">
        <v>403.17700000000002</v>
      </c>
      <c r="G354" s="16">
        <v>13.99</v>
      </c>
      <c r="H354" s="16">
        <v>6.601</v>
      </c>
    </row>
    <row r="355" spans="1:8" x14ac:dyDescent="0.35">
      <c r="A355" s="14">
        <v>2018</v>
      </c>
      <c r="B355" s="14" t="s">
        <v>21</v>
      </c>
      <c r="C355" s="14" t="s">
        <v>29</v>
      </c>
      <c r="D355" s="14" t="s">
        <v>29</v>
      </c>
      <c r="E355" s="16">
        <v>47.256999999999998</v>
      </c>
      <c r="F355" s="16">
        <v>47.12</v>
      </c>
      <c r="G355" s="16">
        <v>0.13700000000000001</v>
      </c>
      <c r="H355" s="16">
        <v>0.48399999999999999</v>
      </c>
    </row>
    <row r="356" spans="1:8" x14ac:dyDescent="0.35">
      <c r="A356" s="14">
        <v>2018</v>
      </c>
      <c r="B356" s="14" t="s">
        <v>21</v>
      </c>
      <c r="C356" s="14" t="s">
        <v>31</v>
      </c>
      <c r="D356" s="14" t="s">
        <v>40</v>
      </c>
      <c r="E356" s="16">
        <v>211.202</v>
      </c>
      <c r="F356" s="16">
        <v>201.07599999999999</v>
      </c>
      <c r="G356" s="16">
        <v>10.125999999999999</v>
      </c>
      <c r="H356" s="16">
        <v>0.755</v>
      </c>
    </row>
    <row r="357" spans="1:8" x14ac:dyDescent="0.35">
      <c r="A357" s="14">
        <v>2018</v>
      </c>
      <c r="B357" s="14" t="s">
        <v>21</v>
      </c>
      <c r="C357" s="14" t="s">
        <v>31</v>
      </c>
      <c r="D357" s="14" t="s">
        <v>42</v>
      </c>
      <c r="E357" s="16">
        <v>72.274000000000001</v>
      </c>
      <c r="F357" s="16">
        <v>69.972999999999999</v>
      </c>
      <c r="G357" s="16">
        <v>2.3010000000000002</v>
      </c>
      <c r="H357" s="16">
        <v>0.49199999999999999</v>
      </c>
    </row>
    <row r="358" spans="1:8" x14ac:dyDescent="0.35">
      <c r="A358" s="14">
        <v>2018</v>
      </c>
      <c r="B358" s="14" t="s">
        <v>21</v>
      </c>
      <c r="C358" s="14" t="s">
        <v>31</v>
      </c>
      <c r="D358" s="14" t="s">
        <v>44</v>
      </c>
      <c r="E358" s="16">
        <v>224.87799999999999</v>
      </c>
      <c r="F358" s="16">
        <v>217.58799999999999</v>
      </c>
      <c r="G358" s="16">
        <v>7.29</v>
      </c>
      <c r="H358" s="16">
        <v>0.91800000000000004</v>
      </c>
    </row>
    <row r="359" spans="1:8" x14ac:dyDescent="0.35">
      <c r="A359" s="14">
        <v>2018</v>
      </c>
      <c r="B359" s="14" t="s">
        <v>21</v>
      </c>
      <c r="C359" s="14" t="s">
        <v>31</v>
      </c>
      <c r="D359" s="14" t="s">
        <v>46</v>
      </c>
      <c r="E359" s="16">
        <v>307.67700000000002</v>
      </c>
      <c r="F359" s="16">
        <v>291.10199999999998</v>
      </c>
      <c r="G359" s="16">
        <v>16.574999999999999</v>
      </c>
      <c r="H359" s="16">
        <v>2.3889999999999998</v>
      </c>
    </row>
    <row r="360" spans="1:8" x14ac:dyDescent="0.35">
      <c r="A360" s="14">
        <v>2018</v>
      </c>
      <c r="B360" s="14" t="s">
        <v>21</v>
      </c>
      <c r="C360" s="14" t="s">
        <v>31</v>
      </c>
      <c r="D360" s="14" t="s">
        <v>48</v>
      </c>
      <c r="E360" s="16">
        <v>265.53800000000001</v>
      </c>
      <c r="F360" s="16">
        <v>254.87</v>
      </c>
      <c r="G360" s="16">
        <v>10.667999999999999</v>
      </c>
      <c r="H360" s="16">
        <v>0.80100000000000005</v>
      </c>
    </row>
    <row r="361" spans="1:8" x14ac:dyDescent="0.35">
      <c r="A361" s="14">
        <v>2018</v>
      </c>
      <c r="B361" s="14" t="s">
        <v>21</v>
      </c>
      <c r="C361" s="14" t="s">
        <v>31</v>
      </c>
      <c r="D361" s="14" t="s">
        <v>50</v>
      </c>
      <c r="E361" s="16">
        <v>423.07600000000002</v>
      </c>
      <c r="F361" s="16">
        <v>409.45699999999999</v>
      </c>
      <c r="G361" s="16">
        <v>13.619</v>
      </c>
      <c r="H361" s="16">
        <v>5.391</v>
      </c>
    </row>
    <row r="362" spans="1:8" x14ac:dyDescent="0.35">
      <c r="A362" s="14">
        <v>2018</v>
      </c>
      <c r="B362" s="14" t="s">
        <v>21</v>
      </c>
      <c r="C362" s="14" t="s">
        <v>31</v>
      </c>
      <c r="D362" s="14" t="s">
        <v>52</v>
      </c>
      <c r="E362" s="16">
        <v>154.07499999999999</v>
      </c>
      <c r="F362" s="16">
        <v>148.00700000000001</v>
      </c>
      <c r="G362" s="16">
        <v>6.0679999999999996</v>
      </c>
      <c r="H362" s="16">
        <v>1.0389999999999999</v>
      </c>
    </row>
    <row r="363" spans="1:8" x14ac:dyDescent="0.35">
      <c r="A363" s="14">
        <v>2018</v>
      </c>
      <c r="B363" s="14" t="s">
        <v>21</v>
      </c>
      <c r="C363" s="14" t="s">
        <v>33</v>
      </c>
      <c r="D363" s="14" t="s">
        <v>33</v>
      </c>
      <c r="E363" s="16">
        <v>1106.7339999999999</v>
      </c>
      <c r="F363" s="16">
        <v>1095.8440000000001</v>
      </c>
      <c r="G363" s="16">
        <v>10.89</v>
      </c>
      <c r="H363" s="16">
        <v>11.611000000000001</v>
      </c>
    </row>
    <row r="364" spans="1:8" x14ac:dyDescent="0.35">
      <c r="A364" s="14">
        <v>2018</v>
      </c>
      <c r="B364" s="14" t="s">
        <v>21</v>
      </c>
      <c r="C364" s="14" t="s">
        <v>35</v>
      </c>
      <c r="D364" s="14" t="s">
        <v>54</v>
      </c>
      <c r="E364" s="16">
        <v>769.47299999999996</v>
      </c>
      <c r="F364" s="16">
        <v>762.64200000000005</v>
      </c>
      <c r="G364" s="16">
        <v>6.8310000000000004</v>
      </c>
      <c r="H364" s="16">
        <v>10.426</v>
      </c>
    </row>
    <row r="365" spans="1:8" x14ac:dyDescent="0.35">
      <c r="A365" s="14">
        <v>2018</v>
      </c>
      <c r="B365" s="14" t="s">
        <v>21</v>
      </c>
      <c r="C365" s="14" t="s">
        <v>35</v>
      </c>
      <c r="D365" s="14" t="s">
        <v>56</v>
      </c>
      <c r="E365" s="16">
        <v>359.27100000000002</v>
      </c>
      <c r="F365" s="16">
        <v>353.31</v>
      </c>
      <c r="G365" s="16">
        <v>5.9610000000000003</v>
      </c>
      <c r="H365" s="16">
        <v>4.2130000000000001</v>
      </c>
    </row>
    <row r="366" spans="1:8" x14ac:dyDescent="0.35">
      <c r="A366" s="14">
        <v>2018</v>
      </c>
      <c r="B366" s="14" t="s">
        <v>21</v>
      </c>
      <c r="C366" s="14" t="s">
        <v>35</v>
      </c>
      <c r="D366" s="14" t="s">
        <v>58</v>
      </c>
      <c r="E366" s="16">
        <v>224.28100000000001</v>
      </c>
      <c r="F366" s="16">
        <v>222.92400000000001</v>
      </c>
      <c r="G366" s="16">
        <v>1.357</v>
      </c>
      <c r="H366" s="16">
        <v>0.95899999999999996</v>
      </c>
    </row>
    <row r="367" spans="1:8" x14ac:dyDescent="0.35">
      <c r="A367" s="14">
        <v>2018</v>
      </c>
      <c r="B367" s="14" t="s">
        <v>21</v>
      </c>
      <c r="C367" s="14" t="s">
        <v>35</v>
      </c>
      <c r="D367" s="14" t="s">
        <v>60</v>
      </c>
      <c r="E367" s="16">
        <v>71.09</v>
      </c>
      <c r="F367" s="16">
        <v>70.957999999999998</v>
      </c>
      <c r="G367" s="16">
        <v>0.13200000000000001</v>
      </c>
      <c r="H367" s="16">
        <v>0.51200000000000001</v>
      </c>
    </row>
    <row r="368" spans="1:8" x14ac:dyDescent="0.35">
      <c r="A368" s="14">
        <v>2018</v>
      </c>
      <c r="B368" s="14" t="s">
        <v>21</v>
      </c>
      <c r="C368" s="14" t="s">
        <v>35</v>
      </c>
      <c r="D368" s="14" t="s">
        <v>62</v>
      </c>
      <c r="E368" s="16">
        <v>426.01100000000002</v>
      </c>
      <c r="F368" s="16">
        <v>424.44900000000001</v>
      </c>
      <c r="G368" s="16">
        <v>1.5620000000000001</v>
      </c>
      <c r="H368" s="16">
        <v>1.952</v>
      </c>
    </row>
    <row r="369" spans="1:8" x14ac:dyDescent="0.35">
      <c r="A369" s="14">
        <v>2018</v>
      </c>
      <c r="B369" s="14" t="s">
        <v>21</v>
      </c>
      <c r="C369" s="14" t="s">
        <v>35</v>
      </c>
      <c r="D369" s="14" t="s">
        <v>64</v>
      </c>
      <c r="E369" s="16">
        <v>232.011</v>
      </c>
      <c r="F369" s="16">
        <v>231.02500000000001</v>
      </c>
      <c r="G369" s="16">
        <v>0.98599999999999999</v>
      </c>
      <c r="H369" s="16">
        <v>1.327</v>
      </c>
    </row>
    <row r="370" spans="1:8" x14ac:dyDescent="0.35">
      <c r="A370" s="14">
        <v>2018</v>
      </c>
      <c r="B370" s="14" t="s">
        <v>23</v>
      </c>
      <c r="C370" s="14" t="s">
        <v>27</v>
      </c>
      <c r="D370" s="14" t="s">
        <v>27</v>
      </c>
      <c r="E370" s="16">
        <v>31.039000000000001</v>
      </c>
      <c r="F370" s="16">
        <v>24.616</v>
      </c>
      <c r="G370" s="16">
        <v>6.423</v>
      </c>
      <c r="H370" s="16">
        <v>0.49299999999999999</v>
      </c>
    </row>
    <row r="371" spans="1:8" x14ac:dyDescent="0.35">
      <c r="A371" s="14">
        <v>2018</v>
      </c>
      <c r="B371" s="14" t="s">
        <v>23</v>
      </c>
      <c r="C371" s="14" t="s">
        <v>29</v>
      </c>
      <c r="D371" s="14" t="s">
        <v>29</v>
      </c>
      <c r="E371" s="16">
        <v>10.130000000000001</v>
      </c>
      <c r="F371" s="16">
        <v>10.058</v>
      </c>
      <c r="G371" s="16">
        <v>7.1999999999999995E-2</v>
      </c>
      <c r="H371" s="16">
        <v>1.9E-2</v>
      </c>
    </row>
    <row r="372" spans="1:8" x14ac:dyDescent="0.35">
      <c r="A372" s="14">
        <v>2018</v>
      </c>
      <c r="B372" s="14" t="s">
        <v>23</v>
      </c>
      <c r="C372" s="14" t="s">
        <v>31</v>
      </c>
      <c r="D372" s="14" t="s">
        <v>40</v>
      </c>
      <c r="E372" s="16">
        <v>32.543999999999997</v>
      </c>
      <c r="F372" s="16">
        <v>28.488</v>
      </c>
      <c r="G372" s="16">
        <v>4.056</v>
      </c>
      <c r="H372" s="16">
        <v>0.12</v>
      </c>
    </row>
    <row r="373" spans="1:8" x14ac:dyDescent="0.35">
      <c r="A373" s="14">
        <v>2018</v>
      </c>
      <c r="B373" s="14" t="s">
        <v>23</v>
      </c>
      <c r="C373" s="14" t="s">
        <v>31</v>
      </c>
      <c r="D373" s="14" t="s">
        <v>42</v>
      </c>
      <c r="E373" s="16">
        <v>7.1470000000000002</v>
      </c>
      <c r="F373" s="16">
        <v>6.4880000000000004</v>
      </c>
      <c r="G373" s="16">
        <v>0.65900000000000003</v>
      </c>
      <c r="H373" s="16">
        <v>2.1000000000000001E-2</v>
      </c>
    </row>
    <row r="374" spans="1:8" x14ac:dyDescent="0.35">
      <c r="A374" s="14">
        <v>2018</v>
      </c>
      <c r="B374" s="14" t="s">
        <v>23</v>
      </c>
      <c r="C374" s="14" t="s">
        <v>31</v>
      </c>
      <c r="D374" s="14" t="s">
        <v>44</v>
      </c>
      <c r="E374" s="16">
        <v>41.168999999999997</v>
      </c>
      <c r="F374" s="16">
        <v>35.597000000000001</v>
      </c>
      <c r="G374" s="16">
        <v>5.5720000000000001</v>
      </c>
      <c r="H374" s="16">
        <v>0.17199999999999999</v>
      </c>
    </row>
    <row r="375" spans="1:8" x14ac:dyDescent="0.35">
      <c r="A375" s="14">
        <v>2018</v>
      </c>
      <c r="B375" s="14" t="s">
        <v>23</v>
      </c>
      <c r="C375" s="14" t="s">
        <v>31</v>
      </c>
      <c r="D375" s="14" t="s">
        <v>46</v>
      </c>
      <c r="E375" s="16">
        <v>26.352</v>
      </c>
      <c r="F375" s="16">
        <v>23.605</v>
      </c>
      <c r="G375" s="16">
        <v>2.7469999999999999</v>
      </c>
      <c r="H375" s="16">
        <v>0.30399999999999999</v>
      </c>
    </row>
    <row r="376" spans="1:8" x14ac:dyDescent="0.35">
      <c r="A376" s="14">
        <v>2018</v>
      </c>
      <c r="B376" s="14" t="s">
        <v>23</v>
      </c>
      <c r="C376" s="14" t="s">
        <v>31</v>
      </c>
      <c r="D376" s="14" t="s">
        <v>48</v>
      </c>
      <c r="E376" s="16">
        <v>25.626000000000001</v>
      </c>
      <c r="F376" s="16">
        <v>22.841999999999999</v>
      </c>
      <c r="G376" s="16">
        <v>2.7839999999999998</v>
      </c>
      <c r="H376" s="16">
        <v>0.108</v>
      </c>
    </row>
    <row r="377" spans="1:8" x14ac:dyDescent="0.35">
      <c r="A377" s="14">
        <v>2018</v>
      </c>
      <c r="B377" s="14" t="s">
        <v>23</v>
      </c>
      <c r="C377" s="14" t="s">
        <v>31</v>
      </c>
      <c r="D377" s="14" t="s">
        <v>50</v>
      </c>
      <c r="E377" s="16">
        <v>18.404</v>
      </c>
      <c r="F377" s="16">
        <v>15.962</v>
      </c>
      <c r="G377" s="16">
        <v>2.4420000000000002</v>
      </c>
      <c r="H377" s="16">
        <v>0.105</v>
      </c>
    </row>
    <row r="378" spans="1:8" x14ac:dyDescent="0.35">
      <c r="A378" s="14">
        <v>2018</v>
      </c>
      <c r="B378" s="14" t="s">
        <v>23</v>
      </c>
      <c r="C378" s="14" t="s">
        <v>31</v>
      </c>
      <c r="D378" s="14" t="s">
        <v>52</v>
      </c>
      <c r="E378" s="16">
        <v>11.769</v>
      </c>
      <c r="F378" s="16">
        <v>10.205</v>
      </c>
      <c r="G378" s="16">
        <v>1.5640000000000001</v>
      </c>
      <c r="H378" s="16">
        <v>1.0999999999999999E-2</v>
      </c>
    </row>
    <row r="379" spans="1:8" x14ac:dyDescent="0.35">
      <c r="A379" s="14">
        <v>2018</v>
      </c>
      <c r="B379" s="14" t="s">
        <v>23</v>
      </c>
      <c r="C379" s="14" t="s">
        <v>33</v>
      </c>
      <c r="D379" s="14" t="s">
        <v>33</v>
      </c>
      <c r="E379" s="16">
        <v>51.363</v>
      </c>
      <c r="F379" s="16">
        <v>46.293999999999997</v>
      </c>
      <c r="G379" s="16">
        <v>5.069</v>
      </c>
      <c r="H379" s="16">
        <v>0.84899999999999998</v>
      </c>
    </row>
    <row r="380" spans="1:8" x14ac:dyDescent="0.35">
      <c r="A380" s="14">
        <v>2018</v>
      </c>
      <c r="B380" s="14" t="s">
        <v>23</v>
      </c>
      <c r="C380" s="14" t="s">
        <v>35</v>
      </c>
      <c r="D380" s="14" t="s">
        <v>54</v>
      </c>
      <c r="E380" s="16">
        <v>229.41300000000001</v>
      </c>
      <c r="F380" s="16">
        <v>226.303</v>
      </c>
      <c r="G380" s="16">
        <v>3.11</v>
      </c>
      <c r="H380" s="16">
        <v>1.222</v>
      </c>
    </row>
    <row r="381" spans="1:8" x14ac:dyDescent="0.35">
      <c r="A381" s="14">
        <v>2018</v>
      </c>
      <c r="B381" s="14" t="s">
        <v>23</v>
      </c>
      <c r="C381" s="14" t="s">
        <v>35</v>
      </c>
      <c r="D381" s="14" t="s">
        <v>56</v>
      </c>
      <c r="E381" s="16">
        <v>359.25900000000001</v>
      </c>
      <c r="F381" s="16">
        <v>354.233</v>
      </c>
      <c r="G381" s="16">
        <v>5.0259999999999998</v>
      </c>
      <c r="H381" s="16">
        <v>1.4119999999999999</v>
      </c>
    </row>
    <row r="382" spans="1:8" x14ac:dyDescent="0.35">
      <c r="A382" s="14">
        <v>2018</v>
      </c>
      <c r="B382" s="14" t="s">
        <v>23</v>
      </c>
      <c r="C382" s="14" t="s">
        <v>35</v>
      </c>
      <c r="D382" s="14" t="s">
        <v>58</v>
      </c>
      <c r="E382" s="16">
        <v>86.088999999999999</v>
      </c>
      <c r="F382" s="16">
        <v>84.944000000000003</v>
      </c>
      <c r="G382" s="16">
        <v>1.145</v>
      </c>
      <c r="H382" s="16">
        <v>0.55900000000000005</v>
      </c>
    </row>
    <row r="383" spans="1:8" x14ac:dyDescent="0.35">
      <c r="A383" s="14">
        <v>2018</v>
      </c>
      <c r="B383" s="14" t="s">
        <v>23</v>
      </c>
      <c r="C383" s="14" t="s">
        <v>35</v>
      </c>
      <c r="D383" s="14" t="s">
        <v>60</v>
      </c>
      <c r="E383" s="16">
        <v>19.959</v>
      </c>
      <c r="F383" s="16">
        <v>19.927</v>
      </c>
      <c r="G383" s="16">
        <v>3.2000000000000001E-2</v>
      </c>
      <c r="H383" s="16">
        <v>1.0999999999999999E-2</v>
      </c>
    </row>
    <row r="384" spans="1:8" x14ac:dyDescent="0.35">
      <c r="A384" s="14">
        <v>2018</v>
      </c>
      <c r="B384" s="14" t="s">
        <v>23</v>
      </c>
      <c r="C384" s="14" t="s">
        <v>35</v>
      </c>
      <c r="D384" s="14" t="s">
        <v>62</v>
      </c>
      <c r="E384" s="16">
        <v>122.35899999999999</v>
      </c>
      <c r="F384" s="16">
        <v>121.968</v>
      </c>
      <c r="G384" s="16">
        <v>0.39100000000000001</v>
      </c>
      <c r="H384" s="16">
        <v>0.10299999999999999</v>
      </c>
    </row>
    <row r="385" spans="1:8" x14ac:dyDescent="0.35">
      <c r="A385" s="14">
        <v>2018</v>
      </c>
      <c r="B385" s="14" t="s">
        <v>23</v>
      </c>
      <c r="C385" s="14" t="s">
        <v>35</v>
      </c>
      <c r="D385" s="14" t="s">
        <v>64</v>
      </c>
      <c r="E385" s="16">
        <v>75.353999999999999</v>
      </c>
      <c r="F385" s="16">
        <v>74.573999999999998</v>
      </c>
      <c r="G385" s="16">
        <v>0.78</v>
      </c>
      <c r="H385" s="16">
        <v>0.29599999999999999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AD121-DD49-4C7A-8D81-E2FBA4FEA82C}">
  <dimension ref="A1:L1633"/>
  <sheetViews>
    <sheetView zoomScale="105" zoomScaleNormal="105" workbookViewId="0">
      <pane xSplit="8" ySplit="1" topLeftCell="I2" activePane="bottomRight" state="frozen"/>
      <selection activeCell="C4" sqref="C4:I4"/>
      <selection pane="topRight" activeCell="C4" sqref="C4:I4"/>
      <selection pane="bottomLeft" activeCell="C4" sqref="C4:I4"/>
      <selection pane="bottomRight" activeCell="C4" sqref="C4:I4"/>
    </sheetView>
  </sheetViews>
  <sheetFormatPr defaultRowHeight="14.5" x14ac:dyDescent="0.35"/>
  <cols>
    <col min="1" max="1" width="1.54296875" style="18" hidden="1" customWidth="1"/>
    <col min="2" max="2" width="0.1796875" style="18" hidden="1" customWidth="1"/>
    <col min="3" max="3" width="19" style="18" hidden="1" customWidth="1"/>
    <col min="4" max="4" width="7.81640625" style="2" customWidth="1"/>
    <col min="5" max="6" width="11.81640625" style="2" customWidth="1"/>
    <col min="7" max="7" width="19.81640625" style="2" customWidth="1"/>
    <col min="8" max="8" width="24.1796875" style="2" customWidth="1"/>
    <col min="9" max="9" width="20.1796875" customWidth="1"/>
    <col min="10" max="12" width="19.81640625" customWidth="1"/>
  </cols>
  <sheetData>
    <row r="1" spans="1:12" ht="29" customHeight="1" x14ac:dyDescent="0.35">
      <c r="A1" s="17" t="s">
        <v>14</v>
      </c>
      <c r="B1" s="17" t="s">
        <v>25</v>
      </c>
      <c r="C1" s="17" t="s">
        <v>37</v>
      </c>
      <c r="D1" s="14" t="s">
        <v>78</v>
      </c>
      <c r="E1" s="14" t="s">
        <v>79</v>
      </c>
      <c r="F1" s="14" t="s">
        <v>80</v>
      </c>
      <c r="G1" s="14" t="s">
        <v>81</v>
      </c>
      <c r="H1" s="14" t="s">
        <v>82</v>
      </c>
      <c r="I1" s="15" t="s">
        <v>83</v>
      </c>
      <c r="J1" s="15" t="s">
        <v>84</v>
      </c>
      <c r="K1" s="15" t="s">
        <v>85</v>
      </c>
      <c r="L1" s="15" t="s">
        <v>86</v>
      </c>
    </row>
    <row r="2" spans="1:12" x14ac:dyDescent="0.35">
      <c r="A2" s="17" t="s">
        <v>19</v>
      </c>
      <c r="B2" s="17" t="s">
        <v>27</v>
      </c>
      <c r="C2" s="17" t="s">
        <v>27</v>
      </c>
      <c r="D2" s="14">
        <v>2026</v>
      </c>
      <c r="E2" s="14">
        <v>2</v>
      </c>
      <c r="F2" s="14" t="s">
        <v>87</v>
      </c>
      <c r="G2" s="14" t="s">
        <v>88</v>
      </c>
      <c r="H2" s="14" t="s">
        <v>88</v>
      </c>
      <c r="I2" s="16">
        <f>INDEX([1]Balancing!$B$3:$ES$21,MATCH($C2,[1]Balancing!$A$3:$A$21,0),MATCH(IF($A2="Mahir","HS",IF($A2="Separuh Mahir","SS",IF($A2="Berkemahiran Rendah","LS",IF($A2="Jumlah","T",FALSE))))&amp;$E2&amp;RIGHT($D2,2),[1]Balancing!$B$2:$ES$2,0))/1000</f>
        <v>29.216000000000001</v>
      </c>
      <c r="J2" s="16">
        <f>INDEX([1]Balancing!$ET$3:$KK$21,MATCH($C2,[1]Balancing!$A$3:$A$21,0),MATCH(IF($A2="Mahir","HS",IF($A2="Separuh Mahir","SS",IF($A2="Berkemahiran Rendah","LS",IF($A2="Jumlah","T",FALSE))))&amp;$E2&amp;RIGHT($D2,2),[1]Balancing!$ET$2:$KK$2,0))/1000</f>
        <v>24.524000000000001</v>
      </c>
      <c r="K2" s="16">
        <f>INDEX([1]Balancing!$KL$3:$QC$21,MATCH($C2,[1]Balancing!$A$3:$A$21,0),MATCH(IF($A2="Mahir","HS",IF($A2="Separuh Mahir","SS",IF($A2="Berkemahiran Rendah","LS",IF($A2="Jumlah","T",FALSE))))&amp;$E2&amp;RIGHT($D2,2),[1]Balancing!$KL$2:$QC$2,0))/1000</f>
        <v>4.6920000000000002</v>
      </c>
      <c r="L2" s="16">
        <f>INDEX([1]Balancing!$QD$3:$VU$21,MATCH($C2,[1]Balancing!$A$3:$A$21,0),MATCH(IF($A2="Mahir","HS",IF($A2="Separuh Mahir","SS",IF($A2="Berkemahiran Rendah","LS",IF($A2="Jumlah","T",FALSE))))&amp;$E2&amp;RIGHT($D2,2),[1]Balancing!$QD$2:$VU$2,0))/1000</f>
        <v>0.13100000000000001</v>
      </c>
    </row>
    <row r="3" spans="1:12" x14ac:dyDescent="0.35">
      <c r="A3" s="17" t="s">
        <v>19</v>
      </c>
      <c r="B3" s="17" t="s">
        <v>29</v>
      </c>
      <c r="C3" s="17" t="s">
        <v>29</v>
      </c>
      <c r="D3" s="14">
        <v>2026</v>
      </c>
      <c r="E3" s="14">
        <v>2</v>
      </c>
      <c r="F3" s="14" t="s">
        <v>87</v>
      </c>
      <c r="G3" s="14" t="s">
        <v>89</v>
      </c>
      <c r="H3" s="14" t="s">
        <v>89</v>
      </c>
      <c r="I3" s="16">
        <f>INDEX([1]Balancing!$B$3:$ES$21,MATCH($C3,[1]Balancing!$A$3:$A$21,0),MATCH(IF($A3="Mahir","HS",IF($A3="Separuh Mahir","SS",IF($A3="Berkemahiran Rendah","LS",IF($A3="Jumlah","T",FALSE))))&amp;$E3&amp;RIGHT($D3,2),[1]Balancing!$B$2:$ES$2,0))/1000</f>
        <v>23.178000000000001</v>
      </c>
      <c r="J3" s="16">
        <f>INDEX([1]Balancing!$ET$3:$KK$21,MATCH($C3,[1]Balancing!$A$3:$A$21,0),MATCH(IF($A3="Mahir","HS",IF($A3="Separuh Mahir","SS",IF($A3="Berkemahiran Rendah","LS",IF($A3="Jumlah","T",FALSE))))&amp;$E3&amp;RIGHT($D3,2),[1]Balancing!$ET$2:$KK$2,0))/1000</f>
        <v>23.088999999999999</v>
      </c>
      <c r="K3" s="16">
        <f>INDEX([1]Balancing!$KL$3:$QC$21,MATCH($C3,[1]Balancing!$A$3:$A$21,0),MATCH(IF($A3="Mahir","HS",IF($A3="Separuh Mahir","SS",IF($A3="Berkemahiran Rendah","LS",IF($A3="Jumlah","T",FALSE))))&amp;$E3&amp;RIGHT($D3,2),[1]Balancing!$KL$2:$QC$2,0))/1000</f>
        <v>8.8999999999999996E-2</v>
      </c>
      <c r="L3" s="16">
        <f>INDEX([1]Balancing!$QD$3:$VU$21,MATCH($C3,[1]Balancing!$A$3:$A$21,0),MATCH(IF($A3="Mahir","HS",IF($A3="Separuh Mahir","SS",IF($A3="Berkemahiran Rendah","LS",IF($A3="Jumlah","T",FALSE))))&amp;$E3&amp;RIGHT($D3,2),[1]Balancing!$QD$2:$VU$2,0))/1000</f>
        <v>4.5999999999999999E-2</v>
      </c>
    </row>
    <row r="4" spans="1:12" x14ac:dyDescent="0.35">
      <c r="A4" s="17" t="s">
        <v>19</v>
      </c>
      <c r="B4" s="17" t="s">
        <v>31</v>
      </c>
      <c r="C4" s="17" t="s">
        <v>40</v>
      </c>
      <c r="D4" s="14">
        <v>2026</v>
      </c>
      <c r="E4" s="14">
        <v>2</v>
      </c>
      <c r="F4" s="14" t="s">
        <v>87</v>
      </c>
      <c r="G4" s="14" t="s">
        <v>90</v>
      </c>
      <c r="H4" s="14" t="s">
        <v>91</v>
      </c>
      <c r="I4" s="16">
        <v>46.677</v>
      </c>
      <c r="J4" s="16">
        <f>INDEX([1]Balancing!$ET$3:$KK$21,MATCH($C4,[1]Balancing!$A$3:$A$21,0),MATCH(IF($A4="Mahir","HS",IF($A4="Separuh Mahir","SS",IF($A4="Berkemahiran Rendah","LS",IF($A4="Jumlah","T",FALSE))))&amp;$E4&amp;RIGHT($D4,2),[1]Balancing!$ET$2:$KK$2,0))/1000</f>
        <v>44.301000000000002</v>
      </c>
      <c r="K4" s="16">
        <f>INDEX([1]Balancing!$KL$3:$QC$21,MATCH($C4,[1]Balancing!$A$3:$A$21,0),MATCH(IF($A4="Mahir","HS",IF($A4="Separuh Mahir","SS",IF($A4="Berkemahiran Rendah","LS",IF($A4="Jumlah","T",FALSE))))&amp;$E4&amp;RIGHT($D4,2),[1]Balancing!$KL$2:$QC$2,0))/1000</f>
        <v>2.3759999999999999</v>
      </c>
      <c r="L4" s="16">
        <f>INDEX([1]Balancing!$QD$3:$VU$21,MATCH($C4,[1]Balancing!$A$3:$A$21,0),MATCH(IF($A4="Mahir","HS",IF($A4="Separuh Mahir","SS",IF($A4="Berkemahiran Rendah","LS",IF($A4="Jumlah","T",FALSE))))&amp;$E4&amp;RIGHT($D4,2),[1]Balancing!$QD$2:$VU$2,0))/1000</f>
        <v>0.35799999999999998</v>
      </c>
    </row>
    <row r="5" spans="1:12" x14ac:dyDescent="0.35">
      <c r="A5" s="17" t="s">
        <v>19</v>
      </c>
      <c r="B5" s="17" t="s">
        <v>31</v>
      </c>
      <c r="C5" s="17" t="s">
        <v>42</v>
      </c>
      <c r="D5" s="14">
        <v>2026</v>
      </c>
      <c r="E5" s="14">
        <v>2</v>
      </c>
      <c r="F5" s="14" t="s">
        <v>87</v>
      </c>
      <c r="G5" s="14" t="s">
        <v>90</v>
      </c>
      <c r="H5" s="14" t="s">
        <v>92</v>
      </c>
      <c r="I5" s="16">
        <f>INDEX([1]Balancing!$B$3:$ES$21,MATCH($C5,[1]Balancing!$A$3:$A$21,0),MATCH(IF($A5="Mahir","HS",IF($A5="Separuh Mahir","SS",IF($A5="Berkemahiran Rendah","LS",IF($A5="Jumlah","T",FALSE))))&amp;$E5&amp;RIGHT($D5,2),[1]Balancing!$B$2:$ES$2,0))/1000</f>
        <v>10.430999999999999</v>
      </c>
      <c r="J5" s="16">
        <f>INDEX([1]Balancing!$ET$3:$KK$21,MATCH($C5,[1]Balancing!$A$3:$A$21,0),MATCH(IF($A5="Mahir","HS",IF($A5="Separuh Mahir","SS",IF($A5="Berkemahiran Rendah","LS",IF($A5="Jumlah","T",FALSE))))&amp;$E5&amp;RIGHT($D5,2),[1]Balancing!$ET$2:$KK$2,0))/1000</f>
        <v>9.8699999999999992</v>
      </c>
      <c r="K5" s="16">
        <f>INDEX([1]Balancing!$KL$3:$QC$21,MATCH($C5,[1]Balancing!$A$3:$A$21,0),MATCH(IF($A5="Mahir","HS",IF($A5="Separuh Mahir","SS",IF($A5="Berkemahiran Rendah","LS",IF($A5="Jumlah","T",FALSE))))&amp;$E5&amp;RIGHT($D5,2),[1]Balancing!$KL$2:$QC$2,0))/1000</f>
        <v>0.56100000000000005</v>
      </c>
      <c r="L5" s="16">
        <f>INDEX([1]Balancing!$QD$3:$VU$21,MATCH($C5,[1]Balancing!$A$3:$A$21,0),MATCH(IF($A5="Mahir","HS",IF($A5="Separuh Mahir","SS",IF($A5="Berkemahiran Rendah","LS",IF($A5="Jumlah","T",FALSE))))&amp;$E5&amp;RIGHT($D5,2),[1]Balancing!$QD$2:$VU$2,0))/1000</f>
        <v>4.2999999999999997E-2</v>
      </c>
    </row>
    <row r="6" spans="1:12" x14ac:dyDescent="0.35">
      <c r="A6" s="17" t="s">
        <v>19</v>
      </c>
      <c r="B6" s="17" t="s">
        <v>31</v>
      </c>
      <c r="C6" s="17" t="s">
        <v>44</v>
      </c>
      <c r="D6" s="14">
        <v>2026</v>
      </c>
      <c r="E6" s="14">
        <v>2</v>
      </c>
      <c r="F6" s="14" t="s">
        <v>87</v>
      </c>
      <c r="G6" s="14" t="s">
        <v>90</v>
      </c>
      <c r="H6" s="14" t="s">
        <v>93</v>
      </c>
      <c r="I6" s="16">
        <f>INDEX([1]Balancing!$B$3:$ES$21,MATCH($C6,[1]Balancing!$A$3:$A$21,0),MATCH(IF($A6="Mahir","HS",IF($A6="Separuh Mahir","SS",IF($A6="Berkemahiran Rendah","LS",IF($A6="Jumlah","T",FALSE))))&amp;$E6&amp;RIGHT($D6,2),[1]Balancing!$B$2:$ES$2,0))/1000</f>
        <v>37.628999999999998</v>
      </c>
      <c r="J6" s="16">
        <f>INDEX([1]Balancing!$ET$3:$KK$21,MATCH($C6,[1]Balancing!$A$3:$A$21,0),MATCH(IF($A6="Mahir","HS",IF($A6="Separuh Mahir","SS",IF($A6="Berkemahiran Rendah","LS",IF($A6="Jumlah","T",FALSE))))&amp;$E6&amp;RIGHT($D6,2),[1]Balancing!$ET$2:$KK$2,0))/1000</f>
        <v>35.404000000000003</v>
      </c>
      <c r="K6" s="16">
        <f>INDEX([1]Balancing!$KL$3:$QC$21,MATCH($C6,[1]Balancing!$A$3:$A$21,0),MATCH(IF($A6="Mahir","HS",IF($A6="Separuh Mahir","SS",IF($A6="Berkemahiran Rendah","LS",IF($A6="Jumlah","T",FALSE))))&amp;$E6&amp;RIGHT($D6,2),[1]Balancing!$KL$2:$QC$2,0))/1000</f>
        <v>2.2250000000000001</v>
      </c>
      <c r="L6" s="16">
        <f>INDEX([1]Balancing!$QD$3:$VU$21,MATCH($C6,[1]Balancing!$A$3:$A$21,0),MATCH(IF($A6="Mahir","HS",IF($A6="Separuh Mahir","SS",IF($A6="Berkemahiran Rendah","LS",IF($A6="Jumlah","T",FALSE))))&amp;$E6&amp;RIGHT($D6,2),[1]Balancing!$QD$2:$VU$2,0))/1000</f>
        <v>0.27100000000000002</v>
      </c>
    </row>
    <row r="7" spans="1:12" x14ac:dyDescent="0.35">
      <c r="A7" s="17" t="s">
        <v>19</v>
      </c>
      <c r="B7" s="17" t="s">
        <v>31</v>
      </c>
      <c r="C7" s="17" t="s">
        <v>46</v>
      </c>
      <c r="D7" s="14">
        <v>2026</v>
      </c>
      <c r="E7" s="14">
        <v>2</v>
      </c>
      <c r="F7" s="14" t="s">
        <v>87</v>
      </c>
      <c r="G7" s="14" t="s">
        <v>90</v>
      </c>
      <c r="H7" s="14" t="s">
        <v>94</v>
      </c>
      <c r="I7" s="16">
        <f>INDEX([1]Balancing!$B$3:$ES$21,MATCH($C7,[1]Balancing!$A$3:$A$21,0),MATCH(IF($A7="Mahir","HS",IF($A7="Separuh Mahir","SS",IF($A7="Berkemahiran Rendah","LS",IF($A7="Jumlah","T",FALSE))))&amp;$E7&amp;RIGHT($D7,2),[1]Balancing!$B$2:$ES$2,0))/1000</f>
        <v>83.024000000000001</v>
      </c>
      <c r="J7" s="16">
        <f>INDEX([1]Balancing!$ET$3:$KK$21,MATCH($C7,[1]Balancing!$A$3:$A$21,0),MATCH(IF($A7="Mahir","HS",IF($A7="Separuh Mahir","SS",IF($A7="Berkemahiran Rendah","LS",IF($A7="Jumlah","T",FALSE))))&amp;$E7&amp;RIGHT($D7,2),[1]Balancing!$ET$2:$KK$2,0))/1000</f>
        <v>78.531999999999996</v>
      </c>
      <c r="K7" s="16">
        <f>INDEX([1]Balancing!$KL$3:$QC$21,MATCH($C7,[1]Balancing!$A$3:$A$21,0),MATCH(IF($A7="Mahir","HS",IF($A7="Separuh Mahir","SS",IF($A7="Berkemahiran Rendah","LS",IF($A7="Jumlah","T",FALSE))))&amp;$E7&amp;RIGHT($D7,2),[1]Balancing!$KL$2:$QC$2,0))/1000</f>
        <v>4.492</v>
      </c>
      <c r="L7" s="16">
        <f>INDEX([1]Balancing!$QD$3:$VU$21,MATCH($C7,[1]Balancing!$A$3:$A$21,0),MATCH(IF($A7="Mahir","HS",IF($A7="Separuh Mahir","SS",IF($A7="Berkemahiran Rendah","LS",IF($A7="Jumlah","T",FALSE))))&amp;$E7&amp;RIGHT($D7,2),[1]Balancing!$QD$2:$VU$2,0))/1000</f>
        <v>0.66400000000000003</v>
      </c>
    </row>
    <row r="8" spans="1:12" x14ac:dyDescent="0.35">
      <c r="A8" s="17" t="s">
        <v>19</v>
      </c>
      <c r="B8" s="17" t="s">
        <v>31</v>
      </c>
      <c r="C8" s="17" t="s">
        <v>48</v>
      </c>
      <c r="D8" s="14">
        <v>2026</v>
      </c>
      <c r="E8" s="14">
        <v>2</v>
      </c>
      <c r="F8" s="14" t="s">
        <v>87</v>
      </c>
      <c r="G8" s="14" t="s">
        <v>90</v>
      </c>
      <c r="H8" s="14" t="s">
        <v>95</v>
      </c>
      <c r="I8" s="16">
        <f>INDEX([1]Balancing!$B$3:$ES$21,MATCH($C8,[1]Balancing!$A$3:$A$21,0),MATCH(IF($A8="Mahir","HS",IF($A8="Separuh Mahir","SS",IF($A8="Berkemahiran Rendah","LS",IF($A8="Jumlah","T",FALSE))))&amp;$E8&amp;RIGHT($D8,2),[1]Balancing!$B$2:$ES$2,0))/1000</f>
        <v>66.097999999999999</v>
      </c>
      <c r="J8" s="16">
        <f>INDEX([1]Balancing!$ET$3:$KK$21,MATCH($C8,[1]Balancing!$A$3:$A$21,0),MATCH(IF($A8="Mahir","HS",IF($A8="Separuh Mahir","SS",IF($A8="Berkemahiran Rendah","LS",IF($A8="Jumlah","T",FALSE))))&amp;$E8&amp;RIGHT($D8,2),[1]Balancing!$ET$2:$KK$2,0))/1000</f>
        <v>62.067999999999998</v>
      </c>
      <c r="K8" s="16">
        <f>INDEX([1]Balancing!$KL$3:$QC$21,MATCH($C8,[1]Balancing!$A$3:$A$21,0),MATCH(IF($A8="Mahir","HS",IF($A8="Separuh Mahir","SS",IF($A8="Berkemahiran Rendah","LS",IF($A8="Jumlah","T",FALSE))))&amp;$E8&amp;RIGHT($D8,2),[1]Balancing!$KL$2:$QC$2,0))/1000</f>
        <v>4.03</v>
      </c>
      <c r="L8" s="16">
        <f>INDEX([1]Balancing!$QD$3:$VU$21,MATCH($C8,[1]Balancing!$A$3:$A$21,0),MATCH(IF($A8="Mahir","HS",IF($A8="Separuh Mahir","SS",IF($A8="Berkemahiran Rendah","LS",IF($A8="Jumlah","T",FALSE))))&amp;$E8&amp;RIGHT($D8,2),[1]Balancing!$QD$2:$VU$2,0))/1000</f>
        <v>0.36699999999999999</v>
      </c>
    </row>
    <row r="9" spans="1:12" x14ac:dyDescent="0.35">
      <c r="A9" s="17" t="s">
        <v>19</v>
      </c>
      <c r="B9" s="17" t="s">
        <v>31</v>
      </c>
      <c r="C9" s="17" t="s">
        <v>50</v>
      </c>
      <c r="D9" s="14">
        <v>2026</v>
      </c>
      <c r="E9" s="14">
        <v>2</v>
      </c>
      <c r="F9" s="14" t="s">
        <v>87</v>
      </c>
      <c r="G9" s="14" t="s">
        <v>90</v>
      </c>
      <c r="H9" s="14" t="s">
        <v>96</v>
      </c>
      <c r="I9" s="16">
        <f>INDEX([1]Balancing!$B$3:$ES$21,MATCH($C9,[1]Balancing!$A$3:$A$21,0),MATCH(IF($A9="Mahir","HS",IF($A9="Separuh Mahir","SS",IF($A9="Berkemahiran Rendah","LS",IF($A9="Jumlah","T",FALSE))))&amp;$E9&amp;RIGHT($D9,2),[1]Balancing!$B$2:$ES$2,0))/1000</f>
        <v>167.93299999999999</v>
      </c>
      <c r="J9" s="16">
        <f>INDEX([1]Balancing!$ET$3:$KK$21,MATCH($C9,[1]Balancing!$A$3:$A$21,0),MATCH(IF($A9="Mahir","HS",IF($A9="Separuh Mahir","SS",IF($A9="Berkemahiran Rendah","LS",IF($A9="Jumlah","T",FALSE))))&amp;$E9&amp;RIGHT($D9,2),[1]Balancing!$ET$2:$KK$2,0))/1000</f>
        <v>157.78899999999999</v>
      </c>
      <c r="K9" s="16">
        <f>INDEX([1]Balancing!$KL$3:$QC$21,MATCH($C9,[1]Balancing!$A$3:$A$21,0),MATCH(IF($A9="Mahir","HS",IF($A9="Separuh Mahir","SS",IF($A9="Berkemahiran Rendah","LS",IF($A9="Jumlah","T",FALSE))))&amp;$E9&amp;RIGHT($D9,2),[1]Balancing!$KL$2:$QC$2,0))/1000</f>
        <v>10.144</v>
      </c>
      <c r="L9" s="16">
        <f>INDEX([1]Balancing!$QD$3:$VU$21,MATCH($C9,[1]Balancing!$A$3:$A$21,0),MATCH(IF($A9="Mahir","HS",IF($A9="Separuh Mahir","SS",IF($A9="Berkemahiran Rendah","LS",IF($A9="Jumlah","T",FALSE))))&amp;$E9&amp;RIGHT($D9,2),[1]Balancing!$QD$2:$VU$2,0))/1000</f>
        <v>0.62</v>
      </c>
    </row>
    <row r="10" spans="1:12" x14ac:dyDescent="0.35">
      <c r="A10" s="17" t="s">
        <v>19</v>
      </c>
      <c r="B10" s="17" t="s">
        <v>31</v>
      </c>
      <c r="C10" s="17" t="s">
        <v>52</v>
      </c>
      <c r="D10" s="14">
        <v>2026</v>
      </c>
      <c r="E10" s="14">
        <v>2</v>
      </c>
      <c r="F10" s="14" t="s">
        <v>87</v>
      </c>
      <c r="G10" s="14" t="s">
        <v>90</v>
      </c>
      <c r="H10" s="14" t="s">
        <v>97</v>
      </c>
      <c r="I10" s="16">
        <f>INDEX([1]Balancing!$B$3:$ES$21,MATCH($C10,[1]Balancing!$A$3:$A$21,0),MATCH(IF($A10="Mahir","HS",IF($A10="Separuh Mahir","SS",IF($A10="Berkemahiran Rendah","LS",IF($A10="Jumlah","T",FALSE))))&amp;$E10&amp;RIGHT($D10,2),[1]Balancing!$B$2:$ES$2,0))/1000</f>
        <v>57.826999999999998</v>
      </c>
      <c r="J10" s="16">
        <f>INDEX([1]Balancing!$ET$3:$KK$21,MATCH($C10,[1]Balancing!$A$3:$A$21,0),MATCH(IF($A10="Mahir","HS",IF($A10="Separuh Mahir","SS",IF($A10="Berkemahiran Rendah","LS",IF($A10="Jumlah","T",FALSE))))&amp;$E10&amp;RIGHT($D10,2),[1]Balancing!$ET$2:$KK$2,0))/1000</f>
        <v>54.74</v>
      </c>
      <c r="K10" s="16">
        <f>INDEX([1]Balancing!$KL$3:$QC$21,MATCH($C10,[1]Balancing!$A$3:$A$21,0),MATCH(IF($A10="Mahir","HS",IF($A10="Separuh Mahir","SS",IF($A10="Berkemahiran Rendah","LS",IF($A10="Jumlah","T",FALSE))))&amp;$E10&amp;RIGHT($D10,2),[1]Balancing!$KL$2:$QC$2,0))/1000</f>
        <v>3.0870000000000002</v>
      </c>
      <c r="L10" s="16">
        <f>INDEX([1]Balancing!$QD$3:$VU$21,MATCH($C10,[1]Balancing!$A$3:$A$21,0),MATCH(IF($A10="Mahir","HS",IF($A10="Separuh Mahir","SS",IF($A10="Berkemahiran Rendah","LS",IF($A10="Jumlah","T",FALSE))))&amp;$E10&amp;RIGHT($D10,2),[1]Balancing!$QD$2:$VU$2,0))/1000</f>
        <v>0.41199999999999998</v>
      </c>
    </row>
    <row r="11" spans="1:12" x14ac:dyDescent="0.35">
      <c r="A11" s="17" t="s">
        <v>19</v>
      </c>
      <c r="B11" s="17" t="s">
        <v>33</v>
      </c>
      <c r="C11" s="17" t="s">
        <v>33</v>
      </c>
      <c r="D11" s="14">
        <v>2026</v>
      </c>
      <c r="E11" s="14">
        <v>2</v>
      </c>
      <c r="F11" s="14" t="s">
        <v>87</v>
      </c>
      <c r="G11" s="14" t="s">
        <v>98</v>
      </c>
      <c r="H11" s="14" t="s">
        <v>98</v>
      </c>
      <c r="I11" s="16">
        <f>INDEX([1]Balancing!$B$3:$ES$21,MATCH($C11,[1]Balancing!$A$3:$A$21,0),MATCH(IF($A11="Mahir","HS",IF($A11="Separuh Mahir","SS",IF($A11="Berkemahiran Rendah","LS",IF($A11="Jumlah","T",FALSE))))&amp;$E11&amp;RIGHT($D11,2),[1]Balancing!$B$2:$ES$2,0))/1000</f>
        <v>141.726</v>
      </c>
      <c r="J11" s="16">
        <f>INDEX([1]Balancing!$ET$3:$KK$21,MATCH($C11,[1]Balancing!$A$3:$A$21,0),MATCH(IF($A11="Mahir","HS",IF($A11="Separuh Mahir","SS",IF($A11="Berkemahiran Rendah","LS",IF($A11="Jumlah","T",FALSE))))&amp;$E11&amp;RIGHT($D11,2),[1]Balancing!$ET$2:$KK$2,0))/1000</f>
        <v>136.62200000000001</v>
      </c>
      <c r="K11" s="16">
        <f>INDEX([1]Balancing!$KL$3:$QC$21,MATCH($C11,[1]Balancing!$A$3:$A$21,0),MATCH(IF($A11="Mahir","HS",IF($A11="Separuh Mahir","SS",IF($A11="Berkemahiran Rendah","LS",IF($A11="Jumlah","T",FALSE))))&amp;$E11&amp;RIGHT($D11,2),[1]Balancing!$KL$2:$QC$2,0))/1000</f>
        <v>5.1040000000000001</v>
      </c>
      <c r="L11" s="16">
        <f>INDEX([1]Balancing!$QD$3:$VU$21,MATCH($C11,[1]Balancing!$A$3:$A$21,0),MATCH(IF($A11="Mahir","HS",IF($A11="Separuh Mahir","SS",IF($A11="Berkemahiran Rendah","LS",IF($A11="Jumlah","T",FALSE))))&amp;$E11&amp;RIGHT($D11,2),[1]Balancing!$QD$2:$VU$2,0))/1000</f>
        <v>0.26700000000000002</v>
      </c>
    </row>
    <row r="12" spans="1:12" x14ac:dyDescent="0.35">
      <c r="A12" s="17" t="s">
        <v>19</v>
      </c>
      <c r="B12" s="17" t="s">
        <v>35</v>
      </c>
      <c r="C12" s="17" t="s">
        <v>54</v>
      </c>
      <c r="D12" s="14">
        <v>2026</v>
      </c>
      <c r="E12" s="14">
        <v>2</v>
      </c>
      <c r="F12" s="14" t="s">
        <v>87</v>
      </c>
      <c r="G12" s="14" t="s">
        <v>99</v>
      </c>
      <c r="H12" s="14" t="s">
        <v>100</v>
      </c>
      <c r="I12" s="16">
        <f>INDEX([1]Balancing!$B$3:$ES$21,MATCH($C12,[1]Balancing!$A$3:$A$21,0),MATCH(IF($A12="Mahir","HS",IF($A12="Separuh Mahir","SS",IF($A12="Berkemahiran Rendah","LS",IF($A12="Jumlah","T",FALSE))))&amp;$E12&amp;RIGHT($D12,2),[1]Balancing!$B$2:$ES$2,0))/1000</f>
        <v>639.32600000000002</v>
      </c>
      <c r="J12" s="16">
        <f>INDEX([1]Balancing!$ET$3:$KK$21,MATCH($C12,[1]Balancing!$A$3:$A$21,0),MATCH(IF($A12="Mahir","HS",IF($A12="Separuh Mahir","SS",IF($A12="Berkemahiran Rendah","LS",IF($A12="Jumlah","T",FALSE))))&amp;$E12&amp;RIGHT($D12,2),[1]Balancing!$ET$2:$KK$2,0))/1000</f>
        <v>634.86800000000005</v>
      </c>
      <c r="K12" s="16">
        <f>INDEX([1]Balancing!$KL$3:$QC$21,MATCH($C12,[1]Balancing!$A$3:$A$21,0),MATCH(IF($A12="Mahir","HS",IF($A12="Separuh Mahir","SS",IF($A12="Berkemahiran Rendah","LS",IF($A12="Jumlah","T",FALSE))))&amp;$E12&amp;RIGHT($D12,2),[1]Balancing!$KL$2:$QC$2,0))/1000</f>
        <v>4.4580000000000002</v>
      </c>
      <c r="L12" s="16">
        <f>INDEX([1]Balancing!$QD$3:$VU$21,MATCH($C12,[1]Balancing!$A$3:$A$21,0),MATCH(IF($A12="Mahir","HS",IF($A12="Separuh Mahir","SS",IF($A12="Berkemahiran Rendah","LS",IF($A12="Jumlah","T",FALSE))))&amp;$E12&amp;RIGHT($D12,2),[1]Balancing!$QD$2:$VU$2,0))/1000</f>
        <v>1.633</v>
      </c>
    </row>
    <row r="13" spans="1:12" x14ac:dyDescent="0.35">
      <c r="A13" s="17" t="s">
        <v>19</v>
      </c>
      <c r="B13" s="17" t="s">
        <v>35</v>
      </c>
      <c r="C13" s="17" t="s">
        <v>56</v>
      </c>
      <c r="D13" s="14">
        <v>2026</v>
      </c>
      <c r="E13" s="14">
        <v>2</v>
      </c>
      <c r="F13" s="14" t="s">
        <v>87</v>
      </c>
      <c r="G13" s="14" t="s">
        <v>99</v>
      </c>
      <c r="H13" s="14" t="s">
        <v>101</v>
      </c>
      <c r="I13" s="16">
        <f>INDEX([1]Balancing!$B$3:$ES$21,MATCH($C13,[1]Balancing!$A$3:$A$21,0),MATCH(IF($A13="Mahir","HS",IF($A13="Separuh Mahir","SS",IF($A13="Berkemahiran Rendah","LS",IF($A13="Jumlah","T",FALSE))))&amp;$E13&amp;RIGHT($D13,2),[1]Balancing!$B$2:$ES$2,0))/1000</f>
        <v>124.768</v>
      </c>
      <c r="J13" s="16">
        <f>INDEX([1]Balancing!$ET$3:$KK$21,MATCH($C13,[1]Balancing!$A$3:$A$21,0),MATCH(IF($A13="Mahir","HS",IF($A13="Separuh Mahir","SS",IF($A13="Berkemahiran Rendah","LS",IF($A13="Jumlah","T",FALSE))))&amp;$E13&amp;RIGHT($D13,2),[1]Balancing!$ET$2:$KK$2,0))/1000</f>
        <v>124.435</v>
      </c>
      <c r="K13" s="16">
        <f>INDEX([1]Balancing!$KL$3:$QC$21,MATCH($C13,[1]Balancing!$A$3:$A$21,0),MATCH(IF($A13="Mahir","HS",IF($A13="Separuh Mahir","SS",IF($A13="Berkemahiran Rendah","LS",IF($A13="Jumlah","T",FALSE))))&amp;$E13&amp;RIGHT($D13,2),[1]Balancing!$KL$2:$QC$2,0))/1000</f>
        <v>0.33300000000000002</v>
      </c>
      <c r="L13" s="16">
        <f>INDEX([1]Balancing!$QD$3:$VU$21,MATCH($C13,[1]Balancing!$A$3:$A$21,0),MATCH(IF($A13="Mahir","HS",IF($A13="Separuh Mahir","SS",IF($A13="Berkemahiran Rendah","LS",IF($A13="Jumlah","T",FALSE))))&amp;$E13&amp;RIGHT($D13,2),[1]Balancing!$QD$2:$VU$2,0))/1000</f>
        <v>0.24</v>
      </c>
    </row>
    <row r="14" spans="1:12" x14ac:dyDescent="0.35">
      <c r="A14" s="17" t="s">
        <v>19</v>
      </c>
      <c r="B14" s="17" t="s">
        <v>35</v>
      </c>
      <c r="C14" s="17" t="s">
        <v>58</v>
      </c>
      <c r="D14" s="14">
        <v>2026</v>
      </c>
      <c r="E14" s="14">
        <v>2</v>
      </c>
      <c r="F14" s="14" t="s">
        <v>87</v>
      </c>
      <c r="G14" s="14" t="s">
        <v>99</v>
      </c>
      <c r="H14" s="14" t="s">
        <v>102</v>
      </c>
      <c r="I14" s="16">
        <f>INDEX([1]Balancing!$B$3:$ES$21,MATCH($C14,[1]Balancing!$A$3:$A$21,0),MATCH(IF($A14="Mahir","HS",IF($A14="Separuh Mahir","SS",IF($A14="Berkemahiran Rendah","LS",IF($A14="Jumlah","T",FALSE))))&amp;$E14&amp;RIGHT($D14,2),[1]Balancing!$B$2:$ES$2,0))/1000</f>
        <v>103.13</v>
      </c>
      <c r="J14" s="16">
        <f>INDEX([1]Balancing!$ET$3:$KK$21,MATCH($C14,[1]Balancing!$A$3:$A$21,0),MATCH(IF($A14="Mahir","HS",IF($A14="Separuh Mahir","SS",IF($A14="Berkemahiran Rendah","LS",IF($A14="Jumlah","T",FALSE))))&amp;$E14&amp;RIGHT($D14,2),[1]Balancing!$ET$2:$KK$2,0))/1000</f>
        <v>102.90600000000001</v>
      </c>
      <c r="K14" s="16">
        <f>INDEX([1]Balancing!$KL$3:$QC$21,MATCH($C14,[1]Balancing!$A$3:$A$21,0),MATCH(IF($A14="Mahir","HS",IF($A14="Separuh Mahir","SS",IF($A14="Berkemahiran Rendah","LS",IF($A14="Jumlah","T",FALSE))))&amp;$E14&amp;RIGHT($D14,2),[1]Balancing!$KL$2:$QC$2,0))/1000</f>
        <v>0.224</v>
      </c>
      <c r="L14" s="16">
        <f>INDEX([1]Balancing!$QD$3:$VU$21,MATCH($C14,[1]Balancing!$A$3:$A$21,0),MATCH(IF($A14="Mahir","HS",IF($A14="Separuh Mahir","SS",IF($A14="Berkemahiran Rendah","LS",IF($A14="Jumlah","T",FALSE))))&amp;$E14&amp;RIGHT($D14,2),[1]Balancing!$QD$2:$VU$2,0))/1000</f>
        <v>0.64400000000000002</v>
      </c>
    </row>
    <row r="15" spans="1:12" x14ac:dyDescent="0.35">
      <c r="A15" s="17" t="s">
        <v>19</v>
      </c>
      <c r="B15" s="17" t="s">
        <v>35</v>
      </c>
      <c r="C15" s="17" t="s">
        <v>60</v>
      </c>
      <c r="D15" s="14">
        <v>2026</v>
      </c>
      <c r="E15" s="14">
        <v>2</v>
      </c>
      <c r="F15" s="14" t="s">
        <v>87</v>
      </c>
      <c r="G15" s="14" t="s">
        <v>99</v>
      </c>
      <c r="H15" s="14" t="s">
        <v>103</v>
      </c>
      <c r="I15" s="16">
        <f>INDEX([1]Balancing!$B$3:$ES$21,MATCH($C15,[1]Balancing!$A$3:$A$21,0),MATCH(IF($A15="Mahir","HS",IF($A15="Separuh Mahir","SS",IF($A15="Berkemahiran Rendah","LS",IF($A15="Jumlah","T",FALSE))))&amp;$E15&amp;RIGHT($D15,2),[1]Balancing!$B$2:$ES$2,0))/1000</f>
        <v>141.52699999999999</v>
      </c>
      <c r="J15" s="16">
        <f>INDEX([1]Balancing!$ET$3:$KK$21,MATCH($C15,[1]Balancing!$A$3:$A$21,0),MATCH(IF($A15="Mahir","HS",IF($A15="Separuh Mahir","SS",IF($A15="Berkemahiran Rendah","LS",IF($A15="Jumlah","T",FALSE))))&amp;$E15&amp;RIGHT($D15,2),[1]Balancing!$ET$2:$KK$2,0))/1000</f>
        <v>141.32599999999999</v>
      </c>
      <c r="K15" s="16">
        <f>INDEX([1]Balancing!$KL$3:$QC$21,MATCH($C15,[1]Balancing!$A$3:$A$21,0),MATCH(IF($A15="Mahir","HS",IF($A15="Separuh Mahir","SS",IF($A15="Berkemahiran Rendah","LS",IF($A15="Jumlah","T",FALSE))))&amp;$E15&amp;RIGHT($D15,2),[1]Balancing!$KL$2:$QC$2,0))/1000</f>
        <v>0.20100000000000001</v>
      </c>
      <c r="L15" s="16">
        <f>INDEX([1]Balancing!$QD$3:$VU$21,MATCH($C15,[1]Balancing!$A$3:$A$21,0),MATCH(IF($A15="Mahir","HS",IF($A15="Separuh Mahir","SS",IF($A15="Berkemahiran Rendah","LS",IF($A15="Jumlah","T",FALSE))))&amp;$E15&amp;RIGHT($D15,2),[1]Balancing!$QD$2:$VU$2,0))/1000</f>
        <v>0.22700000000000001</v>
      </c>
    </row>
    <row r="16" spans="1:12" x14ac:dyDescent="0.35">
      <c r="A16" s="17" t="s">
        <v>19</v>
      </c>
      <c r="B16" s="17" t="s">
        <v>35</v>
      </c>
      <c r="C16" s="17" t="s">
        <v>62</v>
      </c>
      <c r="D16" s="14">
        <v>2026</v>
      </c>
      <c r="E16" s="14">
        <v>2</v>
      </c>
      <c r="F16" s="14" t="s">
        <v>87</v>
      </c>
      <c r="G16" s="14" t="s">
        <v>99</v>
      </c>
      <c r="H16" s="14" t="s">
        <v>104</v>
      </c>
      <c r="I16" s="16">
        <f>INDEX([1]Balancing!$B$3:$ES$21,MATCH($C16,[1]Balancing!$A$3:$A$21,0),MATCH(IF($A16="Mahir","HS",IF($A16="Separuh Mahir","SS",IF($A16="Berkemahiran Rendah","LS",IF($A16="Jumlah","T",FALSE))))&amp;$E16&amp;RIGHT($D16,2),[1]Balancing!$B$2:$ES$2,0))/1000</f>
        <v>454.21800000000002</v>
      </c>
      <c r="J16" s="16">
        <f>INDEX([1]Balancing!$ET$3:$KK$21,MATCH($C16,[1]Balancing!$A$3:$A$21,0),MATCH(IF($A16="Mahir","HS",IF($A16="Separuh Mahir","SS",IF($A16="Berkemahiran Rendah","LS",IF($A16="Jumlah","T",FALSE))))&amp;$E16&amp;RIGHT($D16,2),[1]Balancing!$ET$2:$KK$2,0))/1000</f>
        <v>446.416</v>
      </c>
      <c r="K16" s="16">
        <f>INDEX([1]Balancing!$KL$3:$QC$21,MATCH($C16,[1]Balancing!$A$3:$A$21,0),MATCH(IF($A16="Mahir","HS",IF($A16="Separuh Mahir","SS",IF($A16="Berkemahiran Rendah","LS",IF($A16="Jumlah","T",FALSE))))&amp;$E16&amp;RIGHT($D16,2),[1]Balancing!$KL$2:$QC$2,0))/1000</f>
        <v>7.8019999999999996</v>
      </c>
      <c r="L16" s="16">
        <f>INDEX([1]Balancing!$QD$3:$VU$21,MATCH($C16,[1]Balancing!$A$3:$A$21,0),MATCH(IF($A16="Mahir","HS",IF($A16="Separuh Mahir","SS",IF($A16="Berkemahiran Rendah","LS",IF($A16="Jumlah","T",FALSE))))&amp;$E16&amp;RIGHT($D16,2),[1]Balancing!$QD$2:$VU$2,0))/1000</f>
        <v>1.4730000000000001</v>
      </c>
    </row>
    <row r="17" spans="1:12" x14ac:dyDescent="0.35">
      <c r="A17" s="17" t="s">
        <v>19</v>
      </c>
      <c r="B17" s="17" t="s">
        <v>35</v>
      </c>
      <c r="C17" s="17" t="s">
        <v>64</v>
      </c>
      <c r="D17" s="14">
        <v>2026</v>
      </c>
      <c r="E17" s="14">
        <v>2</v>
      </c>
      <c r="F17" s="14" t="s">
        <v>87</v>
      </c>
      <c r="G17" s="14" t="s">
        <v>99</v>
      </c>
      <c r="H17" s="14" t="s">
        <v>105</v>
      </c>
      <c r="I17" s="16">
        <f>INDEX([1]Balancing!$B$3:$ES$21,MATCH($C17,[1]Balancing!$A$3:$A$21,0),MATCH(IF($A17="Mahir","HS",IF($A17="Separuh Mahir","SS",IF($A17="Berkemahiran Rendah","LS",IF($A17="Jumlah","T",FALSE))))&amp;$E17&amp;RIGHT($D17,2),[1]Balancing!$B$2:$ES$2,0))/1000</f>
        <v>219.416</v>
      </c>
      <c r="J17" s="16">
        <f>INDEX([1]Balancing!$ET$3:$KK$21,MATCH($C17,[1]Balancing!$A$3:$A$21,0),MATCH(IF($A17="Mahir","HS",IF($A17="Separuh Mahir","SS",IF($A17="Berkemahiran Rendah","LS",IF($A17="Jumlah","T",FALSE))))&amp;$E17&amp;RIGHT($D17,2),[1]Balancing!$ET$2:$KK$2,0))/1000</f>
        <v>218.99</v>
      </c>
      <c r="K17" s="16">
        <f>INDEX([1]Balancing!$KL$3:$QC$21,MATCH($C17,[1]Balancing!$A$3:$A$21,0),MATCH(IF($A17="Mahir","HS",IF($A17="Separuh Mahir","SS",IF($A17="Berkemahiran Rendah","LS",IF($A17="Jumlah","T",FALSE))))&amp;$E17&amp;RIGHT($D17,2),[1]Balancing!$KL$2:$QC$2,0))/1000</f>
        <v>0.42599999999999999</v>
      </c>
      <c r="L17" s="16">
        <f>INDEX([1]Balancing!$QD$3:$VU$21,MATCH($C17,[1]Balancing!$A$3:$A$21,0),MATCH(IF($A17="Mahir","HS",IF($A17="Separuh Mahir","SS",IF($A17="Berkemahiran Rendah","LS",IF($A17="Jumlah","T",FALSE))))&amp;$E17&amp;RIGHT($D17,2),[1]Balancing!$QD$2:$VU$2,0))/1000</f>
        <v>0.55100000000000005</v>
      </c>
    </row>
    <row r="18" spans="1:12" x14ac:dyDescent="0.35">
      <c r="A18" s="17" t="s">
        <v>21</v>
      </c>
      <c r="B18" s="17" t="s">
        <v>27</v>
      </c>
      <c r="C18" s="17" t="s">
        <v>27</v>
      </c>
      <c r="D18" s="14">
        <v>2026</v>
      </c>
      <c r="E18" s="14">
        <v>2</v>
      </c>
      <c r="F18" s="14" t="s">
        <v>106</v>
      </c>
      <c r="G18" s="14" t="s">
        <v>88</v>
      </c>
      <c r="H18" s="14" t="s">
        <v>88</v>
      </c>
      <c r="I18" s="16">
        <f>INDEX([1]Balancing!$B$3:$ES$21,MATCH($C18,[1]Balancing!$A$3:$A$21,0),MATCH(IF($A18="Mahir","HS",IF($A18="Separuh Mahir","SS",IF($A18="Berkemahiran Rendah","LS",IF($A18="Jumlah","T",FALSE))))&amp;$E18&amp;RIGHT($D18,2),[1]Balancing!$B$2:$ES$2,0))/1000</f>
        <v>444.62400000000002</v>
      </c>
      <c r="J18" s="16">
        <f>INDEX([1]Balancing!$ET$3:$KK$21,MATCH($C18,[1]Balancing!$A$3:$A$21,0),MATCH(IF($A18="Mahir","HS",IF($A18="Separuh Mahir","SS",IF($A18="Berkemahiran Rendah","LS",IF($A18="Jumlah","T",FALSE))))&amp;$E18&amp;RIGHT($D18,2),[1]Balancing!$ET$2:$KK$2,0))/1000</f>
        <v>425.37400000000002</v>
      </c>
      <c r="K18" s="16">
        <f>INDEX([1]Balancing!$KL$3:$QC$21,MATCH($C18,[1]Balancing!$A$3:$A$21,0),MATCH(IF($A18="Mahir","HS",IF($A18="Separuh Mahir","SS",IF($A18="Berkemahiran Rendah","LS",IF($A18="Jumlah","T",FALSE))))&amp;$E18&amp;RIGHT($D18,2),[1]Balancing!$KL$2:$QC$2,0))/1000</f>
        <v>19.25</v>
      </c>
      <c r="L18" s="16">
        <f>INDEX([1]Balancing!$QD$3:$VU$21,MATCH($C18,[1]Balancing!$A$3:$A$21,0),MATCH(IF($A18="Mahir","HS",IF($A18="Separuh Mahir","SS",IF($A18="Berkemahiran Rendah","LS",IF($A18="Jumlah","T",FALSE))))&amp;$E18&amp;RIGHT($D18,2),[1]Balancing!$QD$2:$VU$2,0))/1000</f>
        <v>1.4850000000000001</v>
      </c>
    </row>
    <row r="19" spans="1:12" x14ac:dyDescent="0.35">
      <c r="A19" s="17" t="s">
        <v>21</v>
      </c>
      <c r="B19" s="17" t="s">
        <v>29</v>
      </c>
      <c r="C19" s="17" t="s">
        <v>29</v>
      </c>
      <c r="D19" s="14">
        <v>2026</v>
      </c>
      <c r="E19" s="14">
        <v>2</v>
      </c>
      <c r="F19" s="14" t="s">
        <v>106</v>
      </c>
      <c r="G19" s="14" t="s">
        <v>89</v>
      </c>
      <c r="H19" s="14" t="s">
        <v>89</v>
      </c>
      <c r="I19" s="16">
        <f>INDEX([1]Balancing!$B$3:$ES$21,MATCH($C19,[1]Balancing!$A$3:$A$21,0),MATCH(IF($A19="Mahir","HS",IF($A19="Separuh Mahir","SS",IF($A19="Berkemahiran Rendah","LS",IF($A19="Jumlah","T",FALSE))))&amp;$E19&amp;RIGHT($D19,2),[1]Balancing!$B$2:$ES$2,0))/1000</f>
        <v>47.021000000000001</v>
      </c>
      <c r="J19" s="16">
        <f>INDEX([1]Balancing!$ET$3:$KK$21,MATCH($C19,[1]Balancing!$A$3:$A$21,0),MATCH(IF($A19="Mahir","HS",IF($A19="Separuh Mahir","SS",IF($A19="Berkemahiran Rendah","LS",IF($A19="Jumlah","T",FALSE))))&amp;$E19&amp;RIGHT($D19,2),[1]Balancing!$ET$2:$KK$2,0))/1000</f>
        <v>46.73</v>
      </c>
      <c r="K19" s="16">
        <f>INDEX([1]Balancing!$KL$3:$QC$21,MATCH($C19,[1]Balancing!$A$3:$A$21,0),MATCH(IF($A19="Mahir","HS",IF($A19="Separuh Mahir","SS",IF($A19="Berkemahiran Rendah","LS",IF($A19="Jumlah","T",FALSE))))&amp;$E19&amp;RIGHT($D19,2),[1]Balancing!$KL$2:$QC$2,0))/1000</f>
        <v>0.29099999999999998</v>
      </c>
      <c r="L19" s="16">
        <f>INDEX([1]Balancing!$QD$3:$VU$21,MATCH($C19,[1]Balancing!$A$3:$A$21,0),MATCH(IF($A19="Mahir","HS",IF($A19="Separuh Mahir","SS",IF($A19="Berkemahiran Rendah","LS",IF($A19="Jumlah","T",FALSE))))&amp;$E19&amp;RIGHT($D19,2),[1]Balancing!$QD$2:$VU$2,0))/1000</f>
        <v>0.20699999999999999</v>
      </c>
    </row>
    <row r="20" spans="1:12" x14ac:dyDescent="0.35">
      <c r="A20" s="17" t="s">
        <v>21</v>
      </c>
      <c r="B20" s="17" t="s">
        <v>31</v>
      </c>
      <c r="C20" s="17" t="s">
        <v>40</v>
      </c>
      <c r="D20" s="14">
        <v>2026</v>
      </c>
      <c r="E20" s="14">
        <v>2</v>
      </c>
      <c r="F20" s="14" t="s">
        <v>106</v>
      </c>
      <c r="G20" s="14" t="s">
        <v>90</v>
      </c>
      <c r="H20" s="14" t="s">
        <v>91</v>
      </c>
      <c r="I20" s="16">
        <f>INDEX([1]Balancing!$B$3:$ES$21,MATCH($C20,[1]Balancing!$A$3:$A$21,0),MATCH(IF($A20="Mahir","HS",IF($A20="Separuh Mahir","SS",IF($A20="Berkemahiran Rendah","LS",IF($A20="Jumlah","T",FALSE))))&amp;$E20&amp;RIGHT($D20,2),[1]Balancing!$B$2:$ES$2,0))/1000</f>
        <v>275.541</v>
      </c>
      <c r="J20" s="16">
        <f>INDEX([1]Balancing!$ET$3:$KK$21,MATCH($C20,[1]Balancing!$A$3:$A$21,0),MATCH(IF($A20="Mahir","HS",IF($A20="Separuh Mahir","SS",IF($A20="Berkemahiran Rendah","LS",IF($A20="Jumlah","T",FALSE))))&amp;$E20&amp;RIGHT($D20,2),[1]Balancing!$ET$2:$KK$2,0))/1000</f>
        <v>267.20100000000002</v>
      </c>
      <c r="K20" s="16">
        <f>INDEX([1]Balancing!$KL$3:$QC$21,MATCH($C20,[1]Balancing!$A$3:$A$21,0),MATCH(IF($A20="Mahir","HS",IF($A20="Separuh Mahir","SS",IF($A20="Berkemahiran Rendah","LS",IF($A20="Jumlah","T",FALSE))))&amp;$E20&amp;RIGHT($D20,2),[1]Balancing!$KL$2:$QC$2,0))/1000</f>
        <v>8.34</v>
      </c>
      <c r="L20" s="16">
        <f>INDEX([1]Balancing!$QD$3:$VU$21,MATCH($C20,[1]Balancing!$A$3:$A$21,0),MATCH(IF($A20="Mahir","HS",IF($A20="Separuh Mahir","SS",IF($A20="Berkemahiran Rendah","LS",IF($A20="Jumlah","T",FALSE))))&amp;$E20&amp;RIGHT($D20,2),[1]Balancing!$QD$2:$VU$2,0))/1000</f>
        <v>0.53800000000000003</v>
      </c>
    </row>
    <row r="21" spans="1:12" x14ac:dyDescent="0.35">
      <c r="A21" s="17" t="s">
        <v>21</v>
      </c>
      <c r="B21" s="17" t="s">
        <v>31</v>
      </c>
      <c r="C21" s="17" t="s">
        <v>42</v>
      </c>
      <c r="D21" s="14">
        <v>2026</v>
      </c>
      <c r="E21" s="14">
        <v>2</v>
      </c>
      <c r="F21" s="14" t="s">
        <v>106</v>
      </c>
      <c r="G21" s="14" t="s">
        <v>90</v>
      </c>
      <c r="H21" s="14" t="s">
        <v>92</v>
      </c>
      <c r="I21" s="16">
        <f>INDEX([1]Balancing!$B$3:$ES$21,MATCH($C21,[1]Balancing!$A$3:$A$21,0),MATCH(IF($A21="Mahir","HS",IF($A21="Separuh Mahir","SS",IF($A21="Berkemahiran Rendah","LS",IF($A21="Jumlah","T",FALSE))))&amp;$E21&amp;RIGHT($D21,2),[1]Balancing!$B$2:$ES$2,0))/1000</f>
        <v>74.200999999999993</v>
      </c>
      <c r="J21" s="16">
        <f>INDEX([1]Balancing!$ET$3:$KK$21,MATCH($C21,[1]Balancing!$A$3:$A$21,0),MATCH(IF($A21="Mahir","HS",IF($A21="Separuh Mahir","SS",IF($A21="Berkemahiran Rendah","LS",IF($A21="Jumlah","T",FALSE))))&amp;$E21&amp;RIGHT($D21,2),[1]Balancing!$ET$2:$KK$2,0))/1000</f>
        <v>72.486000000000004</v>
      </c>
      <c r="K21" s="16">
        <f>INDEX([1]Balancing!$KL$3:$QC$21,MATCH($C21,[1]Balancing!$A$3:$A$21,0),MATCH(IF($A21="Mahir","HS",IF($A21="Separuh Mahir","SS",IF($A21="Berkemahiran Rendah","LS",IF($A21="Jumlah","T",FALSE))))&amp;$E21&amp;RIGHT($D21,2),[1]Balancing!$KL$2:$QC$2,0))/1000</f>
        <v>1.7150000000000001</v>
      </c>
      <c r="L21" s="16">
        <f>INDEX([1]Balancing!$QD$3:$VU$21,MATCH($C21,[1]Balancing!$A$3:$A$21,0),MATCH(IF($A21="Mahir","HS",IF($A21="Separuh Mahir","SS",IF($A21="Berkemahiran Rendah","LS",IF($A21="Jumlah","T",FALSE))))&amp;$E21&amp;RIGHT($D21,2),[1]Balancing!$QD$2:$VU$2,0))/1000</f>
        <v>0.34399999999999997</v>
      </c>
    </row>
    <row r="22" spans="1:12" x14ac:dyDescent="0.35">
      <c r="A22" s="17" t="s">
        <v>21</v>
      </c>
      <c r="B22" s="17" t="s">
        <v>31</v>
      </c>
      <c r="C22" s="17" t="s">
        <v>44</v>
      </c>
      <c r="D22" s="14">
        <v>2026</v>
      </c>
      <c r="E22" s="14">
        <v>2</v>
      </c>
      <c r="F22" s="14" t="s">
        <v>106</v>
      </c>
      <c r="G22" s="14" t="s">
        <v>90</v>
      </c>
      <c r="H22" s="14" t="s">
        <v>93</v>
      </c>
      <c r="I22" s="16">
        <f>INDEX([1]Balancing!$B$3:$ES$21,MATCH($C22,[1]Balancing!$A$3:$A$21,0),MATCH(IF($A22="Mahir","HS",IF($A22="Separuh Mahir","SS",IF($A22="Berkemahiran Rendah","LS",IF($A22="Jumlah","T",FALSE))))&amp;$E22&amp;RIGHT($D22,2),[1]Balancing!$B$2:$ES$2,0))/1000</f>
        <v>244.37299999999999</v>
      </c>
      <c r="J22" s="16">
        <f>INDEX([1]Balancing!$ET$3:$KK$21,MATCH($C22,[1]Balancing!$A$3:$A$21,0),MATCH(IF($A22="Mahir","HS",IF($A22="Separuh Mahir","SS",IF($A22="Berkemahiran Rendah","LS",IF($A22="Jumlah","T",FALSE))))&amp;$E22&amp;RIGHT($D22,2),[1]Balancing!$ET$2:$KK$2,0))/1000</f>
        <v>237.048</v>
      </c>
      <c r="K22" s="16">
        <f>INDEX([1]Balancing!$KL$3:$QC$21,MATCH($C22,[1]Balancing!$A$3:$A$21,0),MATCH(IF($A22="Mahir","HS",IF($A22="Separuh Mahir","SS",IF($A22="Berkemahiran Rendah","LS",IF($A22="Jumlah","T",FALSE))))&amp;$E22&amp;RIGHT($D22,2),[1]Balancing!$KL$2:$QC$2,0))/1000</f>
        <v>7.3250000000000002</v>
      </c>
      <c r="L22" s="16">
        <f>INDEX([1]Balancing!$QD$3:$VU$21,MATCH($C22,[1]Balancing!$A$3:$A$21,0),MATCH(IF($A22="Mahir","HS",IF($A22="Separuh Mahir","SS",IF($A22="Berkemahiran Rendah","LS",IF($A22="Jumlah","T",FALSE))))&amp;$E22&amp;RIGHT($D22,2),[1]Balancing!$QD$2:$VU$2,0))/1000</f>
        <v>0.53800000000000003</v>
      </c>
    </row>
    <row r="23" spans="1:12" x14ac:dyDescent="0.35">
      <c r="A23" s="17" t="s">
        <v>21</v>
      </c>
      <c r="B23" s="17" t="s">
        <v>31</v>
      </c>
      <c r="C23" s="17" t="s">
        <v>46</v>
      </c>
      <c r="D23" s="14">
        <v>2026</v>
      </c>
      <c r="E23" s="14">
        <v>2</v>
      </c>
      <c r="F23" s="14" t="s">
        <v>106</v>
      </c>
      <c r="G23" s="14" t="s">
        <v>90</v>
      </c>
      <c r="H23" s="14" t="s">
        <v>94</v>
      </c>
      <c r="I23" s="16">
        <f>INDEX([1]Balancing!$B$3:$ES$21,MATCH($C23,[1]Balancing!$A$3:$A$21,0),MATCH(IF($A23="Mahir","HS",IF($A23="Separuh Mahir","SS",IF($A23="Berkemahiran Rendah","LS",IF($A23="Jumlah","T",FALSE))))&amp;$E23&amp;RIGHT($D23,2),[1]Balancing!$B$2:$ES$2,0))/1000</f>
        <v>339.69499999999999</v>
      </c>
      <c r="J23" s="16">
        <f>INDEX([1]Balancing!$ET$3:$KK$21,MATCH($C23,[1]Balancing!$A$3:$A$21,0),MATCH(IF($A23="Mahir","HS",IF($A23="Separuh Mahir","SS",IF($A23="Berkemahiran Rendah","LS",IF($A23="Jumlah","T",FALSE))))&amp;$E23&amp;RIGHT($D23,2),[1]Balancing!$ET$2:$KK$2,0))/1000</f>
        <v>326.714</v>
      </c>
      <c r="K23" s="16">
        <f>INDEX([1]Balancing!$KL$3:$QC$21,MATCH($C23,[1]Balancing!$A$3:$A$21,0),MATCH(IF($A23="Mahir","HS",IF($A23="Separuh Mahir","SS",IF($A23="Berkemahiran Rendah","LS",IF($A23="Jumlah","T",FALSE))))&amp;$E23&amp;RIGHT($D23,2),[1]Balancing!$KL$2:$QC$2,0))/1000</f>
        <v>12.981</v>
      </c>
      <c r="L23" s="16">
        <f>INDEX([1]Balancing!$QD$3:$VU$21,MATCH($C23,[1]Balancing!$A$3:$A$21,0),MATCH(IF($A23="Mahir","HS",IF($A23="Separuh Mahir","SS",IF($A23="Berkemahiran Rendah","LS",IF($A23="Jumlah","T",FALSE))))&amp;$E23&amp;RIGHT($D23,2),[1]Balancing!$QD$2:$VU$2,0))/1000</f>
        <v>2.2069999999999999</v>
      </c>
    </row>
    <row r="24" spans="1:12" x14ac:dyDescent="0.35">
      <c r="A24" s="17" t="s">
        <v>21</v>
      </c>
      <c r="B24" s="17" t="s">
        <v>31</v>
      </c>
      <c r="C24" s="17" t="s">
        <v>48</v>
      </c>
      <c r="D24" s="14">
        <v>2026</v>
      </c>
      <c r="E24" s="14">
        <v>2</v>
      </c>
      <c r="F24" s="14" t="s">
        <v>106</v>
      </c>
      <c r="G24" s="14" t="s">
        <v>90</v>
      </c>
      <c r="H24" s="14" t="s">
        <v>95</v>
      </c>
      <c r="I24" s="16">
        <f>INDEX([1]Balancing!$B$3:$ES$21,MATCH($C24,[1]Balancing!$A$3:$A$21,0),MATCH(IF($A24="Mahir","HS",IF($A24="Separuh Mahir","SS",IF($A24="Berkemahiran Rendah","LS",IF($A24="Jumlah","T",FALSE))))&amp;$E24&amp;RIGHT($D24,2),[1]Balancing!$B$2:$ES$2,0))/1000</f>
        <v>298.60399999999998</v>
      </c>
      <c r="J24" s="16">
        <f>INDEX([1]Balancing!$ET$3:$KK$21,MATCH($C24,[1]Balancing!$A$3:$A$21,0),MATCH(IF($A24="Mahir","HS",IF($A24="Separuh Mahir","SS",IF($A24="Berkemahiran Rendah","LS",IF($A24="Jumlah","T",FALSE))))&amp;$E24&amp;RIGHT($D24,2),[1]Balancing!$ET$2:$KK$2,0))/1000</f>
        <v>290.19400000000002</v>
      </c>
      <c r="K24" s="16">
        <f>INDEX([1]Balancing!$KL$3:$QC$21,MATCH($C24,[1]Balancing!$A$3:$A$21,0),MATCH(IF($A24="Mahir","HS",IF($A24="Separuh Mahir","SS",IF($A24="Berkemahiran Rendah","LS",IF($A24="Jumlah","T",FALSE))))&amp;$E24&amp;RIGHT($D24,2),[1]Balancing!$KL$2:$QC$2,0))/1000</f>
        <v>8.41</v>
      </c>
      <c r="L24" s="16">
        <f>INDEX([1]Balancing!$QD$3:$VU$21,MATCH($C24,[1]Balancing!$A$3:$A$21,0),MATCH(IF($A24="Mahir","HS",IF($A24="Separuh Mahir","SS",IF($A24="Berkemahiran Rendah","LS",IF($A24="Jumlah","T",FALSE))))&amp;$E24&amp;RIGHT($D24,2),[1]Balancing!$QD$2:$VU$2,0))/1000</f>
        <v>0.94499999999999995</v>
      </c>
    </row>
    <row r="25" spans="1:12" x14ac:dyDescent="0.35">
      <c r="A25" s="17" t="s">
        <v>21</v>
      </c>
      <c r="B25" s="17" t="s">
        <v>31</v>
      </c>
      <c r="C25" s="17" t="s">
        <v>50</v>
      </c>
      <c r="D25" s="14">
        <v>2026</v>
      </c>
      <c r="E25" s="14">
        <v>2</v>
      </c>
      <c r="F25" s="14" t="s">
        <v>106</v>
      </c>
      <c r="G25" s="14" t="s">
        <v>90</v>
      </c>
      <c r="H25" s="14" t="s">
        <v>96</v>
      </c>
      <c r="I25" s="16">
        <f>INDEX([1]Balancing!$B$3:$ES$21,MATCH($C25,[1]Balancing!$A$3:$A$21,0),MATCH(IF($A25="Mahir","HS",IF($A25="Separuh Mahir","SS",IF($A25="Berkemahiran Rendah","LS",IF($A25="Jumlah","T",FALSE))))&amp;$E25&amp;RIGHT($D25,2),[1]Balancing!$B$2:$ES$2,0))/1000</f>
        <v>477.37799999999999</v>
      </c>
      <c r="J25" s="16">
        <f>INDEX([1]Balancing!$ET$3:$KK$21,MATCH($C25,[1]Balancing!$A$3:$A$21,0),MATCH(IF($A25="Mahir","HS",IF($A25="Separuh Mahir","SS",IF($A25="Berkemahiran Rendah","LS",IF($A25="Jumlah","T",FALSE))))&amp;$E25&amp;RIGHT($D25,2),[1]Balancing!$ET$2:$KK$2,0))/1000</f>
        <v>455.56900000000002</v>
      </c>
      <c r="K25" s="16">
        <f>INDEX([1]Balancing!$KL$3:$QC$21,MATCH($C25,[1]Balancing!$A$3:$A$21,0),MATCH(IF($A25="Mahir","HS",IF($A25="Separuh Mahir","SS",IF($A25="Berkemahiran Rendah","LS",IF($A25="Jumlah","T",FALSE))))&amp;$E25&amp;RIGHT($D25,2),[1]Balancing!$KL$2:$QC$2,0))/1000</f>
        <v>21.809000000000001</v>
      </c>
      <c r="L25" s="16">
        <f>INDEX([1]Balancing!$QD$3:$VU$21,MATCH($C25,[1]Balancing!$A$3:$A$21,0),MATCH(IF($A25="Mahir","HS",IF($A25="Separuh Mahir","SS",IF($A25="Berkemahiran Rendah","LS",IF($A25="Jumlah","T",FALSE))))&amp;$E25&amp;RIGHT($D25,2),[1]Balancing!$QD$2:$VU$2,0))/1000</f>
        <v>3.101</v>
      </c>
    </row>
    <row r="26" spans="1:12" x14ac:dyDescent="0.35">
      <c r="A26" s="17" t="s">
        <v>21</v>
      </c>
      <c r="B26" s="17" t="s">
        <v>31</v>
      </c>
      <c r="C26" s="17" t="s">
        <v>52</v>
      </c>
      <c r="D26" s="14">
        <v>2026</v>
      </c>
      <c r="E26" s="14">
        <v>2</v>
      </c>
      <c r="F26" s="14" t="s">
        <v>106</v>
      </c>
      <c r="G26" s="14" t="s">
        <v>90</v>
      </c>
      <c r="H26" s="14" t="s">
        <v>97</v>
      </c>
      <c r="I26" s="16">
        <f>INDEX([1]Balancing!$B$3:$ES$21,MATCH($C26,[1]Balancing!$A$3:$A$21,0),MATCH(IF($A26="Mahir","HS",IF($A26="Separuh Mahir","SS",IF($A26="Berkemahiran Rendah","LS",IF($A26="Jumlah","T",FALSE))))&amp;$E26&amp;RIGHT($D26,2),[1]Balancing!$B$2:$ES$2,0))/1000</f>
        <v>171.458</v>
      </c>
      <c r="J26" s="16">
        <f>INDEX([1]Balancing!$ET$3:$KK$21,MATCH($C26,[1]Balancing!$A$3:$A$21,0),MATCH(IF($A26="Mahir","HS",IF($A26="Separuh Mahir","SS",IF($A26="Berkemahiran Rendah","LS",IF($A26="Jumlah","T",FALSE))))&amp;$E26&amp;RIGHT($D26,2),[1]Balancing!$ET$2:$KK$2,0))/1000</f>
        <v>165.286</v>
      </c>
      <c r="K26" s="16">
        <f>INDEX([1]Balancing!$KL$3:$QC$21,MATCH($C26,[1]Balancing!$A$3:$A$21,0),MATCH(IF($A26="Mahir","HS",IF($A26="Separuh Mahir","SS",IF($A26="Berkemahiran Rendah","LS",IF($A26="Jumlah","T",FALSE))))&amp;$E26&amp;RIGHT($D26,2),[1]Balancing!$KL$2:$QC$2,0))/1000</f>
        <v>6.1719999999999997</v>
      </c>
      <c r="L26" s="16">
        <f>INDEX([1]Balancing!$QD$3:$VU$21,MATCH($C26,[1]Balancing!$A$3:$A$21,0),MATCH(IF($A26="Mahir","HS",IF($A26="Separuh Mahir","SS",IF($A26="Berkemahiran Rendah","LS",IF($A26="Jumlah","T",FALSE))))&amp;$E26&amp;RIGHT($D26,2),[1]Balancing!$QD$2:$VU$2,0))/1000</f>
        <v>0.58099999999999996</v>
      </c>
    </row>
    <row r="27" spans="1:12" x14ac:dyDescent="0.35">
      <c r="A27" s="17" t="s">
        <v>21</v>
      </c>
      <c r="B27" s="17" t="s">
        <v>33</v>
      </c>
      <c r="C27" s="17" t="s">
        <v>33</v>
      </c>
      <c r="D27" s="14">
        <v>2026</v>
      </c>
      <c r="E27" s="14">
        <v>2</v>
      </c>
      <c r="F27" s="14" t="s">
        <v>106</v>
      </c>
      <c r="G27" s="14" t="s">
        <v>98</v>
      </c>
      <c r="H27" s="14" t="s">
        <v>98</v>
      </c>
      <c r="I27" s="16">
        <f>INDEX([1]Balancing!$B$3:$ES$21,MATCH($C27,[1]Balancing!$A$3:$A$21,0),MATCH(IF($A27="Mahir","HS",IF($A27="Separuh Mahir","SS",IF($A27="Berkemahiran Rendah","LS",IF($A27="Jumlah","T",FALSE))))&amp;$E27&amp;RIGHT($D27,2),[1]Balancing!$B$2:$ES$2,0))/1000</f>
        <v>1085.079</v>
      </c>
      <c r="J27" s="16">
        <f>INDEX([1]Balancing!$ET$3:$KK$21,MATCH($C27,[1]Balancing!$A$3:$A$21,0),MATCH(IF($A27="Mahir","HS",IF($A27="Separuh Mahir","SS",IF($A27="Berkemahiran Rendah","LS",IF($A27="Jumlah","T",FALSE))))&amp;$E27&amp;RIGHT($D27,2),[1]Balancing!$ET$2:$KK$2,0))/1000</f>
        <v>1069.845</v>
      </c>
      <c r="K27" s="16">
        <f>INDEX([1]Balancing!$KL$3:$QC$21,MATCH($C27,[1]Balancing!$A$3:$A$21,0),MATCH(IF($A27="Mahir","HS",IF($A27="Separuh Mahir","SS",IF($A27="Berkemahiran Rendah","LS",IF($A27="Jumlah","T",FALSE))))&amp;$E27&amp;RIGHT($D27,2),[1]Balancing!$KL$2:$QC$2,0))/1000</f>
        <v>15.234</v>
      </c>
      <c r="L27" s="16">
        <f>INDEX([1]Balancing!$QD$3:$VU$21,MATCH($C27,[1]Balancing!$A$3:$A$21,0),MATCH(IF($A27="Mahir","HS",IF($A27="Separuh Mahir","SS",IF($A27="Berkemahiran Rendah","LS",IF($A27="Jumlah","T",FALSE))))&amp;$E27&amp;RIGHT($D27,2),[1]Balancing!$QD$2:$VU$2,0))/1000</f>
        <v>2.5099999999999998</v>
      </c>
    </row>
    <row r="28" spans="1:12" x14ac:dyDescent="0.35">
      <c r="A28" s="17" t="s">
        <v>21</v>
      </c>
      <c r="B28" s="17" t="s">
        <v>35</v>
      </c>
      <c r="C28" s="17" t="s">
        <v>54</v>
      </c>
      <c r="D28" s="14">
        <v>2026</v>
      </c>
      <c r="E28" s="14">
        <v>2</v>
      </c>
      <c r="F28" s="14" t="s">
        <v>106</v>
      </c>
      <c r="G28" s="14" t="s">
        <v>99</v>
      </c>
      <c r="H28" s="14" t="s">
        <v>100</v>
      </c>
      <c r="I28" s="16">
        <f>INDEX([1]Balancing!$B$3:$ES$21,MATCH($C28,[1]Balancing!$A$3:$A$21,0),MATCH(IF($A28="Mahir","HS",IF($A28="Separuh Mahir","SS",IF($A28="Berkemahiran Rendah","LS",IF($A28="Jumlah","T",FALSE))))&amp;$E28&amp;RIGHT($D28,2),[1]Balancing!$B$2:$ES$2,0))/1000</f>
        <v>933.428</v>
      </c>
      <c r="J28" s="16">
        <f>INDEX([1]Balancing!$ET$3:$KK$21,MATCH($C28,[1]Balancing!$A$3:$A$21,0),MATCH(IF($A28="Mahir","HS",IF($A28="Separuh Mahir","SS",IF($A28="Berkemahiran Rendah","LS",IF($A28="Jumlah","T",FALSE))))&amp;$E28&amp;RIGHT($D28,2),[1]Balancing!$ET$2:$KK$2,0))/1000</f>
        <v>931.69299999999998</v>
      </c>
      <c r="K28" s="16">
        <f>INDEX([1]Balancing!$KL$3:$QC$21,MATCH($C28,[1]Balancing!$A$3:$A$21,0),MATCH(IF($A28="Mahir","HS",IF($A28="Separuh Mahir","SS",IF($A28="Berkemahiran Rendah","LS",IF($A28="Jumlah","T",FALSE))))&amp;$E28&amp;RIGHT($D28,2),[1]Balancing!$KL$2:$QC$2,0))/1000</f>
        <v>1.7350000000000001</v>
      </c>
      <c r="L28" s="16">
        <f>INDEX([1]Balancing!$QD$3:$VU$21,MATCH($C28,[1]Balancing!$A$3:$A$21,0),MATCH(IF($A28="Mahir","HS",IF($A28="Separuh Mahir","SS",IF($A28="Berkemahiran Rendah","LS",IF($A28="Jumlah","T",FALSE))))&amp;$E28&amp;RIGHT($D28,2),[1]Balancing!$QD$2:$VU$2,0))/1000</f>
        <v>6.44</v>
      </c>
    </row>
    <row r="29" spans="1:12" x14ac:dyDescent="0.35">
      <c r="A29" s="17" t="s">
        <v>21</v>
      </c>
      <c r="B29" s="17" t="s">
        <v>35</v>
      </c>
      <c r="C29" s="17" t="s">
        <v>56</v>
      </c>
      <c r="D29" s="14">
        <v>2026</v>
      </c>
      <c r="E29" s="14">
        <v>2</v>
      </c>
      <c r="F29" s="14" t="s">
        <v>106</v>
      </c>
      <c r="G29" s="14" t="s">
        <v>99</v>
      </c>
      <c r="H29" s="14" t="s">
        <v>101</v>
      </c>
      <c r="I29" s="16">
        <f>INDEX([1]Balancing!$B$3:$ES$21,MATCH($C29,[1]Balancing!$A$3:$A$21,0),MATCH(IF($A29="Mahir","HS",IF($A29="Separuh Mahir","SS",IF($A29="Berkemahiran Rendah","LS",IF($A29="Jumlah","T",FALSE))))&amp;$E29&amp;RIGHT($D29,2),[1]Balancing!$B$2:$ES$2,0))/1000</f>
        <v>364.52600000000001</v>
      </c>
      <c r="J29" s="16">
        <f>INDEX([1]Balancing!$ET$3:$KK$21,MATCH($C29,[1]Balancing!$A$3:$A$21,0),MATCH(IF($A29="Mahir","HS",IF($A29="Separuh Mahir","SS",IF($A29="Berkemahiran Rendah","LS",IF($A29="Jumlah","T",FALSE))))&amp;$E29&amp;RIGHT($D29,2),[1]Balancing!$ET$2:$KK$2,0))/1000</f>
        <v>363.71600000000001</v>
      </c>
      <c r="K29" s="16">
        <f>INDEX([1]Balancing!$KL$3:$QC$21,MATCH($C29,[1]Balancing!$A$3:$A$21,0),MATCH(IF($A29="Mahir","HS",IF($A29="Separuh Mahir","SS",IF($A29="Berkemahiran Rendah","LS",IF($A29="Jumlah","T",FALSE))))&amp;$E29&amp;RIGHT($D29,2),[1]Balancing!$KL$2:$QC$2,0))/1000</f>
        <v>0.81</v>
      </c>
      <c r="L29" s="16">
        <f>INDEX([1]Balancing!$QD$3:$VU$21,MATCH($C29,[1]Balancing!$A$3:$A$21,0),MATCH(IF($A29="Mahir","HS",IF($A29="Separuh Mahir","SS",IF($A29="Berkemahiran Rendah","LS",IF($A29="Jumlah","T",FALSE))))&amp;$E29&amp;RIGHT($D29,2),[1]Balancing!$QD$2:$VU$2,0))/1000</f>
        <v>0.41599999999999998</v>
      </c>
    </row>
    <row r="30" spans="1:12" x14ac:dyDescent="0.35">
      <c r="A30" s="17" t="s">
        <v>21</v>
      </c>
      <c r="B30" s="17" t="s">
        <v>35</v>
      </c>
      <c r="C30" s="17" t="s">
        <v>58</v>
      </c>
      <c r="D30" s="14">
        <v>2026</v>
      </c>
      <c r="E30" s="14">
        <v>2</v>
      </c>
      <c r="F30" s="14" t="s">
        <v>106</v>
      </c>
      <c r="G30" s="14" t="s">
        <v>99</v>
      </c>
      <c r="H30" s="14" t="s">
        <v>102</v>
      </c>
      <c r="I30" s="16">
        <f>INDEX([1]Balancing!$B$3:$ES$21,MATCH($C30,[1]Balancing!$A$3:$A$21,0),MATCH(IF($A30="Mahir","HS",IF($A30="Separuh Mahir","SS",IF($A30="Berkemahiran Rendah","LS",IF($A30="Jumlah","T",FALSE))))&amp;$E30&amp;RIGHT($D30,2),[1]Balancing!$B$2:$ES$2,0))/1000</f>
        <v>251.977</v>
      </c>
      <c r="J30" s="16">
        <f>INDEX([1]Balancing!$ET$3:$KK$21,MATCH($C30,[1]Balancing!$A$3:$A$21,0),MATCH(IF($A30="Mahir","HS",IF($A30="Separuh Mahir","SS",IF($A30="Berkemahiran Rendah","LS",IF($A30="Jumlah","T",FALSE))))&amp;$E30&amp;RIGHT($D30,2),[1]Balancing!$ET$2:$KK$2,0))/1000</f>
        <v>251.203</v>
      </c>
      <c r="K30" s="16">
        <f>INDEX([1]Balancing!$KL$3:$QC$21,MATCH($C30,[1]Balancing!$A$3:$A$21,0),MATCH(IF($A30="Mahir","HS",IF($A30="Separuh Mahir","SS",IF($A30="Berkemahiran Rendah","LS",IF($A30="Jumlah","T",FALSE))))&amp;$E30&amp;RIGHT($D30,2),[1]Balancing!$KL$2:$QC$2,0))/1000</f>
        <v>0.77400000000000002</v>
      </c>
      <c r="L30" s="16">
        <f>INDEX([1]Balancing!$QD$3:$VU$21,MATCH($C30,[1]Balancing!$A$3:$A$21,0),MATCH(IF($A30="Mahir","HS",IF($A30="Separuh Mahir","SS",IF($A30="Berkemahiran Rendah","LS",IF($A30="Jumlah","T",FALSE))))&amp;$E30&amp;RIGHT($D30,2),[1]Balancing!$QD$2:$VU$2,0))/1000</f>
        <v>0.23799999999999999</v>
      </c>
    </row>
    <row r="31" spans="1:12" x14ac:dyDescent="0.35">
      <c r="A31" s="17" t="s">
        <v>21</v>
      </c>
      <c r="B31" s="17" t="s">
        <v>35</v>
      </c>
      <c r="C31" s="17" t="s">
        <v>60</v>
      </c>
      <c r="D31" s="14">
        <v>2026</v>
      </c>
      <c r="E31" s="14">
        <v>2</v>
      </c>
      <c r="F31" s="14" t="s">
        <v>106</v>
      </c>
      <c r="G31" s="14" t="s">
        <v>99</v>
      </c>
      <c r="H31" s="14" t="s">
        <v>103</v>
      </c>
      <c r="I31" s="16">
        <f>INDEX([1]Balancing!$B$3:$ES$21,MATCH($C31,[1]Balancing!$A$3:$A$21,0),MATCH(IF($A31="Mahir","HS",IF($A31="Separuh Mahir","SS",IF($A31="Berkemahiran Rendah","LS",IF($A31="Jumlah","T",FALSE))))&amp;$E31&amp;RIGHT($D31,2),[1]Balancing!$B$2:$ES$2,0))/1000</f>
        <v>81.584000000000003</v>
      </c>
      <c r="J31" s="16">
        <f>INDEX([1]Balancing!$ET$3:$KK$21,MATCH($C31,[1]Balancing!$A$3:$A$21,0),MATCH(IF($A31="Mahir","HS",IF($A31="Separuh Mahir","SS",IF($A31="Berkemahiran Rendah","LS",IF($A31="Jumlah","T",FALSE))))&amp;$E31&amp;RIGHT($D31,2),[1]Balancing!$ET$2:$KK$2,0))/1000</f>
        <v>81.45</v>
      </c>
      <c r="K31" s="16">
        <f>INDEX([1]Balancing!$KL$3:$QC$21,MATCH($C31,[1]Balancing!$A$3:$A$21,0),MATCH(IF($A31="Mahir","HS",IF($A31="Separuh Mahir","SS",IF($A31="Berkemahiran Rendah","LS",IF($A31="Jumlah","T",FALSE))))&amp;$E31&amp;RIGHT($D31,2),[1]Balancing!$KL$2:$QC$2,0))/1000</f>
        <v>0.13400000000000001</v>
      </c>
      <c r="L31" s="16">
        <f>INDEX([1]Balancing!$QD$3:$VU$21,MATCH($C31,[1]Balancing!$A$3:$A$21,0),MATCH(IF($A31="Mahir","HS",IF($A31="Separuh Mahir","SS",IF($A31="Berkemahiran Rendah","LS",IF($A31="Jumlah","T",FALSE))))&amp;$E31&amp;RIGHT($D31,2),[1]Balancing!$QD$2:$VU$2,0))/1000</f>
        <v>0.14399999999999999</v>
      </c>
    </row>
    <row r="32" spans="1:12" x14ac:dyDescent="0.35">
      <c r="A32" s="17" t="s">
        <v>21</v>
      </c>
      <c r="B32" s="17" t="s">
        <v>35</v>
      </c>
      <c r="C32" s="17" t="s">
        <v>62</v>
      </c>
      <c r="D32" s="14">
        <v>2026</v>
      </c>
      <c r="E32" s="14">
        <v>2</v>
      </c>
      <c r="F32" s="14" t="s">
        <v>106</v>
      </c>
      <c r="G32" s="14" t="s">
        <v>99</v>
      </c>
      <c r="H32" s="14" t="s">
        <v>104</v>
      </c>
      <c r="I32" s="16">
        <f>INDEX([1]Balancing!$B$3:$ES$21,MATCH($C32,[1]Balancing!$A$3:$A$21,0),MATCH(IF($A32="Mahir","HS",IF($A32="Separuh Mahir","SS",IF($A32="Berkemahiran Rendah","LS",IF($A32="Jumlah","T",FALSE))))&amp;$E32&amp;RIGHT($D32,2),[1]Balancing!$B$2:$ES$2,0))/1000</f>
        <v>402.911</v>
      </c>
      <c r="J32" s="16">
        <f>INDEX([1]Balancing!$ET$3:$KK$21,MATCH($C32,[1]Balancing!$A$3:$A$21,0),MATCH(IF($A32="Mahir","HS",IF($A32="Separuh Mahir","SS",IF($A32="Berkemahiran Rendah","LS",IF($A32="Jumlah","T",FALSE))))&amp;$E32&amp;RIGHT($D32,2),[1]Balancing!$ET$2:$KK$2,0))/1000</f>
        <v>401.815</v>
      </c>
      <c r="K32" s="16">
        <f>INDEX([1]Balancing!$KL$3:$QC$21,MATCH($C32,[1]Balancing!$A$3:$A$21,0),MATCH(IF($A32="Mahir","HS",IF($A32="Separuh Mahir","SS",IF($A32="Berkemahiran Rendah","LS",IF($A32="Jumlah","T",FALSE))))&amp;$E32&amp;RIGHT($D32,2),[1]Balancing!$KL$2:$QC$2,0))/1000</f>
        <v>1.0960000000000001</v>
      </c>
      <c r="L32" s="16">
        <f>INDEX([1]Balancing!$QD$3:$VU$21,MATCH($C32,[1]Balancing!$A$3:$A$21,0),MATCH(IF($A32="Mahir","HS",IF($A32="Separuh Mahir","SS",IF($A32="Berkemahiran Rendah","LS",IF($A32="Jumlah","T",FALSE))))&amp;$E32&amp;RIGHT($D32,2),[1]Balancing!$QD$2:$VU$2,0))/1000</f>
        <v>0.51800000000000002</v>
      </c>
    </row>
    <row r="33" spans="1:12" x14ac:dyDescent="0.35">
      <c r="A33" s="17" t="s">
        <v>21</v>
      </c>
      <c r="B33" s="17" t="s">
        <v>35</v>
      </c>
      <c r="C33" s="17" t="s">
        <v>64</v>
      </c>
      <c r="D33" s="14">
        <v>2026</v>
      </c>
      <c r="E33" s="14">
        <v>2</v>
      </c>
      <c r="F33" s="14" t="s">
        <v>106</v>
      </c>
      <c r="G33" s="14" t="s">
        <v>99</v>
      </c>
      <c r="H33" s="14" t="s">
        <v>105</v>
      </c>
      <c r="I33" s="16">
        <f>INDEX([1]Balancing!$B$3:$ES$21,MATCH($C33,[1]Balancing!$A$3:$A$21,0),MATCH(IF($A33="Mahir","HS",IF($A33="Separuh Mahir","SS",IF($A33="Berkemahiran Rendah","LS",IF($A33="Jumlah","T",FALSE))))&amp;$E33&amp;RIGHT($D33,2),[1]Balancing!$B$2:$ES$2,0))/1000</f>
        <v>245.44399999999999</v>
      </c>
      <c r="J33" s="16">
        <f>INDEX([1]Balancing!$ET$3:$KK$21,MATCH($C33,[1]Balancing!$A$3:$A$21,0),MATCH(IF($A33="Mahir","HS",IF($A33="Separuh Mahir","SS",IF($A33="Berkemahiran Rendah","LS",IF($A33="Jumlah","T",FALSE))))&amp;$E33&amp;RIGHT($D33,2),[1]Balancing!$ET$2:$KK$2,0))/1000</f>
        <v>244.22</v>
      </c>
      <c r="K33" s="16">
        <f>INDEX([1]Balancing!$KL$3:$QC$21,MATCH($C33,[1]Balancing!$A$3:$A$21,0),MATCH(IF($A33="Mahir","HS",IF($A33="Separuh Mahir","SS",IF($A33="Berkemahiran Rendah","LS",IF($A33="Jumlah","T",FALSE))))&amp;$E33&amp;RIGHT($D33,2),[1]Balancing!$KL$2:$QC$2,0))/1000</f>
        <v>1.224</v>
      </c>
      <c r="L33" s="16">
        <f>INDEX([1]Balancing!$QD$3:$VU$21,MATCH($C33,[1]Balancing!$A$3:$A$21,0),MATCH(IF($A33="Mahir","HS",IF($A33="Separuh Mahir","SS",IF($A33="Berkemahiran Rendah","LS",IF($A33="Jumlah","T",FALSE))))&amp;$E33&amp;RIGHT($D33,2),[1]Balancing!$QD$2:$VU$2,0))/1000</f>
        <v>0.63500000000000001</v>
      </c>
    </row>
    <row r="34" spans="1:12" x14ac:dyDescent="0.35">
      <c r="A34" s="17" t="s">
        <v>23</v>
      </c>
      <c r="B34" s="17" t="s">
        <v>27</v>
      </c>
      <c r="C34" s="17" t="s">
        <v>27</v>
      </c>
      <c r="D34" s="14">
        <v>2026</v>
      </c>
      <c r="E34" s="14">
        <v>2</v>
      </c>
      <c r="F34" s="14" t="s">
        <v>107</v>
      </c>
      <c r="G34" s="14" t="s">
        <v>88</v>
      </c>
      <c r="H34" s="14" t="s">
        <v>88</v>
      </c>
      <c r="I34" s="16">
        <f>INDEX([1]Balancing!$B$3:$ES$21,MATCH($C34,[1]Balancing!$A$3:$A$21,0),MATCH(IF($A34="Mahir","HS",IF($A34="Separuh Mahir","SS",IF($A34="Berkemahiran Rendah","LS",IF($A34="Jumlah","T",FALSE))))&amp;$E34&amp;RIGHT($D34,2),[1]Balancing!$B$2:$ES$2,0))/1000</f>
        <v>29.292000000000002</v>
      </c>
      <c r="J34" s="16">
        <f>INDEX([1]Balancing!$ET$3:$KK$21,MATCH($C34,[1]Balancing!$A$3:$A$21,0),MATCH(IF($A34="Mahir","HS",IF($A34="Separuh Mahir","SS",IF($A34="Berkemahiran Rendah","LS",IF($A34="Jumlah","T",FALSE))))&amp;$E34&amp;RIGHT($D34,2),[1]Balancing!$ET$2:$KK$2,0))/1000</f>
        <v>22.809000000000001</v>
      </c>
      <c r="K34" s="16">
        <f>INDEX([1]Balancing!$KL$3:$QC$21,MATCH($C34,[1]Balancing!$A$3:$A$21,0),MATCH(IF($A34="Mahir","HS",IF($A34="Separuh Mahir","SS",IF($A34="Berkemahiran Rendah","LS",IF($A34="Jumlah","T",FALSE))))&amp;$E34&amp;RIGHT($D34,2),[1]Balancing!$KL$2:$QC$2,0))/1000</f>
        <v>6.4829999999999997</v>
      </c>
      <c r="L34" s="16">
        <f>INDEX([1]Balancing!$QD$3:$VU$21,MATCH($C34,[1]Balancing!$A$3:$A$21,0),MATCH(IF($A34="Mahir","HS",IF($A34="Separuh Mahir","SS",IF($A34="Berkemahiran Rendah","LS",IF($A34="Jumlah","T",FALSE))))&amp;$E34&amp;RIGHT($D34,2),[1]Balancing!$QD$2:$VU$2,0))/1000</f>
        <v>6.6000000000000003E-2</v>
      </c>
    </row>
    <row r="35" spans="1:12" x14ac:dyDescent="0.35">
      <c r="A35" s="17" t="s">
        <v>23</v>
      </c>
      <c r="B35" s="17" t="s">
        <v>29</v>
      </c>
      <c r="C35" s="17" t="s">
        <v>29</v>
      </c>
      <c r="D35" s="14">
        <v>2026</v>
      </c>
      <c r="E35" s="14">
        <v>2</v>
      </c>
      <c r="F35" s="14" t="s">
        <v>107</v>
      </c>
      <c r="G35" s="14" t="s">
        <v>89</v>
      </c>
      <c r="H35" s="14" t="s">
        <v>89</v>
      </c>
      <c r="I35" s="16">
        <f>INDEX([1]Balancing!$B$3:$ES$21,MATCH($C35,[1]Balancing!$A$3:$A$21,0),MATCH(IF($A35="Mahir","HS",IF($A35="Separuh Mahir","SS",IF($A35="Berkemahiran Rendah","LS",IF($A35="Jumlah","T",FALSE))))&amp;$E35&amp;RIGHT($D35,2),[1]Balancing!$B$2:$ES$2,0))/1000</f>
        <v>9.5310000000000006</v>
      </c>
      <c r="J35" s="16">
        <f>INDEX([1]Balancing!$ET$3:$KK$21,MATCH($C35,[1]Balancing!$A$3:$A$21,0),MATCH(IF($A35="Mahir","HS",IF($A35="Separuh Mahir","SS",IF($A35="Berkemahiran Rendah","LS",IF($A35="Jumlah","T",FALSE))))&amp;$E35&amp;RIGHT($D35,2),[1]Balancing!$ET$2:$KK$2,0))/1000</f>
        <v>9.4320000000000004</v>
      </c>
      <c r="K35" s="16">
        <f>INDEX([1]Balancing!$KL$3:$QC$21,MATCH($C35,[1]Balancing!$A$3:$A$21,0),MATCH(IF($A35="Mahir","HS",IF($A35="Separuh Mahir","SS",IF($A35="Berkemahiran Rendah","LS",IF($A35="Jumlah","T",FALSE))))&amp;$E35&amp;RIGHT($D35,2),[1]Balancing!$KL$2:$QC$2,0))/1000</f>
        <v>9.9000000000000005E-2</v>
      </c>
      <c r="L35" s="16">
        <f>INDEX([1]Balancing!$QD$3:$VU$21,MATCH($C35,[1]Balancing!$A$3:$A$21,0),MATCH(IF($A35="Mahir","HS",IF($A35="Separuh Mahir","SS",IF($A35="Berkemahiran Rendah","LS",IF($A35="Jumlah","T",FALSE))))&amp;$E35&amp;RIGHT($D35,2),[1]Balancing!$QD$2:$VU$2,0))/1000</f>
        <v>2.8000000000000001E-2</v>
      </c>
    </row>
    <row r="36" spans="1:12" x14ac:dyDescent="0.35">
      <c r="A36" s="17" t="s">
        <v>23</v>
      </c>
      <c r="B36" s="17" t="s">
        <v>31</v>
      </c>
      <c r="C36" s="17" t="s">
        <v>40</v>
      </c>
      <c r="D36" s="14">
        <v>2026</v>
      </c>
      <c r="E36" s="14">
        <v>2</v>
      </c>
      <c r="F36" s="14" t="s">
        <v>107</v>
      </c>
      <c r="G36" s="14" t="s">
        <v>90</v>
      </c>
      <c r="H36" s="14" t="s">
        <v>91</v>
      </c>
      <c r="I36" s="16">
        <f>INDEX([1]Balancing!$B$3:$ES$21,MATCH($C36,[1]Balancing!$A$3:$A$21,0),MATCH(IF($A36="Mahir","HS",IF($A36="Separuh Mahir","SS",IF($A36="Berkemahiran Rendah","LS",IF($A36="Jumlah","T",FALSE))))&amp;$E36&amp;RIGHT($D36,2),[1]Balancing!$B$2:$ES$2,0))/1000</f>
        <v>39.863</v>
      </c>
      <c r="J36" s="16">
        <f>INDEX([1]Balancing!$ET$3:$KK$21,MATCH($C36,[1]Balancing!$A$3:$A$21,0),MATCH(IF($A36="Mahir","HS",IF($A36="Separuh Mahir","SS",IF($A36="Berkemahiran Rendah","LS",IF($A36="Jumlah","T",FALSE))))&amp;$E36&amp;RIGHT($D36,2),[1]Balancing!$ET$2:$KK$2,0))/1000</f>
        <v>35.472999999999999</v>
      </c>
      <c r="K36" s="16">
        <f>INDEX([1]Balancing!$KL$3:$QC$21,MATCH($C36,[1]Balancing!$A$3:$A$21,0),MATCH(IF($A36="Mahir","HS",IF($A36="Separuh Mahir","SS",IF($A36="Berkemahiran Rendah","LS",IF($A36="Jumlah","T",FALSE))))&amp;$E36&amp;RIGHT($D36,2),[1]Balancing!$KL$2:$QC$2,0))/1000</f>
        <v>4.3899999999999997</v>
      </c>
      <c r="L36" s="16">
        <f>INDEX([1]Balancing!$QD$3:$VU$21,MATCH($C36,[1]Balancing!$A$3:$A$21,0),MATCH(IF($A36="Mahir","HS",IF($A36="Separuh Mahir","SS",IF($A36="Berkemahiran Rendah","LS",IF($A36="Jumlah","T",FALSE))))&amp;$E36&amp;RIGHT($D36,2),[1]Balancing!$QD$2:$VU$2,0))/1000</f>
        <v>0.25600000000000001</v>
      </c>
    </row>
    <row r="37" spans="1:12" x14ac:dyDescent="0.35">
      <c r="A37" s="17" t="s">
        <v>23</v>
      </c>
      <c r="B37" s="17" t="s">
        <v>31</v>
      </c>
      <c r="C37" s="17" t="s">
        <v>42</v>
      </c>
      <c r="D37" s="14">
        <v>2026</v>
      </c>
      <c r="E37" s="14">
        <v>2</v>
      </c>
      <c r="F37" s="14" t="s">
        <v>107</v>
      </c>
      <c r="G37" s="14" t="s">
        <v>90</v>
      </c>
      <c r="H37" s="14" t="s">
        <v>92</v>
      </c>
      <c r="I37" s="16">
        <f>INDEX([1]Balancing!$B$3:$ES$21,MATCH($C37,[1]Balancing!$A$3:$A$21,0),MATCH(IF($A37="Mahir","HS",IF($A37="Separuh Mahir","SS",IF($A37="Berkemahiran Rendah","LS",IF($A37="Jumlah","T",FALSE))))&amp;$E37&amp;RIGHT($D37,2),[1]Balancing!$B$2:$ES$2,0))/1000</f>
        <v>5.9459999999999997</v>
      </c>
      <c r="J37" s="16">
        <f>INDEX([1]Balancing!$ET$3:$KK$21,MATCH($C37,[1]Balancing!$A$3:$A$21,0),MATCH(IF($A37="Mahir","HS",IF($A37="Separuh Mahir","SS",IF($A37="Berkemahiran Rendah","LS",IF($A37="Jumlah","T",FALSE))))&amp;$E37&amp;RIGHT($D37,2),[1]Balancing!$ET$2:$KK$2,0))/1000</f>
        <v>5.18</v>
      </c>
      <c r="K37" s="16">
        <f>INDEX([1]Balancing!$KL$3:$QC$21,MATCH($C37,[1]Balancing!$A$3:$A$21,0),MATCH(IF($A37="Mahir","HS",IF($A37="Separuh Mahir","SS",IF($A37="Berkemahiran Rendah","LS",IF($A37="Jumlah","T",FALSE))))&amp;$E37&amp;RIGHT($D37,2),[1]Balancing!$KL$2:$QC$2,0))/1000</f>
        <v>0.76600000000000001</v>
      </c>
      <c r="L37" s="16">
        <f>INDEX([1]Balancing!$QD$3:$VU$21,MATCH($C37,[1]Balancing!$A$3:$A$21,0),MATCH(IF($A37="Mahir","HS",IF($A37="Separuh Mahir","SS",IF($A37="Berkemahiran Rendah","LS",IF($A37="Jumlah","T",FALSE))))&amp;$E37&amp;RIGHT($D37,2),[1]Balancing!$QD$2:$VU$2,0))/1000</f>
        <v>6.6000000000000003E-2</v>
      </c>
    </row>
    <row r="38" spans="1:12" x14ac:dyDescent="0.35">
      <c r="A38" s="17" t="s">
        <v>23</v>
      </c>
      <c r="B38" s="17" t="s">
        <v>31</v>
      </c>
      <c r="C38" s="17" t="s">
        <v>44</v>
      </c>
      <c r="D38" s="14">
        <v>2026</v>
      </c>
      <c r="E38" s="14">
        <v>2</v>
      </c>
      <c r="F38" s="14" t="s">
        <v>107</v>
      </c>
      <c r="G38" s="14" t="s">
        <v>90</v>
      </c>
      <c r="H38" s="14" t="s">
        <v>93</v>
      </c>
      <c r="I38" s="16">
        <f>INDEX([1]Balancing!$B$3:$ES$21,MATCH($C38,[1]Balancing!$A$3:$A$21,0),MATCH(IF($A38="Mahir","HS",IF($A38="Separuh Mahir","SS",IF($A38="Berkemahiran Rendah","LS",IF($A38="Jumlah","T",FALSE))))&amp;$E38&amp;RIGHT($D38,2),[1]Balancing!$B$2:$ES$2,0))/1000</f>
        <v>43.273000000000003</v>
      </c>
      <c r="J38" s="16">
        <f>INDEX([1]Balancing!$ET$3:$KK$21,MATCH($C38,[1]Balancing!$A$3:$A$21,0),MATCH(IF($A38="Mahir","HS",IF($A38="Separuh Mahir","SS",IF($A38="Berkemahiran Rendah","LS",IF($A38="Jumlah","T",FALSE))))&amp;$E38&amp;RIGHT($D38,2),[1]Balancing!$ET$2:$KK$2,0))/1000</f>
        <v>37.369999999999997</v>
      </c>
      <c r="K38" s="16">
        <f>INDEX([1]Balancing!$KL$3:$QC$21,MATCH($C38,[1]Balancing!$A$3:$A$21,0),MATCH(IF($A38="Mahir","HS",IF($A38="Separuh Mahir","SS",IF($A38="Berkemahiran Rendah","LS",IF($A38="Jumlah","T",FALSE))))&amp;$E38&amp;RIGHT($D38,2),[1]Balancing!$KL$2:$QC$2,0))/1000</f>
        <v>5.9029999999999996</v>
      </c>
      <c r="L38" s="16">
        <f>INDEX([1]Balancing!$QD$3:$VU$21,MATCH($C38,[1]Balancing!$A$3:$A$21,0),MATCH(IF($A38="Mahir","HS",IF($A38="Separuh Mahir","SS",IF($A38="Berkemahiran Rendah","LS",IF($A38="Jumlah","T",FALSE))))&amp;$E38&amp;RIGHT($D38,2),[1]Balancing!$QD$2:$VU$2,0))/1000</f>
        <v>7.2999999999999995E-2</v>
      </c>
    </row>
    <row r="39" spans="1:12" x14ac:dyDescent="0.35">
      <c r="A39" s="17" t="s">
        <v>23</v>
      </c>
      <c r="B39" s="17" t="s">
        <v>31</v>
      </c>
      <c r="C39" s="17" t="s">
        <v>46</v>
      </c>
      <c r="D39" s="14">
        <v>2026</v>
      </c>
      <c r="E39" s="14">
        <v>2</v>
      </c>
      <c r="F39" s="14" t="s">
        <v>107</v>
      </c>
      <c r="G39" s="14" t="s">
        <v>90</v>
      </c>
      <c r="H39" s="14" t="s">
        <v>94</v>
      </c>
      <c r="I39" s="16">
        <f>INDEX([1]Balancing!$B$3:$ES$21,MATCH($C39,[1]Balancing!$A$3:$A$21,0),MATCH(IF($A39="Mahir","HS",IF($A39="Separuh Mahir","SS",IF($A39="Berkemahiran Rendah","LS",IF($A39="Jumlah","T",FALSE))))&amp;$E39&amp;RIGHT($D39,2),[1]Balancing!$B$2:$ES$2,0))/1000</f>
        <v>24.686</v>
      </c>
      <c r="J39" s="16">
        <f>INDEX([1]Balancing!$ET$3:$KK$21,MATCH($C39,[1]Balancing!$A$3:$A$21,0),MATCH(IF($A39="Mahir","HS",IF($A39="Separuh Mahir","SS",IF($A39="Berkemahiran Rendah","LS",IF($A39="Jumlah","T",FALSE))))&amp;$E39&amp;RIGHT($D39,2),[1]Balancing!$ET$2:$KK$2,0))/1000</f>
        <v>23.059000000000001</v>
      </c>
      <c r="K39" s="16">
        <f>INDEX([1]Balancing!$KL$3:$QC$21,MATCH($C39,[1]Balancing!$A$3:$A$21,0),MATCH(IF($A39="Mahir","HS",IF($A39="Separuh Mahir","SS",IF($A39="Berkemahiran Rendah","LS",IF($A39="Jumlah","T",FALSE))))&amp;$E39&amp;RIGHT($D39,2),[1]Balancing!$KL$2:$QC$2,0))/1000</f>
        <v>1.627</v>
      </c>
      <c r="L39" s="16">
        <f>INDEX([1]Balancing!$QD$3:$VU$21,MATCH($C39,[1]Balancing!$A$3:$A$21,0),MATCH(IF($A39="Mahir","HS",IF($A39="Separuh Mahir","SS",IF($A39="Berkemahiran Rendah","LS",IF($A39="Jumlah","T",FALSE))))&amp;$E39&amp;RIGHT($D39,2),[1]Balancing!$QD$2:$VU$2,0))/1000</f>
        <v>0.24299999999999999</v>
      </c>
    </row>
    <row r="40" spans="1:12" x14ac:dyDescent="0.35">
      <c r="A40" s="17" t="s">
        <v>23</v>
      </c>
      <c r="B40" s="17" t="s">
        <v>31</v>
      </c>
      <c r="C40" s="17" t="s">
        <v>48</v>
      </c>
      <c r="D40" s="14">
        <v>2026</v>
      </c>
      <c r="E40" s="14">
        <v>2</v>
      </c>
      <c r="F40" s="14" t="s">
        <v>107</v>
      </c>
      <c r="G40" s="14" t="s">
        <v>90</v>
      </c>
      <c r="H40" s="14" t="s">
        <v>95</v>
      </c>
      <c r="I40" s="16">
        <f>INDEX([1]Balancing!$B$3:$ES$21,MATCH($C40,[1]Balancing!$A$3:$A$21,0),MATCH(IF($A40="Mahir","HS",IF($A40="Separuh Mahir","SS",IF($A40="Berkemahiran Rendah","LS",IF($A40="Jumlah","T",FALSE))))&amp;$E40&amp;RIGHT($D40,2),[1]Balancing!$B$2:$ES$2,0))/1000</f>
        <v>32.244</v>
      </c>
      <c r="J40" s="16">
        <f>INDEX([1]Balancing!$ET$3:$KK$21,MATCH($C40,[1]Balancing!$A$3:$A$21,0),MATCH(IF($A40="Mahir","HS",IF($A40="Separuh Mahir","SS",IF($A40="Berkemahiran Rendah","LS",IF($A40="Jumlah","T",FALSE))))&amp;$E40&amp;RIGHT($D40,2),[1]Balancing!$ET$2:$KK$2,0))/1000</f>
        <v>28.713999999999999</v>
      </c>
      <c r="K40" s="16">
        <f>INDEX([1]Balancing!$KL$3:$QC$21,MATCH($C40,[1]Balancing!$A$3:$A$21,0),MATCH(IF($A40="Mahir","HS",IF($A40="Separuh Mahir","SS",IF($A40="Berkemahiran Rendah","LS",IF($A40="Jumlah","T",FALSE))))&amp;$E40&amp;RIGHT($D40,2),[1]Balancing!$KL$2:$QC$2,0))/1000</f>
        <v>3.53</v>
      </c>
      <c r="L40" s="16">
        <f>INDEX([1]Balancing!$QD$3:$VU$21,MATCH($C40,[1]Balancing!$A$3:$A$21,0),MATCH(IF($A40="Mahir","HS",IF($A40="Separuh Mahir","SS",IF($A40="Berkemahiran Rendah","LS",IF($A40="Jumlah","T",FALSE))))&amp;$E40&amp;RIGHT($D40,2),[1]Balancing!$QD$2:$VU$2,0))/1000</f>
        <v>0.23699999999999999</v>
      </c>
    </row>
    <row r="41" spans="1:12" x14ac:dyDescent="0.35">
      <c r="A41" s="17" t="s">
        <v>23</v>
      </c>
      <c r="B41" s="17" t="s">
        <v>31</v>
      </c>
      <c r="C41" s="17" t="s">
        <v>50</v>
      </c>
      <c r="D41" s="14">
        <v>2026</v>
      </c>
      <c r="E41" s="14">
        <v>2</v>
      </c>
      <c r="F41" s="14" t="s">
        <v>107</v>
      </c>
      <c r="G41" s="14" t="s">
        <v>90</v>
      </c>
      <c r="H41" s="14" t="s">
        <v>96</v>
      </c>
      <c r="I41" s="16">
        <f>INDEX([1]Balancing!$B$3:$ES$21,MATCH($C41,[1]Balancing!$A$3:$A$21,0),MATCH(IF($A41="Mahir","HS",IF($A41="Separuh Mahir","SS",IF($A41="Berkemahiran Rendah","LS",IF($A41="Jumlah","T",FALSE))))&amp;$E41&amp;RIGHT($D41,2),[1]Balancing!$B$2:$ES$2,0))/1000</f>
        <v>23.306000000000001</v>
      </c>
      <c r="J41" s="16">
        <f>INDEX([1]Balancing!$ET$3:$KK$21,MATCH($C41,[1]Balancing!$A$3:$A$21,0),MATCH(IF($A41="Mahir","HS",IF($A41="Separuh Mahir","SS",IF($A41="Berkemahiran Rendah","LS",IF($A41="Jumlah","T",FALSE))))&amp;$E41&amp;RIGHT($D41,2),[1]Balancing!$ET$2:$KK$2,0))/1000</f>
        <v>20.116</v>
      </c>
      <c r="K41" s="16">
        <f>INDEX([1]Balancing!$KL$3:$QC$21,MATCH($C41,[1]Balancing!$A$3:$A$21,0),MATCH(IF($A41="Mahir","HS",IF($A41="Separuh Mahir","SS",IF($A41="Berkemahiran Rendah","LS",IF($A41="Jumlah","T",FALSE))))&amp;$E41&amp;RIGHT($D41,2),[1]Balancing!$KL$2:$QC$2,0))/1000</f>
        <v>3.19</v>
      </c>
      <c r="L41" s="16">
        <f>INDEX([1]Balancing!$QD$3:$VU$21,MATCH($C41,[1]Balancing!$A$3:$A$21,0),MATCH(IF($A41="Mahir","HS",IF($A41="Separuh Mahir","SS",IF($A41="Berkemahiran Rendah","LS",IF($A41="Jumlah","T",FALSE))))&amp;$E41&amp;RIGHT($D41,2),[1]Balancing!$QD$2:$VU$2,0))/1000</f>
        <v>0.14899999999999999</v>
      </c>
    </row>
    <row r="42" spans="1:12" x14ac:dyDescent="0.35">
      <c r="A42" s="17" t="s">
        <v>23</v>
      </c>
      <c r="B42" s="17" t="s">
        <v>31</v>
      </c>
      <c r="C42" s="17" t="s">
        <v>52</v>
      </c>
      <c r="D42" s="14">
        <v>2026</v>
      </c>
      <c r="E42" s="14">
        <v>2</v>
      </c>
      <c r="F42" s="14" t="s">
        <v>107</v>
      </c>
      <c r="G42" s="14" t="s">
        <v>90</v>
      </c>
      <c r="H42" s="14" t="s">
        <v>97</v>
      </c>
      <c r="I42" s="16">
        <f>INDEX([1]Balancing!$B$3:$ES$21,MATCH($C42,[1]Balancing!$A$3:$A$21,0),MATCH(IF($A42="Mahir","HS",IF($A42="Separuh Mahir","SS",IF($A42="Berkemahiran Rendah","LS",IF($A42="Jumlah","T",FALSE))))&amp;$E42&amp;RIGHT($D42,2),[1]Balancing!$B$2:$ES$2,0))/1000</f>
        <v>11.478</v>
      </c>
      <c r="J42" s="16">
        <f>INDEX([1]Balancing!$ET$3:$KK$21,MATCH($C42,[1]Balancing!$A$3:$A$21,0),MATCH(IF($A42="Mahir","HS",IF($A42="Separuh Mahir","SS",IF($A42="Berkemahiran Rendah","LS",IF($A42="Jumlah","T",FALSE))))&amp;$E42&amp;RIGHT($D42,2),[1]Balancing!$ET$2:$KK$2,0))/1000</f>
        <v>10.516999999999999</v>
      </c>
      <c r="K42" s="16">
        <f>INDEX([1]Balancing!$KL$3:$QC$21,MATCH($C42,[1]Balancing!$A$3:$A$21,0),MATCH(IF($A42="Mahir","HS",IF($A42="Separuh Mahir","SS",IF($A42="Berkemahiran Rendah","LS",IF($A42="Jumlah","T",FALSE))))&amp;$E42&amp;RIGHT($D42,2),[1]Balancing!$KL$2:$QC$2,0))/1000</f>
        <v>0.96099999999999997</v>
      </c>
      <c r="L42" s="16">
        <f>INDEX([1]Balancing!$QD$3:$VU$21,MATCH($C42,[1]Balancing!$A$3:$A$21,0),MATCH(IF($A42="Mahir","HS",IF($A42="Separuh Mahir","SS",IF($A42="Berkemahiran Rendah","LS",IF($A42="Jumlah","T",FALSE))))&amp;$E42&amp;RIGHT($D42,2),[1]Balancing!$QD$2:$VU$2,0))/1000</f>
        <v>3.9E-2</v>
      </c>
    </row>
    <row r="43" spans="1:12" x14ac:dyDescent="0.35">
      <c r="A43" s="17" t="s">
        <v>23</v>
      </c>
      <c r="B43" s="17" t="s">
        <v>33</v>
      </c>
      <c r="C43" s="17" t="s">
        <v>33</v>
      </c>
      <c r="D43" s="14">
        <v>2026</v>
      </c>
      <c r="E43" s="14">
        <v>2</v>
      </c>
      <c r="F43" s="14" t="s">
        <v>107</v>
      </c>
      <c r="G43" s="14" t="s">
        <v>98</v>
      </c>
      <c r="H43" s="14" t="s">
        <v>98</v>
      </c>
      <c r="I43" s="16">
        <f>INDEX([1]Balancing!$B$3:$ES$21,MATCH($C43,[1]Balancing!$A$3:$A$21,0),MATCH(IF($A43="Mahir","HS",IF($A43="Separuh Mahir","SS",IF($A43="Berkemahiran Rendah","LS",IF($A43="Jumlah","T",FALSE))))&amp;$E43&amp;RIGHT($D43,2),[1]Balancing!$B$2:$ES$2,0))/1000</f>
        <v>50.414999999999999</v>
      </c>
      <c r="J43" s="16">
        <f>INDEX([1]Balancing!$ET$3:$KK$21,MATCH($C43,[1]Balancing!$A$3:$A$21,0),MATCH(IF($A43="Mahir","HS",IF($A43="Separuh Mahir","SS",IF($A43="Berkemahiran Rendah","LS",IF($A43="Jumlah","T",FALSE))))&amp;$E43&amp;RIGHT($D43,2),[1]Balancing!$ET$2:$KK$2,0))/1000</f>
        <v>44.295000000000002</v>
      </c>
      <c r="K43" s="16">
        <f>INDEX([1]Balancing!$KL$3:$QC$21,MATCH($C43,[1]Balancing!$A$3:$A$21,0),MATCH(IF($A43="Mahir","HS",IF($A43="Separuh Mahir","SS",IF($A43="Berkemahiran Rendah","LS",IF($A43="Jumlah","T",FALSE))))&amp;$E43&amp;RIGHT($D43,2),[1]Balancing!$KL$2:$QC$2,0))/1000</f>
        <v>6.12</v>
      </c>
      <c r="L43" s="16">
        <f>INDEX([1]Balancing!$QD$3:$VU$21,MATCH($C43,[1]Balancing!$A$3:$A$21,0),MATCH(IF($A43="Mahir","HS",IF($A43="Separuh Mahir","SS",IF($A43="Berkemahiran Rendah","LS",IF($A43="Jumlah","T",FALSE))))&amp;$E43&amp;RIGHT($D43,2),[1]Balancing!$QD$2:$VU$2,0))/1000</f>
        <v>0.32800000000000001</v>
      </c>
    </row>
    <row r="44" spans="1:12" x14ac:dyDescent="0.35">
      <c r="A44" s="17" t="s">
        <v>23</v>
      </c>
      <c r="B44" s="17" t="s">
        <v>35</v>
      </c>
      <c r="C44" s="17" t="s">
        <v>54</v>
      </c>
      <c r="D44" s="14">
        <v>2026</v>
      </c>
      <c r="E44" s="14">
        <v>2</v>
      </c>
      <c r="F44" s="14" t="s">
        <v>107</v>
      </c>
      <c r="G44" s="14" t="s">
        <v>99</v>
      </c>
      <c r="H44" s="14" t="s">
        <v>100</v>
      </c>
      <c r="I44" s="16">
        <f>INDEX([1]Balancing!$B$3:$ES$21,MATCH($C44,[1]Balancing!$A$3:$A$21,0),MATCH(IF($A44="Mahir","HS",IF($A44="Separuh Mahir","SS",IF($A44="Berkemahiran Rendah","LS",IF($A44="Jumlah","T",FALSE))))&amp;$E44&amp;RIGHT($D44,2),[1]Balancing!$B$2:$ES$2,0))/1000</f>
        <v>252.05600000000001</v>
      </c>
      <c r="J44" s="16">
        <f>INDEX([1]Balancing!$ET$3:$KK$21,MATCH($C44,[1]Balancing!$A$3:$A$21,0),MATCH(IF($A44="Mahir","HS",IF($A44="Separuh Mahir","SS",IF($A44="Berkemahiran Rendah","LS",IF($A44="Jumlah","T",FALSE))))&amp;$E44&amp;RIGHT($D44,2),[1]Balancing!$ET$2:$KK$2,0))/1000</f>
        <v>249.48599999999999</v>
      </c>
      <c r="K44" s="16">
        <f>INDEX([1]Balancing!$KL$3:$QC$21,MATCH($C44,[1]Balancing!$A$3:$A$21,0),MATCH(IF($A44="Mahir","HS",IF($A44="Separuh Mahir","SS",IF($A44="Berkemahiran Rendah","LS",IF($A44="Jumlah","T",FALSE))))&amp;$E44&amp;RIGHT($D44,2),[1]Balancing!$KL$2:$QC$2,0))/1000</f>
        <v>2.57</v>
      </c>
      <c r="L44" s="16">
        <f>INDEX([1]Balancing!$QD$3:$VU$21,MATCH($C44,[1]Balancing!$A$3:$A$21,0),MATCH(IF($A44="Mahir","HS",IF($A44="Separuh Mahir","SS",IF($A44="Berkemahiran Rendah","LS",IF($A44="Jumlah","T",FALSE))))&amp;$E44&amp;RIGHT($D44,2),[1]Balancing!$QD$2:$VU$2,0))/1000</f>
        <v>0.5</v>
      </c>
    </row>
    <row r="45" spans="1:12" x14ac:dyDescent="0.35">
      <c r="A45" s="17" t="s">
        <v>23</v>
      </c>
      <c r="B45" s="17" t="s">
        <v>35</v>
      </c>
      <c r="C45" s="17" t="s">
        <v>56</v>
      </c>
      <c r="D45" s="14">
        <v>2026</v>
      </c>
      <c r="E45" s="14">
        <v>2</v>
      </c>
      <c r="F45" s="14" t="s">
        <v>107</v>
      </c>
      <c r="G45" s="14" t="s">
        <v>99</v>
      </c>
      <c r="H45" s="14" t="s">
        <v>101</v>
      </c>
      <c r="I45" s="16">
        <f>INDEX([1]Balancing!$B$3:$ES$21,MATCH($C45,[1]Balancing!$A$3:$A$21,0),MATCH(IF($A45="Mahir","HS",IF($A45="Separuh Mahir","SS",IF($A45="Berkemahiran Rendah","LS",IF($A45="Jumlah","T",FALSE))))&amp;$E45&amp;RIGHT($D45,2),[1]Balancing!$B$2:$ES$2,0))/1000</f>
        <v>355.45699999999999</v>
      </c>
      <c r="J45" s="16">
        <f>INDEX([1]Balancing!$ET$3:$KK$21,MATCH($C45,[1]Balancing!$A$3:$A$21,0),MATCH(IF($A45="Mahir","HS",IF($A45="Separuh Mahir","SS",IF($A45="Berkemahiran Rendah","LS",IF($A45="Jumlah","T",FALSE))))&amp;$E45&amp;RIGHT($D45,2),[1]Balancing!$ET$2:$KK$2,0))/1000</f>
        <v>355.12</v>
      </c>
      <c r="K45" s="16">
        <f>INDEX([1]Balancing!$KL$3:$QC$21,MATCH($C45,[1]Balancing!$A$3:$A$21,0),MATCH(IF($A45="Mahir","HS",IF($A45="Separuh Mahir","SS",IF($A45="Berkemahiran Rendah","LS",IF($A45="Jumlah","T",FALSE))))&amp;$E45&amp;RIGHT($D45,2),[1]Balancing!$KL$2:$QC$2,0))/1000</f>
        <v>0.33700000000000002</v>
      </c>
      <c r="L45" s="16">
        <f>INDEX([1]Balancing!$QD$3:$VU$21,MATCH($C45,[1]Balancing!$A$3:$A$21,0),MATCH(IF($A45="Mahir","HS",IF($A45="Separuh Mahir","SS",IF($A45="Berkemahiran Rendah","LS",IF($A45="Jumlah","T",FALSE))))&amp;$E45&amp;RIGHT($D45,2),[1]Balancing!$QD$2:$VU$2,0))/1000</f>
        <v>9.7000000000000003E-2</v>
      </c>
    </row>
    <row r="46" spans="1:12" x14ac:dyDescent="0.35">
      <c r="A46" s="17" t="s">
        <v>23</v>
      </c>
      <c r="B46" s="17" t="s">
        <v>35</v>
      </c>
      <c r="C46" s="17" t="s">
        <v>58</v>
      </c>
      <c r="D46" s="14">
        <v>2026</v>
      </c>
      <c r="E46" s="14">
        <v>2</v>
      </c>
      <c r="F46" s="14" t="s">
        <v>107</v>
      </c>
      <c r="G46" s="14" t="s">
        <v>99</v>
      </c>
      <c r="H46" s="14" t="s">
        <v>102</v>
      </c>
      <c r="I46" s="16">
        <f>INDEX([1]Balancing!$B$3:$ES$21,MATCH($C46,[1]Balancing!$A$3:$A$21,0),MATCH(IF($A46="Mahir","HS",IF($A46="Separuh Mahir","SS",IF($A46="Berkemahiran Rendah","LS",IF($A46="Jumlah","T",FALSE))))&amp;$E46&amp;RIGHT($D46,2),[1]Balancing!$B$2:$ES$2,0))/1000</f>
        <v>91.793000000000006</v>
      </c>
      <c r="J46" s="16">
        <f>INDEX([1]Balancing!$ET$3:$KK$21,MATCH($C46,[1]Balancing!$A$3:$A$21,0),MATCH(IF($A46="Mahir","HS",IF($A46="Separuh Mahir","SS",IF($A46="Berkemahiran Rendah","LS",IF($A46="Jumlah","T",FALSE))))&amp;$E46&amp;RIGHT($D46,2),[1]Balancing!$ET$2:$KK$2,0))/1000</f>
        <v>91.32</v>
      </c>
      <c r="K46" s="16">
        <f>INDEX([1]Balancing!$KL$3:$QC$21,MATCH($C46,[1]Balancing!$A$3:$A$21,0),MATCH(IF($A46="Mahir","HS",IF($A46="Separuh Mahir","SS",IF($A46="Berkemahiran Rendah","LS",IF($A46="Jumlah","T",FALSE))))&amp;$E46&amp;RIGHT($D46,2),[1]Balancing!$KL$2:$QC$2,0))/1000</f>
        <v>0.47299999999999998</v>
      </c>
      <c r="L46" s="16">
        <f>INDEX([1]Balancing!$QD$3:$VU$21,MATCH($C46,[1]Balancing!$A$3:$A$21,0),MATCH(IF($A46="Mahir","HS",IF($A46="Separuh Mahir","SS",IF($A46="Berkemahiran Rendah","LS",IF($A46="Jumlah","T",FALSE))))&amp;$E46&amp;RIGHT($D46,2),[1]Balancing!$QD$2:$VU$2,0))/1000</f>
        <v>7.8E-2</v>
      </c>
    </row>
    <row r="47" spans="1:12" x14ac:dyDescent="0.35">
      <c r="A47" s="17" t="s">
        <v>23</v>
      </c>
      <c r="B47" s="17" t="s">
        <v>35</v>
      </c>
      <c r="C47" s="17" t="s">
        <v>60</v>
      </c>
      <c r="D47" s="14">
        <v>2026</v>
      </c>
      <c r="E47" s="14">
        <v>2</v>
      </c>
      <c r="F47" s="14" t="s">
        <v>107</v>
      </c>
      <c r="G47" s="14" t="s">
        <v>99</v>
      </c>
      <c r="H47" s="14" t="s">
        <v>103</v>
      </c>
      <c r="I47" s="16">
        <f>INDEX([1]Balancing!$B$3:$ES$21,MATCH($C47,[1]Balancing!$A$3:$A$21,0),MATCH(IF($A47="Mahir","HS",IF($A47="Separuh Mahir","SS",IF($A47="Berkemahiran Rendah","LS",IF($A47="Jumlah","T",FALSE))))&amp;$E47&amp;RIGHT($D47,2),[1]Balancing!$B$2:$ES$2,0))/1000</f>
        <v>17.864999999999998</v>
      </c>
      <c r="J47" s="16">
        <f>INDEX([1]Balancing!$ET$3:$KK$21,MATCH($C47,[1]Balancing!$A$3:$A$21,0),MATCH(IF($A47="Mahir","HS",IF($A47="Separuh Mahir","SS",IF($A47="Berkemahiran Rendah","LS",IF($A47="Jumlah","T",FALSE))))&amp;$E47&amp;RIGHT($D47,2),[1]Balancing!$ET$2:$KK$2,0))/1000</f>
        <v>17.292999999999999</v>
      </c>
      <c r="K47" s="16">
        <f>INDEX([1]Balancing!$KL$3:$QC$21,MATCH($C47,[1]Balancing!$A$3:$A$21,0),MATCH(IF($A47="Mahir","HS",IF($A47="Separuh Mahir","SS",IF($A47="Berkemahiran Rendah","LS",IF($A47="Jumlah","T",FALSE))))&amp;$E47&amp;RIGHT($D47,2),[1]Balancing!$KL$2:$QC$2,0))/1000</f>
        <v>0.57199999999999995</v>
      </c>
      <c r="L47" s="16">
        <f>INDEX([1]Balancing!$QD$3:$VU$21,MATCH($C47,[1]Balancing!$A$3:$A$21,0),MATCH(IF($A47="Mahir","HS",IF($A47="Separuh Mahir","SS",IF($A47="Berkemahiran Rendah","LS",IF($A47="Jumlah","T",FALSE))))&amp;$E47&amp;RIGHT($D47,2),[1]Balancing!$QD$2:$VU$2,0))/1000</f>
        <v>8.2000000000000003E-2</v>
      </c>
    </row>
    <row r="48" spans="1:12" x14ac:dyDescent="0.35">
      <c r="A48" s="17" t="s">
        <v>23</v>
      </c>
      <c r="B48" s="17" t="s">
        <v>35</v>
      </c>
      <c r="C48" s="17" t="s">
        <v>62</v>
      </c>
      <c r="D48" s="14">
        <v>2026</v>
      </c>
      <c r="E48" s="14">
        <v>2</v>
      </c>
      <c r="F48" s="14" t="s">
        <v>107</v>
      </c>
      <c r="G48" s="14" t="s">
        <v>99</v>
      </c>
      <c r="H48" s="14" t="s">
        <v>104</v>
      </c>
      <c r="I48" s="16">
        <f>INDEX([1]Balancing!$B$3:$ES$21,MATCH($C48,[1]Balancing!$A$3:$A$21,0),MATCH(IF($A48="Mahir","HS",IF($A48="Separuh Mahir","SS",IF($A48="Berkemahiran Rendah","LS",IF($A48="Jumlah","T",FALSE))))&amp;$E48&amp;RIGHT($D48,2),[1]Balancing!$B$2:$ES$2,0))/1000</f>
        <v>105.012</v>
      </c>
      <c r="J48" s="16">
        <f>INDEX([1]Balancing!$ET$3:$KK$21,MATCH($C48,[1]Balancing!$A$3:$A$21,0),MATCH(IF($A48="Mahir","HS",IF($A48="Separuh Mahir","SS",IF($A48="Berkemahiran Rendah","LS",IF($A48="Jumlah","T",FALSE))))&amp;$E48&amp;RIGHT($D48,2),[1]Balancing!$ET$2:$KK$2,0))/1000</f>
        <v>104.15</v>
      </c>
      <c r="K48" s="16">
        <f>INDEX([1]Balancing!$KL$3:$QC$21,MATCH($C48,[1]Balancing!$A$3:$A$21,0),MATCH(IF($A48="Mahir","HS",IF($A48="Separuh Mahir","SS",IF($A48="Berkemahiran Rendah","LS",IF($A48="Jumlah","T",FALSE))))&amp;$E48&amp;RIGHT($D48,2),[1]Balancing!$KL$2:$QC$2,0))/1000</f>
        <v>0.86199999999999999</v>
      </c>
      <c r="L48" s="16">
        <f>INDEX([1]Balancing!$QD$3:$VU$21,MATCH($C48,[1]Balancing!$A$3:$A$21,0),MATCH(IF($A48="Mahir","HS",IF($A48="Separuh Mahir","SS",IF($A48="Berkemahiran Rendah","LS",IF($A48="Jumlah","T",FALSE))))&amp;$E48&amp;RIGHT($D48,2),[1]Balancing!$QD$2:$VU$2,0))/1000</f>
        <v>0.27400000000000002</v>
      </c>
    </row>
    <row r="49" spans="1:12" x14ac:dyDescent="0.35">
      <c r="A49" s="17" t="s">
        <v>23</v>
      </c>
      <c r="B49" s="17" t="s">
        <v>35</v>
      </c>
      <c r="C49" s="17" t="s">
        <v>64</v>
      </c>
      <c r="D49" s="14">
        <v>2026</v>
      </c>
      <c r="E49" s="14">
        <v>2</v>
      </c>
      <c r="F49" s="14" t="s">
        <v>107</v>
      </c>
      <c r="G49" s="14" t="s">
        <v>99</v>
      </c>
      <c r="H49" s="14" t="s">
        <v>105</v>
      </c>
      <c r="I49" s="16">
        <f>INDEX([1]Balancing!$B$3:$ES$21,MATCH($C49,[1]Balancing!$A$3:$A$21,0),MATCH(IF($A49="Mahir","HS",IF($A49="Separuh Mahir","SS",IF($A49="Berkemahiran Rendah","LS",IF($A49="Jumlah","T",FALSE))))&amp;$E49&amp;RIGHT($D49,2),[1]Balancing!$B$2:$ES$2,0))/1000</f>
        <v>73.385000000000005</v>
      </c>
      <c r="J49" s="16">
        <f>INDEX([1]Balancing!$ET$3:$KK$21,MATCH($C49,[1]Balancing!$A$3:$A$21,0),MATCH(IF($A49="Mahir","HS",IF($A49="Separuh Mahir","SS",IF($A49="Berkemahiran Rendah","LS",IF($A49="Jumlah","T",FALSE))))&amp;$E49&amp;RIGHT($D49,2),[1]Balancing!$ET$2:$KK$2,0))/1000</f>
        <v>73.081999999999994</v>
      </c>
      <c r="K49" s="16">
        <f>INDEX([1]Balancing!$KL$3:$QC$21,MATCH($C49,[1]Balancing!$A$3:$A$21,0),MATCH(IF($A49="Mahir","HS",IF($A49="Separuh Mahir","SS",IF($A49="Berkemahiran Rendah","LS",IF($A49="Jumlah","T",FALSE))))&amp;$E49&amp;RIGHT($D49,2),[1]Balancing!$KL$2:$QC$2,0))/1000</f>
        <v>0.30299999999999999</v>
      </c>
      <c r="L49" s="16">
        <f>INDEX([1]Balancing!$QD$3:$VU$21,MATCH($C49,[1]Balancing!$A$3:$A$21,0),MATCH(IF($A49="Mahir","HS",IF($A49="Separuh Mahir","SS",IF($A49="Berkemahiran Rendah","LS",IF($A49="Jumlah","T",FALSE))))&amp;$E49&amp;RIGHT($D49,2),[1]Balancing!$QD$2:$VU$2,0))/1000</f>
        <v>0.23699999999999999</v>
      </c>
    </row>
    <row r="50" spans="1:12" x14ac:dyDescent="0.35">
      <c r="A50" s="17" t="s">
        <v>19</v>
      </c>
      <c r="B50" s="17" t="s">
        <v>27</v>
      </c>
      <c r="C50" s="17" t="s">
        <v>27</v>
      </c>
      <c r="D50" s="14">
        <v>2026</v>
      </c>
      <c r="E50" s="14">
        <v>1</v>
      </c>
      <c r="F50" s="14" t="s">
        <v>87</v>
      </c>
      <c r="G50" s="14" t="s">
        <v>88</v>
      </c>
      <c r="H50" s="14" t="s">
        <v>88</v>
      </c>
      <c r="I50" s="16">
        <f>INDEX([1]Balancing!$B$3:$ES$21,MATCH($C50,[1]Balancing!$A$3:$A$21,0),MATCH(IF($A50="Mahir","HS",IF($A50="Separuh Mahir","SS",IF($A50="Berkemahiran Rendah","LS",IF($A50="Jumlah","T",FALSE))))&amp;$E50&amp;RIGHT($D50,2),[1]Balancing!$B$2:$ES$2,0))/1000</f>
        <v>29.488</v>
      </c>
      <c r="J50" s="16">
        <f>INDEX([1]Balancing!$ET$3:$KK$21,MATCH($C50,[1]Balancing!$A$3:$A$21,0),MATCH(IF($A50="Mahir","HS",IF($A50="Separuh Mahir","SS",IF($A50="Berkemahiran Rendah","LS",IF($A50="Jumlah","T",FALSE))))&amp;$E50&amp;RIGHT($D50,2),[1]Balancing!$ET$2:$KK$2,0))/1000</f>
        <v>24.855</v>
      </c>
      <c r="K50" s="16">
        <f>INDEX([1]Balancing!$KL$3:$QC$21,MATCH($C50,[1]Balancing!$A$3:$A$21,0),MATCH(IF($A50="Mahir","HS",IF($A50="Separuh Mahir","SS",IF($A50="Berkemahiran Rendah","LS",IF($A50="Jumlah","T",FALSE))))&amp;$E50&amp;RIGHT($D50,2),[1]Balancing!$KL$2:$QC$2,0))/1000</f>
        <v>4.633</v>
      </c>
      <c r="L50" s="16">
        <f>INDEX([1]Balancing!$QD$3:$VU$21,MATCH($C50,[1]Balancing!$A$3:$A$21,0),MATCH(IF($A50="Mahir","HS",IF($A50="Separuh Mahir","SS",IF($A50="Berkemahiran Rendah","LS",IF($A50="Jumlah","T",FALSE))))&amp;$E50&amp;RIGHT($D50,2),[1]Balancing!$QD$2:$VU$2,0))/1000</f>
        <v>0.13800000000000001</v>
      </c>
    </row>
    <row r="51" spans="1:12" x14ac:dyDescent="0.35">
      <c r="A51" s="17" t="s">
        <v>19</v>
      </c>
      <c r="B51" s="17" t="s">
        <v>29</v>
      </c>
      <c r="C51" s="17" t="s">
        <v>29</v>
      </c>
      <c r="D51" s="14">
        <v>2026</v>
      </c>
      <c r="E51" s="14">
        <v>1</v>
      </c>
      <c r="F51" s="14" t="s">
        <v>87</v>
      </c>
      <c r="G51" s="14" t="s">
        <v>89</v>
      </c>
      <c r="H51" s="14" t="s">
        <v>89</v>
      </c>
      <c r="I51" s="16">
        <f>INDEX([1]Balancing!$B$3:$ES$21,MATCH($C51,[1]Balancing!$A$3:$A$21,0),MATCH(IF($A51="Mahir","HS",IF($A51="Separuh Mahir","SS",IF($A51="Berkemahiran Rendah","LS",IF($A51="Jumlah","T",FALSE))))&amp;$E51&amp;RIGHT($D51,2),[1]Balancing!$B$2:$ES$2,0))/1000</f>
        <v>23.082999999999998</v>
      </c>
      <c r="J51" s="16">
        <f>INDEX([1]Balancing!$ET$3:$KK$21,MATCH($C51,[1]Balancing!$A$3:$A$21,0),MATCH(IF($A51="Mahir","HS",IF($A51="Separuh Mahir","SS",IF($A51="Berkemahiran Rendah","LS",IF($A51="Jumlah","T",FALSE))))&amp;$E51&amp;RIGHT($D51,2),[1]Balancing!$ET$2:$KK$2,0))/1000</f>
        <v>22.997</v>
      </c>
      <c r="K51" s="16">
        <f>INDEX([1]Balancing!$KL$3:$QC$21,MATCH($C51,[1]Balancing!$A$3:$A$21,0),MATCH(IF($A51="Mahir","HS",IF($A51="Separuh Mahir","SS",IF($A51="Berkemahiran Rendah","LS",IF($A51="Jumlah","T",FALSE))))&amp;$E51&amp;RIGHT($D51,2),[1]Balancing!$KL$2:$QC$2,0))/1000</f>
        <v>8.5999999999999993E-2</v>
      </c>
      <c r="L51" s="16">
        <f>INDEX([1]Balancing!$QD$3:$VU$21,MATCH($C51,[1]Balancing!$A$3:$A$21,0),MATCH(IF($A51="Mahir","HS",IF($A51="Separuh Mahir","SS",IF($A51="Berkemahiran Rendah","LS",IF($A51="Jumlah","T",FALSE))))&amp;$E51&amp;RIGHT($D51,2),[1]Balancing!$QD$2:$VU$2,0))/1000</f>
        <v>4.1000000000000002E-2</v>
      </c>
    </row>
    <row r="52" spans="1:12" x14ac:dyDescent="0.35">
      <c r="A52" s="17" t="s">
        <v>19</v>
      </c>
      <c r="B52" s="17" t="s">
        <v>31</v>
      </c>
      <c r="C52" s="17" t="s">
        <v>40</v>
      </c>
      <c r="D52" s="14">
        <v>2026</v>
      </c>
      <c r="E52" s="14">
        <v>1</v>
      </c>
      <c r="F52" s="14" t="s">
        <v>87</v>
      </c>
      <c r="G52" s="14" t="s">
        <v>90</v>
      </c>
      <c r="H52" s="14" t="s">
        <v>91</v>
      </c>
      <c r="I52" s="16">
        <f>INDEX([1]Balancing!$B$3:$ES$21,MATCH($C52,[1]Balancing!$A$3:$A$21,0),MATCH(IF($A52="Mahir","HS",IF($A52="Separuh Mahir","SS",IF($A52="Berkemahiran Rendah","LS",IF($A52="Jumlah","T",FALSE))))&amp;$E52&amp;RIGHT($D52,2),[1]Balancing!$B$2:$ES$2,0))/1000</f>
        <v>46.704999999999998</v>
      </c>
      <c r="J52" s="16">
        <f>INDEX([1]Balancing!$ET$3:$KK$21,MATCH($C52,[1]Balancing!$A$3:$A$21,0),MATCH(IF($A52="Mahir","HS",IF($A52="Separuh Mahir","SS",IF($A52="Berkemahiran Rendah","LS",IF($A52="Jumlah","T",FALSE))))&amp;$E52&amp;RIGHT($D52,2),[1]Balancing!$ET$2:$KK$2,0))/1000</f>
        <v>44.308999999999997</v>
      </c>
      <c r="K52" s="16">
        <f>INDEX([1]Balancing!$KL$3:$QC$21,MATCH($C52,[1]Balancing!$A$3:$A$21,0),MATCH(IF($A52="Mahir","HS",IF($A52="Separuh Mahir","SS",IF($A52="Berkemahiran Rendah","LS",IF($A52="Jumlah","T",FALSE))))&amp;$E52&amp;RIGHT($D52,2),[1]Balancing!$KL$2:$QC$2,0))/1000</f>
        <v>2.3959999999999999</v>
      </c>
      <c r="L52" s="16">
        <f>INDEX([1]Balancing!$QD$3:$VU$21,MATCH($C52,[1]Balancing!$A$3:$A$21,0),MATCH(IF($A52="Mahir","HS",IF($A52="Separuh Mahir","SS",IF($A52="Berkemahiran Rendah","LS",IF($A52="Jumlah","T",FALSE))))&amp;$E52&amp;RIGHT($D52,2),[1]Balancing!$QD$2:$VU$2,0))/1000</f>
        <v>0.46100000000000002</v>
      </c>
    </row>
    <row r="53" spans="1:12" x14ac:dyDescent="0.35">
      <c r="A53" s="17" t="s">
        <v>19</v>
      </c>
      <c r="B53" s="17" t="s">
        <v>31</v>
      </c>
      <c r="C53" s="17" t="s">
        <v>42</v>
      </c>
      <c r="D53" s="14">
        <v>2026</v>
      </c>
      <c r="E53" s="14">
        <v>1</v>
      </c>
      <c r="F53" s="14" t="s">
        <v>87</v>
      </c>
      <c r="G53" s="14" t="s">
        <v>90</v>
      </c>
      <c r="H53" s="14" t="s">
        <v>92</v>
      </c>
      <c r="I53" s="16">
        <f>INDEX([1]Balancing!$B$3:$ES$21,MATCH($C53,[1]Balancing!$A$3:$A$21,0),MATCH(IF($A53="Mahir","HS",IF($A53="Separuh Mahir","SS",IF($A53="Berkemahiran Rendah","LS",IF($A53="Jumlah","T",FALSE))))&amp;$E53&amp;RIGHT($D53,2),[1]Balancing!$B$2:$ES$2,0))/1000</f>
        <v>10.391</v>
      </c>
      <c r="J53" s="16">
        <f>INDEX([1]Balancing!$ET$3:$KK$21,MATCH($C53,[1]Balancing!$A$3:$A$21,0),MATCH(IF($A53="Mahir","HS",IF($A53="Separuh Mahir","SS",IF($A53="Berkemahiran Rendah","LS",IF($A53="Jumlah","T",FALSE))))&amp;$E53&amp;RIGHT($D53,2),[1]Balancing!$ET$2:$KK$2,0))/1000</f>
        <v>9.827</v>
      </c>
      <c r="K53" s="16">
        <f>INDEX([1]Balancing!$KL$3:$QC$21,MATCH($C53,[1]Balancing!$A$3:$A$21,0),MATCH(IF($A53="Mahir","HS",IF($A53="Separuh Mahir","SS",IF($A53="Berkemahiran Rendah","LS",IF($A53="Jumlah","T",FALSE))))&amp;$E53&amp;RIGHT($D53,2),[1]Balancing!$KL$2:$QC$2,0))/1000</f>
        <v>0.56399999999999995</v>
      </c>
      <c r="L53" s="16">
        <f>INDEX([1]Balancing!$QD$3:$VU$21,MATCH($C53,[1]Balancing!$A$3:$A$21,0),MATCH(IF($A53="Mahir","HS",IF($A53="Separuh Mahir","SS",IF($A53="Berkemahiran Rendah","LS",IF($A53="Jumlah","T",FALSE))))&amp;$E53&amp;RIGHT($D53,2),[1]Balancing!$QD$2:$VU$2,0))/1000</f>
        <v>3.1E-2</v>
      </c>
    </row>
    <row r="54" spans="1:12" x14ac:dyDescent="0.35">
      <c r="A54" s="17" t="s">
        <v>19</v>
      </c>
      <c r="B54" s="17" t="s">
        <v>31</v>
      </c>
      <c r="C54" s="17" t="s">
        <v>44</v>
      </c>
      <c r="D54" s="14">
        <v>2026</v>
      </c>
      <c r="E54" s="14">
        <v>1</v>
      </c>
      <c r="F54" s="14" t="s">
        <v>87</v>
      </c>
      <c r="G54" s="14" t="s">
        <v>90</v>
      </c>
      <c r="H54" s="14" t="s">
        <v>93</v>
      </c>
      <c r="I54" s="16">
        <f>INDEX([1]Balancing!$B$3:$ES$21,MATCH($C54,[1]Balancing!$A$3:$A$21,0),MATCH(IF($A54="Mahir","HS",IF($A54="Separuh Mahir","SS",IF($A54="Berkemahiran Rendah","LS",IF($A54="Jumlah","T",FALSE))))&amp;$E54&amp;RIGHT($D54,2),[1]Balancing!$B$2:$ES$2,0))/1000</f>
        <v>37.274000000000001</v>
      </c>
      <c r="J54" s="16">
        <f>INDEX([1]Balancing!$ET$3:$KK$21,MATCH($C54,[1]Balancing!$A$3:$A$21,0),MATCH(IF($A54="Mahir","HS",IF($A54="Separuh Mahir","SS",IF($A54="Berkemahiran Rendah","LS",IF($A54="Jumlah","T",FALSE))))&amp;$E54&amp;RIGHT($D54,2),[1]Balancing!$ET$2:$KK$2,0))/1000</f>
        <v>35.076000000000001</v>
      </c>
      <c r="K54" s="16">
        <f>INDEX([1]Balancing!$KL$3:$QC$21,MATCH($C54,[1]Balancing!$A$3:$A$21,0),MATCH(IF($A54="Mahir","HS",IF($A54="Separuh Mahir","SS",IF($A54="Berkemahiran Rendah","LS",IF($A54="Jumlah","T",FALSE))))&amp;$E54&amp;RIGHT($D54,2),[1]Balancing!$KL$2:$QC$2,0))/1000</f>
        <v>2.198</v>
      </c>
      <c r="L54" s="16">
        <f>INDEX([1]Balancing!$QD$3:$VU$21,MATCH($C54,[1]Balancing!$A$3:$A$21,0),MATCH(IF($A54="Mahir","HS",IF($A54="Separuh Mahir","SS",IF($A54="Berkemahiran Rendah","LS",IF($A54="Jumlah","T",FALSE))))&amp;$E54&amp;RIGHT($D54,2),[1]Balancing!$QD$2:$VU$2,0))/1000</f>
        <v>0.25</v>
      </c>
    </row>
    <row r="55" spans="1:12" x14ac:dyDescent="0.35">
      <c r="A55" s="17" t="s">
        <v>19</v>
      </c>
      <c r="B55" s="17" t="s">
        <v>31</v>
      </c>
      <c r="C55" s="17" t="s">
        <v>46</v>
      </c>
      <c r="D55" s="14">
        <v>2026</v>
      </c>
      <c r="E55" s="14">
        <v>1</v>
      </c>
      <c r="F55" s="14" t="s">
        <v>87</v>
      </c>
      <c r="G55" s="14" t="s">
        <v>90</v>
      </c>
      <c r="H55" s="14" t="s">
        <v>94</v>
      </c>
      <c r="I55" s="16">
        <f>INDEX([1]Balancing!$B$3:$ES$21,MATCH($C55,[1]Balancing!$A$3:$A$21,0),MATCH(IF($A55="Mahir","HS",IF($A55="Separuh Mahir","SS",IF($A55="Berkemahiran Rendah","LS",IF($A55="Jumlah","T",FALSE))))&amp;$E55&amp;RIGHT($D55,2),[1]Balancing!$B$2:$ES$2,0))/1000</f>
        <v>83.278999999999996</v>
      </c>
      <c r="J55" s="16">
        <f>INDEX([1]Balancing!$ET$3:$KK$21,MATCH($C55,[1]Balancing!$A$3:$A$21,0),MATCH(IF($A55="Mahir","HS",IF($A55="Separuh Mahir","SS",IF($A55="Berkemahiran Rendah","LS",IF($A55="Jumlah","T",FALSE))))&amp;$E55&amp;RIGHT($D55,2),[1]Balancing!$ET$2:$KK$2,0))/1000</f>
        <v>78.808000000000007</v>
      </c>
      <c r="K55" s="16">
        <f>INDEX([1]Balancing!$KL$3:$QC$21,MATCH($C55,[1]Balancing!$A$3:$A$21,0),MATCH(IF($A55="Mahir","HS",IF($A55="Separuh Mahir","SS",IF($A55="Berkemahiran Rendah","LS",IF($A55="Jumlah","T",FALSE))))&amp;$E55&amp;RIGHT($D55,2),[1]Balancing!$KL$2:$QC$2,0))/1000</f>
        <v>4.4710000000000001</v>
      </c>
      <c r="L55" s="16">
        <f>INDEX([1]Balancing!$QD$3:$VU$21,MATCH($C55,[1]Balancing!$A$3:$A$21,0),MATCH(IF($A55="Mahir","HS",IF($A55="Separuh Mahir","SS",IF($A55="Berkemahiran Rendah","LS",IF($A55="Jumlah","T",FALSE))))&amp;$E55&amp;RIGHT($D55,2),[1]Balancing!$QD$2:$VU$2,0))/1000</f>
        <v>0.77700000000000002</v>
      </c>
    </row>
    <row r="56" spans="1:12" x14ac:dyDescent="0.35">
      <c r="A56" s="17" t="s">
        <v>19</v>
      </c>
      <c r="B56" s="17" t="s">
        <v>31</v>
      </c>
      <c r="C56" s="17" t="s">
        <v>48</v>
      </c>
      <c r="D56" s="14">
        <v>2026</v>
      </c>
      <c r="E56" s="14">
        <v>1</v>
      </c>
      <c r="F56" s="14" t="s">
        <v>87</v>
      </c>
      <c r="G56" s="14" t="s">
        <v>90</v>
      </c>
      <c r="H56" s="14" t="s">
        <v>95</v>
      </c>
      <c r="I56" s="16">
        <f>INDEX([1]Balancing!$B$3:$ES$21,MATCH($C56,[1]Balancing!$A$3:$A$21,0),MATCH(IF($A56="Mahir","HS",IF($A56="Separuh Mahir","SS",IF($A56="Berkemahiran Rendah","LS",IF($A56="Jumlah","T",FALSE))))&amp;$E56&amp;RIGHT($D56,2),[1]Balancing!$B$2:$ES$2,0))/1000</f>
        <v>66.236000000000004</v>
      </c>
      <c r="J56" s="16">
        <f>INDEX([1]Balancing!$ET$3:$KK$21,MATCH($C56,[1]Balancing!$A$3:$A$21,0),MATCH(IF($A56="Mahir","HS",IF($A56="Separuh Mahir","SS",IF($A56="Berkemahiran Rendah","LS",IF($A56="Jumlah","T",FALSE))))&amp;$E56&amp;RIGHT($D56,2),[1]Balancing!$ET$2:$KK$2,0))/1000</f>
        <v>62.228000000000002</v>
      </c>
      <c r="K56" s="16">
        <f>INDEX([1]Balancing!$KL$3:$QC$21,MATCH($C56,[1]Balancing!$A$3:$A$21,0),MATCH(IF($A56="Mahir","HS",IF($A56="Separuh Mahir","SS",IF($A56="Berkemahiran Rendah","LS",IF($A56="Jumlah","T",FALSE))))&amp;$E56&amp;RIGHT($D56,2),[1]Balancing!$KL$2:$QC$2,0))/1000</f>
        <v>4.008</v>
      </c>
      <c r="L56" s="16">
        <f>INDEX([1]Balancing!$QD$3:$VU$21,MATCH($C56,[1]Balancing!$A$3:$A$21,0),MATCH(IF($A56="Mahir","HS",IF($A56="Separuh Mahir","SS",IF($A56="Berkemahiran Rendah","LS",IF($A56="Jumlah","T",FALSE))))&amp;$E56&amp;RIGHT($D56,2),[1]Balancing!$QD$2:$VU$2,0))/1000</f>
        <v>0.26200000000000001</v>
      </c>
    </row>
    <row r="57" spans="1:12" x14ac:dyDescent="0.35">
      <c r="A57" s="17" t="s">
        <v>19</v>
      </c>
      <c r="B57" s="17" t="s">
        <v>31</v>
      </c>
      <c r="C57" s="17" t="s">
        <v>50</v>
      </c>
      <c r="D57" s="14">
        <v>2026</v>
      </c>
      <c r="E57" s="14">
        <v>1</v>
      </c>
      <c r="F57" s="14" t="s">
        <v>87</v>
      </c>
      <c r="G57" s="14" t="s">
        <v>90</v>
      </c>
      <c r="H57" s="14" t="s">
        <v>96</v>
      </c>
      <c r="I57" s="16">
        <f>INDEX([1]Balancing!$B$3:$ES$21,MATCH($C57,[1]Balancing!$A$3:$A$21,0),MATCH(IF($A57="Mahir","HS",IF($A57="Separuh Mahir","SS",IF($A57="Berkemahiran Rendah","LS",IF($A57="Jumlah","T",FALSE))))&amp;$E57&amp;RIGHT($D57,2),[1]Balancing!$B$2:$ES$2,0))/1000</f>
        <v>164.815</v>
      </c>
      <c r="J57" s="16">
        <f>INDEX([1]Balancing!$ET$3:$KK$21,MATCH($C57,[1]Balancing!$A$3:$A$21,0),MATCH(IF($A57="Mahir","HS",IF($A57="Separuh Mahir","SS",IF($A57="Berkemahiran Rendah","LS",IF($A57="Jumlah","T",FALSE))))&amp;$E57&amp;RIGHT($D57,2),[1]Balancing!$ET$2:$KK$2,0))/1000</f>
        <v>154.69800000000001</v>
      </c>
      <c r="K57" s="16">
        <f>INDEX([1]Balancing!$KL$3:$QC$21,MATCH($C57,[1]Balancing!$A$3:$A$21,0),MATCH(IF($A57="Mahir","HS",IF($A57="Separuh Mahir","SS",IF($A57="Berkemahiran Rendah","LS",IF($A57="Jumlah","T",FALSE))))&amp;$E57&amp;RIGHT($D57,2),[1]Balancing!$KL$2:$QC$2,0))/1000</f>
        <v>10.117000000000001</v>
      </c>
      <c r="L57" s="16">
        <f>INDEX([1]Balancing!$QD$3:$VU$21,MATCH($C57,[1]Balancing!$A$3:$A$21,0),MATCH(IF($A57="Mahir","HS",IF($A57="Separuh Mahir","SS",IF($A57="Berkemahiran Rendah","LS",IF($A57="Jumlah","T",FALSE))))&amp;$E57&amp;RIGHT($D57,2),[1]Balancing!$QD$2:$VU$2,0))/1000</f>
        <v>0.47899999999999998</v>
      </c>
    </row>
    <row r="58" spans="1:12" x14ac:dyDescent="0.35">
      <c r="A58" s="17" t="s">
        <v>19</v>
      </c>
      <c r="B58" s="17" t="s">
        <v>31</v>
      </c>
      <c r="C58" s="17" t="s">
        <v>52</v>
      </c>
      <c r="D58" s="14">
        <v>2026</v>
      </c>
      <c r="E58" s="14">
        <v>1</v>
      </c>
      <c r="F58" s="14" t="s">
        <v>87</v>
      </c>
      <c r="G58" s="14" t="s">
        <v>90</v>
      </c>
      <c r="H58" s="14" t="s">
        <v>97</v>
      </c>
      <c r="I58" s="16">
        <f>INDEX([1]Balancing!$B$3:$ES$21,MATCH($C58,[1]Balancing!$A$3:$A$21,0),MATCH(IF($A58="Mahir","HS",IF($A58="Separuh Mahir","SS",IF($A58="Berkemahiran Rendah","LS",IF($A58="Jumlah","T",FALSE))))&amp;$E58&amp;RIGHT($D58,2),[1]Balancing!$B$2:$ES$2,0))/1000</f>
        <v>56.497</v>
      </c>
      <c r="J58" s="16">
        <f>INDEX([1]Balancing!$ET$3:$KK$21,MATCH($C58,[1]Balancing!$A$3:$A$21,0),MATCH(IF($A58="Mahir","HS",IF($A58="Separuh Mahir","SS",IF($A58="Berkemahiran Rendah","LS",IF($A58="Jumlah","T",FALSE))))&amp;$E58&amp;RIGHT($D58,2),[1]Balancing!$ET$2:$KK$2,0))/1000</f>
        <v>53.466999999999999</v>
      </c>
      <c r="K58" s="16">
        <f>INDEX([1]Balancing!$KL$3:$QC$21,MATCH($C58,[1]Balancing!$A$3:$A$21,0),MATCH(IF($A58="Mahir","HS",IF($A58="Separuh Mahir","SS",IF($A58="Berkemahiran Rendah","LS",IF($A58="Jumlah","T",FALSE))))&amp;$E58&amp;RIGHT($D58,2),[1]Balancing!$KL$2:$QC$2,0))/1000</f>
        <v>3.03</v>
      </c>
      <c r="L58" s="16">
        <f>INDEX([1]Balancing!$QD$3:$VU$21,MATCH($C58,[1]Balancing!$A$3:$A$21,0),MATCH(IF($A58="Mahir","HS",IF($A58="Separuh Mahir","SS",IF($A58="Berkemahiran Rendah","LS",IF($A58="Jumlah","T",FALSE))))&amp;$E58&amp;RIGHT($D58,2),[1]Balancing!$QD$2:$VU$2,0))/1000</f>
        <v>0.29299999999999998</v>
      </c>
    </row>
    <row r="59" spans="1:12" x14ac:dyDescent="0.35">
      <c r="A59" s="17" t="s">
        <v>19</v>
      </c>
      <c r="B59" s="17" t="s">
        <v>33</v>
      </c>
      <c r="C59" s="17" t="s">
        <v>33</v>
      </c>
      <c r="D59" s="14">
        <v>2026</v>
      </c>
      <c r="E59" s="14">
        <v>1</v>
      </c>
      <c r="F59" s="14" t="s">
        <v>87</v>
      </c>
      <c r="G59" s="14" t="s">
        <v>98</v>
      </c>
      <c r="H59" s="14" t="s">
        <v>98</v>
      </c>
      <c r="I59" s="16">
        <f>INDEX([1]Balancing!$B$3:$ES$21,MATCH($C59,[1]Balancing!$A$3:$A$21,0),MATCH(IF($A59="Mahir","HS",IF($A59="Separuh Mahir","SS",IF($A59="Berkemahiran Rendah","LS",IF($A59="Jumlah","T",FALSE))))&amp;$E59&amp;RIGHT($D59,2),[1]Balancing!$B$2:$ES$2,0))/1000</f>
        <v>140.84100000000001</v>
      </c>
      <c r="J59" s="16">
        <f>INDEX([1]Balancing!$ET$3:$KK$21,MATCH($C59,[1]Balancing!$A$3:$A$21,0),MATCH(IF($A59="Mahir","HS",IF($A59="Separuh Mahir","SS",IF($A59="Berkemahiran Rendah","LS",IF($A59="Jumlah","T",FALSE))))&amp;$E59&amp;RIGHT($D59,2),[1]Balancing!$ET$2:$KK$2,0))/1000</f>
        <v>136.73699999999999</v>
      </c>
      <c r="K59" s="16">
        <f>INDEX([1]Balancing!$KL$3:$QC$21,MATCH($C59,[1]Balancing!$A$3:$A$21,0),MATCH(IF($A59="Mahir","HS",IF($A59="Separuh Mahir","SS",IF($A59="Berkemahiran Rendah","LS",IF($A59="Jumlah","T",FALSE))))&amp;$E59&amp;RIGHT($D59,2),[1]Balancing!$KL$2:$QC$2,0))/1000</f>
        <v>4.1040000000000001</v>
      </c>
      <c r="L59" s="16">
        <f>INDEX([1]Balancing!$QD$3:$VU$21,MATCH($C59,[1]Balancing!$A$3:$A$21,0),MATCH(IF($A59="Mahir","HS",IF($A59="Separuh Mahir","SS",IF($A59="Berkemahiran Rendah","LS",IF($A59="Jumlah","T",FALSE))))&amp;$E59&amp;RIGHT($D59,2),[1]Balancing!$QD$2:$VU$2,0))/1000</f>
        <v>0.30399999999999999</v>
      </c>
    </row>
    <row r="60" spans="1:12" x14ac:dyDescent="0.35">
      <c r="A60" s="17" t="s">
        <v>19</v>
      </c>
      <c r="B60" s="17" t="s">
        <v>35</v>
      </c>
      <c r="C60" s="17" t="s">
        <v>54</v>
      </c>
      <c r="D60" s="14">
        <v>2026</v>
      </c>
      <c r="E60" s="14">
        <v>1</v>
      </c>
      <c r="F60" s="14" t="s">
        <v>87</v>
      </c>
      <c r="G60" s="14" t="s">
        <v>99</v>
      </c>
      <c r="H60" s="14" t="s">
        <v>100</v>
      </c>
      <c r="I60" s="16">
        <f>INDEX([1]Balancing!$B$3:$ES$21,MATCH($C60,[1]Balancing!$A$3:$A$21,0),MATCH(IF($A60="Mahir","HS",IF($A60="Separuh Mahir","SS",IF($A60="Berkemahiran Rendah","LS",IF($A60="Jumlah","T",FALSE))))&amp;$E60&amp;RIGHT($D60,2),[1]Balancing!$B$2:$ES$2,0))/1000</f>
        <v>638.11800000000005</v>
      </c>
      <c r="J60" s="16">
        <f>INDEX([1]Balancing!$ET$3:$KK$21,MATCH($C60,[1]Balancing!$A$3:$A$21,0),MATCH(IF($A60="Mahir","HS",IF($A60="Separuh Mahir","SS",IF($A60="Berkemahiran Rendah","LS",IF($A60="Jumlah","T",FALSE))))&amp;$E60&amp;RIGHT($D60,2),[1]Balancing!$ET$2:$KK$2,0))/1000</f>
        <v>633.37900000000002</v>
      </c>
      <c r="K60" s="16">
        <f>INDEX([1]Balancing!$KL$3:$QC$21,MATCH($C60,[1]Balancing!$A$3:$A$21,0),MATCH(IF($A60="Mahir","HS",IF($A60="Separuh Mahir","SS",IF($A60="Berkemahiran Rendah","LS",IF($A60="Jumlah","T",FALSE))))&amp;$E60&amp;RIGHT($D60,2),[1]Balancing!$KL$2:$QC$2,0))/1000</f>
        <v>4.7389999999999999</v>
      </c>
      <c r="L60" s="16">
        <f>INDEX([1]Balancing!$QD$3:$VU$21,MATCH($C60,[1]Balancing!$A$3:$A$21,0),MATCH(IF($A60="Mahir","HS",IF($A60="Separuh Mahir","SS",IF($A60="Berkemahiran Rendah","LS",IF($A60="Jumlah","T",FALSE))))&amp;$E60&amp;RIGHT($D60,2),[1]Balancing!$QD$2:$VU$2,0))/1000</f>
        <v>1.984</v>
      </c>
    </row>
    <row r="61" spans="1:12" x14ac:dyDescent="0.35">
      <c r="A61" s="17" t="s">
        <v>19</v>
      </c>
      <c r="B61" s="17" t="s">
        <v>35</v>
      </c>
      <c r="C61" s="17" t="s">
        <v>56</v>
      </c>
      <c r="D61" s="14">
        <v>2026</v>
      </c>
      <c r="E61" s="14">
        <v>1</v>
      </c>
      <c r="F61" s="14" t="s">
        <v>87</v>
      </c>
      <c r="G61" s="14" t="s">
        <v>99</v>
      </c>
      <c r="H61" s="14" t="s">
        <v>101</v>
      </c>
      <c r="I61" s="16">
        <f>INDEX([1]Balancing!$B$3:$ES$21,MATCH($C61,[1]Balancing!$A$3:$A$21,0),MATCH(IF($A61="Mahir","HS",IF($A61="Separuh Mahir","SS",IF($A61="Berkemahiran Rendah","LS",IF($A61="Jumlah","T",FALSE))))&amp;$E61&amp;RIGHT($D61,2),[1]Balancing!$B$2:$ES$2,0))/1000</f>
        <v>124.131</v>
      </c>
      <c r="J61" s="16">
        <f>INDEX([1]Balancing!$ET$3:$KK$21,MATCH($C61,[1]Balancing!$A$3:$A$21,0),MATCH(IF($A61="Mahir","HS",IF($A61="Separuh Mahir","SS",IF($A61="Berkemahiran Rendah","LS",IF($A61="Jumlah","T",FALSE))))&amp;$E61&amp;RIGHT($D61,2),[1]Balancing!$ET$2:$KK$2,0))/1000</f>
        <v>123.848</v>
      </c>
      <c r="K61" s="16">
        <f>INDEX([1]Balancing!$KL$3:$QC$21,MATCH($C61,[1]Balancing!$A$3:$A$21,0),MATCH(IF($A61="Mahir","HS",IF($A61="Separuh Mahir","SS",IF($A61="Berkemahiran Rendah","LS",IF($A61="Jumlah","T",FALSE))))&amp;$E61&amp;RIGHT($D61,2),[1]Balancing!$KL$2:$QC$2,0))/1000</f>
        <v>0.28299999999999997</v>
      </c>
      <c r="L61" s="16">
        <f>INDEX([1]Balancing!$QD$3:$VU$21,MATCH($C61,[1]Balancing!$A$3:$A$21,0),MATCH(IF($A61="Mahir","HS",IF($A61="Separuh Mahir","SS",IF($A61="Berkemahiran Rendah","LS",IF($A61="Jumlah","T",FALSE))))&amp;$E61&amp;RIGHT($D61,2),[1]Balancing!$QD$2:$VU$2,0))/1000</f>
        <v>0.36099999999999999</v>
      </c>
    </row>
    <row r="62" spans="1:12" x14ac:dyDescent="0.35">
      <c r="A62" s="17" t="s">
        <v>19</v>
      </c>
      <c r="B62" s="17" t="s">
        <v>35</v>
      </c>
      <c r="C62" s="17" t="s">
        <v>58</v>
      </c>
      <c r="D62" s="14">
        <v>2026</v>
      </c>
      <c r="E62" s="14">
        <v>1</v>
      </c>
      <c r="F62" s="14" t="s">
        <v>87</v>
      </c>
      <c r="G62" s="14" t="s">
        <v>99</v>
      </c>
      <c r="H62" s="14" t="s">
        <v>102</v>
      </c>
      <c r="I62" s="16">
        <f>INDEX([1]Balancing!$B$3:$ES$21,MATCH($C62,[1]Balancing!$A$3:$A$21,0),MATCH(IF($A62="Mahir","HS",IF($A62="Separuh Mahir","SS",IF($A62="Berkemahiran Rendah","LS",IF($A62="Jumlah","T",FALSE))))&amp;$E62&amp;RIGHT($D62,2),[1]Balancing!$B$2:$ES$2,0))/1000</f>
        <v>102.69799999999999</v>
      </c>
      <c r="J62" s="16">
        <f>INDEX([1]Balancing!$ET$3:$KK$21,MATCH($C62,[1]Balancing!$A$3:$A$21,0),MATCH(IF($A62="Mahir","HS",IF($A62="Separuh Mahir","SS",IF($A62="Berkemahiran Rendah","LS",IF($A62="Jumlah","T",FALSE))))&amp;$E62&amp;RIGHT($D62,2),[1]Balancing!$ET$2:$KK$2,0))/1000</f>
        <v>102.444</v>
      </c>
      <c r="K62" s="16">
        <f>INDEX([1]Balancing!$KL$3:$QC$21,MATCH($C62,[1]Balancing!$A$3:$A$21,0),MATCH(IF($A62="Mahir","HS",IF($A62="Separuh Mahir","SS",IF($A62="Berkemahiran Rendah","LS",IF($A62="Jumlah","T",FALSE))))&amp;$E62&amp;RIGHT($D62,2),[1]Balancing!$KL$2:$QC$2,0))/1000</f>
        <v>0.254</v>
      </c>
      <c r="L62" s="16">
        <f>INDEX([1]Balancing!$QD$3:$VU$21,MATCH($C62,[1]Balancing!$A$3:$A$21,0),MATCH(IF($A62="Mahir","HS",IF($A62="Separuh Mahir","SS",IF($A62="Berkemahiran Rendah","LS",IF($A62="Jumlah","T",FALSE))))&amp;$E62&amp;RIGHT($D62,2),[1]Balancing!$QD$2:$VU$2,0))/1000</f>
        <v>0.79600000000000004</v>
      </c>
    </row>
    <row r="63" spans="1:12" x14ac:dyDescent="0.35">
      <c r="A63" s="17" t="s">
        <v>19</v>
      </c>
      <c r="B63" s="17" t="s">
        <v>35</v>
      </c>
      <c r="C63" s="17" t="s">
        <v>60</v>
      </c>
      <c r="D63" s="14">
        <v>2026</v>
      </c>
      <c r="E63" s="14">
        <v>1</v>
      </c>
      <c r="F63" s="14" t="s">
        <v>87</v>
      </c>
      <c r="G63" s="14" t="s">
        <v>99</v>
      </c>
      <c r="H63" s="14" t="s">
        <v>103</v>
      </c>
      <c r="I63" s="16">
        <f>INDEX([1]Balancing!$B$3:$ES$21,MATCH($C63,[1]Balancing!$A$3:$A$21,0),MATCH(IF($A63="Mahir","HS",IF($A63="Separuh Mahir","SS",IF($A63="Berkemahiran Rendah","LS",IF($A63="Jumlah","T",FALSE))))&amp;$E63&amp;RIGHT($D63,2),[1]Balancing!$B$2:$ES$2,0))/1000</f>
        <v>141.15600000000001</v>
      </c>
      <c r="J63" s="16">
        <f>INDEX([1]Balancing!$ET$3:$KK$21,MATCH($C63,[1]Balancing!$A$3:$A$21,0),MATCH(IF($A63="Mahir","HS",IF($A63="Separuh Mahir","SS",IF($A63="Berkemahiran Rendah","LS",IF($A63="Jumlah","T",FALSE))))&amp;$E63&amp;RIGHT($D63,2),[1]Balancing!$ET$2:$KK$2,0))/1000</f>
        <v>140.86199999999999</v>
      </c>
      <c r="K63" s="16">
        <f>INDEX([1]Balancing!$KL$3:$QC$21,MATCH($C63,[1]Balancing!$A$3:$A$21,0),MATCH(IF($A63="Mahir","HS",IF($A63="Separuh Mahir","SS",IF($A63="Berkemahiran Rendah","LS",IF($A63="Jumlah","T",FALSE))))&amp;$E63&amp;RIGHT($D63,2),[1]Balancing!$KL$2:$QC$2,0))/1000</f>
        <v>0.29399999999999998</v>
      </c>
      <c r="L63" s="16">
        <f>INDEX([1]Balancing!$QD$3:$VU$21,MATCH($C63,[1]Balancing!$A$3:$A$21,0),MATCH(IF($A63="Mahir","HS",IF($A63="Separuh Mahir","SS",IF($A63="Berkemahiran Rendah","LS",IF($A63="Jumlah","T",FALSE))))&amp;$E63&amp;RIGHT($D63,2),[1]Balancing!$QD$2:$VU$2,0))/1000</f>
        <v>0.23699999999999999</v>
      </c>
    </row>
    <row r="64" spans="1:12" x14ac:dyDescent="0.35">
      <c r="A64" s="17" t="s">
        <v>19</v>
      </c>
      <c r="B64" s="17" t="s">
        <v>35</v>
      </c>
      <c r="C64" s="17" t="s">
        <v>62</v>
      </c>
      <c r="D64" s="14">
        <v>2026</v>
      </c>
      <c r="E64" s="14">
        <v>1</v>
      </c>
      <c r="F64" s="14" t="s">
        <v>87</v>
      </c>
      <c r="G64" s="14" t="s">
        <v>99</v>
      </c>
      <c r="H64" s="14" t="s">
        <v>104</v>
      </c>
      <c r="I64" s="16">
        <f>INDEX([1]Balancing!$B$3:$ES$21,MATCH($C64,[1]Balancing!$A$3:$A$21,0),MATCH(IF($A64="Mahir","HS",IF($A64="Separuh Mahir","SS",IF($A64="Berkemahiran Rendah","LS",IF($A64="Jumlah","T",FALSE))))&amp;$E64&amp;RIGHT($D64,2),[1]Balancing!$B$2:$ES$2,0))/1000</f>
        <v>449.15600000000001</v>
      </c>
      <c r="J64" s="16">
        <f>INDEX([1]Balancing!$ET$3:$KK$21,MATCH($C64,[1]Balancing!$A$3:$A$21,0),MATCH(IF($A64="Mahir","HS",IF($A64="Separuh Mahir","SS",IF($A64="Berkemahiran Rendah","LS",IF($A64="Jumlah","T",FALSE))))&amp;$E64&amp;RIGHT($D64,2),[1]Balancing!$ET$2:$KK$2,0))/1000</f>
        <v>442.13900000000001</v>
      </c>
      <c r="K64" s="16">
        <f>INDEX([1]Balancing!$KL$3:$QC$21,MATCH($C64,[1]Balancing!$A$3:$A$21,0),MATCH(IF($A64="Mahir","HS",IF($A64="Separuh Mahir","SS",IF($A64="Berkemahiran Rendah","LS",IF($A64="Jumlah","T",FALSE))))&amp;$E64&amp;RIGHT($D64,2),[1]Balancing!$KL$2:$QC$2,0))/1000</f>
        <v>7.0170000000000003</v>
      </c>
      <c r="L64" s="16">
        <f>INDEX([1]Balancing!$QD$3:$VU$21,MATCH($C64,[1]Balancing!$A$3:$A$21,0),MATCH(IF($A64="Mahir","HS",IF($A64="Separuh Mahir","SS",IF($A64="Berkemahiran Rendah","LS",IF($A64="Jumlah","T",FALSE))))&amp;$E64&amp;RIGHT($D64,2),[1]Balancing!$QD$2:$VU$2,0))/1000</f>
        <v>1.66</v>
      </c>
    </row>
    <row r="65" spans="1:12" x14ac:dyDescent="0.35">
      <c r="A65" s="17" t="s">
        <v>19</v>
      </c>
      <c r="B65" s="17" t="s">
        <v>35</v>
      </c>
      <c r="C65" s="17" t="s">
        <v>64</v>
      </c>
      <c r="D65" s="14">
        <v>2026</v>
      </c>
      <c r="E65" s="14">
        <v>1</v>
      </c>
      <c r="F65" s="14" t="s">
        <v>87</v>
      </c>
      <c r="G65" s="14" t="s">
        <v>99</v>
      </c>
      <c r="H65" s="14" t="s">
        <v>105</v>
      </c>
      <c r="I65" s="16">
        <f>INDEX([1]Balancing!$B$3:$ES$21,MATCH($C65,[1]Balancing!$A$3:$A$21,0),MATCH(IF($A65="Mahir","HS",IF($A65="Separuh Mahir","SS",IF($A65="Berkemahiran Rendah","LS",IF($A65="Jumlah","T",FALSE))))&amp;$E65&amp;RIGHT($D65,2),[1]Balancing!$B$2:$ES$2,0))/1000</f>
        <v>219.727</v>
      </c>
      <c r="J65" s="16">
        <f>INDEX([1]Balancing!$ET$3:$KK$21,MATCH($C65,[1]Balancing!$A$3:$A$21,0),MATCH(IF($A65="Mahir","HS",IF($A65="Separuh Mahir","SS",IF($A65="Berkemahiran Rendah","LS",IF($A65="Jumlah","T",FALSE))))&amp;$E65&amp;RIGHT($D65,2),[1]Balancing!$ET$2:$KK$2,0))/1000</f>
        <v>219.22800000000001</v>
      </c>
      <c r="K65" s="16">
        <f>INDEX([1]Balancing!$KL$3:$QC$21,MATCH($C65,[1]Balancing!$A$3:$A$21,0),MATCH(IF($A65="Mahir","HS",IF($A65="Separuh Mahir","SS",IF($A65="Berkemahiran Rendah","LS",IF($A65="Jumlah","T",FALSE))))&amp;$E65&amp;RIGHT($D65,2),[1]Balancing!$KL$2:$QC$2,0))/1000</f>
        <v>0.499</v>
      </c>
      <c r="L65" s="16">
        <f>INDEX([1]Balancing!$QD$3:$VU$21,MATCH($C65,[1]Balancing!$A$3:$A$21,0),MATCH(IF($A65="Mahir","HS",IF($A65="Separuh Mahir","SS",IF($A65="Berkemahiran Rendah","LS",IF($A65="Jumlah","T",FALSE))))&amp;$E65&amp;RIGHT($D65,2),[1]Balancing!$QD$2:$VU$2,0))/1000</f>
        <v>0.48199999999999998</v>
      </c>
    </row>
    <row r="66" spans="1:12" x14ac:dyDescent="0.35">
      <c r="A66" s="17" t="s">
        <v>21</v>
      </c>
      <c r="B66" s="17" t="s">
        <v>27</v>
      </c>
      <c r="C66" s="17" t="s">
        <v>27</v>
      </c>
      <c r="D66" s="14">
        <v>2026</v>
      </c>
      <c r="E66" s="14">
        <v>1</v>
      </c>
      <c r="F66" s="14" t="s">
        <v>106</v>
      </c>
      <c r="G66" s="14" t="s">
        <v>88</v>
      </c>
      <c r="H66" s="14" t="s">
        <v>88</v>
      </c>
      <c r="I66" s="16">
        <f>INDEX([1]Balancing!$B$3:$ES$21,MATCH($C66,[1]Balancing!$A$3:$A$21,0),MATCH(IF($A66="Mahir","HS",IF($A66="Separuh Mahir","SS",IF($A66="Berkemahiran Rendah","LS",IF($A66="Jumlah","T",FALSE))))&amp;$E66&amp;RIGHT($D66,2),[1]Balancing!$B$2:$ES$2,0))/1000</f>
        <v>443.60899999999998</v>
      </c>
      <c r="J66" s="16">
        <f>INDEX([1]Balancing!$ET$3:$KK$21,MATCH($C66,[1]Balancing!$A$3:$A$21,0),MATCH(IF($A66="Mahir","HS",IF($A66="Separuh Mahir","SS",IF($A66="Berkemahiran Rendah","LS",IF($A66="Jumlah","T",FALSE))))&amp;$E66&amp;RIGHT($D66,2),[1]Balancing!$ET$2:$KK$2,0))/1000</f>
        <v>422.62799999999999</v>
      </c>
      <c r="K66" s="16">
        <f>INDEX([1]Balancing!$KL$3:$QC$21,MATCH($C66,[1]Balancing!$A$3:$A$21,0),MATCH(IF($A66="Mahir","HS",IF($A66="Separuh Mahir","SS",IF($A66="Berkemahiran Rendah","LS",IF($A66="Jumlah","T",FALSE))))&amp;$E66&amp;RIGHT($D66,2),[1]Balancing!$KL$2:$QC$2,0))/1000</f>
        <v>20.981000000000002</v>
      </c>
      <c r="L66" s="16">
        <f>INDEX([1]Balancing!$QD$3:$VU$21,MATCH($C66,[1]Balancing!$A$3:$A$21,0),MATCH(IF($A66="Mahir","HS",IF($A66="Separuh Mahir","SS",IF($A66="Berkemahiran Rendah","LS",IF($A66="Jumlah","T",FALSE))))&amp;$E66&amp;RIGHT($D66,2),[1]Balancing!$QD$2:$VU$2,0))/1000</f>
        <v>1.177</v>
      </c>
    </row>
    <row r="67" spans="1:12" x14ac:dyDescent="0.35">
      <c r="A67" s="17" t="s">
        <v>21</v>
      </c>
      <c r="B67" s="17" t="s">
        <v>29</v>
      </c>
      <c r="C67" s="17" t="s">
        <v>29</v>
      </c>
      <c r="D67" s="14">
        <v>2026</v>
      </c>
      <c r="E67" s="14">
        <v>1</v>
      </c>
      <c r="F67" s="14" t="s">
        <v>106</v>
      </c>
      <c r="G67" s="14" t="s">
        <v>89</v>
      </c>
      <c r="H67" s="14" t="s">
        <v>89</v>
      </c>
      <c r="I67" s="16">
        <f>INDEX([1]Balancing!$B$3:$ES$21,MATCH($C67,[1]Balancing!$A$3:$A$21,0),MATCH(IF($A67="Mahir","HS",IF($A67="Separuh Mahir","SS",IF($A67="Berkemahiran Rendah","LS",IF($A67="Jumlah","T",FALSE))))&amp;$E67&amp;RIGHT($D67,2),[1]Balancing!$B$2:$ES$2,0))/1000</f>
        <v>47.16</v>
      </c>
      <c r="J67" s="16">
        <f>INDEX([1]Balancing!$ET$3:$KK$21,MATCH($C67,[1]Balancing!$A$3:$A$21,0),MATCH(IF($A67="Mahir","HS",IF($A67="Separuh Mahir","SS",IF($A67="Berkemahiran Rendah","LS",IF($A67="Jumlah","T",FALSE))))&amp;$E67&amp;RIGHT($D67,2),[1]Balancing!$ET$2:$KK$2,0))/1000</f>
        <v>46.777000000000001</v>
      </c>
      <c r="K67" s="16">
        <f>INDEX([1]Balancing!$KL$3:$QC$21,MATCH($C67,[1]Balancing!$A$3:$A$21,0),MATCH(IF($A67="Mahir","HS",IF($A67="Separuh Mahir","SS",IF($A67="Berkemahiran Rendah","LS",IF($A67="Jumlah","T",FALSE))))&amp;$E67&amp;RIGHT($D67,2),[1]Balancing!$KL$2:$QC$2,0))/1000</f>
        <v>0.38300000000000001</v>
      </c>
      <c r="L67" s="16">
        <f>INDEX([1]Balancing!$QD$3:$VU$21,MATCH($C67,[1]Balancing!$A$3:$A$21,0),MATCH(IF($A67="Mahir","HS",IF($A67="Separuh Mahir","SS",IF($A67="Berkemahiran Rendah","LS",IF($A67="Jumlah","T",FALSE))))&amp;$E67&amp;RIGHT($D67,2),[1]Balancing!$QD$2:$VU$2,0))/1000</f>
        <v>0.16700000000000001</v>
      </c>
    </row>
    <row r="68" spans="1:12" x14ac:dyDescent="0.35">
      <c r="A68" s="17" t="s">
        <v>21</v>
      </c>
      <c r="B68" s="17" t="s">
        <v>31</v>
      </c>
      <c r="C68" s="17" t="s">
        <v>40</v>
      </c>
      <c r="D68" s="14">
        <v>2026</v>
      </c>
      <c r="E68" s="14">
        <v>1</v>
      </c>
      <c r="F68" s="14" t="s">
        <v>106</v>
      </c>
      <c r="G68" s="14" t="s">
        <v>90</v>
      </c>
      <c r="H68" s="14" t="s">
        <v>91</v>
      </c>
      <c r="I68" s="16">
        <f>INDEX([1]Balancing!$B$3:$ES$21,MATCH($C68,[1]Balancing!$A$3:$A$21,0),MATCH(IF($A68="Mahir","HS",IF($A68="Separuh Mahir","SS",IF($A68="Berkemahiran Rendah","LS",IF($A68="Jumlah","T",FALSE))))&amp;$E68&amp;RIGHT($D68,2),[1]Balancing!$B$2:$ES$2,0))/1000</f>
        <v>275.36099999999999</v>
      </c>
      <c r="J68" s="16">
        <f>INDEX([1]Balancing!$ET$3:$KK$21,MATCH($C68,[1]Balancing!$A$3:$A$21,0),MATCH(IF($A68="Mahir","HS",IF($A68="Separuh Mahir","SS",IF($A68="Berkemahiran Rendah","LS",IF($A68="Jumlah","T",FALSE))))&amp;$E68&amp;RIGHT($D68,2),[1]Balancing!$ET$2:$KK$2,0))/1000</f>
        <v>267.16000000000003</v>
      </c>
      <c r="K68" s="16">
        <f>INDEX([1]Balancing!$KL$3:$QC$21,MATCH($C68,[1]Balancing!$A$3:$A$21,0),MATCH(IF($A68="Mahir","HS",IF($A68="Separuh Mahir","SS",IF($A68="Berkemahiran Rendah","LS",IF($A68="Jumlah","T",FALSE))))&amp;$E68&amp;RIGHT($D68,2),[1]Balancing!$KL$2:$QC$2,0))/1000</f>
        <v>8.2010000000000005</v>
      </c>
      <c r="L68" s="16">
        <f>INDEX([1]Balancing!$QD$3:$VU$21,MATCH($C68,[1]Balancing!$A$3:$A$21,0),MATCH(IF($A68="Mahir","HS",IF($A68="Separuh Mahir","SS",IF($A68="Berkemahiran Rendah","LS",IF($A68="Jumlah","T",FALSE))))&amp;$E68&amp;RIGHT($D68,2),[1]Balancing!$QD$2:$VU$2,0))/1000</f>
        <v>0.60799999999999998</v>
      </c>
    </row>
    <row r="69" spans="1:12" x14ac:dyDescent="0.35">
      <c r="A69" s="17" t="s">
        <v>21</v>
      </c>
      <c r="B69" s="17" t="s">
        <v>31</v>
      </c>
      <c r="C69" s="17" t="s">
        <v>42</v>
      </c>
      <c r="D69" s="14">
        <v>2026</v>
      </c>
      <c r="E69" s="14">
        <v>1</v>
      </c>
      <c r="F69" s="14" t="s">
        <v>106</v>
      </c>
      <c r="G69" s="14" t="s">
        <v>90</v>
      </c>
      <c r="H69" s="14" t="s">
        <v>92</v>
      </c>
      <c r="I69" s="16">
        <f>INDEX([1]Balancing!$B$3:$ES$21,MATCH($C69,[1]Balancing!$A$3:$A$21,0),MATCH(IF($A69="Mahir","HS",IF($A69="Separuh Mahir","SS",IF($A69="Berkemahiran Rendah","LS",IF($A69="Jumlah","T",FALSE))))&amp;$E69&amp;RIGHT($D69,2),[1]Balancing!$B$2:$ES$2,0))/1000</f>
        <v>74.695999999999998</v>
      </c>
      <c r="J69" s="16">
        <f>INDEX([1]Balancing!$ET$3:$KK$21,MATCH($C69,[1]Balancing!$A$3:$A$21,0),MATCH(IF($A69="Mahir","HS",IF($A69="Separuh Mahir","SS",IF($A69="Berkemahiran Rendah","LS",IF($A69="Jumlah","T",FALSE))))&amp;$E69&amp;RIGHT($D69,2),[1]Balancing!$ET$2:$KK$2,0))/1000</f>
        <v>72.957999999999998</v>
      </c>
      <c r="K69" s="16">
        <f>INDEX([1]Balancing!$KL$3:$QC$21,MATCH($C69,[1]Balancing!$A$3:$A$21,0),MATCH(IF($A69="Mahir","HS",IF($A69="Separuh Mahir","SS",IF($A69="Berkemahiran Rendah","LS",IF($A69="Jumlah","T",FALSE))))&amp;$E69&amp;RIGHT($D69,2),[1]Balancing!$KL$2:$QC$2,0))/1000</f>
        <v>1.738</v>
      </c>
      <c r="L69" s="16">
        <f>INDEX([1]Balancing!$QD$3:$VU$21,MATCH($C69,[1]Balancing!$A$3:$A$21,0),MATCH(IF($A69="Mahir","HS",IF($A69="Separuh Mahir","SS",IF($A69="Berkemahiran Rendah","LS",IF($A69="Jumlah","T",FALSE))))&amp;$E69&amp;RIGHT($D69,2),[1]Balancing!$QD$2:$VU$2,0))/1000</f>
        <v>0.35899999999999999</v>
      </c>
    </row>
    <row r="70" spans="1:12" x14ac:dyDescent="0.35">
      <c r="A70" s="17" t="s">
        <v>21</v>
      </c>
      <c r="B70" s="17" t="s">
        <v>31</v>
      </c>
      <c r="C70" s="17" t="s">
        <v>44</v>
      </c>
      <c r="D70" s="14">
        <v>2026</v>
      </c>
      <c r="E70" s="14">
        <v>1</v>
      </c>
      <c r="F70" s="14" t="s">
        <v>106</v>
      </c>
      <c r="G70" s="14" t="s">
        <v>90</v>
      </c>
      <c r="H70" s="14" t="s">
        <v>93</v>
      </c>
      <c r="I70" s="16">
        <f>INDEX([1]Balancing!$B$3:$ES$21,MATCH($C70,[1]Balancing!$A$3:$A$21,0),MATCH(IF($A70="Mahir","HS",IF($A70="Separuh Mahir","SS",IF($A70="Berkemahiran Rendah","LS",IF($A70="Jumlah","T",FALSE))))&amp;$E70&amp;RIGHT($D70,2),[1]Balancing!$B$2:$ES$2,0))/1000</f>
        <v>243.18299999999999</v>
      </c>
      <c r="J70" s="16">
        <f>INDEX([1]Balancing!$ET$3:$KK$21,MATCH($C70,[1]Balancing!$A$3:$A$21,0),MATCH(IF($A70="Mahir","HS",IF($A70="Separuh Mahir","SS",IF($A70="Berkemahiran Rendah","LS",IF($A70="Jumlah","T",FALSE))))&amp;$E70&amp;RIGHT($D70,2),[1]Balancing!$ET$2:$KK$2,0))/1000</f>
        <v>235.95</v>
      </c>
      <c r="K70" s="16">
        <f>INDEX([1]Balancing!$KL$3:$QC$21,MATCH($C70,[1]Balancing!$A$3:$A$21,0),MATCH(IF($A70="Mahir","HS",IF($A70="Separuh Mahir","SS",IF($A70="Berkemahiran Rendah","LS",IF($A70="Jumlah","T",FALSE))))&amp;$E70&amp;RIGHT($D70,2),[1]Balancing!$KL$2:$QC$2,0))/1000</f>
        <v>7.2329999999999997</v>
      </c>
      <c r="L70" s="16">
        <f>INDEX([1]Balancing!$QD$3:$VU$21,MATCH($C70,[1]Balancing!$A$3:$A$21,0),MATCH(IF($A70="Mahir","HS",IF($A70="Separuh Mahir","SS",IF($A70="Berkemahiran Rendah","LS",IF($A70="Jumlah","T",FALSE))))&amp;$E70&amp;RIGHT($D70,2),[1]Balancing!$QD$2:$VU$2,0))/1000</f>
        <v>0.69699999999999995</v>
      </c>
    </row>
    <row r="71" spans="1:12" x14ac:dyDescent="0.35">
      <c r="A71" s="17" t="s">
        <v>21</v>
      </c>
      <c r="B71" s="17" t="s">
        <v>31</v>
      </c>
      <c r="C71" s="17" t="s">
        <v>46</v>
      </c>
      <c r="D71" s="14">
        <v>2026</v>
      </c>
      <c r="E71" s="14">
        <v>1</v>
      </c>
      <c r="F71" s="14" t="s">
        <v>106</v>
      </c>
      <c r="G71" s="14" t="s">
        <v>90</v>
      </c>
      <c r="H71" s="14" t="s">
        <v>94</v>
      </c>
      <c r="I71" s="16">
        <f>INDEX([1]Balancing!$B$3:$ES$21,MATCH($C71,[1]Balancing!$A$3:$A$21,0),MATCH(IF($A71="Mahir","HS",IF($A71="Separuh Mahir","SS",IF($A71="Berkemahiran Rendah","LS",IF($A71="Jumlah","T",FALSE))))&amp;$E71&amp;RIGHT($D71,2),[1]Balancing!$B$2:$ES$2,0))/1000</f>
        <v>345.09500000000003</v>
      </c>
      <c r="J71" s="16">
        <f>INDEX([1]Balancing!$ET$3:$KK$21,MATCH($C71,[1]Balancing!$A$3:$A$21,0),MATCH(IF($A71="Mahir","HS",IF($A71="Separuh Mahir","SS",IF($A71="Berkemahiran Rendah","LS",IF($A71="Jumlah","T",FALSE))))&amp;$E71&amp;RIGHT($D71,2),[1]Balancing!$ET$2:$KK$2,0))/1000</f>
        <v>332.29899999999998</v>
      </c>
      <c r="K71" s="16">
        <f>INDEX([1]Balancing!$KL$3:$QC$21,MATCH($C71,[1]Balancing!$A$3:$A$21,0),MATCH(IF($A71="Mahir","HS",IF($A71="Separuh Mahir","SS",IF($A71="Berkemahiran Rendah","LS",IF($A71="Jumlah","T",FALSE))))&amp;$E71&amp;RIGHT($D71,2),[1]Balancing!$KL$2:$QC$2,0))/1000</f>
        <v>12.795999999999999</v>
      </c>
      <c r="L71" s="16">
        <f>INDEX([1]Balancing!$QD$3:$VU$21,MATCH($C71,[1]Balancing!$A$3:$A$21,0),MATCH(IF($A71="Mahir","HS",IF($A71="Separuh Mahir","SS",IF($A71="Berkemahiran Rendah","LS",IF($A71="Jumlah","T",FALSE))))&amp;$E71&amp;RIGHT($D71,2),[1]Balancing!$QD$2:$VU$2,0))/1000</f>
        <v>2.1469999999999998</v>
      </c>
    </row>
    <row r="72" spans="1:12" x14ac:dyDescent="0.35">
      <c r="A72" s="17" t="s">
        <v>21</v>
      </c>
      <c r="B72" s="17" t="s">
        <v>31</v>
      </c>
      <c r="C72" s="17" t="s">
        <v>48</v>
      </c>
      <c r="D72" s="14">
        <v>2026</v>
      </c>
      <c r="E72" s="14">
        <v>1</v>
      </c>
      <c r="F72" s="14" t="s">
        <v>106</v>
      </c>
      <c r="G72" s="14" t="s">
        <v>90</v>
      </c>
      <c r="H72" s="14" t="s">
        <v>95</v>
      </c>
      <c r="I72" s="16">
        <f>INDEX([1]Balancing!$B$3:$ES$21,MATCH($C72,[1]Balancing!$A$3:$A$21,0),MATCH(IF($A72="Mahir","HS",IF($A72="Separuh Mahir","SS",IF($A72="Berkemahiran Rendah","LS",IF($A72="Jumlah","T",FALSE))))&amp;$E72&amp;RIGHT($D72,2),[1]Balancing!$B$2:$ES$2,0))/1000</f>
        <v>298.904</v>
      </c>
      <c r="J72" s="16">
        <f>INDEX([1]Balancing!$ET$3:$KK$21,MATCH($C72,[1]Balancing!$A$3:$A$21,0),MATCH(IF($A72="Mahir","HS",IF($A72="Separuh Mahir","SS",IF($A72="Berkemahiran Rendah","LS",IF($A72="Jumlah","T",FALSE))))&amp;$E72&amp;RIGHT($D72,2),[1]Balancing!$ET$2:$KK$2,0))/1000</f>
        <v>290.55599999999998</v>
      </c>
      <c r="K72" s="16">
        <f>INDEX([1]Balancing!$KL$3:$QC$21,MATCH($C72,[1]Balancing!$A$3:$A$21,0),MATCH(IF($A72="Mahir","HS",IF($A72="Separuh Mahir","SS",IF($A72="Berkemahiran Rendah","LS",IF($A72="Jumlah","T",FALSE))))&amp;$E72&amp;RIGHT($D72,2),[1]Balancing!$KL$2:$QC$2,0))/1000</f>
        <v>8.3480000000000008</v>
      </c>
      <c r="L72" s="16">
        <f>INDEX([1]Balancing!$QD$3:$VU$21,MATCH($C72,[1]Balancing!$A$3:$A$21,0),MATCH(IF($A72="Mahir","HS",IF($A72="Separuh Mahir","SS",IF($A72="Berkemahiran Rendah","LS",IF($A72="Jumlah","T",FALSE))))&amp;$E72&amp;RIGHT($D72,2),[1]Balancing!$QD$2:$VU$2,0))/1000</f>
        <v>0.998</v>
      </c>
    </row>
    <row r="73" spans="1:12" x14ac:dyDescent="0.35">
      <c r="A73" s="17" t="s">
        <v>21</v>
      </c>
      <c r="B73" s="17" t="s">
        <v>31</v>
      </c>
      <c r="C73" s="17" t="s">
        <v>50</v>
      </c>
      <c r="D73" s="14">
        <v>2026</v>
      </c>
      <c r="E73" s="14">
        <v>1</v>
      </c>
      <c r="F73" s="14" t="s">
        <v>106</v>
      </c>
      <c r="G73" s="14" t="s">
        <v>90</v>
      </c>
      <c r="H73" s="14" t="s">
        <v>96</v>
      </c>
      <c r="I73" s="16">
        <f>INDEX([1]Balancing!$B$3:$ES$21,MATCH($C73,[1]Balancing!$A$3:$A$21,0),MATCH(IF($A73="Mahir","HS",IF($A73="Separuh Mahir","SS",IF($A73="Berkemahiran Rendah","LS",IF($A73="Jumlah","T",FALSE))))&amp;$E73&amp;RIGHT($D73,2),[1]Balancing!$B$2:$ES$2,0))/1000</f>
        <v>470.77600000000001</v>
      </c>
      <c r="J73" s="16">
        <f>INDEX([1]Balancing!$ET$3:$KK$21,MATCH($C73,[1]Balancing!$A$3:$A$21,0),MATCH(IF($A73="Mahir","HS",IF($A73="Separuh Mahir","SS",IF($A73="Berkemahiran Rendah","LS",IF($A73="Jumlah","T",FALSE))))&amp;$E73&amp;RIGHT($D73,2),[1]Balancing!$ET$2:$KK$2,0))/1000</f>
        <v>449.11900000000003</v>
      </c>
      <c r="K73" s="16">
        <f>INDEX([1]Balancing!$KL$3:$QC$21,MATCH($C73,[1]Balancing!$A$3:$A$21,0),MATCH(IF($A73="Mahir","HS",IF($A73="Separuh Mahir","SS",IF($A73="Berkemahiran Rendah","LS",IF($A73="Jumlah","T",FALSE))))&amp;$E73&amp;RIGHT($D73,2),[1]Balancing!$KL$2:$QC$2,0))/1000</f>
        <v>21.657</v>
      </c>
      <c r="L73" s="16">
        <f>INDEX([1]Balancing!$QD$3:$VU$21,MATCH($C73,[1]Balancing!$A$3:$A$21,0),MATCH(IF($A73="Mahir","HS",IF($A73="Separuh Mahir","SS",IF($A73="Berkemahiran Rendah","LS",IF($A73="Jumlah","T",FALSE))))&amp;$E73&amp;RIGHT($D73,2),[1]Balancing!$QD$2:$VU$2,0))/1000</f>
        <v>2.9969999999999999</v>
      </c>
    </row>
    <row r="74" spans="1:12" x14ac:dyDescent="0.35">
      <c r="A74" s="17" t="s">
        <v>21</v>
      </c>
      <c r="B74" s="17" t="s">
        <v>31</v>
      </c>
      <c r="C74" s="17" t="s">
        <v>52</v>
      </c>
      <c r="D74" s="14">
        <v>2026</v>
      </c>
      <c r="E74" s="14">
        <v>1</v>
      </c>
      <c r="F74" s="14" t="s">
        <v>106</v>
      </c>
      <c r="G74" s="14" t="s">
        <v>90</v>
      </c>
      <c r="H74" s="14" t="s">
        <v>97</v>
      </c>
      <c r="I74" s="16">
        <f>INDEX([1]Balancing!$B$3:$ES$21,MATCH($C74,[1]Balancing!$A$3:$A$21,0),MATCH(IF($A74="Mahir","HS",IF($A74="Separuh Mahir","SS",IF($A74="Berkemahiran Rendah","LS",IF($A74="Jumlah","T",FALSE))))&amp;$E74&amp;RIGHT($D74,2),[1]Balancing!$B$2:$ES$2,0))/1000</f>
        <v>170.34399999999999</v>
      </c>
      <c r="J74" s="16">
        <f>INDEX([1]Balancing!$ET$3:$KK$21,MATCH($C74,[1]Balancing!$A$3:$A$21,0),MATCH(IF($A74="Mahir","HS",IF($A74="Separuh Mahir","SS",IF($A74="Berkemahiran Rendah","LS",IF($A74="Jumlah","T",FALSE))))&amp;$E74&amp;RIGHT($D74,2),[1]Balancing!$ET$2:$KK$2,0))/1000</f>
        <v>164.279</v>
      </c>
      <c r="K74" s="16">
        <f>INDEX([1]Balancing!$KL$3:$QC$21,MATCH($C74,[1]Balancing!$A$3:$A$21,0),MATCH(IF($A74="Mahir","HS",IF($A74="Separuh Mahir","SS",IF($A74="Berkemahiran Rendah","LS",IF($A74="Jumlah","T",FALSE))))&amp;$E74&amp;RIGHT($D74,2),[1]Balancing!$KL$2:$QC$2,0))/1000</f>
        <v>6.0650000000000004</v>
      </c>
      <c r="L74" s="16">
        <f>INDEX([1]Balancing!$QD$3:$VU$21,MATCH($C74,[1]Balancing!$A$3:$A$21,0),MATCH(IF($A74="Mahir","HS",IF($A74="Separuh Mahir","SS",IF($A74="Berkemahiran Rendah","LS",IF($A74="Jumlah","T",FALSE))))&amp;$E74&amp;RIGHT($D74,2),[1]Balancing!$QD$2:$VU$2,0))/1000</f>
        <v>0.57299999999999995</v>
      </c>
    </row>
    <row r="75" spans="1:12" x14ac:dyDescent="0.35">
      <c r="A75" s="17" t="s">
        <v>21</v>
      </c>
      <c r="B75" s="17" t="s">
        <v>33</v>
      </c>
      <c r="C75" s="17" t="s">
        <v>33</v>
      </c>
      <c r="D75" s="14">
        <v>2026</v>
      </c>
      <c r="E75" s="14">
        <v>1</v>
      </c>
      <c r="F75" s="14" t="s">
        <v>106</v>
      </c>
      <c r="G75" s="14" t="s">
        <v>98</v>
      </c>
      <c r="H75" s="14" t="s">
        <v>98</v>
      </c>
      <c r="I75" s="16">
        <f>INDEX([1]Balancing!$B$3:$ES$21,MATCH($C75,[1]Balancing!$A$3:$A$21,0),MATCH(IF($A75="Mahir","HS",IF($A75="Separuh Mahir","SS",IF($A75="Berkemahiran Rendah","LS",IF($A75="Jumlah","T",FALSE))))&amp;$E75&amp;RIGHT($D75,2),[1]Balancing!$B$2:$ES$2,0))/1000</f>
        <v>1087.673</v>
      </c>
      <c r="J75" s="16">
        <f>INDEX([1]Balancing!$ET$3:$KK$21,MATCH($C75,[1]Balancing!$A$3:$A$21,0),MATCH(IF($A75="Mahir","HS",IF($A75="Separuh Mahir","SS",IF($A75="Berkemahiran Rendah","LS",IF($A75="Jumlah","T",FALSE))))&amp;$E75&amp;RIGHT($D75,2),[1]Balancing!$ET$2:$KK$2,0))/1000</f>
        <v>1073.326</v>
      </c>
      <c r="K75" s="16">
        <f>INDEX([1]Balancing!$KL$3:$QC$21,MATCH($C75,[1]Balancing!$A$3:$A$21,0),MATCH(IF($A75="Mahir","HS",IF($A75="Separuh Mahir","SS",IF($A75="Berkemahiran Rendah","LS",IF($A75="Jumlah","T",FALSE))))&amp;$E75&amp;RIGHT($D75,2),[1]Balancing!$KL$2:$QC$2,0))/1000</f>
        <v>14.347</v>
      </c>
      <c r="L75" s="16">
        <f>INDEX([1]Balancing!$QD$3:$VU$21,MATCH($C75,[1]Balancing!$A$3:$A$21,0),MATCH(IF($A75="Mahir","HS",IF($A75="Separuh Mahir","SS",IF($A75="Berkemahiran Rendah","LS",IF($A75="Jumlah","T",FALSE))))&amp;$E75&amp;RIGHT($D75,2),[1]Balancing!$QD$2:$VU$2,0))/1000</f>
        <v>2.5369999999999999</v>
      </c>
    </row>
    <row r="76" spans="1:12" x14ac:dyDescent="0.35">
      <c r="A76" s="17" t="s">
        <v>21</v>
      </c>
      <c r="B76" s="17" t="s">
        <v>35</v>
      </c>
      <c r="C76" s="17" t="s">
        <v>54</v>
      </c>
      <c r="D76" s="14">
        <v>2026</v>
      </c>
      <c r="E76" s="14">
        <v>1</v>
      </c>
      <c r="F76" s="14" t="s">
        <v>106</v>
      </c>
      <c r="G76" s="14" t="s">
        <v>99</v>
      </c>
      <c r="H76" s="14" t="s">
        <v>100</v>
      </c>
      <c r="I76" s="16">
        <f>INDEX([1]Balancing!$B$3:$ES$21,MATCH($C76,[1]Balancing!$A$3:$A$21,0),MATCH(IF($A76="Mahir","HS",IF($A76="Separuh Mahir","SS",IF($A76="Berkemahiran Rendah","LS",IF($A76="Jumlah","T",FALSE))))&amp;$E76&amp;RIGHT($D76,2),[1]Balancing!$B$2:$ES$2,0))/1000</f>
        <v>930.495</v>
      </c>
      <c r="J76" s="16">
        <f>INDEX([1]Balancing!$ET$3:$KK$21,MATCH($C76,[1]Balancing!$A$3:$A$21,0),MATCH(IF($A76="Mahir","HS",IF($A76="Separuh Mahir","SS",IF($A76="Berkemahiran Rendah","LS",IF($A76="Jumlah","T",FALSE))))&amp;$E76&amp;RIGHT($D76,2),[1]Balancing!$ET$2:$KK$2,0))/1000</f>
        <v>928.28700000000003</v>
      </c>
      <c r="K76" s="16">
        <f>INDEX([1]Balancing!$KL$3:$QC$21,MATCH($C76,[1]Balancing!$A$3:$A$21,0),MATCH(IF($A76="Mahir","HS",IF($A76="Separuh Mahir","SS",IF($A76="Berkemahiran Rendah","LS",IF($A76="Jumlah","T",FALSE))))&amp;$E76&amp;RIGHT($D76,2),[1]Balancing!$KL$2:$QC$2,0))/1000</f>
        <v>2.2080000000000002</v>
      </c>
      <c r="L76" s="16">
        <f>INDEX([1]Balancing!$QD$3:$VU$21,MATCH($C76,[1]Balancing!$A$3:$A$21,0),MATCH(IF($A76="Mahir","HS",IF($A76="Separuh Mahir","SS",IF($A76="Berkemahiran Rendah","LS",IF($A76="Jumlah","T",FALSE))))&amp;$E76&amp;RIGHT($D76,2),[1]Balancing!$QD$2:$VU$2,0))/1000</f>
        <v>6.6070000000000002</v>
      </c>
    </row>
    <row r="77" spans="1:12" x14ac:dyDescent="0.35">
      <c r="A77" s="17" t="s">
        <v>21</v>
      </c>
      <c r="B77" s="17" t="s">
        <v>35</v>
      </c>
      <c r="C77" s="17" t="s">
        <v>56</v>
      </c>
      <c r="D77" s="14">
        <v>2026</v>
      </c>
      <c r="E77" s="14">
        <v>1</v>
      </c>
      <c r="F77" s="14" t="s">
        <v>106</v>
      </c>
      <c r="G77" s="14" t="s">
        <v>99</v>
      </c>
      <c r="H77" s="14" t="s">
        <v>101</v>
      </c>
      <c r="I77" s="16">
        <f>INDEX([1]Balancing!$B$3:$ES$21,MATCH($C77,[1]Balancing!$A$3:$A$21,0),MATCH(IF($A77="Mahir","HS",IF($A77="Separuh Mahir","SS",IF($A77="Berkemahiran Rendah","LS",IF($A77="Jumlah","T",FALSE))))&amp;$E77&amp;RIGHT($D77,2),[1]Balancing!$B$2:$ES$2,0))/1000</f>
        <v>362.80799999999999</v>
      </c>
      <c r="J77" s="16">
        <f>INDEX([1]Balancing!$ET$3:$KK$21,MATCH($C77,[1]Balancing!$A$3:$A$21,0),MATCH(IF($A77="Mahir","HS",IF($A77="Separuh Mahir","SS",IF($A77="Berkemahiran Rendah","LS",IF($A77="Jumlah","T",FALSE))))&amp;$E77&amp;RIGHT($D77,2),[1]Balancing!$ET$2:$KK$2,0))/1000</f>
        <v>361.923</v>
      </c>
      <c r="K77" s="16">
        <f>INDEX([1]Balancing!$KL$3:$QC$21,MATCH($C77,[1]Balancing!$A$3:$A$21,0),MATCH(IF($A77="Mahir","HS",IF($A77="Separuh Mahir","SS",IF($A77="Berkemahiran Rendah","LS",IF($A77="Jumlah","T",FALSE))))&amp;$E77&amp;RIGHT($D77,2),[1]Balancing!$KL$2:$QC$2,0))/1000</f>
        <v>0.88500000000000001</v>
      </c>
      <c r="L77" s="16">
        <f>INDEX([1]Balancing!$QD$3:$VU$21,MATCH($C77,[1]Balancing!$A$3:$A$21,0),MATCH(IF($A77="Mahir","HS",IF($A77="Separuh Mahir","SS",IF($A77="Berkemahiran Rendah","LS",IF($A77="Jumlah","T",FALSE))))&amp;$E77&amp;RIGHT($D77,2),[1]Balancing!$QD$2:$VU$2,0))/1000</f>
        <v>0.44</v>
      </c>
    </row>
    <row r="78" spans="1:12" x14ac:dyDescent="0.35">
      <c r="A78" s="17" t="s">
        <v>21</v>
      </c>
      <c r="B78" s="17" t="s">
        <v>35</v>
      </c>
      <c r="C78" s="17" t="s">
        <v>58</v>
      </c>
      <c r="D78" s="14">
        <v>2026</v>
      </c>
      <c r="E78" s="14">
        <v>1</v>
      </c>
      <c r="F78" s="14" t="s">
        <v>106</v>
      </c>
      <c r="G78" s="14" t="s">
        <v>99</v>
      </c>
      <c r="H78" s="14" t="s">
        <v>102</v>
      </c>
      <c r="I78" s="16">
        <f>INDEX([1]Balancing!$B$3:$ES$21,MATCH($C78,[1]Balancing!$A$3:$A$21,0),MATCH(IF($A78="Mahir","HS",IF($A78="Separuh Mahir","SS",IF($A78="Berkemahiran Rendah","LS",IF($A78="Jumlah","T",FALSE))))&amp;$E78&amp;RIGHT($D78,2),[1]Balancing!$B$2:$ES$2,0))/1000</f>
        <v>250.304</v>
      </c>
      <c r="J78" s="16">
        <f>INDEX([1]Balancing!$ET$3:$KK$21,MATCH($C78,[1]Balancing!$A$3:$A$21,0),MATCH(IF($A78="Mahir","HS",IF($A78="Separuh Mahir","SS",IF($A78="Berkemahiran Rendah","LS",IF($A78="Jumlah","T",FALSE))))&amp;$E78&amp;RIGHT($D78,2),[1]Balancing!$ET$2:$KK$2,0))/1000</f>
        <v>249.608</v>
      </c>
      <c r="K78" s="16">
        <f>INDEX([1]Balancing!$KL$3:$QC$21,MATCH($C78,[1]Balancing!$A$3:$A$21,0),MATCH(IF($A78="Mahir","HS",IF($A78="Separuh Mahir","SS",IF($A78="Berkemahiran Rendah","LS",IF($A78="Jumlah","T",FALSE))))&amp;$E78&amp;RIGHT($D78,2),[1]Balancing!$KL$2:$QC$2,0))/1000</f>
        <v>0.69599999999999995</v>
      </c>
      <c r="L78" s="16">
        <f>INDEX([1]Balancing!$QD$3:$VU$21,MATCH($C78,[1]Balancing!$A$3:$A$21,0),MATCH(IF($A78="Mahir","HS",IF($A78="Separuh Mahir","SS",IF($A78="Berkemahiran Rendah","LS",IF($A78="Jumlah","T",FALSE))))&amp;$E78&amp;RIGHT($D78,2),[1]Balancing!$QD$2:$VU$2,0))/1000</f>
        <v>0.35299999999999998</v>
      </c>
    </row>
    <row r="79" spans="1:12" x14ac:dyDescent="0.35">
      <c r="A79" s="17" t="s">
        <v>21</v>
      </c>
      <c r="B79" s="17" t="s">
        <v>35</v>
      </c>
      <c r="C79" s="17" t="s">
        <v>60</v>
      </c>
      <c r="D79" s="14">
        <v>2026</v>
      </c>
      <c r="E79" s="14">
        <v>1</v>
      </c>
      <c r="F79" s="14" t="s">
        <v>106</v>
      </c>
      <c r="G79" s="14" t="s">
        <v>99</v>
      </c>
      <c r="H79" s="14" t="s">
        <v>103</v>
      </c>
      <c r="I79" s="16">
        <f>INDEX([1]Balancing!$B$3:$ES$21,MATCH($C79,[1]Balancing!$A$3:$A$21,0),MATCH(IF($A79="Mahir","HS",IF($A79="Separuh Mahir","SS",IF($A79="Berkemahiran Rendah","LS",IF($A79="Jumlah","T",FALSE))))&amp;$E79&amp;RIGHT($D79,2),[1]Balancing!$B$2:$ES$2,0))/1000</f>
        <v>81.25</v>
      </c>
      <c r="J79" s="16">
        <f>INDEX([1]Balancing!$ET$3:$KK$21,MATCH($C79,[1]Balancing!$A$3:$A$21,0),MATCH(IF($A79="Mahir","HS",IF($A79="Separuh Mahir","SS",IF($A79="Berkemahiran Rendah","LS",IF($A79="Jumlah","T",FALSE))))&amp;$E79&amp;RIGHT($D79,2),[1]Balancing!$ET$2:$KK$2,0))/1000</f>
        <v>81.119</v>
      </c>
      <c r="K79" s="16">
        <f>INDEX([1]Balancing!$KL$3:$QC$21,MATCH($C79,[1]Balancing!$A$3:$A$21,0),MATCH(IF($A79="Mahir","HS",IF($A79="Separuh Mahir","SS",IF($A79="Berkemahiran Rendah","LS",IF($A79="Jumlah","T",FALSE))))&amp;$E79&amp;RIGHT($D79,2),[1]Balancing!$KL$2:$QC$2,0))/1000</f>
        <v>0.13100000000000001</v>
      </c>
      <c r="L79" s="16">
        <f>INDEX([1]Balancing!$QD$3:$VU$21,MATCH($C79,[1]Balancing!$A$3:$A$21,0),MATCH(IF($A79="Mahir","HS",IF($A79="Separuh Mahir","SS",IF($A79="Berkemahiran Rendah","LS",IF($A79="Jumlah","T",FALSE))))&amp;$E79&amp;RIGHT($D79,2),[1]Balancing!$QD$2:$VU$2,0))/1000</f>
        <v>0.14199999999999999</v>
      </c>
    </row>
    <row r="80" spans="1:12" x14ac:dyDescent="0.35">
      <c r="A80" s="17" t="s">
        <v>21</v>
      </c>
      <c r="B80" s="17" t="s">
        <v>35</v>
      </c>
      <c r="C80" s="17" t="s">
        <v>62</v>
      </c>
      <c r="D80" s="14">
        <v>2026</v>
      </c>
      <c r="E80" s="14">
        <v>1</v>
      </c>
      <c r="F80" s="14" t="s">
        <v>106</v>
      </c>
      <c r="G80" s="14" t="s">
        <v>99</v>
      </c>
      <c r="H80" s="14" t="s">
        <v>104</v>
      </c>
      <c r="I80" s="16">
        <f>INDEX([1]Balancing!$B$3:$ES$21,MATCH($C80,[1]Balancing!$A$3:$A$21,0),MATCH(IF($A80="Mahir","HS",IF($A80="Separuh Mahir","SS",IF($A80="Berkemahiran Rendah","LS",IF($A80="Jumlah","T",FALSE))))&amp;$E80&amp;RIGHT($D80,2),[1]Balancing!$B$2:$ES$2,0))/1000</f>
        <v>403.43299999999999</v>
      </c>
      <c r="J80" s="16">
        <f>INDEX([1]Balancing!$ET$3:$KK$21,MATCH($C80,[1]Balancing!$A$3:$A$21,0),MATCH(IF($A80="Mahir","HS",IF($A80="Separuh Mahir","SS",IF($A80="Berkemahiran Rendah","LS",IF($A80="Jumlah","T",FALSE))))&amp;$E80&amp;RIGHT($D80,2),[1]Balancing!$ET$2:$KK$2,0))/1000</f>
        <v>402.26499999999999</v>
      </c>
      <c r="K80" s="16">
        <f>INDEX([1]Balancing!$KL$3:$QC$21,MATCH($C80,[1]Balancing!$A$3:$A$21,0),MATCH(IF($A80="Mahir","HS",IF($A80="Separuh Mahir","SS",IF($A80="Berkemahiran Rendah","LS",IF($A80="Jumlah","T",FALSE))))&amp;$E80&amp;RIGHT($D80,2),[1]Balancing!$KL$2:$QC$2,0))/1000</f>
        <v>1.1679999999999999</v>
      </c>
      <c r="L80" s="16">
        <f>INDEX([1]Balancing!$QD$3:$VU$21,MATCH($C80,[1]Balancing!$A$3:$A$21,0),MATCH(IF($A80="Mahir","HS",IF($A80="Separuh Mahir","SS",IF($A80="Berkemahiran Rendah","LS",IF($A80="Jumlah","T",FALSE))))&amp;$E80&amp;RIGHT($D80,2),[1]Balancing!$QD$2:$VU$2,0))/1000</f>
        <v>0.55300000000000005</v>
      </c>
    </row>
    <row r="81" spans="1:12" x14ac:dyDescent="0.35">
      <c r="A81" s="17" t="s">
        <v>21</v>
      </c>
      <c r="B81" s="17" t="s">
        <v>35</v>
      </c>
      <c r="C81" s="17" t="s">
        <v>64</v>
      </c>
      <c r="D81" s="14">
        <v>2026</v>
      </c>
      <c r="E81" s="14">
        <v>1</v>
      </c>
      <c r="F81" s="14" t="s">
        <v>106</v>
      </c>
      <c r="G81" s="14" t="s">
        <v>99</v>
      </c>
      <c r="H81" s="14" t="s">
        <v>105</v>
      </c>
      <c r="I81" s="16">
        <f>INDEX([1]Balancing!$B$3:$ES$21,MATCH($C81,[1]Balancing!$A$3:$A$21,0),MATCH(IF($A81="Mahir","HS",IF($A81="Separuh Mahir","SS",IF($A81="Berkemahiran Rendah","LS",IF($A81="Jumlah","T",FALSE))))&amp;$E81&amp;RIGHT($D81,2),[1]Balancing!$B$2:$ES$2,0))/1000</f>
        <v>244.05500000000001</v>
      </c>
      <c r="J81" s="16">
        <f>INDEX([1]Balancing!$ET$3:$KK$21,MATCH($C81,[1]Balancing!$A$3:$A$21,0),MATCH(IF($A81="Mahir","HS",IF($A81="Separuh Mahir","SS",IF($A81="Berkemahiran Rendah","LS",IF($A81="Jumlah","T",FALSE))))&amp;$E81&amp;RIGHT($D81,2),[1]Balancing!$ET$2:$KK$2,0))/1000</f>
        <v>242.98400000000001</v>
      </c>
      <c r="K81" s="16">
        <f>INDEX([1]Balancing!$KL$3:$QC$21,MATCH($C81,[1]Balancing!$A$3:$A$21,0),MATCH(IF($A81="Mahir","HS",IF($A81="Separuh Mahir","SS",IF($A81="Berkemahiran Rendah","LS",IF($A81="Jumlah","T",FALSE))))&amp;$E81&amp;RIGHT($D81,2),[1]Balancing!$KL$2:$QC$2,0))/1000</f>
        <v>1.071</v>
      </c>
      <c r="L81" s="16">
        <f>INDEX([1]Balancing!$QD$3:$VU$21,MATCH($C81,[1]Balancing!$A$3:$A$21,0),MATCH(IF($A81="Mahir","HS",IF($A81="Separuh Mahir","SS",IF($A81="Berkemahiran Rendah","LS",IF($A81="Jumlah","T",FALSE))))&amp;$E81&amp;RIGHT($D81,2),[1]Balancing!$QD$2:$VU$2,0))/1000</f>
        <v>0.625</v>
      </c>
    </row>
    <row r="82" spans="1:12" x14ac:dyDescent="0.35">
      <c r="A82" s="17" t="s">
        <v>23</v>
      </c>
      <c r="B82" s="17" t="s">
        <v>27</v>
      </c>
      <c r="C82" s="17" t="s">
        <v>27</v>
      </c>
      <c r="D82" s="14">
        <v>2026</v>
      </c>
      <c r="E82" s="14">
        <v>1</v>
      </c>
      <c r="F82" s="14" t="s">
        <v>107</v>
      </c>
      <c r="G82" s="14" t="s">
        <v>88</v>
      </c>
      <c r="H82" s="14" t="s">
        <v>88</v>
      </c>
      <c r="I82" s="16">
        <f>INDEX([1]Balancing!$B$3:$ES$21,MATCH($C82,[1]Balancing!$A$3:$A$21,0),MATCH(IF($A82="Mahir","HS",IF($A82="Separuh Mahir","SS",IF($A82="Berkemahiran Rendah","LS",IF($A82="Jumlah","T",FALSE))))&amp;$E82&amp;RIGHT($D82,2),[1]Balancing!$B$2:$ES$2,0))/1000</f>
        <v>29.395</v>
      </c>
      <c r="J82" s="16">
        <f>INDEX([1]Balancing!$ET$3:$KK$21,MATCH($C82,[1]Balancing!$A$3:$A$21,0),MATCH(IF($A82="Mahir","HS",IF($A82="Separuh Mahir","SS",IF($A82="Berkemahiran Rendah","LS",IF($A82="Jumlah","T",FALSE))))&amp;$E82&amp;RIGHT($D82,2),[1]Balancing!$ET$2:$KK$2,0))/1000</f>
        <v>22.975000000000001</v>
      </c>
      <c r="K82" s="16">
        <f>INDEX([1]Balancing!$KL$3:$QC$21,MATCH($C82,[1]Balancing!$A$3:$A$21,0),MATCH(IF($A82="Mahir","HS",IF($A82="Separuh Mahir","SS",IF($A82="Berkemahiran Rendah","LS",IF($A82="Jumlah","T",FALSE))))&amp;$E82&amp;RIGHT($D82,2),[1]Balancing!$KL$2:$QC$2,0))/1000</f>
        <v>6.42</v>
      </c>
      <c r="L82" s="16">
        <f>INDEX([1]Balancing!$QD$3:$VU$21,MATCH($C82,[1]Balancing!$A$3:$A$21,0),MATCH(IF($A82="Mahir","HS",IF($A82="Separuh Mahir","SS",IF($A82="Berkemahiran Rendah","LS",IF($A82="Jumlah","T",FALSE))))&amp;$E82&amp;RIGHT($D82,2),[1]Balancing!$QD$2:$VU$2,0))/1000</f>
        <v>8.1000000000000003E-2</v>
      </c>
    </row>
    <row r="83" spans="1:12" x14ac:dyDescent="0.35">
      <c r="A83" s="17" t="s">
        <v>23</v>
      </c>
      <c r="B83" s="17" t="s">
        <v>29</v>
      </c>
      <c r="C83" s="17" t="s">
        <v>29</v>
      </c>
      <c r="D83" s="14">
        <v>2026</v>
      </c>
      <c r="E83" s="14">
        <v>1</v>
      </c>
      <c r="F83" s="14" t="s">
        <v>107</v>
      </c>
      <c r="G83" s="14" t="s">
        <v>89</v>
      </c>
      <c r="H83" s="14" t="s">
        <v>89</v>
      </c>
      <c r="I83" s="16">
        <f>INDEX([1]Balancing!$B$3:$ES$21,MATCH($C83,[1]Balancing!$A$3:$A$21,0),MATCH(IF($A83="Mahir","HS",IF($A83="Separuh Mahir","SS",IF($A83="Berkemahiran Rendah","LS",IF($A83="Jumlah","T",FALSE))))&amp;$E83&amp;RIGHT($D83,2),[1]Balancing!$B$2:$ES$2,0))/1000</f>
        <v>10.138999999999999</v>
      </c>
      <c r="J83" s="16">
        <f>INDEX([1]Balancing!$ET$3:$KK$21,MATCH($C83,[1]Balancing!$A$3:$A$21,0),MATCH(IF($A83="Mahir","HS",IF($A83="Separuh Mahir","SS",IF($A83="Berkemahiran Rendah","LS",IF($A83="Jumlah","T",FALSE))))&amp;$E83&amp;RIGHT($D83,2),[1]Balancing!$ET$2:$KK$2,0))/1000</f>
        <v>10.067</v>
      </c>
      <c r="K83" s="16">
        <f>INDEX([1]Balancing!$KL$3:$QC$21,MATCH($C83,[1]Balancing!$A$3:$A$21,0),MATCH(IF($A83="Mahir","HS",IF($A83="Separuh Mahir","SS",IF($A83="Berkemahiran Rendah","LS",IF($A83="Jumlah","T",FALSE))))&amp;$E83&amp;RIGHT($D83,2),[1]Balancing!$KL$2:$QC$2,0))/1000</f>
        <v>7.1999999999999995E-2</v>
      </c>
      <c r="L83" s="16">
        <f>INDEX([1]Balancing!$QD$3:$VU$21,MATCH($C83,[1]Balancing!$A$3:$A$21,0),MATCH(IF($A83="Mahir","HS",IF($A83="Separuh Mahir","SS",IF($A83="Berkemahiran Rendah","LS",IF($A83="Jumlah","T",FALSE))))&amp;$E83&amp;RIGHT($D83,2),[1]Balancing!$QD$2:$VU$2,0))/1000</f>
        <v>2.8000000000000001E-2</v>
      </c>
    </row>
    <row r="84" spans="1:12" x14ac:dyDescent="0.35">
      <c r="A84" s="17" t="s">
        <v>23</v>
      </c>
      <c r="B84" s="17" t="s">
        <v>31</v>
      </c>
      <c r="C84" s="17" t="s">
        <v>40</v>
      </c>
      <c r="D84" s="14">
        <v>2026</v>
      </c>
      <c r="E84" s="14">
        <v>1</v>
      </c>
      <c r="F84" s="14" t="s">
        <v>107</v>
      </c>
      <c r="G84" s="14" t="s">
        <v>90</v>
      </c>
      <c r="H84" s="14" t="s">
        <v>91</v>
      </c>
      <c r="I84" s="16">
        <f>INDEX([1]Balancing!$B$3:$ES$21,MATCH($C84,[1]Balancing!$A$3:$A$21,0),MATCH(IF($A84="Mahir","HS",IF($A84="Separuh Mahir","SS",IF($A84="Berkemahiran Rendah","LS",IF($A84="Jumlah","T",FALSE))))&amp;$E84&amp;RIGHT($D84,2),[1]Balancing!$B$2:$ES$2,0))/1000</f>
        <v>39.427999999999997</v>
      </c>
      <c r="J84" s="16">
        <f>INDEX([1]Balancing!$ET$3:$KK$21,MATCH($C84,[1]Balancing!$A$3:$A$21,0),MATCH(IF($A84="Mahir","HS",IF($A84="Separuh Mahir","SS",IF($A84="Berkemahiran Rendah","LS",IF($A84="Jumlah","T",FALSE))))&amp;$E84&amp;RIGHT($D84,2),[1]Balancing!$ET$2:$KK$2,0))/1000</f>
        <v>35.173000000000002</v>
      </c>
      <c r="K84" s="16">
        <f>INDEX([1]Balancing!$KL$3:$QC$21,MATCH($C84,[1]Balancing!$A$3:$A$21,0),MATCH(IF($A84="Mahir","HS",IF($A84="Separuh Mahir","SS",IF($A84="Berkemahiran Rendah","LS",IF($A84="Jumlah","T",FALSE))))&amp;$E84&amp;RIGHT($D84,2),[1]Balancing!$KL$2:$QC$2,0))/1000</f>
        <v>4.2549999999999999</v>
      </c>
      <c r="L84" s="16">
        <f>INDEX([1]Balancing!$QD$3:$VU$21,MATCH($C84,[1]Balancing!$A$3:$A$21,0),MATCH(IF($A84="Mahir","HS",IF($A84="Separuh Mahir","SS",IF($A84="Berkemahiran Rendah","LS",IF($A84="Jumlah","T",FALSE))))&amp;$E84&amp;RIGHT($D84,2),[1]Balancing!$QD$2:$VU$2,0))/1000</f>
        <v>0.20599999999999999</v>
      </c>
    </row>
    <row r="85" spans="1:12" x14ac:dyDescent="0.35">
      <c r="A85" s="17" t="s">
        <v>23</v>
      </c>
      <c r="B85" s="17" t="s">
        <v>31</v>
      </c>
      <c r="C85" s="17" t="s">
        <v>42</v>
      </c>
      <c r="D85" s="14">
        <v>2026</v>
      </c>
      <c r="E85" s="14">
        <v>1</v>
      </c>
      <c r="F85" s="14" t="s">
        <v>107</v>
      </c>
      <c r="G85" s="14" t="s">
        <v>90</v>
      </c>
      <c r="H85" s="14" t="s">
        <v>92</v>
      </c>
      <c r="I85" s="16">
        <f>INDEX([1]Balancing!$B$3:$ES$21,MATCH($C85,[1]Balancing!$A$3:$A$21,0),MATCH(IF($A85="Mahir","HS",IF($A85="Separuh Mahir","SS",IF($A85="Berkemahiran Rendah","LS",IF($A85="Jumlah","T",FALSE))))&amp;$E85&amp;RIGHT($D85,2),[1]Balancing!$B$2:$ES$2,0))/1000</f>
        <v>5.9020000000000001</v>
      </c>
      <c r="J85" s="16">
        <f>INDEX([1]Balancing!$ET$3:$KK$21,MATCH($C85,[1]Balancing!$A$3:$A$21,0),MATCH(IF($A85="Mahir","HS",IF($A85="Separuh Mahir","SS",IF($A85="Berkemahiran Rendah","LS",IF($A85="Jumlah","T",FALSE))))&amp;$E85&amp;RIGHT($D85,2),[1]Balancing!$ET$2:$KK$2,0))/1000</f>
        <v>5.1429999999999998</v>
      </c>
      <c r="K85" s="16">
        <f>INDEX([1]Balancing!$KL$3:$QC$21,MATCH($C85,[1]Balancing!$A$3:$A$21,0),MATCH(IF($A85="Mahir","HS",IF($A85="Separuh Mahir","SS",IF($A85="Berkemahiran Rendah","LS",IF($A85="Jumlah","T",FALSE))))&amp;$E85&amp;RIGHT($D85,2),[1]Balancing!$KL$2:$QC$2,0))/1000</f>
        <v>0.75900000000000001</v>
      </c>
      <c r="L85" s="16">
        <f>INDEX([1]Balancing!$QD$3:$VU$21,MATCH($C85,[1]Balancing!$A$3:$A$21,0),MATCH(IF($A85="Mahir","HS",IF($A85="Separuh Mahir","SS",IF($A85="Berkemahiran Rendah","LS",IF($A85="Jumlah","T",FALSE))))&amp;$E85&amp;RIGHT($D85,2),[1]Balancing!$QD$2:$VU$2,0))/1000</f>
        <v>5.7000000000000002E-2</v>
      </c>
    </row>
    <row r="86" spans="1:12" x14ac:dyDescent="0.35">
      <c r="A86" s="17" t="s">
        <v>23</v>
      </c>
      <c r="B86" s="17" t="s">
        <v>31</v>
      </c>
      <c r="C86" s="17" t="s">
        <v>44</v>
      </c>
      <c r="D86" s="14">
        <v>2026</v>
      </c>
      <c r="E86" s="14">
        <v>1</v>
      </c>
      <c r="F86" s="14" t="s">
        <v>107</v>
      </c>
      <c r="G86" s="14" t="s">
        <v>90</v>
      </c>
      <c r="H86" s="14" t="s">
        <v>93</v>
      </c>
      <c r="I86" s="16">
        <f>INDEX([1]Balancing!$B$3:$ES$21,MATCH($C86,[1]Balancing!$A$3:$A$21,0),MATCH(IF($A86="Mahir","HS",IF($A86="Separuh Mahir","SS",IF($A86="Berkemahiran Rendah","LS",IF($A86="Jumlah","T",FALSE))))&amp;$E86&amp;RIGHT($D86,2),[1]Balancing!$B$2:$ES$2,0))/1000</f>
        <v>43.01</v>
      </c>
      <c r="J86" s="16">
        <f>INDEX([1]Balancing!$ET$3:$KK$21,MATCH($C86,[1]Balancing!$A$3:$A$21,0),MATCH(IF($A86="Mahir","HS",IF($A86="Separuh Mahir","SS",IF($A86="Berkemahiran Rendah","LS",IF($A86="Jumlah","T",FALSE))))&amp;$E86&amp;RIGHT($D86,2),[1]Balancing!$ET$2:$KK$2,0))/1000</f>
        <v>37.11</v>
      </c>
      <c r="K86" s="16">
        <f>INDEX([1]Balancing!$KL$3:$QC$21,MATCH($C86,[1]Balancing!$A$3:$A$21,0),MATCH(IF($A86="Mahir","HS",IF($A86="Separuh Mahir","SS",IF($A86="Berkemahiran Rendah","LS",IF($A86="Jumlah","T",FALSE))))&amp;$E86&amp;RIGHT($D86,2),[1]Balancing!$KL$2:$QC$2,0))/1000</f>
        <v>5.9</v>
      </c>
      <c r="L86" s="16">
        <f>INDEX([1]Balancing!$QD$3:$VU$21,MATCH($C86,[1]Balancing!$A$3:$A$21,0),MATCH(IF($A86="Mahir","HS",IF($A86="Separuh Mahir","SS",IF($A86="Berkemahiran Rendah","LS",IF($A86="Jumlah","T",FALSE))))&amp;$E86&amp;RIGHT($D86,2),[1]Balancing!$QD$2:$VU$2,0))/1000</f>
        <v>4.5999999999999999E-2</v>
      </c>
    </row>
    <row r="87" spans="1:12" x14ac:dyDescent="0.35">
      <c r="A87" s="17" t="s">
        <v>23</v>
      </c>
      <c r="B87" s="17" t="s">
        <v>31</v>
      </c>
      <c r="C87" s="17" t="s">
        <v>46</v>
      </c>
      <c r="D87" s="14">
        <v>2026</v>
      </c>
      <c r="E87" s="14">
        <v>1</v>
      </c>
      <c r="F87" s="14" t="s">
        <v>107</v>
      </c>
      <c r="G87" s="14" t="s">
        <v>90</v>
      </c>
      <c r="H87" s="14" t="s">
        <v>94</v>
      </c>
      <c r="I87" s="16">
        <f>INDEX([1]Balancing!$B$3:$ES$21,MATCH($C87,[1]Balancing!$A$3:$A$21,0),MATCH(IF($A87="Mahir","HS",IF($A87="Separuh Mahir","SS",IF($A87="Berkemahiran Rendah","LS",IF($A87="Jumlah","T",FALSE))))&amp;$E87&amp;RIGHT($D87,2),[1]Balancing!$B$2:$ES$2,0))/1000</f>
        <v>24.774999999999999</v>
      </c>
      <c r="J87" s="16">
        <f>INDEX([1]Balancing!$ET$3:$KK$21,MATCH($C87,[1]Balancing!$A$3:$A$21,0),MATCH(IF($A87="Mahir","HS",IF($A87="Separuh Mahir","SS",IF($A87="Berkemahiran Rendah","LS",IF($A87="Jumlah","T",FALSE))))&amp;$E87&amp;RIGHT($D87,2),[1]Balancing!$ET$2:$KK$2,0))/1000</f>
        <v>23.097999999999999</v>
      </c>
      <c r="K87" s="16">
        <f>INDEX([1]Balancing!$KL$3:$QC$21,MATCH($C87,[1]Balancing!$A$3:$A$21,0),MATCH(IF($A87="Mahir","HS",IF($A87="Separuh Mahir","SS",IF($A87="Berkemahiran Rendah","LS",IF($A87="Jumlah","T",FALSE))))&amp;$E87&amp;RIGHT($D87,2),[1]Balancing!$KL$2:$QC$2,0))/1000</f>
        <v>1.677</v>
      </c>
      <c r="L87" s="16">
        <f>INDEX([1]Balancing!$QD$3:$VU$21,MATCH($C87,[1]Balancing!$A$3:$A$21,0),MATCH(IF($A87="Mahir","HS",IF($A87="Separuh Mahir","SS",IF($A87="Berkemahiran Rendah","LS",IF($A87="Jumlah","T",FALSE))))&amp;$E87&amp;RIGHT($D87,2),[1]Balancing!$QD$2:$VU$2,0))/1000</f>
        <v>0.28399999999999997</v>
      </c>
    </row>
    <row r="88" spans="1:12" x14ac:dyDescent="0.35">
      <c r="A88" s="17" t="s">
        <v>23</v>
      </c>
      <c r="B88" s="17" t="s">
        <v>31</v>
      </c>
      <c r="C88" s="17" t="s">
        <v>48</v>
      </c>
      <c r="D88" s="14">
        <v>2026</v>
      </c>
      <c r="E88" s="14">
        <v>1</v>
      </c>
      <c r="F88" s="14" t="s">
        <v>107</v>
      </c>
      <c r="G88" s="14" t="s">
        <v>90</v>
      </c>
      <c r="H88" s="14" t="s">
        <v>95</v>
      </c>
      <c r="I88" s="16">
        <f>INDEX([1]Balancing!$B$3:$ES$21,MATCH($C88,[1]Balancing!$A$3:$A$21,0),MATCH(IF($A88="Mahir","HS",IF($A88="Separuh Mahir","SS",IF($A88="Berkemahiran Rendah","LS",IF($A88="Jumlah","T",FALSE))))&amp;$E88&amp;RIGHT($D88,2),[1]Balancing!$B$2:$ES$2,0))/1000</f>
        <v>31.893000000000001</v>
      </c>
      <c r="J88" s="16">
        <f>INDEX([1]Balancing!$ET$3:$KK$21,MATCH($C88,[1]Balancing!$A$3:$A$21,0),MATCH(IF($A88="Mahir","HS",IF($A88="Separuh Mahir","SS",IF($A88="Berkemahiran Rendah","LS",IF($A88="Jumlah","T",FALSE))))&amp;$E88&amp;RIGHT($D88,2),[1]Balancing!$ET$2:$KK$2,0))/1000</f>
        <v>28.395</v>
      </c>
      <c r="K88" s="16">
        <f>INDEX([1]Balancing!$KL$3:$QC$21,MATCH($C88,[1]Balancing!$A$3:$A$21,0),MATCH(IF($A88="Mahir","HS",IF($A88="Separuh Mahir","SS",IF($A88="Berkemahiran Rendah","LS",IF($A88="Jumlah","T",FALSE))))&amp;$E88&amp;RIGHT($D88,2),[1]Balancing!$KL$2:$QC$2,0))/1000</f>
        <v>3.4980000000000002</v>
      </c>
      <c r="L88" s="16">
        <f>INDEX([1]Balancing!$QD$3:$VU$21,MATCH($C88,[1]Balancing!$A$3:$A$21,0),MATCH(IF($A88="Mahir","HS",IF($A88="Separuh Mahir","SS",IF($A88="Berkemahiran Rendah","LS",IF($A88="Jumlah","T",FALSE))))&amp;$E88&amp;RIGHT($D88,2),[1]Balancing!$QD$2:$VU$2,0))/1000</f>
        <v>0.251</v>
      </c>
    </row>
    <row r="89" spans="1:12" x14ac:dyDescent="0.35">
      <c r="A89" s="17" t="s">
        <v>23</v>
      </c>
      <c r="B89" s="17" t="s">
        <v>31</v>
      </c>
      <c r="C89" s="17" t="s">
        <v>50</v>
      </c>
      <c r="D89" s="14">
        <v>2026</v>
      </c>
      <c r="E89" s="14">
        <v>1</v>
      </c>
      <c r="F89" s="14" t="s">
        <v>107</v>
      </c>
      <c r="G89" s="14" t="s">
        <v>90</v>
      </c>
      <c r="H89" s="14" t="s">
        <v>96</v>
      </c>
      <c r="I89" s="16">
        <f>INDEX([1]Balancing!$B$3:$ES$21,MATCH($C89,[1]Balancing!$A$3:$A$21,0),MATCH(IF($A89="Mahir","HS",IF($A89="Separuh Mahir","SS",IF($A89="Berkemahiran Rendah","LS",IF($A89="Jumlah","T",FALSE))))&amp;$E89&amp;RIGHT($D89,2),[1]Balancing!$B$2:$ES$2,0))/1000</f>
        <v>22.94</v>
      </c>
      <c r="J89" s="16">
        <f>INDEX([1]Balancing!$ET$3:$KK$21,MATCH($C89,[1]Balancing!$A$3:$A$21,0),MATCH(IF($A89="Mahir","HS",IF($A89="Separuh Mahir","SS",IF($A89="Berkemahiran Rendah","LS",IF($A89="Jumlah","T",FALSE))))&amp;$E89&amp;RIGHT($D89,2),[1]Balancing!$ET$2:$KK$2,0))/1000</f>
        <v>19.792000000000002</v>
      </c>
      <c r="K89" s="16">
        <f>INDEX([1]Balancing!$KL$3:$QC$21,MATCH($C89,[1]Balancing!$A$3:$A$21,0),MATCH(IF($A89="Mahir","HS",IF($A89="Separuh Mahir","SS",IF($A89="Berkemahiran Rendah","LS",IF($A89="Jumlah","T",FALSE))))&amp;$E89&amp;RIGHT($D89,2),[1]Balancing!$KL$2:$QC$2,0))/1000</f>
        <v>3.1480000000000001</v>
      </c>
      <c r="L89" s="16">
        <f>INDEX([1]Balancing!$QD$3:$VU$21,MATCH($C89,[1]Balancing!$A$3:$A$21,0),MATCH(IF($A89="Mahir","HS",IF($A89="Separuh Mahir","SS",IF($A89="Berkemahiran Rendah","LS",IF($A89="Jumlah","T",FALSE))))&amp;$E89&amp;RIGHT($D89,2),[1]Balancing!$QD$2:$VU$2,0))/1000</f>
        <v>0.14099999999999999</v>
      </c>
    </row>
    <row r="90" spans="1:12" x14ac:dyDescent="0.35">
      <c r="A90" s="17" t="s">
        <v>23</v>
      </c>
      <c r="B90" s="17" t="s">
        <v>31</v>
      </c>
      <c r="C90" s="17" t="s">
        <v>52</v>
      </c>
      <c r="D90" s="14">
        <v>2026</v>
      </c>
      <c r="E90" s="14">
        <v>1</v>
      </c>
      <c r="F90" s="14" t="s">
        <v>107</v>
      </c>
      <c r="G90" s="14" t="s">
        <v>90</v>
      </c>
      <c r="H90" s="14" t="s">
        <v>97</v>
      </c>
      <c r="I90" s="16">
        <f>INDEX([1]Balancing!$B$3:$ES$21,MATCH($C90,[1]Balancing!$A$3:$A$21,0),MATCH(IF($A90="Mahir","HS",IF($A90="Separuh Mahir","SS",IF($A90="Berkemahiran Rendah","LS",IF($A90="Jumlah","T",FALSE))))&amp;$E90&amp;RIGHT($D90,2),[1]Balancing!$B$2:$ES$2,0))/1000</f>
        <v>11.664999999999999</v>
      </c>
      <c r="J90" s="16">
        <f>INDEX([1]Balancing!$ET$3:$KK$21,MATCH($C90,[1]Balancing!$A$3:$A$21,0),MATCH(IF($A90="Mahir","HS",IF($A90="Separuh Mahir","SS",IF($A90="Berkemahiran Rendah","LS",IF($A90="Jumlah","T",FALSE))))&amp;$E90&amp;RIGHT($D90,2),[1]Balancing!$ET$2:$KK$2,0))/1000</f>
        <v>10.689</v>
      </c>
      <c r="K90" s="16">
        <f>INDEX([1]Balancing!$KL$3:$QC$21,MATCH($C90,[1]Balancing!$A$3:$A$21,0),MATCH(IF($A90="Mahir","HS",IF($A90="Separuh Mahir","SS",IF($A90="Berkemahiran Rendah","LS",IF($A90="Jumlah","T",FALSE))))&amp;$E90&amp;RIGHT($D90,2),[1]Balancing!$KL$2:$QC$2,0))/1000</f>
        <v>0.97599999999999998</v>
      </c>
      <c r="L90" s="16">
        <f>INDEX([1]Balancing!$QD$3:$VU$21,MATCH($C90,[1]Balancing!$A$3:$A$21,0),MATCH(IF($A90="Mahir","HS",IF($A90="Separuh Mahir","SS",IF($A90="Berkemahiran Rendah","LS",IF($A90="Jumlah","T",FALSE))))&amp;$E90&amp;RIGHT($D90,2),[1]Balancing!$QD$2:$VU$2,0))/1000</f>
        <v>0.03</v>
      </c>
    </row>
    <row r="91" spans="1:12" x14ac:dyDescent="0.35">
      <c r="A91" s="17" t="s">
        <v>23</v>
      </c>
      <c r="B91" s="17" t="s">
        <v>33</v>
      </c>
      <c r="C91" s="17" t="s">
        <v>33</v>
      </c>
      <c r="D91" s="14">
        <v>2026</v>
      </c>
      <c r="E91" s="14">
        <v>1</v>
      </c>
      <c r="F91" s="14" t="s">
        <v>107</v>
      </c>
      <c r="G91" s="14" t="s">
        <v>98</v>
      </c>
      <c r="H91" s="14" t="s">
        <v>98</v>
      </c>
      <c r="I91" s="16">
        <f>INDEX([1]Balancing!$B$3:$ES$21,MATCH($C91,[1]Balancing!$A$3:$A$21,0),MATCH(IF($A91="Mahir","HS",IF($A91="Separuh Mahir","SS",IF($A91="Berkemahiran Rendah","LS",IF($A91="Jumlah","T",FALSE))))&amp;$E91&amp;RIGHT($D91,2),[1]Balancing!$B$2:$ES$2,0))/1000</f>
        <v>50.527000000000001</v>
      </c>
      <c r="J91" s="16">
        <f>INDEX([1]Balancing!$ET$3:$KK$21,MATCH($C91,[1]Balancing!$A$3:$A$21,0),MATCH(IF($A91="Mahir","HS",IF($A91="Separuh Mahir","SS",IF($A91="Berkemahiran Rendah","LS",IF($A91="Jumlah","T",FALSE))))&amp;$E91&amp;RIGHT($D91,2),[1]Balancing!$ET$2:$KK$2,0))/1000</f>
        <v>44.39</v>
      </c>
      <c r="K91" s="16">
        <f>INDEX([1]Balancing!$KL$3:$QC$21,MATCH($C91,[1]Balancing!$A$3:$A$21,0),MATCH(IF($A91="Mahir","HS",IF($A91="Separuh Mahir","SS",IF($A91="Berkemahiran Rendah","LS",IF($A91="Jumlah","T",FALSE))))&amp;$E91&amp;RIGHT($D91,2),[1]Balancing!$KL$2:$QC$2,0))/1000</f>
        <v>6.1369999999999996</v>
      </c>
      <c r="L91" s="16">
        <f>INDEX([1]Balancing!$QD$3:$VU$21,MATCH($C91,[1]Balancing!$A$3:$A$21,0),MATCH(IF($A91="Mahir","HS",IF($A91="Separuh Mahir","SS",IF($A91="Berkemahiran Rendah","LS",IF($A91="Jumlah","T",FALSE))))&amp;$E91&amp;RIGHT($D91,2),[1]Balancing!$QD$2:$VU$2,0))/1000</f>
        <v>0.38700000000000001</v>
      </c>
    </row>
    <row r="92" spans="1:12" x14ac:dyDescent="0.35">
      <c r="A92" s="17" t="s">
        <v>23</v>
      </c>
      <c r="B92" s="17" t="s">
        <v>35</v>
      </c>
      <c r="C92" s="17" t="s">
        <v>54</v>
      </c>
      <c r="D92" s="14">
        <v>2026</v>
      </c>
      <c r="E92" s="14">
        <v>1</v>
      </c>
      <c r="F92" s="14" t="s">
        <v>107</v>
      </c>
      <c r="G92" s="14" t="s">
        <v>99</v>
      </c>
      <c r="H92" s="14" t="s">
        <v>100</v>
      </c>
      <c r="I92" s="16">
        <f>INDEX([1]Balancing!$B$3:$ES$21,MATCH($C92,[1]Balancing!$A$3:$A$21,0),MATCH(IF($A92="Mahir","HS",IF($A92="Separuh Mahir","SS",IF($A92="Berkemahiran Rendah","LS",IF($A92="Jumlah","T",FALSE))))&amp;$E92&amp;RIGHT($D92,2),[1]Balancing!$B$2:$ES$2,0))/1000</f>
        <v>250.98599999999999</v>
      </c>
      <c r="J92" s="16">
        <f>INDEX([1]Balancing!$ET$3:$KK$21,MATCH($C92,[1]Balancing!$A$3:$A$21,0),MATCH(IF($A92="Mahir","HS",IF($A92="Separuh Mahir","SS",IF($A92="Berkemahiran Rendah","LS",IF($A92="Jumlah","T",FALSE))))&amp;$E92&amp;RIGHT($D92,2),[1]Balancing!$ET$2:$KK$2,0))/1000</f>
        <v>248.19300000000001</v>
      </c>
      <c r="K92" s="16">
        <f>INDEX([1]Balancing!$KL$3:$QC$21,MATCH($C92,[1]Balancing!$A$3:$A$21,0),MATCH(IF($A92="Mahir","HS",IF($A92="Separuh Mahir","SS",IF($A92="Berkemahiran Rendah","LS",IF($A92="Jumlah","T",FALSE))))&amp;$E92&amp;RIGHT($D92,2),[1]Balancing!$KL$2:$QC$2,0))/1000</f>
        <v>2.7930000000000001</v>
      </c>
      <c r="L92" s="16">
        <f>INDEX([1]Balancing!$QD$3:$VU$21,MATCH($C92,[1]Balancing!$A$3:$A$21,0),MATCH(IF($A92="Mahir","HS",IF($A92="Separuh Mahir","SS",IF($A92="Berkemahiran Rendah","LS",IF($A92="Jumlah","T",FALSE))))&amp;$E92&amp;RIGHT($D92,2),[1]Balancing!$QD$2:$VU$2,0))/1000</f>
        <v>0.70699999999999996</v>
      </c>
    </row>
    <row r="93" spans="1:12" x14ac:dyDescent="0.35">
      <c r="A93" s="17" t="s">
        <v>23</v>
      </c>
      <c r="B93" s="17" t="s">
        <v>35</v>
      </c>
      <c r="C93" s="17" t="s">
        <v>56</v>
      </c>
      <c r="D93" s="14">
        <v>2026</v>
      </c>
      <c r="E93" s="14">
        <v>1</v>
      </c>
      <c r="F93" s="14" t="s">
        <v>107</v>
      </c>
      <c r="G93" s="14" t="s">
        <v>99</v>
      </c>
      <c r="H93" s="14" t="s">
        <v>101</v>
      </c>
      <c r="I93" s="16">
        <f>INDEX([1]Balancing!$B$3:$ES$21,MATCH($C93,[1]Balancing!$A$3:$A$21,0),MATCH(IF($A93="Mahir","HS",IF($A93="Separuh Mahir","SS",IF($A93="Berkemahiran Rendah","LS",IF($A93="Jumlah","T",FALSE))))&amp;$E93&amp;RIGHT($D93,2),[1]Balancing!$B$2:$ES$2,0))/1000</f>
        <v>355.12799999999999</v>
      </c>
      <c r="J93" s="16">
        <f>INDEX([1]Balancing!$ET$3:$KK$21,MATCH($C93,[1]Balancing!$A$3:$A$21,0),MATCH(IF($A93="Mahir","HS",IF($A93="Separuh Mahir","SS",IF($A93="Berkemahiran Rendah","LS",IF($A93="Jumlah","T",FALSE))))&amp;$E93&amp;RIGHT($D93,2),[1]Balancing!$ET$2:$KK$2,0))/1000</f>
        <v>354.70499999999998</v>
      </c>
      <c r="K93" s="16">
        <f>INDEX([1]Balancing!$KL$3:$QC$21,MATCH($C93,[1]Balancing!$A$3:$A$21,0),MATCH(IF($A93="Mahir","HS",IF($A93="Separuh Mahir","SS",IF($A93="Berkemahiran Rendah","LS",IF($A93="Jumlah","T",FALSE))))&amp;$E93&amp;RIGHT($D93,2),[1]Balancing!$KL$2:$QC$2,0))/1000</f>
        <v>0.42299999999999999</v>
      </c>
      <c r="L93" s="16">
        <f>INDEX([1]Balancing!$QD$3:$VU$21,MATCH($C93,[1]Balancing!$A$3:$A$21,0),MATCH(IF($A93="Mahir","HS",IF($A93="Separuh Mahir","SS",IF($A93="Berkemahiran Rendah","LS",IF($A93="Jumlah","T",FALSE))))&amp;$E93&amp;RIGHT($D93,2),[1]Balancing!$QD$2:$VU$2,0))/1000</f>
        <v>0.111</v>
      </c>
    </row>
    <row r="94" spans="1:12" x14ac:dyDescent="0.35">
      <c r="A94" s="17" t="s">
        <v>23</v>
      </c>
      <c r="B94" s="17" t="s">
        <v>35</v>
      </c>
      <c r="C94" s="17" t="s">
        <v>58</v>
      </c>
      <c r="D94" s="14">
        <v>2026</v>
      </c>
      <c r="E94" s="14">
        <v>1</v>
      </c>
      <c r="F94" s="14" t="s">
        <v>107</v>
      </c>
      <c r="G94" s="14" t="s">
        <v>99</v>
      </c>
      <c r="H94" s="14" t="s">
        <v>102</v>
      </c>
      <c r="I94" s="16">
        <f>INDEX([1]Balancing!$B$3:$ES$21,MATCH($C94,[1]Balancing!$A$3:$A$21,0),MATCH(IF($A94="Mahir","HS",IF($A94="Separuh Mahir","SS",IF($A94="Berkemahiran Rendah","LS",IF($A94="Jumlah","T",FALSE))))&amp;$E94&amp;RIGHT($D94,2),[1]Balancing!$B$2:$ES$2,0))/1000</f>
        <v>92.509</v>
      </c>
      <c r="J94" s="16">
        <f>INDEX([1]Balancing!$ET$3:$KK$21,MATCH($C94,[1]Balancing!$A$3:$A$21,0),MATCH(IF($A94="Mahir","HS",IF($A94="Separuh Mahir","SS",IF($A94="Berkemahiran Rendah","LS",IF($A94="Jumlah","T",FALSE))))&amp;$E94&amp;RIGHT($D94,2),[1]Balancing!$ET$2:$KK$2,0))/1000</f>
        <v>92.14</v>
      </c>
      <c r="K94" s="16">
        <f>INDEX([1]Balancing!$KL$3:$QC$21,MATCH($C94,[1]Balancing!$A$3:$A$21,0),MATCH(IF($A94="Mahir","HS",IF($A94="Separuh Mahir","SS",IF($A94="Berkemahiran Rendah","LS",IF($A94="Jumlah","T",FALSE))))&amp;$E94&amp;RIGHT($D94,2),[1]Balancing!$KL$2:$QC$2,0))/1000</f>
        <v>0.36899999999999999</v>
      </c>
      <c r="L94" s="16">
        <f>INDEX([1]Balancing!$QD$3:$VU$21,MATCH($C94,[1]Balancing!$A$3:$A$21,0),MATCH(IF($A94="Mahir","HS",IF($A94="Separuh Mahir","SS",IF($A94="Berkemahiran Rendah","LS",IF($A94="Jumlah","T",FALSE))))&amp;$E94&amp;RIGHT($D94,2),[1]Balancing!$QD$2:$VU$2,0))/1000</f>
        <v>0.183</v>
      </c>
    </row>
    <row r="95" spans="1:12" x14ac:dyDescent="0.35">
      <c r="A95" s="17" t="s">
        <v>23</v>
      </c>
      <c r="B95" s="17" t="s">
        <v>35</v>
      </c>
      <c r="C95" s="17" t="s">
        <v>60</v>
      </c>
      <c r="D95" s="14">
        <v>2026</v>
      </c>
      <c r="E95" s="14">
        <v>1</v>
      </c>
      <c r="F95" s="14" t="s">
        <v>107</v>
      </c>
      <c r="G95" s="14" t="s">
        <v>99</v>
      </c>
      <c r="H95" s="14" t="s">
        <v>103</v>
      </c>
      <c r="I95" s="16">
        <f>INDEX([1]Balancing!$B$3:$ES$21,MATCH($C95,[1]Balancing!$A$3:$A$21,0),MATCH(IF($A95="Mahir","HS",IF($A95="Separuh Mahir","SS",IF($A95="Berkemahiran Rendah","LS",IF($A95="Jumlah","T",FALSE))))&amp;$E95&amp;RIGHT($D95,2),[1]Balancing!$B$2:$ES$2,0))/1000</f>
        <v>18.039000000000001</v>
      </c>
      <c r="J95" s="16">
        <f>INDEX([1]Balancing!$ET$3:$KK$21,MATCH($C95,[1]Balancing!$A$3:$A$21,0),MATCH(IF($A95="Mahir","HS",IF($A95="Separuh Mahir","SS",IF($A95="Berkemahiran Rendah","LS",IF($A95="Jumlah","T",FALSE))))&amp;$E95&amp;RIGHT($D95,2),[1]Balancing!$ET$2:$KK$2,0))/1000</f>
        <v>17.533999999999999</v>
      </c>
      <c r="K95" s="16">
        <f>INDEX([1]Balancing!$KL$3:$QC$21,MATCH($C95,[1]Balancing!$A$3:$A$21,0),MATCH(IF($A95="Mahir","HS",IF($A95="Separuh Mahir","SS",IF($A95="Berkemahiran Rendah","LS",IF($A95="Jumlah","T",FALSE))))&amp;$E95&amp;RIGHT($D95,2),[1]Balancing!$KL$2:$QC$2,0))/1000</f>
        <v>0.505</v>
      </c>
      <c r="L95" s="16">
        <f>INDEX([1]Balancing!$QD$3:$VU$21,MATCH($C95,[1]Balancing!$A$3:$A$21,0),MATCH(IF($A95="Mahir","HS",IF($A95="Separuh Mahir","SS",IF($A95="Berkemahiran Rendah","LS",IF($A95="Jumlah","T",FALSE))))&amp;$E95&amp;RIGHT($D95,2),[1]Balancing!$QD$2:$VU$2,0))/1000</f>
        <v>7.4999999999999997E-2</v>
      </c>
    </row>
    <row r="96" spans="1:12" x14ac:dyDescent="0.35">
      <c r="A96" s="17" t="s">
        <v>23</v>
      </c>
      <c r="B96" s="17" t="s">
        <v>35</v>
      </c>
      <c r="C96" s="17" t="s">
        <v>62</v>
      </c>
      <c r="D96" s="14">
        <v>2026</v>
      </c>
      <c r="E96" s="14">
        <v>1</v>
      </c>
      <c r="F96" s="14" t="s">
        <v>107</v>
      </c>
      <c r="G96" s="14" t="s">
        <v>99</v>
      </c>
      <c r="H96" s="14" t="s">
        <v>104</v>
      </c>
      <c r="I96" s="16">
        <f>INDEX([1]Balancing!$B$3:$ES$21,MATCH($C96,[1]Balancing!$A$3:$A$21,0),MATCH(IF($A96="Mahir","HS",IF($A96="Separuh Mahir","SS",IF($A96="Berkemahiran Rendah","LS",IF($A96="Jumlah","T",FALSE))))&amp;$E96&amp;RIGHT($D96,2),[1]Balancing!$B$2:$ES$2,0))/1000</f>
        <v>105.04600000000001</v>
      </c>
      <c r="J96" s="16">
        <f>INDEX([1]Balancing!$ET$3:$KK$21,MATCH($C96,[1]Balancing!$A$3:$A$21,0),MATCH(IF($A96="Mahir","HS",IF($A96="Separuh Mahir","SS",IF($A96="Berkemahiran Rendah","LS",IF($A96="Jumlah","T",FALSE))))&amp;$E96&amp;RIGHT($D96,2),[1]Balancing!$ET$2:$KK$2,0))/1000</f>
        <v>104.16200000000001</v>
      </c>
      <c r="K96" s="16">
        <f>INDEX([1]Balancing!$KL$3:$QC$21,MATCH($C96,[1]Balancing!$A$3:$A$21,0),MATCH(IF($A96="Mahir","HS",IF($A96="Separuh Mahir","SS",IF($A96="Berkemahiran Rendah","LS",IF($A96="Jumlah","T",FALSE))))&amp;$E96&amp;RIGHT($D96,2),[1]Balancing!$KL$2:$QC$2,0))/1000</f>
        <v>0.88400000000000001</v>
      </c>
      <c r="L96" s="16">
        <f>INDEX([1]Balancing!$QD$3:$VU$21,MATCH($C96,[1]Balancing!$A$3:$A$21,0),MATCH(IF($A96="Mahir","HS",IF($A96="Separuh Mahir","SS",IF($A96="Berkemahiran Rendah","LS",IF($A96="Jumlah","T",FALSE))))&amp;$E96&amp;RIGHT($D96,2),[1]Balancing!$QD$2:$VU$2,0))/1000</f>
        <v>0.36799999999999999</v>
      </c>
    </row>
    <row r="97" spans="1:12" x14ac:dyDescent="0.35">
      <c r="A97" s="17" t="s">
        <v>23</v>
      </c>
      <c r="B97" s="17" t="s">
        <v>35</v>
      </c>
      <c r="C97" s="17" t="s">
        <v>64</v>
      </c>
      <c r="D97" s="14">
        <v>2026</v>
      </c>
      <c r="E97" s="14">
        <v>1</v>
      </c>
      <c r="F97" s="14" t="s">
        <v>107</v>
      </c>
      <c r="G97" s="14" t="s">
        <v>99</v>
      </c>
      <c r="H97" s="14" t="s">
        <v>105</v>
      </c>
      <c r="I97" s="16">
        <f>INDEX([1]Balancing!$B$3:$ES$21,MATCH($C97,[1]Balancing!$A$3:$A$21,0),MATCH(IF($A97="Mahir","HS",IF($A97="Separuh Mahir","SS",IF($A97="Berkemahiran Rendah","LS",IF($A97="Jumlah","T",FALSE))))&amp;$E97&amp;RIGHT($D97,2),[1]Balancing!$B$2:$ES$2,0))/1000</f>
        <v>72.638999999999996</v>
      </c>
      <c r="J97" s="16">
        <f>INDEX([1]Balancing!$ET$3:$KK$21,MATCH($C97,[1]Balancing!$A$3:$A$21,0),MATCH(IF($A97="Mahir","HS",IF($A97="Separuh Mahir","SS",IF($A97="Berkemahiran Rendah","LS",IF($A97="Jumlah","T",FALSE))))&amp;$E97&amp;RIGHT($D97,2),[1]Balancing!$ET$2:$KK$2,0))/1000</f>
        <v>72.218999999999994</v>
      </c>
      <c r="K97" s="16">
        <f>INDEX([1]Balancing!$KL$3:$QC$21,MATCH($C97,[1]Balancing!$A$3:$A$21,0),MATCH(IF($A97="Mahir","HS",IF($A97="Separuh Mahir","SS",IF($A97="Berkemahiran Rendah","LS",IF($A97="Jumlah","T",FALSE))))&amp;$E97&amp;RIGHT($D97,2),[1]Balancing!$KL$2:$QC$2,0))/1000</f>
        <v>0.42</v>
      </c>
      <c r="L97" s="16">
        <f>INDEX([1]Balancing!$QD$3:$VU$21,MATCH($C97,[1]Balancing!$A$3:$A$21,0),MATCH(IF($A97="Mahir","HS",IF($A97="Separuh Mahir","SS",IF($A97="Berkemahiran Rendah","LS",IF($A97="Jumlah","T",FALSE))))&amp;$E97&amp;RIGHT($D97,2),[1]Balancing!$QD$2:$VU$2,0))/1000</f>
        <v>0.23200000000000001</v>
      </c>
    </row>
    <row r="98" spans="1:12" x14ac:dyDescent="0.35">
      <c r="A98" s="17" t="s">
        <v>19</v>
      </c>
      <c r="B98" s="17" t="s">
        <v>27</v>
      </c>
      <c r="C98" s="17" t="s">
        <v>27</v>
      </c>
      <c r="D98" s="14">
        <v>2025</v>
      </c>
      <c r="E98" s="14">
        <v>4</v>
      </c>
      <c r="F98" s="14" t="s">
        <v>87</v>
      </c>
      <c r="G98" s="14" t="s">
        <v>88</v>
      </c>
      <c r="H98" s="14" t="s">
        <v>88</v>
      </c>
      <c r="I98" s="16">
        <f>INDEX([1]Balancing!$B$3:$ES$21,MATCH($C98,[1]Balancing!$A$3:$A$21,0),MATCH(IF($A98="Mahir","HS",IF($A98="Separuh Mahir","SS",IF($A98="Berkemahiran Rendah","LS",IF($A98="Jumlah","T",FALSE))))&amp;$E98&amp;RIGHT($D98,2),[1]Balancing!$B$2:$ES$2,0))/1000</f>
        <v>29.667000000000002</v>
      </c>
      <c r="J98" s="16">
        <f>INDEX([1]Balancing!$ET$3:$KK$21,MATCH($C98,[1]Balancing!$A$3:$A$21,0),MATCH(IF($A98="Mahir","HS",IF($A98="Separuh Mahir","SS",IF($A98="Berkemahiran Rendah","LS",IF($A98="Jumlah","T",FALSE))))&amp;$E98&amp;RIGHT($D98,2),[1]Balancing!$ET$2:$KK$2,0))/1000</f>
        <v>25.122</v>
      </c>
      <c r="K98" s="16">
        <f>INDEX([1]Balancing!$KL$3:$QC$21,MATCH($C98,[1]Balancing!$A$3:$A$21,0),MATCH(IF($A98="Mahir","HS",IF($A98="Separuh Mahir","SS",IF($A98="Berkemahiran Rendah","LS",IF($A98="Jumlah","T",FALSE))))&amp;$E98&amp;RIGHT($D98,2),[1]Balancing!$KL$2:$QC$2,0))/1000</f>
        <v>4.5449999999999999</v>
      </c>
      <c r="L98" s="16">
        <f>INDEX([1]Balancing!$QD$3:$VU$21,MATCH($C98,[1]Balancing!$A$3:$A$21,0),MATCH(IF($A98="Mahir","HS",IF($A98="Separuh Mahir","SS",IF($A98="Berkemahiran Rendah","LS",IF($A98="Jumlah","T",FALSE))))&amp;$E98&amp;RIGHT($D98,2),[1]Balancing!$QD$2:$VU$2,0))/1000</f>
        <v>0.16600000000000001</v>
      </c>
    </row>
    <row r="99" spans="1:12" x14ac:dyDescent="0.35">
      <c r="A99" s="17" t="s">
        <v>19</v>
      </c>
      <c r="B99" s="17" t="s">
        <v>29</v>
      </c>
      <c r="C99" s="17" t="s">
        <v>29</v>
      </c>
      <c r="D99" s="14">
        <v>2025</v>
      </c>
      <c r="E99" s="14">
        <v>4</v>
      </c>
      <c r="F99" s="14" t="s">
        <v>87</v>
      </c>
      <c r="G99" s="14" t="s">
        <v>89</v>
      </c>
      <c r="H99" s="14" t="s">
        <v>89</v>
      </c>
      <c r="I99" s="16">
        <f>INDEX([1]Balancing!$B$3:$ES$21,MATCH($C99,[1]Balancing!$A$3:$A$21,0),MATCH(IF($A99="Mahir","HS",IF($A99="Separuh Mahir","SS",IF($A99="Berkemahiran Rendah","LS",IF($A99="Jumlah","T",FALSE))))&amp;$E99&amp;RIGHT($D99,2),[1]Balancing!$B$2:$ES$2,0))/1000</f>
        <v>23.242000000000001</v>
      </c>
      <c r="J99" s="16">
        <f>INDEX([1]Balancing!$ET$3:$KK$21,MATCH($C99,[1]Balancing!$A$3:$A$21,0),MATCH(IF($A99="Mahir","HS",IF($A99="Separuh Mahir","SS",IF($A99="Berkemahiran Rendah","LS",IF($A99="Jumlah","T",FALSE))))&amp;$E99&amp;RIGHT($D99,2),[1]Balancing!$ET$2:$KK$2,0))/1000</f>
        <v>23.091000000000001</v>
      </c>
      <c r="K99" s="16">
        <f>INDEX([1]Balancing!$KL$3:$QC$21,MATCH($C99,[1]Balancing!$A$3:$A$21,0),MATCH(IF($A99="Mahir","HS",IF($A99="Separuh Mahir","SS",IF($A99="Berkemahiran Rendah","LS",IF($A99="Jumlah","T",FALSE))))&amp;$E99&amp;RIGHT($D99,2),[1]Balancing!$KL$2:$QC$2,0))/1000</f>
        <v>0.151</v>
      </c>
      <c r="L99" s="16">
        <f>INDEX([1]Balancing!$QD$3:$VU$21,MATCH($C99,[1]Balancing!$A$3:$A$21,0),MATCH(IF($A99="Mahir","HS",IF($A99="Separuh Mahir","SS",IF($A99="Berkemahiran Rendah","LS",IF($A99="Jumlah","T",FALSE))))&amp;$E99&amp;RIGHT($D99,2),[1]Balancing!$QD$2:$VU$2,0))/1000</f>
        <v>0.03</v>
      </c>
    </row>
    <row r="100" spans="1:12" x14ac:dyDescent="0.35">
      <c r="A100" s="17" t="s">
        <v>19</v>
      </c>
      <c r="B100" s="17" t="s">
        <v>31</v>
      </c>
      <c r="C100" s="17" t="s">
        <v>40</v>
      </c>
      <c r="D100" s="14">
        <v>2025</v>
      </c>
      <c r="E100" s="14">
        <v>4</v>
      </c>
      <c r="F100" s="14" t="s">
        <v>87</v>
      </c>
      <c r="G100" s="14" t="s">
        <v>90</v>
      </c>
      <c r="H100" s="14" t="s">
        <v>91</v>
      </c>
      <c r="I100" s="16">
        <f>INDEX([1]Balancing!$B$3:$ES$21,MATCH($C100,[1]Balancing!$A$3:$A$21,0),MATCH(IF($A100="Mahir","HS",IF($A100="Separuh Mahir","SS",IF($A100="Berkemahiran Rendah","LS",IF($A100="Jumlah","T",FALSE))))&amp;$E100&amp;RIGHT($D100,2),[1]Balancing!$B$2:$ES$2,0))/1000</f>
        <v>46.652999999999999</v>
      </c>
      <c r="J100" s="16">
        <f>INDEX([1]Balancing!$ET$3:$KK$21,MATCH($C100,[1]Balancing!$A$3:$A$21,0),MATCH(IF($A100="Mahir","HS",IF($A100="Separuh Mahir","SS",IF($A100="Berkemahiran Rendah","LS",IF($A100="Jumlah","T",FALSE))))&amp;$E100&amp;RIGHT($D100,2),[1]Balancing!$ET$2:$KK$2,0))/1000</f>
        <v>44.192</v>
      </c>
      <c r="K100" s="16">
        <f>INDEX([1]Balancing!$KL$3:$QC$21,MATCH($C100,[1]Balancing!$A$3:$A$21,0),MATCH(IF($A100="Mahir","HS",IF($A100="Separuh Mahir","SS",IF($A100="Berkemahiran Rendah","LS",IF($A100="Jumlah","T",FALSE))))&amp;$E100&amp;RIGHT($D100,2),[1]Balancing!$KL$2:$QC$2,0))/1000</f>
        <v>2.4609999999999999</v>
      </c>
      <c r="L100" s="16">
        <f>INDEX([1]Balancing!$QD$3:$VU$21,MATCH($C100,[1]Balancing!$A$3:$A$21,0),MATCH(IF($A100="Mahir","HS",IF($A100="Separuh Mahir","SS",IF($A100="Berkemahiran Rendah","LS",IF($A100="Jumlah","T",FALSE))))&amp;$E100&amp;RIGHT($D100,2),[1]Balancing!$QD$2:$VU$2,0))/1000</f>
        <v>0.41199999999999998</v>
      </c>
    </row>
    <row r="101" spans="1:12" x14ac:dyDescent="0.35">
      <c r="A101" s="17" t="s">
        <v>19</v>
      </c>
      <c r="B101" s="17" t="s">
        <v>31</v>
      </c>
      <c r="C101" s="17" t="s">
        <v>42</v>
      </c>
      <c r="D101" s="14">
        <v>2025</v>
      </c>
      <c r="E101" s="14">
        <v>4</v>
      </c>
      <c r="F101" s="14" t="s">
        <v>87</v>
      </c>
      <c r="G101" s="14" t="s">
        <v>90</v>
      </c>
      <c r="H101" s="14" t="s">
        <v>92</v>
      </c>
      <c r="I101" s="16">
        <f>INDEX([1]Balancing!$B$3:$ES$21,MATCH($C101,[1]Balancing!$A$3:$A$21,0),MATCH(IF($A101="Mahir","HS",IF($A101="Separuh Mahir","SS",IF($A101="Berkemahiran Rendah","LS",IF($A101="Jumlah","T",FALSE))))&amp;$E101&amp;RIGHT($D101,2),[1]Balancing!$B$2:$ES$2,0))/1000</f>
        <v>10.250999999999999</v>
      </c>
      <c r="J101" s="16">
        <f>INDEX([1]Balancing!$ET$3:$KK$21,MATCH($C101,[1]Balancing!$A$3:$A$21,0),MATCH(IF($A101="Mahir","HS",IF($A101="Separuh Mahir","SS",IF($A101="Berkemahiran Rendah","LS",IF($A101="Jumlah","T",FALSE))))&amp;$E101&amp;RIGHT($D101,2),[1]Balancing!$ET$2:$KK$2,0))/1000</f>
        <v>9.6859999999999999</v>
      </c>
      <c r="K101" s="16">
        <f>INDEX([1]Balancing!$KL$3:$QC$21,MATCH($C101,[1]Balancing!$A$3:$A$21,0),MATCH(IF($A101="Mahir","HS",IF($A101="Separuh Mahir","SS",IF($A101="Berkemahiran Rendah","LS",IF($A101="Jumlah","T",FALSE))))&amp;$E101&amp;RIGHT($D101,2),[1]Balancing!$KL$2:$QC$2,0))/1000</f>
        <v>0.56499999999999995</v>
      </c>
      <c r="L101" s="16">
        <f>INDEX([1]Balancing!$QD$3:$VU$21,MATCH($C101,[1]Balancing!$A$3:$A$21,0),MATCH(IF($A101="Mahir","HS",IF($A101="Separuh Mahir","SS",IF($A101="Berkemahiran Rendah","LS",IF($A101="Jumlah","T",FALSE))))&amp;$E101&amp;RIGHT($D101,2),[1]Balancing!$QD$2:$VU$2,0))/1000</f>
        <v>3.1E-2</v>
      </c>
    </row>
    <row r="102" spans="1:12" x14ac:dyDescent="0.35">
      <c r="A102" s="17" t="s">
        <v>19</v>
      </c>
      <c r="B102" s="17" t="s">
        <v>31</v>
      </c>
      <c r="C102" s="17" t="s">
        <v>44</v>
      </c>
      <c r="D102" s="14">
        <v>2025</v>
      </c>
      <c r="E102" s="14">
        <v>4</v>
      </c>
      <c r="F102" s="14" t="s">
        <v>87</v>
      </c>
      <c r="G102" s="14" t="s">
        <v>90</v>
      </c>
      <c r="H102" s="14" t="s">
        <v>93</v>
      </c>
      <c r="I102" s="16">
        <f>INDEX([1]Balancing!$B$3:$ES$21,MATCH($C102,[1]Balancing!$A$3:$A$21,0),MATCH(IF($A102="Mahir","HS",IF($A102="Separuh Mahir","SS",IF($A102="Berkemahiran Rendah","LS",IF($A102="Jumlah","T",FALSE))))&amp;$E102&amp;RIGHT($D102,2),[1]Balancing!$B$2:$ES$2,0))/1000</f>
        <v>37.691000000000003</v>
      </c>
      <c r="J102" s="16">
        <f>INDEX([1]Balancing!$ET$3:$KK$21,MATCH($C102,[1]Balancing!$A$3:$A$21,0),MATCH(IF($A102="Mahir","HS",IF($A102="Separuh Mahir","SS",IF($A102="Berkemahiran Rendah","LS",IF($A102="Jumlah","T",FALSE))))&amp;$E102&amp;RIGHT($D102,2),[1]Balancing!$ET$2:$KK$2,0))/1000</f>
        <v>35.542999999999999</v>
      </c>
      <c r="K102" s="16">
        <f>INDEX([1]Balancing!$KL$3:$QC$21,MATCH($C102,[1]Balancing!$A$3:$A$21,0),MATCH(IF($A102="Mahir","HS",IF($A102="Separuh Mahir","SS",IF($A102="Berkemahiran Rendah","LS",IF($A102="Jumlah","T",FALSE))))&amp;$E102&amp;RIGHT($D102,2),[1]Balancing!$KL$2:$QC$2,0))/1000</f>
        <v>2.1480000000000001</v>
      </c>
      <c r="L102" s="16">
        <f>INDEX([1]Balancing!$QD$3:$VU$21,MATCH($C102,[1]Balancing!$A$3:$A$21,0),MATCH(IF($A102="Mahir","HS",IF($A102="Separuh Mahir","SS",IF($A102="Berkemahiran Rendah","LS",IF($A102="Jumlah","T",FALSE))))&amp;$E102&amp;RIGHT($D102,2),[1]Balancing!$QD$2:$VU$2,0))/1000</f>
        <v>0.26700000000000002</v>
      </c>
    </row>
    <row r="103" spans="1:12" x14ac:dyDescent="0.35">
      <c r="A103" s="17" t="s">
        <v>19</v>
      </c>
      <c r="B103" s="17" t="s">
        <v>31</v>
      </c>
      <c r="C103" s="17" t="s">
        <v>46</v>
      </c>
      <c r="D103" s="14">
        <v>2025</v>
      </c>
      <c r="E103" s="14">
        <v>4</v>
      </c>
      <c r="F103" s="14" t="s">
        <v>87</v>
      </c>
      <c r="G103" s="14" t="s">
        <v>90</v>
      </c>
      <c r="H103" s="14" t="s">
        <v>94</v>
      </c>
      <c r="I103" s="16">
        <f>INDEX([1]Balancing!$B$3:$ES$21,MATCH($C103,[1]Balancing!$A$3:$A$21,0),MATCH(IF($A103="Mahir","HS",IF($A103="Separuh Mahir","SS",IF($A103="Berkemahiran Rendah","LS",IF($A103="Jumlah","T",FALSE))))&amp;$E103&amp;RIGHT($D103,2),[1]Balancing!$B$2:$ES$2,0))/1000</f>
        <v>83.200999999999993</v>
      </c>
      <c r="J103" s="16">
        <f>INDEX([1]Balancing!$ET$3:$KK$21,MATCH($C103,[1]Balancing!$A$3:$A$21,0),MATCH(IF($A103="Mahir","HS",IF($A103="Separuh Mahir","SS",IF($A103="Berkemahiran Rendah","LS",IF($A103="Jumlah","T",FALSE))))&amp;$E103&amp;RIGHT($D103,2),[1]Balancing!$ET$2:$KK$2,0))/1000</f>
        <v>78.727999999999994</v>
      </c>
      <c r="K103" s="16">
        <f>INDEX([1]Balancing!$KL$3:$QC$21,MATCH($C103,[1]Balancing!$A$3:$A$21,0),MATCH(IF($A103="Mahir","HS",IF($A103="Separuh Mahir","SS",IF($A103="Berkemahiran Rendah","LS",IF($A103="Jumlah","T",FALSE))))&amp;$E103&amp;RIGHT($D103,2),[1]Balancing!$KL$2:$QC$2,0))/1000</f>
        <v>4.4729999999999999</v>
      </c>
      <c r="L103" s="16">
        <f>INDEX([1]Balancing!$QD$3:$VU$21,MATCH($C103,[1]Balancing!$A$3:$A$21,0),MATCH(IF($A103="Mahir","HS",IF($A103="Separuh Mahir","SS",IF($A103="Berkemahiran Rendah","LS",IF($A103="Jumlah","T",FALSE))))&amp;$E103&amp;RIGHT($D103,2),[1]Balancing!$QD$2:$VU$2,0))/1000</f>
        <v>0.67500000000000004</v>
      </c>
    </row>
    <row r="104" spans="1:12" x14ac:dyDescent="0.35">
      <c r="A104" s="17" t="s">
        <v>19</v>
      </c>
      <c r="B104" s="17" t="s">
        <v>31</v>
      </c>
      <c r="C104" s="17" t="s">
        <v>48</v>
      </c>
      <c r="D104" s="14">
        <v>2025</v>
      </c>
      <c r="E104" s="14">
        <v>4</v>
      </c>
      <c r="F104" s="14" t="s">
        <v>87</v>
      </c>
      <c r="G104" s="14" t="s">
        <v>90</v>
      </c>
      <c r="H104" s="14" t="s">
        <v>95</v>
      </c>
      <c r="I104" s="16">
        <f>INDEX([1]Balancing!$B$3:$ES$21,MATCH($C104,[1]Balancing!$A$3:$A$21,0),MATCH(IF($A104="Mahir","HS",IF($A104="Separuh Mahir","SS",IF($A104="Berkemahiran Rendah","LS",IF($A104="Jumlah","T",FALSE))))&amp;$E104&amp;RIGHT($D104,2),[1]Balancing!$B$2:$ES$2,0))/1000</f>
        <v>65.650000000000006</v>
      </c>
      <c r="J104" s="16">
        <f>INDEX([1]Balancing!$ET$3:$KK$21,MATCH($C104,[1]Balancing!$A$3:$A$21,0),MATCH(IF($A104="Mahir","HS",IF($A104="Separuh Mahir","SS",IF($A104="Berkemahiran Rendah","LS",IF($A104="Jumlah","T",FALSE))))&amp;$E104&amp;RIGHT($D104,2),[1]Balancing!$ET$2:$KK$2,0))/1000</f>
        <v>61.625</v>
      </c>
      <c r="K104" s="16">
        <f>INDEX([1]Balancing!$KL$3:$QC$21,MATCH($C104,[1]Balancing!$A$3:$A$21,0),MATCH(IF($A104="Mahir","HS",IF($A104="Separuh Mahir","SS",IF($A104="Berkemahiran Rendah","LS",IF($A104="Jumlah","T",FALSE))))&amp;$E104&amp;RIGHT($D104,2),[1]Balancing!$KL$2:$QC$2,0))/1000</f>
        <v>4.0250000000000004</v>
      </c>
      <c r="L104" s="16">
        <f>INDEX([1]Balancing!$QD$3:$VU$21,MATCH($C104,[1]Balancing!$A$3:$A$21,0),MATCH(IF($A104="Mahir","HS",IF($A104="Separuh Mahir","SS",IF($A104="Berkemahiran Rendah","LS",IF($A104="Jumlah","T",FALSE))))&amp;$E104&amp;RIGHT($D104,2),[1]Balancing!$QD$2:$VU$2,0))/1000</f>
        <v>0.32</v>
      </c>
    </row>
    <row r="105" spans="1:12" x14ac:dyDescent="0.35">
      <c r="A105" s="17" t="s">
        <v>19</v>
      </c>
      <c r="B105" s="17" t="s">
        <v>31</v>
      </c>
      <c r="C105" s="17" t="s">
        <v>50</v>
      </c>
      <c r="D105" s="14">
        <v>2025</v>
      </c>
      <c r="E105" s="14">
        <v>4</v>
      </c>
      <c r="F105" s="14" t="s">
        <v>87</v>
      </c>
      <c r="G105" s="14" t="s">
        <v>90</v>
      </c>
      <c r="H105" s="14" t="s">
        <v>96</v>
      </c>
      <c r="I105" s="16">
        <f>INDEX([1]Balancing!$B$3:$ES$21,MATCH($C105,[1]Balancing!$A$3:$A$21,0),MATCH(IF($A105="Mahir","HS",IF($A105="Separuh Mahir","SS",IF($A105="Berkemahiran Rendah","LS",IF($A105="Jumlah","T",FALSE))))&amp;$E105&amp;RIGHT($D105,2),[1]Balancing!$B$2:$ES$2,0))/1000</f>
        <v>164.173</v>
      </c>
      <c r="J105" s="16">
        <f>INDEX([1]Balancing!$ET$3:$KK$21,MATCH($C105,[1]Balancing!$A$3:$A$21,0),MATCH(IF($A105="Mahir","HS",IF($A105="Separuh Mahir","SS",IF($A105="Berkemahiran Rendah","LS",IF($A105="Jumlah","T",FALSE))))&amp;$E105&amp;RIGHT($D105,2),[1]Balancing!$ET$2:$KK$2,0))/1000</f>
        <v>154.04599999999999</v>
      </c>
      <c r="K105" s="16">
        <f>INDEX([1]Balancing!$KL$3:$QC$21,MATCH($C105,[1]Balancing!$A$3:$A$21,0),MATCH(IF($A105="Mahir","HS",IF($A105="Separuh Mahir","SS",IF($A105="Berkemahiran Rendah","LS",IF($A105="Jumlah","T",FALSE))))&amp;$E105&amp;RIGHT($D105,2),[1]Balancing!$KL$2:$QC$2,0))/1000</f>
        <v>10.127000000000001</v>
      </c>
      <c r="L105" s="16">
        <f>INDEX([1]Balancing!$QD$3:$VU$21,MATCH($C105,[1]Balancing!$A$3:$A$21,0),MATCH(IF($A105="Mahir","HS",IF($A105="Separuh Mahir","SS",IF($A105="Berkemahiran Rendah","LS",IF($A105="Jumlah","T",FALSE))))&amp;$E105&amp;RIGHT($D105,2),[1]Balancing!$QD$2:$VU$2,0))/1000</f>
        <v>0.51900000000000002</v>
      </c>
    </row>
    <row r="106" spans="1:12" x14ac:dyDescent="0.35">
      <c r="A106" s="17" t="s">
        <v>19</v>
      </c>
      <c r="B106" s="17" t="s">
        <v>31</v>
      </c>
      <c r="C106" s="17" t="s">
        <v>52</v>
      </c>
      <c r="D106" s="14">
        <v>2025</v>
      </c>
      <c r="E106" s="14">
        <v>4</v>
      </c>
      <c r="F106" s="14" t="s">
        <v>87</v>
      </c>
      <c r="G106" s="14" t="s">
        <v>90</v>
      </c>
      <c r="H106" s="14" t="s">
        <v>97</v>
      </c>
      <c r="I106" s="16">
        <f>INDEX([1]Balancing!$B$3:$ES$21,MATCH($C106,[1]Balancing!$A$3:$A$21,0),MATCH(IF($A106="Mahir","HS",IF($A106="Separuh Mahir","SS",IF($A106="Berkemahiran Rendah","LS",IF($A106="Jumlah","T",FALSE))))&amp;$E106&amp;RIGHT($D106,2),[1]Balancing!$B$2:$ES$2,0))/1000</f>
        <v>56.698</v>
      </c>
      <c r="J106" s="16">
        <f>INDEX([1]Balancing!$ET$3:$KK$21,MATCH($C106,[1]Balancing!$A$3:$A$21,0),MATCH(IF($A106="Mahir","HS",IF($A106="Separuh Mahir","SS",IF($A106="Berkemahiran Rendah","LS",IF($A106="Jumlah","T",FALSE))))&amp;$E106&amp;RIGHT($D106,2),[1]Balancing!$ET$2:$KK$2,0))/1000</f>
        <v>53.673999999999999</v>
      </c>
      <c r="K106" s="16">
        <f>INDEX([1]Balancing!$KL$3:$QC$21,MATCH($C106,[1]Balancing!$A$3:$A$21,0),MATCH(IF($A106="Mahir","HS",IF($A106="Separuh Mahir","SS",IF($A106="Berkemahiran Rendah","LS",IF($A106="Jumlah","T",FALSE))))&amp;$E106&amp;RIGHT($D106,2),[1]Balancing!$KL$2:$QC$2,0))/1000</f>
        <v>3.024</v>
      </c>
      <c r="L106" s="16">
        <f>INDEX([1]Balancing!$QD$3:$VU$21,MATCH($C106,[1]Balancing!$A$3:$A$21,0),MATCH(IF($A106="Mahir","HS",IF($A106="Separuh Mahir","SS",IF($A106="Berkemahiran Rendah","LS",IF($A106="Jumlah","T",FALSE))))&amp;$E106&amp;RIGHT($D106,2),[1]Balancing!$QD$2:$VU$2,0))/1000</f>
        <v>0.35499999999999998</v>
      </c>
    </row>
    <row r="107" spans="1:12" x14ac:dyDescent="0.35">
      <c r="A107" s="17" t="s">
        <v>19</v>
      </c>
      <c r="B107" s="17" t="s">
        <v>33</v>
      </c>
      <c r="C107" s="17" t="s">
        <v>33</v>
      </c>
      <c r="D107" s="14">
        <v>2025</v>
      </c>
      <c r="E107" s="14">
        <v>4</v>
      </c>
      <c r="F107" s="14" t="s">
        <v>87</v>
      </c>
      <c r="G107" s="14" t="s">
        <v>98</v>
      </c>
      <c r="H107" s="14" t="s">
        <v>98</v>
      </c>
      <c r="I107" s="16">
        <f>INDEX([1]Balancing!$B$3:$ES$21,MATCH($C107,[1]Balancing!$A$3:$A$21,0),MATCH(IF($A107="Mahir","HS",IF($A107="Separuh Mahir","SS",IF($A107="Berkemahiran Rendah","LS",IF($A107="Jumlah","T",FALSE))))&amp;$E107&amp;RIGHT($D107,2),[1]Balancing!$B$2:$ES$2,0))/1000</f>
        <v>141.197</v>
      </c>
      <c r="J107" s="16">
        <f>INDEX([1]Balancing!$ET$3:$KK$21,MATCH($C107,[1]Balancing!$A$3:$A$21,0),MATCH(IF($A107="Mahir","HS",IF($A107="Separuh Mahir","SS",IF($A107="Berkemahiran Rendah","LS",IF($A107="Jumlah","T",FALSE))))&amp;$E107&amp;RIGHT($D107,2),[1]Balancing!$ET$2:$KK$2,0))/1000</f>
        <v>136.77500000000001</v>
      </c>
      <c r="K107" s="16">
        <f>INDEX([1]Balancing!$KL$3:$QC$21,MATCH($C107,[1]Balancing!$A$3:$A$21,0),MATCH(IF($A107="Mahir","HS",IF($A107="Separuh Mahir","SS",IF($A107="Berkemahiran Rendah","LS",IF($A107="Jumlah","T",FALSE))))&amp;$E107&amp;RIGHT($D107,2),[1]Balancing!$KL$2:$QC$2,0))/1000</f>
        <v>4.4219999999999997</v>
      </c>
      <c r="L107" s="16">
        <f>INDEX([1]Balancing!$QD$3:$VU$21,MATCH($C107,[1]Balancing!$A$3:$A$21,0),MATCH(IF($A107="Mahir","HS",IF($A107="Separuh Mahir","SS",IF($A107="Berkemahiran Rendah","LS",IF($A107="Jumlah","T",FALSE))))&amp;$E107&amp;RIGHT($D107,2),[1]Balancing!$QD$2:$VU$2,0))/1000</f>
        <v>0.30499999999999999</v>
      </c>
    </row>
    <row r="108" spans="1:12" x14ac:dyDescent="0.35">
      <c r="A108" s="17" t="s">
        <v>19</v>
      </c>
      <c r="B108" s="17" t="s">
        <v>35</v>
      </c>
      <c r="C108" s="17" t="s">
        <v>54</v>
      </c>
      <c r="D108" s="14">
        <v>2025</v>
      </c>
      <c r="E108" s="14">
        <v>4</v>
      </c>
      <c r="F108" s="14" t="s">
        <v>87</v>
      </c>
      <c r="G108" s="14" t="s">
        <v>99</v>
      </c>
      <c r="H108" s="14" t="s">
        <v>100</v>
      </c>
      <c r="I108" s="16">
        <f>INDEX([1]Balancing!$B$3:$ES$21,MATCH($C108,[1]Balancing!$A$3:$A$21,0),MATCH(IF($A108="Mahir","HS",IF($A108="Separuh Mahir","SS",IF($A108="Berkemahiran Rendah","LS",IF($A108="Jumlah","T",FALSE))))&amp;$E108&amp;RIGHT($D108,2),[1]Balancing!$B$2:$ES$2,0))/1000</f>
        <v>634.15899999999999</v>
      </c>
      <c r="J108" s="16">
        <f>INDEX([1]Balancing!$ET$3:$KK$21,MATCH($C108,[1]Balancing!$A$3:$A$21,0),MATCH(IF($A108="Mahir","HS",IF($A108="Separuh Mahir","SS",IF($A108="Berkemahiran Rendah","LS",IF($A108="Jumlah","T",FALSE))))&amp;$E108&amp;RIGHT($D108,2),[1]Balancing!$ET$2:$KK$2,0))/1000</f>
        <v>629.56399999999996</v>
      </c>
      <c r="K108" s="16">
        <f>INDEX([1]Balancing!$KL$3:$QC$21,MATCH($C108,[1]Balancing!$A$3:$A$21,0),MATCH(IF($A108="Mahir","HS",IF($A108="Separuh Mahir","SS",IF($A108="Berkemahiran Rendah","LS",IF($A108="Jumlah","T",FALSE))))&amp;$E108&amp;RIGHT($D108,2),[1]Balancing!$KL$2:$QC$2,0))/1000</f>
        <v>4.5949999999999998</v>
      </c>
      <c r="L108" s="16">
        <f>INDEX([1]Balancing!$QD$3:$VU$21,MATCH($C108,[1]Balancing!$A$3:$A$21,0),MATCH(IF($A108="Mahir","HS",IF($A108="Separuh Mahir","SS",IF($A108="Berkemahiran Rendah","LS",IF($A108="Jumlah","T",FALSE))))&amp;$E108&amp;RIGHT($D108,2),[1]Balancing!$QD$2:$VU$2,0))/1000</f>
        <v>1.994</v>
      </c>
    </row>
    <row r="109" spans="1:12" x14ac:dyDescent="0.35">
      <c r="A109" s="17" t="s">
        <v>19</v>
      </c>
      <c r="B109" s="17" t="s">
        <v>35</v>
      </c>
      <c r="C109" s="17" t="s">
        <v>56</v>
      </c>
      <c r="D109" s="14">
        <v>2025</v>
      </c>
      <c r="E109" s="14">
        <v>4</v>
      </c>
      <c r="F109" s="14" t="s">
        <v>87</v>
      </c>
      <c r="G109" s="14" t="s">
        <v>99</v>
      </c>
      <c r="H109" s="14" t="s">
        <v>101</v>
      </c>
      <c r="I109" s="16">
        <f>INDEX([1]Balancing!$B$3:$ES$21,MATCH($C109,[1]Balancing!$A$3:$A$21,0),MATCH(IF($A109="Mahir","HS",IF($A109="Separuh Mahir","SS",IF($A109="Berkemahiran Rendah","LS",IF($A109="Jumlah","T",FALSE))))&amp;$E109&amp;RIGHT($D109,2),[1]Balancing!$B$2:$ES$2,0))/1000</f>
        <v>121.063</v>
      </c>
      <c r="J109" s="16">
        <f>INDEX([1]Balancing!$ET$3:$KK$21,MATCH($C109,[1]Balancing!$A$3:$A$21,0),MATCH(IF($A109="Mahir","HS",IF($A109="Separuh Mahir","SS",IF($A109="Berkemahiran Rendah","LS",IF($A109="Jumlah","T",FALSE))))&amp;$E109&amp;RIGHT($D109,2),[1]Balancing!$ET$2:$KK$2,0))/1000</f>
        <v>120.77500000000001</v>
      </c>
      <c r="K109" s="16">
        <f>INDEX([1]Balancing!$KL$3:$QC$21,MATCH($C109,[1]Balancing!$A$3:$A$21,0),MATCH(IF($A109="Mahir","HS",IF($A109="Separuh Mahir","SS",IF($A109="Berkemahiran Rendah","LS",IF($A109="Jumlah","T",FALSE))))&amp;$E109&amp;RIGHT($D109,2),[1]Balancing!$KL$2:$QC$2,0))/1000</f>
        <v>0.28799999999999998</v>
      </c>
      <c r="L109" s="16">
        <f>INDEX([1]Balancing!$QD$3:$VU$21,MATCH($C109,[1]Balancing!$A$3:$A$21,0),MATCH(IF($A109="Mahir","HS",IF($A109="Separuh Mahir","SS",IF($A109="Berkemahiran Rendah","LS",IF($A109="Jumlah","T",FALSE))))&amp;$E109&amp;RIGHT($D109,2),[1]Balancing!$QD$2:$VU$2,0))/1000</f>
        <v>0.28399999999999997</v>
      </c>
    </row>
    <row r="110" spans="1:12" x14ac:dyDescent="0.35">
      <c r="A110" s="17" t="s">
        <v>19</v>
      </c>
      <c r="B110" s="17" t="s">
        <v>35</v>
      </c>
      <c r="C110" s="17" t="s">
        <v>58</v>
      </c>
      <c r="D110" s="14">
        <v>2025</v>
      </c>
      <c r="E110" s="14">
        <v>4</v>
      </c>
      <c r="F110" s="14" t="s">
        <v>87</v>
      </c>
      <c r="G110" s="14" t="s">
        <v>99</v>
      </c>
      <c r="H110" s="14" t="s">
        <v>102</v>
      </c>
      <c r="I110" s="16">
        <f>INDEX([1]Balancing!$B$3:$ES$21,MATCH($C110,[1]Balancing!$A$3:$A$21,0),MATCH(IF($A110="Mahir","HS",IF($A110="Separuh Mahir","SS",IF($A110="Berkemahiran Rendah","LS",IF($A110="Jumlah","T",FALSE))))&amp;$E110&amp;RIGHT($D110,2),[1]Balancing!$B$2:$ES$2,0))/1000</f>
        <v>102.41</v>
      </c>
      <c r="J110" s="16">
        <f>INDEX([1]Balancing!$ET$3:$KK$21,MATCH($C110,[1]Balancing!$A$3:$A$21,0),MATCH(IF($A110="Mahir","HS",IF($A110="Separuh Mahir","SS",IF($A110="Berkemahiran Rendah","LS",IF($A110="Jumlah","T",FALSE))))&amp;$E110&amp;RIGHT($D110,2),[1]Balancing!$ET$2:$KK$2,0))/1000</f>
        <v>102.11799999999999</v>
      </c>
      <c r="K110" s="16">
        <f>INDEX([1]Balancing!$KL$3:$QC$21,MATCH($C110,[1]Balancing!$A$3:$A$21,0),MATCH(IF($A110="Mahir","HS",IF($A110="Separuh Mahir","SS",IF($A110="Berkemahiran Rendah","LS",IF($A110="Jumlah","T",FALSE))))&amp;$E110&amp;RIGHT($D110,2),[1]Balancing!$KL$2:$QC$2,0))/1000</f>
        <v>0.29199999999999998</v>
      </c>
      <c r="L110" s="16">
        <f>INDEX([1]Balancing!$QD$3:$VU$21,MATCH($C110,[1]Balancing!$A$3:$A$21,0),MATCH(IF($A110="Mahir","HS",IF($A110="Separuh Mahir","SS",IF($A110="Berkemahiran Rendah","LS",IF($A110="Jumlah","T",FALSE))))&amp;$E110&amp;RIGHT($D110,2),[1]Balancing!$QD$2:$VU$2,0))/1000</f>
        <v>0.79100000000000004</v>
      </c>
    </row>
    <row r="111" spans="1:12" x14ac:dyDescent="0.35">
      <c r="A111" s="17" t="s">
        <v>19</v>
      </c>
      <c r="B111" s="17" t="s">
        <v>35</v>
      </c>
      <c r="C111" s="17" t="s">
        <v>60</v>
      </c>
      <c r="D111" s="14">
        <v>2025</v>
      </c>
      <c r="E111" s="14">
        <v>4</v>
      </c>
      <c r="F111" s="14" t="s">
        <v>87</v>
      </c>
      <c r="G111" s="14" t="s">
        <v>99</v>
      </c>
      <c r="H111" s="14" t="s">
        <v>103</v>
      </c>
      <c r="I111" s="16">
        <f>INDEX([1]Balancing!$B$3:$ES$21,MATCH($C111,[1]Balancing!$A$3:$A$21,0),MATCH(IF($A111="Mahir","HS",IF($A111="Separuh Mahir","SS",IF($A111="Berkemahiran Rendah","LS",IF($A111="Jumlah","T",FALSE))))&amp;$E111&amp;RIGHT($D111,2),[1]Balancing!$B$2:$ES$2,0))/1000</f>
        <v>140.732</v>
      </c>
      <c r="J111" s="16">
        <f>INDEX([1]Balancing!$ET$3:$KK$21,MATCH($C111,[1]Balancing!$A$3:$A$21,0),MATCH(IF($A111="Mahir","HS",IF($A111="Separuh Mahir","SS",IF($A111="Berkemahiran Rendah","LS",IF($A111="Jumlah","T",FALSE))))&amp;$E111&amp;RIGHT($D111,2),[1]Balancing!$ET$2:$KK$2,0))/1000</f>
        <v>140.464</v>
      </c>
      <c r="K111" s="16">
        <f>INDEX([1]Balancing!$KL$3:$QC$21,MATCH($C111,[1]Balancing!$A$3:$A$21,0),MATCH(IF($A111="Mahir","HS",IF($A111="Separuh Mahir","SS",IF($A111="Berkemahiran Rendah","LS",IF($A111="Jumlah","T",FALSE))))&amp;$E111&amp;RIGHT($D111,2),[1]Balancing!$KL$2:$QC$2,0))/1000</f>
        <v>0.26800000000000002</v>
      </c>
      <c r="L111" s="16">
        <f>INDEX([1]Balancing!$QD$3:$VU$21,MATCH($C111,[1]Balancing!$A$3:$A$21,0),MATCH(IF($A111="Mahir","HS",IF($A111="Separuh Mahir","SS",IF($A111="Berkemahiran Rendah","LS",IF($A111="Jumlah","T",FALSE))))&amp;$E111&amp;RIGHT($D111,2),[1]Balancing!$QD$2:$VU$2,0))/1000</f>
        <v>0.25600000000000001</v>
      </c>
    </row>
    <row r="112" spans="1:12" x14ac:dyDescent="0.35">
      <c r="A112" s="17" t="s">
        <v>19</v>
      </c>
      <c r="B112" s="17" t="s">
        <v>35</v>
      </c>
      <c r="C112" s="17" t="s">
        <v>62</v>
      </c>
      <c r="D112" s="14">
        <v>2025</v>
      </c>
      <c r="E112" s="14">
        <v>4</v>
      </c>
      <c r="F112" s="14" t="s">
        <v>87</v>
      </c>
      <c r="G112" s="14" t="s">
        <v>99</v>
      </c>
      <c r="H112" s="14" t="s">
        <v>104</v>
      </c>
      <c r="I112" s="16">
        <f>INDEX([1]Balancing!$B$3:$ES$21,MATCH($C112,[1]Balancing!$A$3:$A$21,0),MATCH(IF($A112="Mahir","HS",IF($A112="Separuh Mahir","SS",IF($A112="Berkemahiran Rendah","LS",IF($A112="Jumlah","T",FALSE))))&amp;$E112&amp;RIGHT($D112,2),[1]Balancing!$B$2:$ES$2,0))/1000</f>
        <v>446.83</v>
      </c>
      <c r="J112" s="16">
        <f>INDEX([1]Balancing!$ET$3:$KK$21,MATCH($C112,[1]Balancing!$A$3:$A$21,0),MATCH(IF($A112="Mahir","HS",IF($A112="Separuh Mahir","SS",IF($A112="Berkemahiran Rendah","LS",IF($A112="Jumlah","T",FALSE))))&amp;$E112&amp;RIGHT($D112,2),[1]Balancing!$ET$2:$KK$2,0))/1000</f>
        <v>440.16800000000001</v>
      </c>
      <c r="K112" s="16">
        <f>INDEX([1]Balancing!$KL$3:$QC$21,MATCH($C112,[1]Balancing!$A$3:$A$21,0),MATCH(IF($A112="Mahir","HS",IF($A112="Separuh Mahir","SS",IF($A112="Berkemahiran Rendah","LS",IF($A112="Jumlah","T",FALSE))))&amp;$E112&amp;RIGHT($D112,2),[1]Balancing!$KL$2:$QC$2,0))/1000</f>
        <v>6.6619999999999999</v>
      </c>
      <c r="L112" s="16">
        <f>INDEX([1]Balancing!$QD$3:$VU$21,MATCH($C112,[1]Balancing!$A$3:$A$21,0),MATCH(IF($A112="Mahir","HS",IF($A112="Separuh Mahir","SS",IF($A112="Berkemahiran Rendah","LS",IF($A112="Jumlah","T",FALSE))))&amp;$E112&amp;RIGHT($D112,2),[1]Balancing!$QD$2:$VU$2,0))/1000</f>
        <v>0.99</v>
      </c>
    </row>
    <row r="113" spans="1:12" x14ac:dyDescent="0.35">
      <c r="A113" s="17" t="s">
        <v>19</v>
      </c>
      <c r="B113" s="17" t="s">
        <v>35</v>
      </c>
      <c r="C113" s="17" t="s">
        <v>64</v>
      </c>
      <c r="D113" s="14">
        <v>2025</v>
      </c>
      <c r="E113" s="14">
        <v>4</v>
      </c>
      <c r="F113" s="14" t="s">
        <v>87</v>
      </c>
      <c r="G113" s="14" t="s">
        <v>99</v>
      </c>
      <c r="H113" s="14" t="s">
        <v>105</v>
      </c>
      <c r="I113" s="16">
        <f>INDEX([1]Balancing!$B$3:$ES$21,MATCH($C113,[1]Balancing!$A$3:$A$21,0),MATCH(IF($A113="Mahir","HS",IF($A113="Separuh Mahir","SS",IF($A113="Berkemahiran Rendah","LS",IF($A113="Jumlah","T",FALSE))))&amp;$E113&amp;RIGHT($D113,2),[1]Balancing!$B$2:$ES$2,0))/1000</f>
        <v>219.49</v>
      </c>
      <c r="J113" s="16">
        <f>INDEX([1]Balancing!$ET$3:$KK$21,MATCH($C113,[1]Balancing!$A$3:$A$21,0),MATCH(IF($A113="Mahir","HS",IF($A113="Separuh Mahir","SS",IF($A113="Berkemahiran Rendah","LS",IF($A113="Jumlah","T",FALSE))))&amp;$E113&amp;RIGHT($D113,2),[1]Balancing!$ET$2:$KK$2,0))/1000</f>
        <v>218.85599999999999</v>
      </c>
      <c r="K113" s="16">
        <f>INDEX([1]Balancing!$KL$3:$QC$21,MATCH($C113,[1]Balancing!$A$3:$A$21,0),MATCH(IF($A113="Mahir","HS",IF($A113="Separuh Mahir","SS",IF($A113="Berkemahiran Rendah","LS",IF($A113="Jumlah","T",FALSE))))&amp;$E113&amp;RIGHT($D113,2),[1]Balancing!$KL$2:$QC$2,0))/1000</f>
        <v>0.63400000000000001</v>
      </c>
      <c r="L113" s="16">
        <f>INDEX([1]Balancing!$QD$3:$VU$21,MATCH($C113,[1]Balancing!$A$3:$A$21,0),MATCH(IF($A113="Mahir","HS",IF($A113="Separuh Mahir","SS",IF($A113="Berkemahiran Rendah","LS",IF($A113="Jumlah","T",FALSE))))&amp;$E113&amp;RIGHT($D113,2),[1]Balancing!$QD$2:$VU$2,0))/1000</f>
        <v>0.66600000000000004</v>
      </c>
    </row>
    <row r="114" spans="1:12" x14ac:dyDescent="0.35">
      <c r="A114" s="17" t="s">
        <v>21</v>
      </c>
      <c r="B114" s="17" t="s">
        <v>27</v>
      </c>
      <c r="C114" s="17" t="s">
        <v>27</v>
      </c>
      <c r="D114" s="14">
        <v>2025</v>
      </c>
      <c r="E114" s="14">
        <v>4</v>
      </c>
      <c r="F114" s="14" t="s">
        <v>106</v>
      </c>
      <c r="G114" s="14" t="s">
        <v>88</v>
      </c>
      <c r="H114" s="14" t="s">
        <v>88</v>
      </c>
      <c r="I114" s="16">
        <f>INDEX([1]Balancing!$B$3:$ES$21,MATCH($C114,[1]Balancing!$A$3:$A$21,0),MATCH(IF($A114="Mahir","HS",IF($A114="Separuh Mahir","SS",IF($A114="Berkemahiran Rendah","LS",IF($A114="Jumlah","T",FALSE))))&amp;$E114&amp;RIGHT($D114,2),[1]Balancing!$B$2:$ES$2,0))/1000</f>
        <v>443.642</v>
      </c>
      <c r="J114" s="16">
        <f>INDEX([1]Balancing!$ET$3:$KK$21,MATCH($C114,[1]Balancing!$A$3:$A$21,0),MATCH(IF($A114="Mahir","HS",IF($A114="Separuh Mahir","SS",IF($A114="Berkemahiran Rendah","LS",IF($A114="Jumlah","T",FALSE))))&amp;$E114&amp;RIGHT($D114,2),[1]Balancing!$ET$2:$KK$2,0))/1000</f>
        <v>422.46100000000001</v>
      </c>
      <c r="K114" s="16">
        <f>INDEX([1]Balancing!$KL$3:$QC$21,MATCH($C114,[1]Balancing!$A$3:$A$21,0),MATCH(IF($A114="Mahir","HS",IF($A114="Separuh Mahir","SS",IF($A114="Berkemahiran Rendah","LS",IF($A114="Jumlah","T",FALSE))))&amp;$E114&amp;RIGHT($D114,2),[1]Balancing!$KL$2:$QC$2,0))/1000</f>
        <v>21.181000000000001</v>
      </c>
      <c r="L114" s="16">
        <f>INDEX([1]Balancing!$QD$3:$VU$21,MATCH($C114,[1]Balancing!$A$3:$A$21,0),MATCH(IF($A114="Mahir","HS",IF($A114="Separuh Mahir","SS",IF($A114="Berkemahiran Rendah","LS",IF($A114="Jumlah","T",FALSE))))&amp;$E114&amp;RIGHT($D114,2),[1]Balancing!$QD$2:$VU$2,0))/1000</f>
        <v>1.159</v>
      </c>
    </row>
    <row r="115" spans="1:12" x14ac:dyDescent="0.35">
      <c r="A115" s="17" t="s">
        <v>21</v>
      </c>
      <c r="B115" s="17" t="s">
        <v>29</v>
      </c>
      <c r="C115" s="17" t="s">
        <v>29</v>
      </c>
      <c r="D115" s="14">
        <v>2025</v>
      </c>
      <c r="E115" s="14">
        <v>4</v>
      </c>
      <c r="F115" s="14" t="s">
        <v>106</v>
      </c>
      <c r="G115" s="14" t="s">
        <v>89</v>
      </c>
      <c r="H115" s="14" t="s">
        <v>89</v>
      </c>
      <c r="I115" s="16">
        <f>INDEX([1]Balancing!$B$3:$ES$21,MATCH($C115,[1]Balancing!$A$3:$A$21,0),MATCH(IF($A115="Mahir","HS",IF($A115="Separuh Mahir","SS",IF($A115="Berkemahiran Rendah","LS",IF($A115="Jumlah","T",FALSE))))&amp;$E115&amp;RIGHT($D115,2),[1]Balancing!$B$2:$ES$2,0))/1000</f>
        <v>47.31</v>
      </c>
      <c r="J115" s="16">
        <f>INDEX([1]Balancing!$ET$3:$KK$21,MATCH($C115,[1]Balancing!$A$3:$A$21,0),MATCH(IF($A115="Mahir","HS",IF($A115="Separuh Mahir","SS",IF($A115="Berkemahiran Rendah","LS",IF($A115="Jumlah","T",FALSE))))&amp;$E115&amp;RIGHT($D115,2),[1]Balancing!$ET$2:$KK$2,0))/1000</f>
        <v>46.966000000000001</v>
      </c>
      <c r="K115" s="16">
        <f>INDEX([1]Balancing!$KL$3:$QC$21,MATCH($C115,[1]Balancing!$A$3:$A$21,0),MATCH(IF($A115="Mahir","HS",IF($A115="Separuh Mahir","SS",IF($A115="Berkemahiran Rendah","LS",IF($A115="Jumlah","T",FALSE))))&amp;$E115&amp;RIGHT($D115,2),[1]Balancing!$KL$2:$QC$2,0))/1000</f>
        <v>0.34399999999999997</v>
      </c>
      <c r="L115" s="16">
        <f>INDEX([1]Balancing!$QD$3:$VU$21,MATCH($C115,[1]Balancing!$A$3:$A$21,0),MATCH(IF($A115="Mahir","HS",IF($A115="Separuh Mahir","SS",IF($A115="Berkemahiran Rendah","LS",IF($A115="Jumlah","T",FALSE))))&amp;$E115&amp;RIGHT($D115,2),[1]Balancing!$QD$2:$VU$2,0))/1000</f>
        <v>0.13900000000000001</v>
      </c>
    </row>
    <row r="116" spans="1:12" x14ac:dyDescent="0.35">
      <c r="A116" s="17" t="s">
        <v>21</v>
      </c>
      <c r="B116" s="17" t="s">
        <v>31</v>
      </c>
      <c r="C116" s="17" t="s">
        <v>40</v>
      </c>
      <c r="D116" s="14">
        <v>2025</v>
      </c>
      <c r="E116" s="14">
        <v>4</v>
      </c>
      <c r="F116" s="14" t="s">
        <v>106</v>
      </c>
      <c r="G116" s="14" t="s">
        <v>90</v>
      </c>
      <c r="H116" s="14" t="s">
        <v>91</v>
      </c>
      <c r="I116" s="16">
        <f>INDEX([1]Balancing!$B$3:$ES$21,MATCH($C116,[1]Balancing!$A$3:$A$21,0),MATCH(IF($A116="Mahir","HS",IF($A116="Separuh Mahir","SS",IF($A116="Berkemahiran Rendah","LS",IF($A116="Jumlah","T",FALSE))))&amp;$E116&amp;RIGHT($D116,2),[1]Balancing!$B$2:$ES$2,0))/1000</f>
        <v>274.517</v>
      </c>
      <c r="J116" s="16">
        <f>INDEX([1]Balancing!$ET$3:$KK$21,MATCH($C116,[1]Balancing!$A$3:$A$21,0),MATCH(IF($A116="Mahir","HS",IF($A116="Separuh Mahir","SS",IF($A116="Berkemahiran Rendah","LS",IF($A116="Jumlah","T",FALSE))))&amp;$E116&amp;RIGHT($D116,2),[1]Balancing!$ET$2:$KK$2,0))/1000</f>
        <v>266.09399999999999</v>
      </c>
      <c r="K116" s="16">
        <f>INDEX([1]Balancing!$KL$3:$QC$21,MATCH($C116,[1]Balancing!$A$3:$A$21,0),MATCH(IF($A116="Mahir","HS",IF($A116="Separuh Mahir","SS",IF($A116="Berkemahiran Rendah","LS",IF($A116="Jumlah","T",FALSE))))&amp;$E116&amp;RIGHT($D116,2),[1]Balancing!$KL$2:$QC$2,0))/1000</f>
        <v>8.423</v>
      </c>
      <c r="L116" s="16">
        <f>INDEX([1]Balancing!$QD$3:$VU$21,MATCH($C116,[1]Balancing!$A$3:$A$21,0),MATCH(IF($A116="Mahir","HS",IF($A116="Separuh Mahir","SS",IF($A116="Berkemahiran Rendah","LS",IF($A116="Jumlah","T",FALSE))))&amp;$E116&amp;RIGHT($D116,2),[1]Balancing!$QD$2:$VU$2,0))/1000</f>
        <v>0.58199999999999996</v>
      </c>
    </row>
    <row r="117" spans="1:12" x14ac:dyDescent="0.35">
      <c r="A117" s="17" t="s">
        <v>21</v>
      </c>
      <c r="B117" s="17" t="s">
        <v>31</v>
      </c>
      <c r="C117" s="17" t="s">
        <v>42</v>
      </c>
      <c r="D117" s="14">
        <v>2025</v>
      </c>
      <c r="E117" s="14">
        <v>4</v>
      </c>
      <c r="F117" s="14" t="s">
        <v>106</v>
      </c>
      <c r="G117" s="14" t="s">
        <v>90</v>
      </c>
      <c r="H117" s="14" t="s">
        <v>92</v>
      </c>
      <c r="I117" s="16">
        <f>INDEX([1]Balancing!$B$3:$ES$21,MATCH($C117,[1]Balancing!$A$3:$A$21,0),MATCH(IF($A117="Mahir","HS",IF($A117="Separuh Mahir","SS",IF($A117="Berkemahiran Rendah","LS",IF($A117="Jumlah","T",FALSE))))&amp;$E117&amp;RIGHT($D117,2),[1]Balancing!$B$2:$ES$2,0))/1000</f>
        <v>73.863</v>
      </c>
      <c r="J117" s="16">
        <f>INDEX([1]Balancing!$ET$3:$KK$21,MATCH($C117,[1]Balancing!$A$3:$A$21,0),MATCH(IF($A117="Mahir","HS",IF($A117="Separuh Mahir","SS",IF($A117="Berkemahiran Rendah","LS",IF($A117="Jumlah","T",FALSE))))&amp;$E117&amp;RIGHT($D117,2),[1]Balancing!$ET$2:$KK$2,0))/1000</f>
        <v>72.072000000000003</v>
      </c>
      <c r="K117" s="16">
        <f>INDEX([1]Balancing!$KL$3:$QC$21,MATCH($C117,[1]Balancing!$A$3:$A$21,0),MATCH(IF($A117="Mahir","HS",IF($A117="Separuh Mahir","SS",IF($A117="Berkemahiran Rendah","LS",IF($A117="Jumlah","T",FALSE))))&amp;$E117&amp;RIGHT($D117,2),[1]Balancing!$KL$2:$QC$2,0))/1000</f>
        <v>1.7909999999999999</v>
      </c>
      <c r="L117" s="16">
        <f>INDEX([1]Balancing!$QD$3:$VU$21,MATCH($C117,[1]Balancing!$A$3:$A$21,0),MATCH(IF($A117="Mahir","HS",IF($A117="Separuh Mahir","SS",IF($A117="Berkemahiran Rendah","LS",IF($A117="Jumlah","T",FALSE))))&amp;$E117&amp;RIGHT($D117,2),[1]Balancing!$QD$2:$VU$2,0))/1000</f>
        <v>0.33900000000000002</v>
      </c>
    </row>
    <row r="118" spans="1:12" x14ac:dyDescent="0.35">
      <c r="A118" s="17" t="s">
        <v>21</v>
      </c>
      <c r="B118" s="17" t="s">
        <v>31</v>
      </c>
      <c r="C118" s="17" t="s">
        <v>44</v>
      </c>
      <c r="D118" s="14">
        <v>2025</v>
      </c>
      <c r="E118" s="14">
        <v>4</v>
      </c>
      <c r="F118" s="14" t="s">
        <v>106</v>
      </c>
      <c r="G118" s="14" t="s">
        <v>90</v>
      </c>
      <c r="H118" s="14" t="s">
        <v>93</v>
      </c>
      <c r="I118" s="16">
        <f>INDEX([1]Balancing!$B$3:$ES$21,MATCH($C118,[1]Balancing!$A$3:$A$21,0),MATCH(IF($A118="Mahir","HS",IF($A118="Separuh Mahir","SS",IF($A118="Berkemahiran Rendah","LS",IF($A118="Jumlah","T",FALSE))))&amp;$E118&amp;RIGHT($D118,2),[1]Balancing!$B$2:$ES$2,0))/1000</f>
        <v>244.64099999999999</v>
      </c>
      <c r="J118" s="16">
        <f>INDEX([1]Balancing!$ET$3:$KK$21,MATCH($C118,[1]Balancing!$A$3:$A$21,0),MATCH(IF($A118="Mahir","HS",IF($A118="Separuh Mahir","SS",IF($A118="Berkemahiran Rendah","LS",IF($A118="Jumlah","T",FALSE))))&amp;$E118&amp;RIGHT($D118,2),[1]Balancing!$ET$2:$KK$2,0))/1000</f>
        <v>237.65799999999999</v>
      </c>
      <c r="K118" s="16">
        <f>INDEX([1]Balancing!$KL$3:$QC$21,MATCH($C118,[1]Balancing!$A$3:$A$21,0),MATCH(IF($A118="Mahir","HS",IF($A118="Separuh Mahir","SS",IF($A118="Berkemahiran Rendah","LS",IF($A118="Jumlah","T",FALSE))))&amp;$E118&amp;RIGHT($D118,2),[1]Balancing!$KL$2:$QC$2,0))/1000</f>
        <v>6.9829999999999997</v>
      </c>
      <c r="L118" s="16">
        <f>INDEX([1]Balancing!$QD$3:$VU$21,MATCH($C118,[1]Balancing!$A$3:$A$21,0),MATCH(IF($A118="Mahir","HS",IF($A118="Separuh Mahir","SS",IF($A118="Berkemahiran Rendah","LS",IF($A118="Jumlah","T",FALSE))))&amp;$E118&amp;RIGHT($D118,2),[1]Balancing!$QD$2:$VU$2,0))/1000</f>
        <v>0.625</v>
      </c>
    </row>
    <row r="119" spans="1:12" x14ac:dyDescent="0.35">
      <c r="A119" s="17" t="s">
        <v>21</v>
      </c>
      <c r="B119" s="17" t="s">
        <v>31</v>
      </c>
      <c r="C119" s="17" t="s">
        <v>46</v>
      </c>
      <c r="D119" s="14">
        <v>2025</v>
      </c>
      <c r="E119" s="14">
        <v>4</v>
      </c>
      <c r="F119" s="14" t="s">
        <v>106</v>
      </c>
      <c r="G119" s="14" t="s">
        <v>90</v>
      </c>
      <c r="H119" s="14" t="s">
        <v>94</v>
      </c>
      <c r="I119" s="16">
        <f>INDEX([1]Balancing!$B$3:$ES$21,MATCH($C119,[1]Balancing!$A$3:$A$21,0),MATCH(IF($A119="Mahir","HS",IF($A119="Separuh Mahir","SS",IF($A119="Berkemahiran Rendah","LS",IF($A119="Jumlah","T",FALSE))))&amp;$E119&amp;RIGHT($D119,2),[1]Balancing!$B$2:$ES$2,0))/1000</f>
        <v>350.55599999999998</v>
      </c>
      <c r="J119" s="16">
        <f>INDEX([1]Balancing!$ET$3:$KK$21,MATCH($C119,[1]Balancing!$A$3:$A$21,0),MATCH(IF($A119="Mahir","HS",IF($A119="Separuh Mahir","SS",IF($A119="Berkemahiran Rendah","LS",IF($A119="Jumlah","T",FALSE))))&amp;$E119&amp;RIGHT($D119,2),[1]Balancing!$ET$2:$KK$2,0))/1000</f>
        <v>336.32600000000002</v>
      </c>
      <c r="K119" s="16">
        <f>INDEX([1]Balancing!$KL$3:$QC$21,MATCH($C119,[1]Balancing!$A$3:$A$21,0),MATCH(IF($A119="Mahir","HS",IF($A119="Separuh Mahir","SS",IF($A119="Berkemahiran Rendah","LS",IF($A119="Jumlah","T",FALSE))))&amp;$E119&amp;RIGHT($D119,2),[1]Balancing!$KL$2:$QC$2,0))/1000</f>
        <v>14.23</v>
      </c>
      <c r="L119" s="16">
        <f>INDEX([1]Balancing!$QD$3:$VU$21,MATCH($C119,[1]Balancing!$A$3:$A$21,0),MATCH(IF($A119="Mahir","HS",IF($A119="Separuh Mahir","SS",IF($A119="Berkemahiran Rendah","LS",IF($A119="Jumlah","T",FALSE))))&amp;$E119&amp;RIGHT($D119,2),[1]Balancing!$QD$2:$VU$2,0))/1000</f>
        <v>2.2829999999999999</v>
      </c>
    </row>
    <row r="120" spans="1:12" x14ac:dyDescent="0.35">
      <c r="A120" s="17" t="s">
        <v>21</v>
      </c>
      <c r="B120" s="17" t="s">
        <v>31</v>
      </c>
      <c r="C120" s="17" t="s">
        <v>48</v>
      </c>
      <c r="D120" s="14">
        <v>2025</v>
      </c>
      <c r="E120" s="14">
        <v>4</v>
      </c>
      <c r="F120" s="14" t="s">
        <v>106</v>
      </c>
      <c r="G120" s="14" t="s">
        <v>90</v>
      </c>
      <c r="H120" s="14" t="s">
        <v>95</v>
      </c>
      <c r="I120" s="16">
        <f>INDEX([1]Balancing!$B$3:$ES$21,MATCH($C120,[1]Balancing!$A$3:$A$21,0),MATCH(IF($A120="Mahir","HS",IF($A120="Separuh Mahir","SS",IF($A120="Berkemahiran Rendah","LS",IF($A120="Jumlah","T",FALSE))))&amp;$E120&amp;RIGHT($D120,2),[1]Balancing!$B$2:$ES$2,0))/1000</f>
        <v>297.40499999999997</v>
      </c>
      <c r="J120" s="16">
        <f>INDEX([1]Balancing!$ET$3:$KK$21,MATCH($C120,[1]Balancing!$A$3:$A$21,0),MATCH(IF($A120="Mahir","HS",IF($A120="Separuh Mahir","SS",IF($A120="Berkemahiran Rendah","LS",IF($A120="Jumlah","T",FALSE))))&amp;$E120&amp;RIGHT($D120,2),[1]Balancing!$ET$2:$KK$2,0))/1000</f>
        <v>288.48</v>
      </c>
      <c r="K120" s="16">
        <f>INDEX([1]Balancing!$KL$3:$QC$21,MATCH($C120,[1]Balancing!$A$3:$A$21,0),MATCH(IF($A120="Mahir","HS",IF($A120="Separuh Mahir","SS",IF($A120="Berkemahiran Rendah","LS",IF($A120="Jumlah","T",FALSE))))&amp;$E120&amp;RIGHT($D120,2),[1]Balancing!$KL$2:$QC$2,0))/1000</f>
        <v>8.9250000000000007</v>
      </c>
      <c r="L120" s="16">
        <f>INDEX([1]Balancing!$QD$3:$VU$21,MATCH($C120,[1]Balancing!$A$3:$A$21,0),MATCH(IF($A120="Mahir","HS",IF($A120="Separuh Mahir","SS",IF($A120="Berkemahiran Rendah","LS",IF($A120="Jumlah","T",FALSE))))&amp;$E120&amp;RIGHT($D120,2),[1]Balancing!$QD$2:$VU$2,0))/1000</f>
        <v>0.92600000000000005</v>
      </c>
    </row>
    <row r="121" spans="1:12" x14ac:dyDescent="0.35">
      <c r="A121" s="17" t="s">
        <v>21</v>
      </c>
      <c r="B121" s="17" t="s">
        <v>31</v>
      </c>
      <c r="C121" s="17" t="s">
        <v>50</v>
      </c>
      <c r="D121" s="14">
        <v>2025</v>
      </c>
      <c r="E121" s="14">
        <v>4</v>
      </c>
      <c r="F121" s="14" t="s">
        <v>106</v>
      </c>
      <c r="G121" s="14" t="s">
        <v>90</v>
      </c>
      <c r="H121" s="14" t="s">
        <v>96</v>
      </c>
      <c r="I121" s="16">
        <f>INDEX([1]Balancing!$B$3:$ES$21,MATCH($C121,[1]Balancing!$A$3:$A$21,0),MATCH(IF($A121="Mahir","HS",IF($A121="Separuh Mahir","SS",IF($A121="Berkemahiran Rendah","LS",IF($A121="Jumlah","T",FALSE))))&amp;$E121&amp;RIGHT($D121,2),[1]Balancing!$B$2:$ES$2,0))/1000</f>
        <v>479.68900000000002</v>
      </c>
      <c r="J121" s="16">
        <f>INDEX([1]Balancing!$ET$3:$KK$21,MATCH($C121,[1]Balancing!$A$3:$A$21,0),MATCH(IF($A121="Mahir","HS",IF($A121="Separuh Mahir","SS",IF($A121="Berkemahiran Rendah","LS",IF($A121="Jumlah","T",FALSE))))&amp;$E121&amp;RIGHT($D121,2),[1]Balancing!$ET$2:$KK$2,0))/1000</f>
        <v>457.28100000000001</v>
      </c>
      <c r="K121" s="16">
        <f>INDEX([1]Balancing!$KL$3:$QC$21,MATCH($C121,[1]Balancing!$A$3:$A$21,0),MATCH(IF($A121="Mahir","HS",IF($A121="Separuh Mahir","SS",IF($A121="Berkemahiran Rendah","LS",IF($A121="Jumlah","T",FALSE))))&amp;$E121&amp;RIGHT($D121,2),[1]Balancing!$KL$2:$QC$2,0))/1000</f>
        <v>22.408000000000001</v>
      </c>
      <c r="L121" s="16">
        <f>INDEX([1]Balancing!$QD$3:$VU$21,MATCH($C121,[1]Balancing!$A$3:$A$21,0),MATCH(IF($A121="Mahir","HS",IF($A121="Separuh Mahir","SS",IF($A121="Berkemahiran Rendah","LS",IF($A121="Jumlah","T",FALSE))))&amp;$E121&amp;RIGHT($D121,2),[1]Balancing!$QD$2:$VU$2,0))/1000</f>
        <v>3.1160000000000001</v>
      </c>
    </row>
    <row r="122" spans="1:12" x14ac:dyDescent="0.35">
      <c r="A122" s="17" t="s">
        <v>21</v>
      </c>
      <c r="B122" s="17" t="s">
        <v>31</v>
      </c>
      <c r="C122" s="17" t="s">
        <v>52</v>
      </c>
      <c r="D122" s="14">
        <v>2025</v>
      </c>
      <c r="E122" s="14">
        <v>4</v>
      </c>
      <c r="F122" s="14" t="s">
        <v>106</v>
      </c>
      <c r="G122" s="14" t="s">
        <v>90</v>
      </c>
      <c r="H122" s="14" t="s">
        <v>97</v>
      </c>
      <c r="I122" s="16">
        <f>INDEX([1]Balancing!$B$3:$ES$21,MATCH($C122,[1]Balancing!$A$3:$A$21,0),MATCH(IF($A122="Mahir","HS",IF($A122="Separuh Mahir","SS",IF($A122="Berkemahiran Rendah","LS",IF($A122="Jumlah","T",FALSE))))&amp;$E122&amp;RIGHT($D122,2),[1]Balancing!$B$2:$ES$2,0))/1000</f>
        <v>173.66200000000001</v>
      </c>
      <c r="J122" s="16">
        <f>INDEX([1]Balancing!$ET$3:$KK$21,MATCH($C122,[1]Balancing!$A$3:$A$21,0),MATCH(IF($A122="Mahir","HS",IF($A122="Separuh Mahir","SS",IF($A122="Berkemahiran Rendah","LS",IF($A122="Jumlah","T",FALSE))))&amp;$E122&amp;RIGHT($D122,2),[1]Balancing!$ET$2:$KK$2,0))/1000</f>
        <v>167.56700000000001</v>
      </c>
      <c r="K122" s="16">
        <f>INDEX([1]Balancing!$KL$3:$QC$21,MATCH($C122,[1]Balancing!$A$3:$A$21,0),MATCH(IF($A122="Mahir","HS",IF($A122="Separuh Mahir","SS",IF($A122="Berkemahiran Rendah","LS",IF($A122="Jumlah","T",FALSE))))&amp;$E122&amp;RIGHT($D122,2),[1]Balancing!$KL$2:$QC$2,0))/1000</f>
        <v>6.0949999999999998</v>
      </c>
      <c r="L122" s="16">
        <f>INDEX([1]Balancing!$QD$3:$VU$21,MATCH($C122,[1]Balancing!$A$3:$A$21,0),MATCH(IF($A122="Mahir","HS",IF($A122="Separuh Mahir","SS",IF($A122="Berkemahiran Rendah","LS",IF($A122="Jumlah","T",FALSE))))&amp;$E122&amp;RIGHT($D122,2),[1]Balancing!$QD$2:$VU$2,0))/1000</f>
        <v>0.61499999999999999</v>
      </c>
    </row>
    <row r="123" spans="1:12" x14ac:dyDescent="0.35">
      <c r="A123" s="17" t="s">
        <v>21</v>
      </c>
      <c r="B123" s="17" t="s">
        <v>33</v>
      </c>
      <c r="C123" s="17" t="s">
        <v>33</v>
      </c>
      <c r="D123" s="14">
        <v>2025</v>
      </c>
      <c r="E123" s="14">
        <v>4</v>
      </c>
      <c r="F123" s="14" t="s">
        <v>106</v>
      </c>
      <c r="G123" s="14" t="s">
        <v>98</v>
      </c>
      <c r="H123" s="14" t="s">
        <v>98</v>
      </c>
      <c r="I123" s="16">
        <f>INDEX([1]Balancing!$B$3:$ES$21,MATCH($C123,[1]Balancing!$A$3:$A$21,0),MATCH(IF($A123="Mahir","HS",IF($A123="Separuh Mahir","SS",IF($A123="Berkemahiran Rendah","LS",IF($A123="Jumlah","T",FALSE))))&amp;$E123&amp;RIGHT($D123,2),[1]Balancing!$B$2:$ES$2,0))/1000</f>
        <v>1085.692</v>
      </c>
      <c r="J123" s="16">
        <f>INDEX([1]Balancing!$ET$3:$KK$21,MATCH($C123,[1]Balancing!$A$3:$A$21,0),MATCH(IF($A123="Mahir","HS",IF($A123="Separuh Mahir","SS",IF($A123="Berkemahiran Rendah","LS",IF($A123="Jumlah","T",FALSE))))&amp;$E123&amp;RIGHT($D123,2),[1]Balancing!$ET$2:$KK$2,0))/1000</f>
        <v>1071.6869999999999</v>
      </c>
      <c r="K123" s="16">
        <f>INDEX([1]Balancing!$KL$3:$QC$21,MATCH($C123,[1]Balancing!$A$3:$A$21,0),MATCH(IF($A123="Mahir","HS",IF($A123="Separuh Mahir","SS",IF($A123="Berkemahiran Rendah","LS",IF($A123="Jumlah","T",FALSE))))&amp;$E123&amp;RIGHT($D123,2),[1]Balancing!$KL$2:$QC$2,0))/1000</f>
        <v>14.005000000000001</v>
      </c>
      <c r="L123" s="16">
        <f>INDEX([1]Balancing!$QD$3:$VU$21,MATCH($C123,[1]Balancing!$A$3:$A$21,0),MATCH(IF($A123="Mahir","HS",IF($A123="Separuh Mahir","SS",IF($A123="Berkemahiran Rendah","LS",IF($A123="Jumlah","T",FALSE))))&amp;$E123&amp;RIGHT($D123,2),[1]Balancing!$QD$2:$VU$2,0))/1000</f>
        <v>2.44</v>
      </c>
    </row>
    <row r="124" spans="1:12" x14ac:dyDescent="0.35">
      <c r="A124" s="17" t="s">
        <v>21</v>
      </c>
      <c r="B124" s="17" t="s">
        <v>35</v>
      </c>
      <c r="C124" s="17" t="s">
        <v>54</v>
      </c>
      <c r="D124" s="14">
        <v>2025</v>
      </c>
      <c r="E124" s="14">
        <v>4</v>
      </c>
      <c r="F124" s="14" t="s">
        <v>106</v>
      </c>
      <c r="G124" s="14" t="s">
        <v>99</v>
      </c>
      <c r="H124" s="14" t="s">
        <v>100</v>
      </c>
      <c r="I124" s="16">
        <f>INDEX([1]Balancing!$B$3:$ES$21,MATCH($C124,[1]Balancing!$A$3:$A$21,0),MATCH(IF($A124="Mahir","HS",IF($A124="Separuh Mahir","SS",IF($A124="Berkemahiran Rendah","LS",IF($A124="Jumlah","T",FALSE))))&amp;$E124&amp;RIGHT($D124,2),[1]Balancing!$B$2:$ES$2,0))/1000</f>
        <v>923.34100000000001</v>
      </c>
      <c r="J124" s="16">
        <f>INDEX([1]Balancing!$ET$3:$KK$21,MATCH($C124,[1]Balancing!$A$3:$A$21,0),MATCH(IF($A124="Mahir","HS",IF($A124="Separuh Mahir","SS",IF($A124="Berkemahiran Rendah","LS",IF($A124="Jumlah","T",FALSE))))&amp;$E124&amp;RIGHT($D124,2),[1]Balancing!$ET$2:$KK$2,0))/1000</f>
        <v>921.09100000000001</v>
      </c>
      <c r="K124" s="16">
        <f>INDEX([1]Balancing!$KL$3:$QC$21,MATCH($C124,[1]Balancing!$A$3:$A$21,0),MATCH(IF($A124="Mahir","HS",IF($A124="Separuh Mahir","SS",IF($A124="Berkemahiran Rendah","LS",IF($A124="Jumlah","T",FALSE))))&amp;$E124&amp;RIGHT($D124,2),[1]Balancing!$KL$2:$QC$2,0))/1000</f>
        <v>2.25</v>
      </c>
      <c r="L124" s="16">
        <f>INDEX([1]Balancing!$QD$3:$VU$21,MATCH($C124,[1]Balancing!$A$3:$A$21,0),MATCH(IF($A124="Mahir","HS",IF($A124="Separuh Mahir","SS",IF($A124="Berkemahiran Rendah","LS",IF($A124="Jumlah","T",FALSE))))&amp;$E124&amp;RIGHT($D124,2),[1]Balancing!$QD$2:$VU$2,0))/1000</f>
        <v>6.4029999999999996</v>
      </c>
    </row>
    <row r="125" spans="1:12" x14ac:dyDescent="0.35">
      <c r="A125" s="17" t="s">
        <v>21</v>
      </c>
      <c r="B125" s="17" t="s">
        <v>35</v>
      </c>
      <c r="C125" s="17" t="s">
        <v>56</v>
      </c>
      <c r="D125" s="14">
        <v>2025</v>
      </c>
      <c r="E125" s="14">
        <v>4</v>
      </c>
      <c r="F125" s="14" t="s">
        <v>106</v>
      </c>
      <c r="G125" s="14" t="s">
        <v>99</v>
      </c>
      <c r="H125" s="14" t="s">
        <v>101</v>
      </c>
      <c r="I125" s="16">
        <f>INDEX([1]Balancing!$B$3:$ES$21,MATCH($C125,[1]Balancing!$A$3:$A$21,0),MATCH(IF($A125="Mahir","HS",IF($A125="Separuh Mahir","SS",IF($A125="Berkemahiran Rendah","LS",IF($A125="Jumlah","T",FALSE))))&amp;$E125&amp;RIGHT($D125,2),[1]Balancing!$B$2:$ES$2,0))/1000</f>
        <v>360.61599999999999</v>
      </c>
      <c r="J125" s="16">
        <f>INDEX([1]Balancing!$ET$3:$KK$21,MATCH($C125,[1]Balancing!$A$3:$A$21,0),MATCH(IF($A125="Mahir","HS",IF($A125="Separuh Mahir","SS",IF($A125="Berkemahiran Rendah","LS",IF($A125="Jumlah","T",FALSE))))&amp;$E125&amp;RIGHT($D125,2),[1]Balancing!$ET$2:$KK$2,0))/1000</f>
        <v>359.52699999999999</v>
      </c>
      <c r="K125" s="16">
        <f>INDEX([1]Balancing!$KL$3:$QC$21,MATCH($C125,[1]Balancing!$A$3:$A$21,0),MATCH(IF($A125="Mahir","HS",IF($A125="Separuh Mahir","SS",IF($A125="Berkemahiran Rendah","LS",IF($A125="Jumlah","T",FALSE))))&amp;$E125&amp;RIGHT($D125,2),[1]Balancing!$KL$2:$QC$2,0))/1000</f>
        <v>1.089</v>
      </c>
      <c r="L125" s="16">
        <f>INDEX([1]Balancing!$QD$3:$VU$21,MATCH($C125,[1]Balancing!$A$3:$A$21,0),MATCH(IF($A125="Mahir","HS",IF($A125="Separuh Mahir","SS",IF($A125="Berkemahiran Rendah","LS",IF($A125="Jumlah","T",FALSE))))&amp;$E125&amp;RIGHT($D125,2),[1]Balancing!$QD$2:$VU$2,0))/1000</f>
        <v>0.45</v>
      </c>
    </row>
    <row r="126" spans="1:12" x14ac:dyDescent="0.35">
      <c r="A126" s="17" t="s">
        <v>21</v>
      </c>
      <c r="B126" s="17" t="s">
        <v>35</v>
      </c>
      <c r="C126" s="17" t="s">
        <v>58</v>
      </c>
      <c r="D126" s="14">
        <v>2025</v>
      </c>
      <c r="E126" s="14">
        <v>4</v>
      </c>
      <c r="F126" s="14" t="s">
        <v>106</v>
      </c>
      <c r="G126" s="14" t="s">
        <v>99</v>
      </c>
      <c r="H126" s="14" t="s">
        <v>102</v>
      </c>
      <c r="I126" s="16">
        <f>INDEX([1]Balancing!$B$3:$ES$21,MATCH($C126,[1]Balancing!$A$3:$A$21,0),MATCH(IF($A126="Mahir","HS",IF($A126="Separuh Mahir","SS",IF($A126="Berkemahiran Rendah","LS",IF($A126="Jumlah","T",FALSE))))&amp;$E126&amp;RIGHT($D126,2),[1]Balancing!$B$2:$ES$2,0))/1000</f>
        <v>247.93600000000001</v>
      </c>
      <c r="J126" s="16">
        <f>INDEX([1]Balancing!$ET$3:$KK$21,MATCH($C126,[1]Balancing!$A$3:$A$21,0),MATCH(IF($A126="Mahir","HS",IF($A126="Separuh Mahir","SS",IF($A126="Berkemahiran Rendah","LS",IF($A126="Jumlah","T",FALSE))))&amp;$E126&amp;RIGHT($D126,2),[1]Balancing!$ET$2:$KK$2,0))/1000</f>
        <v>247.22800000000001</v>
      </c>
      <c r="K126" s="16">
        <f>INDEX([1]Balancing!$KL$3:$QC$21,MATCH($C126,[1]Balancing!$A$3:$A$21,0),MATCH(IF($A126="Mahir","HS",IF($A126="Separuh Mahir","SS",IF($A126="Berkemahiran Rendah","LS",IF($A126="Jumlah","T",FALSE))))&amp;$E126&amp;RIGHT($D126,2),[1]Balancing!$KL$2:$QC$2,0))/1000</f>
        <v>0.70799999999999996</v>
      </c>
      <c r="L126" s="16">
        <f>INDEX([1]Balancing!$QD$3:$VU$21,MATCH($C126,[1]Balancing!$A$3:$A$21,0),MATCH(IF($A126="Mahir","HS",IF($A126="Separuh Mahir","SS",IF($A126="Berkemahiran Rendah","LS",IF($A126="Jumlah","T",FALSE))))&amp;$E126&amp;RIGHT($D126,2),[1]Balancing!$QD$2:$VU$2,0))/1000</f>
        <v>0.43099999999999999</v>
      </c>
    </row>
    <row r="127" spans="1:12" x14ac:dyDescent="0.35">
      <c r="A127" s="17" t="s">
        <v>21</v>
      </c>
      <c r="B127" s="17" t="s">
        <v>35</v>
      </c>
      <c r="C127" s="17" t="s">
        <v>60</v>
      </c>
      <c r="D127" s="14">
        <v>2025</v>
      </c>
      <c r="E127" s="14">
        <v>4</v>
      </c>
      <c r="F127" s="14" t="s">
        <v>106</v>
      </c>
      <c r="G127" s="14" t="s">
        <v>99</v>
      </c>
      <c r="H127" s="14" t="s">
        <v>103</v>
      </c>
      <c r="I127" s="16">
        <f>INDEX([1]Balancing!$B$3:$ES$21,MATCH($C127,[1]Balancing!$A$3:$A$21,0),MATCH(IF($A127="Mahir","HS",IF($A127="Separuh Mahir","SS",IF($A127="Berkemahiran Rendah","LS",IF($A127="Jumlah","T",FALSE))))&amp;$E127&amp;RIGHT($D127,2),[1]Balancing!$B$2:$ES$2,0))/1000</f>
        <v>80.906999999999996</v>
      </c>
      <c r="J127" s="16">
        <f>INDEX([1]Balancing!$ET$3:$KK$21,MATCH($C127,[1]Balancing!$A$3:$A$21,0),MATCH(IF($A127="Mahir","HS",IF($A127="Separuh Mahir","SS",IF($A127="Berkemahiran Rendah","LS",IF($A127="Jumlah","T",FALSE))))&amp;$E127&amp;RIGHT($D127,2),[1]Balancing!$ET$2:$KK$2,0))/1000</f>
        <v>80.766000000000005</v>
      </c>
      <c r="K127" s="16">
        <f>INDEX([1]Balancing!$KL$3:$QC$21,MATCH($C127,[1]Balancing!$A$3:$A$21,0),MATCH(IF($A127="Mahir","HS",IF($A127="Separuh Mahir","SS",IF($A127="Berkemahiran Rendah","LS",IF($A127="Jumlah","T",FALSE))))&amp;$E127&amp;RIGHT($D127,2),[1]Balancing!$KL$2:$QC$2,0))/1000</f>
        <v>0.14099999999999999</v>
      </c>
      <c r="L127" s="16">
        <f>INDEX([1]Balancing!$QD$3:$VU$21,MATCH($C127,[1]Balancing!$A$3:$A$21,0),MATCH(IF($A127="Mahir","HS",IF($A127="Separuh Mahir","SS",IF($A127="Berkemahiran Rendah","LS",IF($A127="Jumlah","T",FALSE))))&amp;$E127&amp;RIGHT($D127,2),[1]Balancing!$QD$2:$VU$2,0))/1000</f>
        <v>0.104</v>
      </c>
    </row>
    <row r="128" spans="1:12" x14ac:dyDescent="0.35">
      <c r="A128" s="17" t="s">
        <v>21</v>
      </c>
      <c r="B128" s="17" t="s">
        <v>35</v>
      </c>
      <c r="C128" s="17" t="s">
        <v>62</v>
      </c>
      <c r="D128" s="14">
        <v>2025</v>
      </c>
      <c r="E128" s="14">
        <v>4</v>
      </c>
      <c r="F128" s="14" t="s">
        <v>106</v>
      </c>
      <c r="G128" s="14" t="s">
        <v>99</v>
      </c>
      <c r="H128" s="14" t="s">
        <v>104</v>
      </c>
      <c r="I128" s="16">
        <f>INDEX([1]Balancing!$B$3:$ES$21,MATCH($C128,[1]Balancing!$A$3:$A$21,0),MATCH(IF($A128="Mahir","HS",IF($A128="Separuh Mahir","SS",IF($A128="Berkemahiran Rendah","LS",IF($A128="Jumlah","T",FALSE))))&amp;$E128&amp;RIGHT($D128,2),[1]Balancing!$B$2:$ES$2,0))/1000</f>
        <v>406.38600000000002</v>
      </c>
      <c r="J128" s="16">
        <f>INDEX([1]Balancing!$ET$3:$KK$21,MATCH($C128,[1]Balancing!$A$3:$A$21,0),MATCH(IF($A128="Mahir","HS",IF($A128="Separuh Mahir","SS",IF($A128="Berkemahiran Rendah","LS",IF($A128="Jumlah","T",FALSE))))&amp;$E128&amp;RIGHT($D128,2),[1]Balancing!$ET$2:$KK$2,0))/1000</f>
        <v>404.899</v>
      </c>
      <c r="K128" s="16">
        <f>INDEX([1]Balancing!$KL$3:$QC$21,MATCH($C128,[1]Balancing!$A$3:$A$21,0),MATCH(IF($A128="Mahir","HS",IF($A128="Separuh Mahir","SS",IF($A128="Berkemahiran Rendah","LS",IF($A128="Jumlah","T",FALSE))))&amp;$E128&amp;RIGHT($D128,2),[1]Balancing!$KL$2:$QC$2,0))/1000</f>
        <v>1.4870000000000001</v>
      </c>
      <c r="L128" s="16">
        <f>INDEX([1]Balancing!$QD$3:$VU$21,MATCH($C128,[1]Balancing!$A$3:$A$21,0),MATCH(IF($A128="Mahir","HS",IF($A128="Separuh Mahir","SS",IF($A128="Berkemahiran Rendah","LS",IF($A128="Jumlah","T",FALSE))))&amp;$E128&amp;RIGHT($D128,2),[1]Balancing!$QD$2:$VU$2,0))/1000</f>
        <v>0.56399999999999995</v>
      </c>
    </row>
    <row r="129" spans="1:12" x14ac:dyDescent="0.35">
      <c r="A129" s="17" t="s">
        <v>21</v>
      </c>
      <c r="B129" s="17" t="s">
        <v>35</v>
      </c>
      <c r="C129" s="17" t="s">
        <v>64</v>
      </c>
      <c r="D129" s="14">
        <v>2025</v>
      </c>
      <c r="E129" s="14">
        <v>4</v>
      </c>
      <c r="F129" s="14" t="s">
        <v>106</v>
      </c>
      <c r="G129" s="14" t="s">
        <v>99</v>
      </c>
      <c r="H129" s="14" t="s">
        <v>105</v>
      </c>
      <c r="I129" s="16">
        <f>INDEX([1]Balancing!$B$3:$ES$21,MATCH($C129,[1]Balancing!$A$3:$A$21,0),MATCH(IF($A129="Mahir","HS",IF($A129="Separuh Mahir","SS",IF($A129="Berkemahiran Rendah","LS",IF($A129="Jumlah","T",FALSE))))&amp;$E129&amp;RIGHT($D129,2),[1]Balancing!$B$2:$ES$2,0))/1000</f>
        <v>242.59700000000001</v>
      </c>
      <c r="J129" s="16">
        <f>INDEX([1]Balancing!$ET$3:$KK$21,MATCH($C129,[1]Balancing!$A$3:$A$21,0),MATCH(IF($A129="Mahir","HS",IF($A129="Separuh Mahir","SS",IF($A129="Berkemahiran Rendah","LS",IF($A129="Jumlah","T",FALSE))))&amp;$E129&amp;RIGHT($D129,2),[1]Balancing!$ET$2:$KK$2,0))/1000</f>
        <v>241.37799999999999</v>
      </c>
      <c r="K129" s="16">
        <f>INDEX([1]Balancing!$KL$3:$QC$21,MATCH($C129,[1]Balancing!$A$3:$A$21,0),MATCH(IF($A129="Mahir","HS",IF($A129="Separuh Mahir","SS",IF($A129="Berkemahiran Rendah","LS",IF($A129="Jumlah","T",FALSE))))&amp;$E129&amp;RIGHT($D129,2),[1]Balancing!$KL$2:$QC$2,0))/1000</f>
        <v>1.2190000000000001</v>
      </c>
      <c r="L129" s="16">
        <f>INDEX([1]Balancing!$QD$3:$VU$21,MATCH($C129,[1]Balancing!$A$3:$A$21,0),MATCH(IF($A129="Mahir","HS",IF($A129="Separuh Mahir","SS",IF($A129="Berkemahiran Rendah","LS",IF($A129="Jumlah","T",FALSE))))&amp;$E129&amp;RIGHT($D129,2),[1]Balancing!$QD$2:$VU$2,0))/1000</f>
        <v>0.54200000000000004</v>
      </c>
    </row>
    <row r="130" spans="1:12" x14ac:dyDescent="0.35">
      <c r="A130" s="17" t="s">
        <v>23</v>
      </c>
      <c r="B130" s="17" t="s">
        <v>27</v>
      </c>
      <c r="C130" s="17" t="s">
        <v>27</v>
      </c>
      <c r="D130" s="14">
        <v>2025</v>
      </c>
      <c r="E130" s="14">
        <v>4</v>
      </c>
      <c r="F130" s="14" t="s">
        <v>107</v>
      </c>
      <c r="G130" s="14" t="s">
        <v>88</v>
      </c>
      <c r="H130" s="14" t="s">
        <v>88</v>
      </c>
      <c r="I130" s="16">
        <f>INDEX([1]Balancing!$B$3:$ES$21,MATCH($C130,[1]Balancing!$A$3:$A$21,0),MATCH(IF($A130="Mahir","HS",IF($A130="Separuh Mahir","SS",IF($A130="Berkemahiran Rendah","LS",IF($A130="Jumlah","T",FALSE))))&amp;$E130&amp;RIGHT($D130,2),[1]Balancing!$B$2:$ES$2,0))/1000</f>
        <v>28.997</v>
      </c>
      <c r="J130" s="16">
        <f>INDEX([1]Balancing!$ET$3:$KK$21,MATCH($C130,[1]Balancing!$A$3:$A$21,0),MATCH(IF($A130="Mahir","HS",IF($A130="Separuh Mahir","SS",IF($A130="Berkemahiran Rendah","LS",IF($A130="Jumlah","T",FALSE))))&amp;$E130&amp;RIGHT($D130,2),[1]Balancing!$ET$2:$KK$2,0))/1000</f>
        <v>22.71</v>
      </c>
      <c r="K130" s="16">
        <f>INDEX([1]Balancing!$KL$3:$QC$21,MATCH($C130,[1]Balancing!$A$3:$A$21,0),MATCH(IF($A130="Mahir","HS",IF($A130="Separuh Mahir","SS",IF($A130="Berkemahiran Rendah","LS",IF($A130="Jumlah","T",FALSE))))&amp;$E130&amp;RIGHT($D130,2),[1]Balancing!$KL$2:$QC$2,0))/1000</f>
        <v>6.2869999999999999</v>
      </c>
      <c r="L130" s="16">
        <f>INDEX([1]Balancing!$QD$3:$VU$21,MATCH($C130,[1]Balancing!$A$3:$A$21,0),MATCH(IF($A130="Mahir","HS",IF($A130="Separuh Mahir","SS",IF($A130="Berkemahiran Rendah","LS",IF($A130="Jumlah","T",FALSE))))&amp;$E130&amp;RIGHT($D130,2),[1]Balancing!$QD$2:$VU$2,0))/1000</f>
        <v>6.6000000000000003E-2</v>
      </c>
    </row>
    <row r="131" spans="1:12" x14ac:dyDescent="0.35">
      <c r="A131" s="17" t="s">
        <v>23</v>
      </c>
      <c r="B131" s="17" t="s">
        <v>29</v>
      </c>
      <c r="C131" s="17" t="s">
        <v>29</v>
      </c>
      <c r="D131" s="14">
        <v>2025</v>
      </c>
      <c r="E131" s="14">
        <v>4</v>
      </c>
      <c r="F131" s="14" t="s">
        <v>107</v>
      </c>
      <c r="G131" s="14" t="s">
        <v>89</v>
      </c>
      <c r="H131" s="14" t="s">
        <v>89</v>
      </c>
      <c r="I131" s="16">
        <f>INDEX([1]Balancing!$B$3:$ES$21,MATCH($C131,[1]Balancing!$A$3:$A$21,0),MATCH(IF($A131="Mahir","HS",IF($A131="Separuh Mahir","SS",IF($A131="Berkemahiran Rendah","LS",IF($A131="Jumlah","T",FALSE))))&amp;$E131&amp;RIGHT($D131,2),[1]Balancing!$B$2:$ES$2,0))/1000</f>
        <v>10.007999999999999</v>
      </c>
      <c r="J131" s="16">
        <f>INDEX([1]Balancing!$ET$3:$KK$21,MATCH($C131,[1]Balancing!$A$3:$A$21,0),MATCH(IF($A131="Mahir","HS",IF($A131="Separuh Mahir","SS",IF($A131="Berkemahiran Rendah","LS",IF($A131="Jumlah","T",FALSE))))&amp;$E131&amp;RIGHT($D131,2),[1]Balancing!$ET$2:$KK$2,0))/1000</f>
        <v>9.9179999999999993</v>
      </c>
      <c r="K131" s="16">
        <f>INDEX([1]Balancing!$KL$3:$QC$21,MATCH($C131,[1]Balancing!$A$3:$A$21,0),MATCH(IF($A131="Mahir","HS",IF($A131="Separuh Mahir","SS",IF($A131="Berkemahiran Rendah","LS",IF($A131="Jumlah","T",FALSE))))&amp;$E131&amp;RIGHT($D131,2),[1]Balancing!$KL$2:$QC$2,0))/1000</f>
        <v>0.09</v>
      </c>
      <c r="L131" s="16">
        <f>INDEX([1]Balancing!$QD$3:$VU$21,MATCH($C131,[1]Balancing!$A$3:$A$21,0),MATCH(IF($A131="Mahir","HS",IF($A131="Separuh Mahir","SS",IF($A131="Berkemahiran Rendah","LS",IF($A131="Jumlah","T",FALSE))))&amp;$E131&amp;RIGHT($D131,2),[1]Balancing!$QD$2:$VU$2,0))/1000</f>
        <v>2.1000000000000001E-2</v>
      </c>
    </row>
    <row r="132" spans="1:12" x14ac:dyDescent="0.35">
      <c r="A132" s="17" t="s">
        <v>23</v>
      </c>
      <c r="B132" s="17" t="s">
        <v>31</v>
      </c>
      <c r="C132" s="17" t="s">
        <v>40</v>
      </c>
      <c r="D132" s="14">
        <v>2025</v>
      </c>
      <c r="E132" s="14">
        <v>4</v>
      </c>
      <c r="F132" s="14" t="s">
        <v>107</v>
      </c>
      <c r="G132" s="14" t="s">
        <v>90</v>
      </c>
      <c r="H132" s="14" t="s">
        <v>91</v>
      </c>
      <c r="I132" s="16">
        <f>INDEX([1]Balancing!$B$3:$ES$21,MATCH($C132,[1]Balancing!$A$3:$A$21,0),MATCH(IF($A132="Mahir","HS",IF($A132="Separuh Mahir","SS",IF($A132="Berkemahiran Rendah","LS",IF($A132="Jumlah","T",FALSE))))&amp;$E132&amp;RIGHT($D132,2),[1]Balancing!$B$2:$ES$2,0))/1000</f>
        <v>39.088999999999999</v>
      </c>
      <c r="J132" s="16">
        <f>INDEX([1]Balancing!$ET$3:$KK$21,MATCH($C132,[1]Balancing!$A$3:$A$21,0),MATCH(IF($A132="Mahir","HS",IF($A132="Separuh Mahir","SS",IF($A132="Berkemahiran Rendah","LS",IF($A132="Jumlah","T",FALSE))))&amp;$E132&amp;RIGHT($D132,2),[1]Balancing!$ET$2:$KK$2,0))/1000</f>
        <v>34.863999999999997</v>
      </c>
      <c r="K132" s="16">
        <f>INDEX([1]Balancing!$KL$3:$QC$21,MATCH($C132,[1]Balancing!$A$3:$A$21,0),MATCH(IF($A132="Mahir","HS",IF($A132="Separuh Mahir","SS",IF($A132="Berkemahiran Rendah","LS",IF($A132="Jumlah","T",FALSE))))&amp;$E132&amp;RIGHT($D132,2),[1]Balancing!$KL$2:$QC$2,0))/1000</f>
        <v>4.2249999999999996</v>
      </c>
      <c r="L132" s="16">
        <f>INDEX([1]Balancing!$QD$3:$VU$21,MATCH($C132,[1]Balancing!$A$3:$A$21,0),MATCH(IF($A132="Mahir","HS",IF($A132="Separuh Mahir","SS",IF($A132="Berkemahiran Rendah","LS",IF($A132="Jumlah","T",FALSE))))&amp;$E132&amp;RIGHT($D132,2),[1]Balancing!$QD$2:$VU$2,0))/1000</f>
        <v>0.23</v>
      </c>
    </row>
    <row r="133" spans="1:12" x14ac:dyDescent="0.35">
      <c r="A133" s="17" t="s">
        <v>23</v>
      </c>
      <c r="B133" s="17" t="s">
        <v>31</v>
      </c>
      <c r="C133" s="17" t="s">
        <v>42</v>
      </c>
      <c r="D133" s="14">
        <v>2025</v>
      </c>
      <c r="E133" s="14">
        <v>4</v>
      </c>
      <c r="F133" s="14" t="s">
        <v>107</v>
      </c>
      <c r="G133" s="14" t="s">
        <v>90</v>
      </c>
      <c r="H133" s="14" t="s">
        <v>92</v>
      </c>
      <c r="I133" s="16">
        <f>INDEX([1]Balancing!$B$3:$ES$21,MATCH($C133,[1]Balancing!$A$3:$A$21,0),MATCH(IF($A133="Mahir","HS",IF($A133="Separuh Mahir","SS",IF($A133="Berkemahiran Rendah","LS",IF($A133="Jumlah","T",FALSE))))&amp;$E133&amp;RIGHT($D133,2),[1]Balancing!$B$2:$ES$2,0))/1000</f>
        <v>5.7949999999999999</v>
      </c>
      <c r="J133" s="16">
        <f>INDEX([1]Balancing!$ET$3:$KK$21,MATCH($C133,[1]Balancing!$A$3:$A$21,0),MATCH(IF($A133="Mahir","HS",IF($A133="Separuh Mahir","SS",IF($A133="Berkemahiran Rendah","LS",IF($A133="Jumlah","T",FALSE))))&amp;$E133&amp;RIGHT($D133,2),[1]Balancing!$ET$2:$KK$2,0))/1000</f>
        <v>5.0410000000000004</v>
      </c>
      <c r="K133" s="16">
        <f>INDEX([1]Balancing!$KL$3:$QC$21,MATCH($C133,[1]Balancing!$A$3:$A$21,0),MATCH(IF($A133="Mahir","HS",IF($A133="Separuh Mahir","SS",IF($A133="Berkemahiran Rendah","LS",IF($A133="Jumlah","T",FALSE))))&amp;$E133&amp;RIGHT($D133,2),[1]Balancing!$KL$2:$QC$2,0))/1000</f>
        <v>0.754</v>
      </c>
      <c r="L133" s="16">
        <f>INDEX([1]Balancing!$QD$3:$VU$21,MATCH($C133,[1]Balancing!$A$3:$A$21,0),MATCH(IF($A133="Mahir","HS",IF($A133="Separuh Mahir","SS",IF($A133="Berkemahiran Rendah","LS",IF($A133="Jumlah","T",FALSE))))&amp;$E133&amp;RIGHT($D133,2),[1]Balancing!$QD$2:$VU$2,0))/1000</f>
        <v>6.4000000000000001E-2</v>
      </c>
    </row>
    <row r="134" spans="1:12" x14ac:dyDescent="0.35">
      <c r="A134" s="17" t="s">
        <v>23</v>
      </c>
      <c r="B134" s="17" t="s">
        <v>31</v>
      </c>
      <c r="C134" s="17" t="s">
        <v>44</v>
      </c>
      <c r="D134" s="14">
        <v>2025</v>
      </c>
      <c r="E134" s="14">
        <v>4</v>
      </c>
      <c r="F134" s="14" t="s">
        <v>107</v>
      </c>
      <c r="G134" s="14" t="s">
        <v>90</v>
      </c>
      <c r="H134" s="14" t="s">
        <v>93</v>
      </c>
      <c r="I134" s="16">
        <f>INDEX([1]Balancing!$B$3:$ES$21,MATCH($C134,[1]Balancing!$A$3:$A$21,0),MATCH(IF($A134="Mahir","HS",IF($A134="Separuh Mahir","SS",IF($A134="Berkemahiran Rendah","LS",IF($A134="Jumlah","T",FALSE))))&amp;$E134&amp;RIGHT($D134,2),[1]Balancing!$B$2:$ES$2,0))/1000</f>
        <v>43.212000000000003</v>
      </c>
      <c r="J134" s="16">
        <f>INDEX([1]Balancing!$ET$3:$KK$21,MATCH($C134,[1]Balancing!$A$3:$A$21,0),MATCH(IF($A134="Mahir","HS",IF($A134="Separuh Mahir","SS",IF($A134="Berkemahiran Rendah","LS",IF($A134="Jumlah","T",FALSE))))&amp;$E134&amp;RIGHT($D134,2),[1]Balancing!$ET$2:$KK$2,0))/1000</f>
        <v>37.47</v>
      </c>
      <c r="K134" s="16">
        <f>INDEX([1]Balancing!$KL$3:$QC$21,MATCH($C134,[1]Balancing!$A$3:$A$21,0),MATCH(IF($A134="Mahir","HS",IF($A134="Separuh Mahir","SS",IF($A134="Berkemahiran Rendah","LS",IF($A134="Jumlah","T",FALSE))))&amp;$E134&amp;RIGHT($D134,2),[1]Balancing!$KL$2:$QC$2,0))/1000</f>
        <v>5.742</v>
      </c>
      <c r="L134" s="16">
        <f>INDEX([1]Balancing!$QD$3:$VU$21,MATCH($C134,[1]Balancing!$A$3:$A$21,0),MATCH(IF($A134="Mahir","HS",IF($A134="Separuh Mahir","SS",IF($A134="Berkemahiran Rendah","LS",IF($A134="Jumlah","T",FALSE))))&amp;$E134&amp;RIGHT($D134,2),[1]Balancing!$QD$2:$VU$2,0))/1000</f>
        <v>5.0999999999999997E-2</v>
      </c>
    </row>
    <row r="135" spans="1:12" x14ac:dyDescent="0.35">
      <c r="A135" s="17" t="s">
        <v>23</v>
      </c>
      <c r="B135" s="17" t="s">
        <v>31</v>
      </c>
      <c r="C135" s="17" t="s">
        <v>46</v>
      </c>
      <c r="D135" s="14">
        <v>2025</v>
      </c>
      <c r="E135" s="14">
        <v>4</v>
      </c>
      <c r="F135" s="14" t="s">
        <v>107</v>
      </c>
      <c r="G135" s="14" t="s">
        <v>90</v>
      </c>
      <c r="H135" s="14" t="s">
        <v>94</v>
      </c>
      <c r="I135" s="16">
        <f>INDEX([1]Balancing!$B$3:$ES$21,MATCH($C135,[1]Balancing!$A$3:$A$21,0),MATCH(IF($A135="Mahir","HS",IF($A135="Separuh Mahir","SS",IF($A135="Berkemahiran Rendah","LS",IF($A135="Jumlah","T",FALSE))))&amp;$E135&amp;RIGHT($D135,2),[1]Balancing!$B$2:$ES$2,0))/1000</f>
        <v>24.831</v>
      </c>
      <c r="J135" s="16">
        <f>INDEX([1]Balancing!$ET$3:$KK$21,MATCH($C135,[1]Balancing!$A$3:$A$21,0),MATCH(IF($A135="Mahir","HS",IF($A135="Separuh Mahir","SS",IF($A135="Berkemahiran Rendah","LS",IF($A135="Jumlah","T",FALSE))))&amp;$E135&amp;RIGHT($D135,2),[1]Balancing!$ET$2:$KK$2,0))/1000</f>
        <v>23.052</v>
      </c>
      <c r="K135" s="16">
        <f>INDEX([1]Balancing!$KL$3:$QC$21,MATCH($C135,[1]Balancing!$A$3:$A$21,0),MATCH(IF($A135="Mahir","HS",IF($A135="Separuh Mahir","SS",IF($A135="Berkemahiran Rendah","LS",IF($A135="Jumlah","T",FALSE))))&amp;$E135&amp;RIGHT($D135,2),[1]Balancing!$KL$2:$QC$2,0))/1000</f>
        <v>1.7789999999999999</v>
      </c>
      <c r="L135" s="16">
        <f>INDEX([1]Balancing!$QD$3:$VU$21,MATCH($C135,[1]Balancing!$A$3:$A$21,0),MATCH(IF($A135="Mahir","HS",IF($A135="Separuh Mahir","SS",IF($A135="Berkemahiran Rendah","LS",IF($A135="Jumlah","T",FALSE))))&amp;$E135&amp;RIGHT($D135,2),[1]Balancing!$QD$2:$VU$2,0))/1000</f>
        <v>0.27800000000000002</v>
      </c>
    </row>
    <row r="136" spans="1:12" x14ac:dyDescent="0.35">
      <c r="A136" s="17" t="s">
        <v>23</v>
      </c>
      <c r="B136" s="17" t="s">
        <v>31</v>
      </c>
      <c r="C136" s="17" t="s">
        <v>48</v>
      </c>
      <c r="D136" s="14">
        <v>2025</v>
      </c>
      <c r="E136" s="14">
        <v>4</v>
      </c>
      <c r="F136" s="14" t="s">
        <v>107</v>
      </c>
      <c r="G136" s="14" t="s">
        <v>90</v>
      </c>
      <c r="H136" s="14" t="s">
        <v>95</v>
      </c>
      <c r="I136" s="16">
        <f>INDEX([1]Balancing!$B$3:$ES$21,MATCH($C136,[1]Balancing!$A$3:$A$21,0),MATCH(IF($A136="Mahir","HS",IF($A136="Separuh Mahir","SS",IF($A136="Berkemahiran Rendah","LS",IF($A136="Jumlah","T",FALSE))))&amp;$E136&amp;RIGHT($D136,2),[1]Balancing!$B$2:$ES$2,0))/1000</f>
        <v>31.378</v>
      </c>
      <c r="J136" s="16">
        <f>INDEX([1]Balancing!$ET$3:$KK$21,MATCH($C136,[1]Balancing!$A$3:$A$21,0),MATCH(IF($A136="Mahir","HS",IF($A136="Separuh Mahir","SS",IF($A136="Berkemahiran Rendah","LS",IF($A136="Jumlah","T",FALSE))))&amp;$E136&amp;RIGHT($D136,2),[1]Balancing!$ET$2:$KK$2,0))/1000</f>
        <v>27.957999999999998</v>
      </c>
      <c r="K136" s="16">
        <f>INDEX([1]Balancing!$KL$3:$QC$21,MATCH($C136,[1]Balancing!$A$3:$A$21,0),MATCH(IF($A136="Mahir","HS",IF($A136="Separuh Mahir","SS",IF($A136="Berkemahiran Rendah","LS",IF($A136="Jumlah","T",FALSE))))&amp;$E136&amp;RIGHT($D136,2),[1]Balancing!$KL$2:$QC$2,0))/1000</f>
        <v>3.42</v>
      </c>
      <c r="L136" s="16">
        <f>INDEX([1]Balancing!$QD$3:$VU$21,MATCH($C136,[1]Balancing!$A$3:$A$21,0),MATCH(IF($A136="Mahir","HS",IF($A136="Separuh Mahir","SS",IF($A136="Berkemahiran Rendah","LS",IF($A136="Jumlah","T",FALSE))))&amp;$E136&amp;RIGHT($D136,2),[1]Balancing!$QD$2:$VU$2,0))/1000</f>
        <v>0.23899999999999999</v>
      </c>
    </row>
    <row r="137" spans="1:12" x14ac:dyDescent="0.35">
      <c r="A137" s="17" t="s">
        <v>23</v>
      </c>
      <c r="B137" s="17" t="s">
        <v>31</v>
      </c>
      <c r="C137" s="17" t="s">
        <v>50</v>
      </c>
      <c r="D137" s="14">
        <v>2025</v>
      </c>
      <c r="E137" s="14">
        <v>4</v>
      </c>
      <c r="F137" s="14" t="s">
        <v>107</v>
      </c>
      <c r="G137" s="14" t="s">
        <v>90</v>
      </c>
      <c r="H137" s="14" t="s">
        <v>96</v>
      </c>
      <c r="I137" s="16">
        <f>INDEX([1]Balancing!$B$3:$ES$21,MATCH($C137,[1]Balancing!$A$3:$A$21,0),MATCH(IF($A137="Mahir","HS",IF($A137="Separuh Mahir","SS",IF($A137="Berkemahiran Rendah","LS",IF($A137="Jumlah","T",FALSE))))&amp;$E137&amp;RIGHT($D137,2),[1]Balancing!$B$2:$ES$2,0))/1000</f>
        <v>23.169</v>
      </c>
      <c r="J137" s="16">
        <f>INDEX([1]Balancing!$ET$3:$KK$21,MATCH($C137,[1]Balancing!$A$3:$A$21,0),MATCH(IF($A137="Mahir","HS",IF($A137="Separuh Mahir","SS",IF($A137="Berkemahiran Rendah","LS",IF($A137="Jumlah","T",FALSE))))&amp;$E137&amp;RIGHT($D137,2),[1]Balancing!$ET$2:$KK$2,0))/1000</f>
        <v>19.97</v>
      </c>
      <c r="K137" s="16">
        <f>INDEX([1]Balancing!$KL$3:$QC$21,MATCH($C137,[1]Balancing!$A$3:$A$21,0),MATCH(IF($A137="Mahir","HS",IF($A137="Separuh Mahir","SS",IF($A137="Berkemahiran Rendah","LS",IF($A137="Jumlah","T",FALSE))))&amp;$E137&amp;RIGHT($D137,2),[1]Balancing!$KL$2:$QC$2,0))/1000</f>
        <v>3.1989999999999998</v>
      </c>
      <c r="L137" s="16">
        <f>INDEX([1]Balancing!$QD$3:$VU$21,MATCH($C137,[1]Balancing!$A$3:$A$21,0),MATCH(IF($A137="Mahir","HS",IF($A137="Separuh Mahir","SS",IF($A137="Berkemahiran Rendah","LS",IF($A137="Jumlah","T",FALSE))))&amp;$E137&amp;RIGHT($D137,2),[1]Balancing!$QD$2:$VU$2,0))/1000</f>
        <v>0.14299999999999999</v>
      </c>
    </row>
    <row r="138" spans="1:12" x14ac:dyDescent="0.35">
      <c r="A138" s="17" t="s">
        <v>23</v>
      </c>
      <c r="B138" s="17" t="s">
        <v>31</v>
      </c>
      <c r="C138" s="17" t="s">
        <v>52</v>
      </c>
      <c r="D138" s="14">
        <v>2025</v>
      </c>
      <c r="E138" s="14">
        <v>4</v>
      </c>
      <c r="F138" s="14" t="s">
        <v>107</v>
      </c>
      <c r="G138" s="14" t="s">
        <v>90</v>
      </c>
      <c r="H138" s="14" t="s">
        <v>97</v>
      </c>
      <c r="I138" s="16">
        <f>INDEX([1]Balancing!$B$3:$ES$21,MATCH($C138,[1]Balancing!$A$3:$A$21,0),MATCH(IF($A138="Mahir","HS",IF($A138="Separuh Mahir","SS",IF($A138="Berkemahiran Rendah","LS",IF($A138="Jumlah","T",FALSE))))&amp;$E138&amp;RIGHT($D138,2),[1]Balancing!$B$2:$ES$2,0))/1000</f>
        <v>11.95</v>
      </c>
      <c r="J138" s="16">
        <f>INDEX([1]Balancing!$ET$3:$KK$21,MATCH($C138,[1]Balancing!$A$3:$A$21,0),MATCH(IF($A138="Mahir","HS",IF($A138="Separuh Mahir","SS",IF($A138="Berkemahiran Rendah","LS",IF($A138="Jumlah","T",FALSE))))&amp;$E138&amp;RIGHT($D138,2),[1]Balancing!$ET$2:$KK$2,0))/1000</f>
        <v>10.944000000000001</v>
      </c>
      <c r="K138" s="16">
        <f>INDEX([1]Balancing!$KL$3:$QC$21,MATCH($C138,[1]Balancing!$A$3:$A$21,0),MATCH(IF($A138="Mahir","HS",IF($A138="Separuh Mahir","SS",IF($A138="Berkemahiran Rendah","LS",IF($A138="Jumlah","T",FALSE))))&amp;$E138&amp;RIGHT($D138,2),[1]Balancing!$KL$2:$QC$2,0))/1000</f>
        <v>1.006</v>
      </c>
      <c r="L138" s="16">
        <f>INDEX([1]Balancing!$QD$3:$VU$21,MATCH($C138,[1]Balancing!$A$3:$A$21,0),MATCH(IF($A138="Mahir","HS",IF($A138="Separuh Mahir","SS",IF($A138="Berkemahiran Rendah","LS",IF($A138="Jumlah","T",FALSE))))&amp;$E138&amp;RIGHT($D138,2),[1]Balancing!$QD$2:$VU$2,0))/1000</f>
        <v>3.3000000000000002E-2</v>
      </c>
    </row>
    <row r="139" spans="1:12" x14ac:dyDescent="0.35">
      <c r="A139" s="17" t="s">
        <v>23</v>
      </c>
      <c r="B139" s="17" t="s">
        <v>33</v>
      </c>
      <c r="C139" s="17" t="s">
        <v>33</v>
      </c>
      <c r="D139" s="14">
        <v>2025</v>
      </c>
      <c r="E139" s="14">
        <v>4</v>
      </c>
      <c r="F139" s="14" t="s">
        <v>107</v>
      </c>
      <c r="G139" s="14" t="s">
        <v>98</v>
      </c>
      <c r="H139" s="14" t="s">
        <v>98</v>
      </c>
      <c r="I139" s="16">
        <f>INDEX([1]Balancing!$B$3:$ES$21,MATCH($C139,[1]Balancing!$A$3:$A$21,0),MATCH(IF($A139="Mahir","HS",IF($A139="Separuh Mahir","SS",IF($A139="Berkemahiran Rendah","LS",IF($A139="Jumlah","T",FALSE))))&amp;$E139&amp;RIGHT($D139,2),[1]Balancing!$B$2:$ES$2,0))/1000</f>
        <v>50.171999999999997</v>
      </c>
      <c r="J139" s="16">
        <f>INDEX([1]Balancing!$ET$3:$KK$21,MATCH($C139,[1]Balancing!$A$3:$A$21,0),MATCH(IF($A139="Mahir","HS",IF($A139="Separuh Mahir","SS",IF($A139="Berkemahiran Rendah","LS",IF($A139="Jumlah","T",FALSE))))&amp;$E139&amp;RIGHT($D139,2),[1]Balancing!$ET$2:$KK$2,0))/1000</f>
        <v>43.847999999999999</v>
      </c>
      <c r="K139" s="16">
        <f>INDEX([1]Balancing!$KL$3:$QC$21,MATCH($C139,[1]Balancing!$A$3:$A$21,0),MATCH(IF($A139="Mahir","HS",IF($A139="Separuh Mahir","SS",IF($A139="Berkemahiran Rendah","LS",IF($A139="Jumlah","T",FALSE))))&amp;$E139&amp;RIGHT($D139,2),[1]Balancing!$KL$2:$QC$2,0))/1000</f>
        <v>6.3239999999999998</v>
      </c>
      <c r="L139" s="16">
        <f>INDEX([1]Balancing!$QD$3:$VU$21,MATCH($C139,[1]Balancing!$A$3:$A$21,0),MATCH(IF($A139="Mahir","HS",IF($A139="Separuh Mahir","SS",IF($A139="Berkemahiran Rendah","LS",IF($A139="Jumlah","T",FALSE))))&amp;$E139&amp;RIGHT($D139,2),[1]Balancing!$QD$2:$VU$2,0))/1000</f>
        <v>0.32900000000000001</v>
      </c>
    </row>
    <row r="140" spans="1:12" x14ac:dyDescent="0.35">
      <c r="A140" s="17" t="s">
        <v>23</v>
      </c>
      <c r="B140" s="17" t="s">
        <v>35</v>
      </c>
      <c r="C140" s="17" t="s">
        <v>54</v>
      </c>
      <c r="D140" s="14">
        <v>2025</v>
      </c>
      <c r="E140" s="14">
        <v>4</v>
      </c>
      <c r="F140" s="14" t="s">
        <v>107</v>
      </c>
      <c r="G140" s="14" t="s">
        <v>99</v>
      </c>
      <c r="H140" s="14" t="s">
        <v>100</v>
      </c>
      <c r="I140" s="16">
        <f>INDEX([1]Balancing!$B$3:$ES$21,MATCH($C140,[1]Balancing!$A$3:$A$21,0),MATCH(IF($A140="Mahir","HS",IF($A140="Separuh Mahir","SS",IF($A140="Berkemahiran Rendah","LS",IF($A140="Jumlah","T",FALSE))))&amp;$E140&amp;RIGHT($D140,2),[1]Balancing!$B$2:$ES$2,0))/1000</f>
        <v>247.95599999999999</v>
      </c>
      <c r="J140" s="16">
        <f>INDEX([1]Balancing!$ET$3:$KK$21,MATCH($C140,[1]Balancing!$A$3:$A$21,0),MATCH(IF($A140="Mahir","HS",IF($A140="Separuh Mahir","SS",IF($A140="Berkemahiran Rendah","LS",IF($A140="Jumlah","T",FALSE))))&amp;$E140&amp;RIGHT($D140,2),[1]Balancing!$ET$2:$KK$2,0))/1000</f>
        <v>245.005</v>
      </c>
      <c r="K140" s="16">
        <f>INDEX([1]Balancing!$KL$3:$QC$21,MATCH($C140,[1]Balancing!$A$3:$A$21,0),MATCH(IF($A140="Mahir","HS",IF($A140="Separuh Mahir","SS",IF($A140="Berkemahiran Rendah","LS",IF($A140="Jumlah","T",FALSE))))&amp;$E140&amp;RIGHT($D140,2),[1]Balancing!$KL$2:$QC$2,0))/1000</f>
        <v>2.9510000000000001</v>
      </c>
      <c r="L140" s="16">
        <f>INDEX([1]Balancing!$QD$3:$VU$21,MATCH($C140,[1]Balancing!$A$3:$A$21,0),MATCH(IF($A140="Mahir","HS",IF($A140="Separuh Mahir","SS",IF($A140="Berkemahiran Rendah","LS",IF($A140="Jumlah","T",FALSE))))&amp;$E140&amp;RIGHT($D140,2),[1]Balancing!$QD$2:$VU$2,0))/1000</f>
        <v>0.878</v>
      </c>
    </row>
    <row r="141" spans="1:12" x14ac:dyDescent="0.35">
      <c r="A141" s="17" t="s">
        <v>23</v>
      </c>
      <c r="B141" s="17" t="s">
        <v>35</v>
      </c>
      <c r="C141" s="17" t="s">
        <v>56</v>
      </c>
      <c r="D141" s="14">
        <v>2025</v>
      </c>
      <c r="E141" s="14">
        <v>4</v>
      </c>
      <c r="F141" s="14" t="s">
        <v>107</v>
      </c>
      <c r="G141" s="14" t="s">
        <v>99</v>
      </c>
      <c r="H141" s="14" t="s">
        <v>101</v>
      </c>
      <c r="I141" s="16">
        <f>INDEX([1]Balancing!$B$3:$ES$21,MATCH($C141,[1]Balancing!$A$3:$A$21,0),MATCH(IF($A141="Mahir","HS",IF($A141="Separuh Mahir","SS",IF($A141="Berkemahiran Rendah","LS",IF($A141="Jumlah","T",FALSE))))&amp;$E141&amp;RIGHT($D141,2),[1]Balancing!$B$2:$ES$2,0))/1000</f>
        <v>353.03300000000002</v>
      </c>
      <c r="J141" s="16">
        <f>INDEX([1]Balancing!$ET$3:$KK$21,MATCH($C141,[1]Balancing!$A$3:$A$21,0),MATCH(IF($A141="Mahir","HS",IF($A141="Separuh Mahir","SS",IF($A141="Berkemahiran Rendah","LS",IF($A141="Jumlah","T",FALSE))))&amp;$E141&amp;RIGHT($D141,2),[1]Balancing!$ET$2:$KK$2,0))/1000</f>
        <v>352.79599999999999</v>
      </c>
      <c r="K141" s="16">
        <f>INDEX([1]Balancing!$KL$3:$QC$21,MATCH($C141,[1]Balancing!$A$3:$A$21,0),MATCH(IF($A141="Mahir","HS",IF($A141="Separuh Mahir","SS",IF($A141="Berkemahiran Rendah","LS",IF($A141="Jumlah","T",FALSE))))&amp;$E141&amp;RIGHT($D141,2),[1]Balancing!$KL$2:$QC$2,0))/1000</f>
        <v>0.23699999999999999</v>
      </c>
      <c r="L141" s="16">
        <f>INDEX([1]Balancing!$QD$3:$VU$21,MATCH($C141,[1]Balancing!$A$3:$A$21,0),MATCH(IF($A141="Mahir","HS",IF($A141="Separuh Mahir","SS",IF($A141="Berkemahiran Rendah","LS",IF($A141="Jumlah","T",FALSE))))&amp;$E141&amp;RIGHT($D141,2),[1]Balancing!$QD$2:$VU$2,0))/1000</f>
        <v>0.154</v>
      </c>
    </row>
    <row r="142" spans="1:12" x14ac:dyDescent="0.35">
      <c r="A142" s="17" t="s">
        <v>23</v>
      </c>
      <c r="B142" s="17" t="s">
        <v>35</v>
      </c>
      <c r="C142" s="17" t="s">
        <v>58</v>
      </c>
      <c r="D142" s="14">
        <v>2025</v>
      </c>
      <c r="E142" s="14">
        <v>4</v>
      </c>
      <c r="F142" s="14" t="s">
        <v>107</v>
      </c>
      <c r="G142" s="14" t="s">
        <v>99</v>
      </c>
      <c r="H142" s="14" t="s">
        <v>102</v>
      </c>
      <c r="I142" s="16">
        <f>INDEX([1]Balancing!$B$3:$ES$21,MATCH($C142,[1]Balancing!$A$3:$A$21,0),MATCH(IF($A142="Mahir","HS",IF($A142="Separuh Mahir","SS",IF($A142="Berkemahiran Rendah","LS",IF($A142="Jumlah","T",FALSE))))&amp;$E142&amp;RIGHT($D142,2),[1]Balancing!$B$2:$ES$2,0))/1000</f>
        <v>93.150999999999996</v>
      </c>
      <c r="J142" s="16">
        <f>INDEX([1]Balancing!$ET$3:$KK$21,MATCH($C142,[1]Balancing!$A$3:$A$21,0),MATCH(IF($A142="Mahir","HS",IF($A142="Separuh Mahir","SS",IF($A142="Berkemahiran Rendah","LS",IF($A142="Jumlah","T",FALSE))))&amp;$E142&amp;RIGHT($D142,2),[1]Balancing!$ET$2:$KK$2,0))/1000</f>
        <v>92.79</v>
      </c>
      <c r="K142" s="16">
        <f>INDEX([1]Balancing!$KL$3:$QC$21,MATCH($C142,[1]Balancing!$A$3:$A$21,0),MATCH(IF($A142="Mahir","HS",IF($A142="Separuh Mahir","SS",IF($A142="Berkemahiran Rendah","LS",IF($A142="Jumlah","T",FALSE))))&amp;$E142&amp;RIGHT($D142,2),[1]Balancing!$KL$2:$QC$2,0))/1000</f>
        <v>0.36099999999999999</v>
      </c>
      <c r="L142" s="16">
        <f>INDEX([1]Balancing!$QD$3:$VU$21,MATCH($C142,[1]Balancing!$A$3:$A$21,0),MATCH(IF($A142="Mahir","HS",IF($A142="Separuh Mahir","SS",IF($A142="Berkemahiran Rendah","LS",IF($A142="Jumlah","T",FALSE))))&amp;$E142&amp;RIGHT($D142,2),[1]Balancing!$QD$2:$VU$2,0))/1000</f>
        <v>0.157</v>
      </c>
    </row>
    <row r="143" spans="1:12" x14ac:dyDescent="0.35">
      <c r="A143" s="17" t="s">
        <v>23</v>
      </c>
      <c r="B143" s="17" t="s">
        <v>35</v>
      </c>
      <c r="C143" s="17" t="s">
        <v>60</v>
      </c>
      <c r="D143" s="14">
        <v>2025</v>
      </c>
      <c r="E143" s="14">
        <v>4</v>
      </c>
      <c r="F143" s="14" t="s">
        <v>107</v>
      </c>
      <c r="G143" s="14" t="s">
        <v>99</v>
      </c>
      <c r="H143" s="14" t="s">
        <v>103</v>
      </c>
      <c r="I143" s="16">
        <f>INDEX([1]Balancing!$B$3:$ES$21,MATCH($C143,[1]Balancing!$A$3:$A$21,0),MATCH(IF($A143="Mahir","HS",IF($A143="Separuh Mahir","SS",IF($A143="Berkemahiran Rendah","LS",IF($A143="Jumlah","T",FALSE))))&amp;$E143&amp;RIGHT($D143,2),[1]Balancing!$B$2:$ES$2,0))/1000</f>
        <v>18.155000000000001</v>
      </c>
      <c r="J143" s="16">
        <f>INDEX([1]Balancing!$ET$3:$KK$21,MATCH($C143,[1]Balancing!$A$3:$A$21,0),MATCH(IF($A143="Mahir","HS",IF($A143="Separuh Mahir","SS",IF($A143="Berkemahiran Rendah","LS",IF($A143="Jumlah","T",FALSE))))&amp;$E143&amp;RIGHT($D143,2),[1]Balancing!$ET$2:$KK$2,0))/1000</f>
        <v>17.623000000000001</v>
      </c>
      <c r="K143" s="16">
        <f>INDEX([1]Balancing!$KL$3:$QC$21,MATCH($C143,[1]Balancing!$A$3:$A$21,0),MATCH(IF($A143="Mahir","HS",IF($A143="Separuh Mahir","SS",IF($A143="Berkemahiran Rendah","LS",IF($A143="Jumlah","T",FALSE))))&amp;$E143&amp;RIGHT($D143,2),[1]Balancing!$KL$2:$QC$2,0))/1000</f>
        <v>0.53200000000000003</v>
      </c>
      <c r="L143" s="16">
        <f>INDEX([1]Balancing!$QD$3:$VU$21,MATCH($C143,[1]Balancing!$A$3:$A$21,0),MATCH(IF($A143="Mahir","HS",IF($A143="Separuh Mahir","SS",IF($A143="Berkemahiran Rendah","LS",IF($A143="Jumlah","T",FALSE))))&amp;$E143&amp;RIGHT($D143,2),[1]Balancing!$QD$2:$VU$2,0))/1000</f>
        <v>0.105</v>
      </c>
    </row>
    <row r="144" spans="1:12" x14ac:dyDescent="0.35">
      <c r="A144" s="17" t="s">
        <v>23</v>
      </c>
      <c r="B144" s="17" t="s">
        <v>35</v>
      </c>
      <c r="C144" s="17" t="s">
        <v>62</v>
      </c>
      <c r="D144" s="14">
        <v>2025</v>
      </c>
      <c r="E144" s="14">
        <v>4</v>
      </c>
      <c r="F144" s="14" t="s">
        <v>107</v>
      </c>
      <c r="G144" s="14" t="s">
        <v>99</v>
      </c>
      <c r="H144" s="14" t="s">
        <v>104</v>
      </c>
      <c r="I144" s="16">
        <f>INDEX([1]Balancing!$B$3:$ES$21,MATCH($C144,[1]Balancing!$A$3:$A$21,0),MATCH(IF($A144="Mahir","HS",IF($A144="Separuh Mahir","SS",IF($A144="Berkemahiran Rendah","LS",IF($A144="Jumlah","T",FALSE))))&amp;$E144&amp;RIGHT($D144,2),[1]Balancing!$B$2:$ES$2,0))/1000</f>
        <v>104.745</v>
      </c>
      <c r="J144" s="16">
        <f>INDEX([1]Balancing!$ET$3:$KK$21,MATCH($C144,[1]Balancing!$A$3:$A$21,0),MATCH(IF($A144="Mahir","HS",IF($A144="Separuh Mahir","SS",IF($A144="Berkemahiran Rendah","LS",IF($A144="Jumlah","T",FALSE))))&amp;$E144&amp;RIGHT($D144,2),[1]Balancing!$ET$2:$KK$2,0))/1000</f>
        <v>103.89</v>
      </c>
      <c r="K144" s="16">
        <f>INDEX([1]Balancing!$KL$3:$QC$21,MATCH($C144,[1]Balancing!$A$3:$A$21,0),MATCH(IF($A144="Mahir","HS",IF($A144="Separuh Mahir","SS",IF($A144="Berkemahiran Rendah","LS",IF($A144="Jumlah","T",FALSE))))&amp;$E144&amp;RIGHT($D144,2),[1]Balancing!$KL$2:$QC$2,0))/1000</f>
        <v>0.85499999999999998</v>
      </c>
      <c r="L144" s="16">
        <f>INDEX([1]Balancing!$QD$3:$VU$21,MATCH($C144,[1]Balancing!$A$3:$A$21,0),MATCH(IF($A144="Mahir","HS",IF($A144="Separuh Mahir","SS",IF($A144="Berkemahiran Rendah","LS",IF($A144="Jumlah","T",FALSE))))&amp;$E144&amp;RIGHT($D144,2),[1]Balancing!$QD$2:$VU$2,0))/1000</f>
        <v>0.41299999999999998</v>
      </c>
    </row>
    <row r="145" spans="1:12" x14ac:dyDescent="0.35">
      <c r="A145" s="17" t="s">
        <v>23</v>
      </c>
      <c r="B145" s="17" t="s">
        <v>35</v>
      </c>
      <c r="C145" s="17" t="s">
        <v>64</v>
      </c>
      <c r="D145" s="14">
        <v>2025</v>
      </c>
      <c r="E145" s="14">
        <v>4</v>
      </c>
      <c r="F145" s="14" t="s">
        <v>107</v>
      </c>
      <c r="G145" s="14" t="s">
        <v>99</v>
      </c>
      <c r="H145" s="14" t="s">
        <v>105</v>
      </c>
      <c r="I145" s="16">
        <f>INDEX([1]Balancing!$B$3:$ES$21,MATCH($C145,[1]Balancing!$A$3:$A$21,0),MATCH(IF($A145="Mahir","HS",IF($A145="Separuh Mahir","SS",IF($A145="Berkemahiran Rendah","LS",IF($A145="Jumlah","T",FALSE))))&amp;$E145&amp;RIGHT($D145,2),[1]Balancing!$B$2:$ES$2,0))/1000</f>
        <v>72.912999999999997</v>
      </c>
      <c r="J145" s="16">
        <f>INDEX([1]Balancing!$ET$3:$KK$21,MATCH($C145,[1]Balancing!$A$3:$A$21,0),MATCH(IF($A145="Mahir","HS",IF($A145="Separuh Mahir","SS",IF($A145="Berkemahiran Rendah","LS",IF($A145="Jumlah","T",FALSE))))&amp;$E145&amp;RIGHT($D145,2),[1]Balancing!$ET$2:$KK$2,0))/1000</f>
        <v>72.501000000000005</v>
      </c>
      <c r="K145" s="16">
        <f>INDEX([1]Balancing!$KL$3:$QC$21,MATCH($C145,[1]Balancing!$A$3:$A$21,0),MATCH(IF($A145="Mahir","HS",IF($A145="Separuh Mahir","SS",IF($A145="Berkemahiran Rendah","LS",IF($A145="Jumlah","T",FALSE))))&amp;$E145&amp;RIGHT($D145,2),[1]Balancing!$KL$2:$QC$2,0))/1000</f>
        <v>0.41199999999999998</v>
      </c>
      <c r="L145" s="16">
        <f>INDEX([1]Balancing!$QD$3:$VU$21,MATCH($C145,[1]Balancing!$A$3:$A$21,0),MATCH(IF($A145="Mahir","HS",IF($A145="Separuh Mahir","SS",IF($A145="Berkemahiran Rendah","LS",IF($A145="Jumlah","T",FALSE))))&amp;$E145&amp;RIGHT($D145,2),[1]Balancing!$QD$2:$VU$2,0))/1000</f>
        <v>0.19600000000000001</v>
      </c>
    </row>
    <row r="146" spans="1:12" x14ac:dyDescent="0.35">
      <c r="A146" s="17" t="s">
        <v>19</v>
      </c>
      <c r="B146" s="17" t="s">
        <v>27</v>
      </c>
      <c r="C146" s="17" t="s">
        <v>27</v>
      </c>
      <c r="D146" s="14">
        <v>2025</v>
      </c>
      <c r="E146" s="14">
        <v>3</v>
      </c>
      <c r="F146" s="14" t="s">
        <v>87</v>
      </c>
      <c r="G146" s="14" t="s">
        <v>88</v>
      </c>
      <c r="H146" s="14" t="s">
        <v>88</v>
      </c>
      <c r="I146" s="16">
        <f>INDEX([1]Balancing!$B$3:$ES$21,MATCH($C146,[1]Balancing!$A$3:$A$21,0),MATCH(IF($A146="Mahir","HS",IF($A146="Separuh Mahir","SS",IF($A146="Berkemahiran Rendah","LS",IF($A146="Jumlah","T",FALSE))))&amp;$E146&amp;RIGHT($D146,2),[1]Balancing!$B$2:$ES$2,0))/1000</f>
        <v>29.434000000000001</v>
      </c>
      <c r="J146" s="16">
        <f>INDEX([1]Balancing!$ET$3:$KK$21,MATCH($C146,[1]Balancing!$A$3:$A$21,0),MATCH(IF($A146="Mahir","HS",IF($A146="Separuh Mahir","SS",IF($A146="Berkemahiran Rendah","LS",IF($A146="Jumlah","T",FALSE))))&amp;$E146&amp;RIGHT($D146,2),[1]Balancing!$ET$2:$KK$2,0))/1000</f>
        <v>24.916</v>
      </c>
      <c r="K146" s="16">
        <f>INDEX([1]Balancing!$KL$3:$QC$21,MATCH($C146,[1]Balancing!$A$3:$A$21,0),MATCH(IF($A146="Mahir","HS",IF($A146="Separuh Mahir","SS",IF($A146="Berkemahiran Rendah","LS",IF($A146="Jumlah","T",FALSE))))&amp;$E146&amp;RIGHT($D146,2),[1]Balancing!$KL$2:$QC$2,0))/1000</f>
        <v>4.5179999999999998</v>
      </c>
      <c r="L146" s="16">
        <f>INDEX([1]Balancing!$QD$3:$VU$21,MATCH($C146,[1]Balancing!$A$3:$A$21,0),MATCH(IF($A146="Mahir","HS",IF($A146="Separuh Mahir","SS",IF($A146="Berkemahiran Rendah","LS",IF($A146="Jumlah","T",FALSE))))&amp;$E146&amp;RIGHT($D146,2),[1]Balancing!$QD$2:$VU$2,0))/1000</f>
        <v>0.127</v>
      </c>
    </row>
    <row r="147" spans="1:12" x14ac:dyDescent="0.35">
      <c r="A147" s="17" t="s">
        <v>19</v>
      </c>
      <c r="B147" s="17" t="s">
        <v>29</v>
      </c>
      <c r="C147" s="17" t="s">
        <v>29</v>
      </c>
      <c r="D147" s="14">
        <v>2025</v>
      </c>
      <c r="E147" s="14">
        <v>3</v>
      </c>
      <c r="F147" s="14" t="s">
        <v>87</v>
      </c>
      <c r="G147" s="14" t="s">
        <v>89</v>
      </c>
      <c r="H147" s="14" t="s">
        <v>89</v>
      </c>
      <c r="I147" s="16">
        <f>INDEX([1]Balancing!$B$3:$ES$21,MATCH($C147,[1]Balancing!$A$3:$A$21,0),MATCH(IF($A147="Mahir","HS",IF($A147="Separuh Mahir","SS",IF($A147="Berkemahiran Rendah","LS",IF($A147="Jumlah","T",FALSE))))&amp;$E147&amp;RIGHT($D147,2),[1]Balancing!$B$2:$ES$2,0))/1000</f>
        <v>23.629000000000001</v>
      </c>
      <c r="J147" s="16">
        <f>INDEX([1]Balancing!$ET$3:$KK$21,MATCH($C147,[1]Balancing!$A$3:$A$21,0),MATCH(IF($A147="Mahir","HS",IF($A147="Separuh Mahir","SS",IF($A147="Berkemahiran Rendah","LS",IF($A147="Jumlah","T",FALSE))))&amp;$E147&amp;RIGHT($D147,2),[1]Balancing!$ET$2:$KK$2,0))/1000</f>
        <v>23.466999999999999</v>
      </c>
      <c r="K147" s="16">
        <f>INDEX([1]Balancing!$KL$3:$QC$21,MATCH($C147,[1]Balancing!$A$3:$A$21,0),MATCH(IF($A147="Mahir","HS",IF($A147="Separuh Mahir","SS",IF($A147="Berkemahiran Rendah","LS",IF($A147="Jumlah","T",FALSE))))&amp;$E147&amp;RIGHT($D147,2),[1]Balancing!$KL$2:$QC$2,0))/1000</f>
        <v>0.16200000000000001</v>
      </c>
      <c r="L147" s="16">
        <f>INDEX([1]Balancing!$QD$3:$VU$21,MATCH($C147,[1]Balancing!$A$3:$A$21,0),MATCH(IF($A147="Mahir","HS",IF($A147="Separuh Mahir","SS",IF($A147="Berkemahiran Rendah","LS",IF($A147="Jumlah","T",FALSE))))&amp;$E147&amp;RIGHT($D147,2),[1]Balancing!$QD$2:$VU$2,0))/1000</f>
        <v>4.7E-2</v>
      </c>
    </row>
    <row r="148" spans="1:12" x14ac:dyDescent="0.35">
      <c r="A148" s="17" t="s">
        <v>19</v>
      </c>
      <c r="B148" s="17" t="s">
        <v>31</v>
      </c>
      <c r="C148" s="17" t="s">
        <v>40</v>
      </c>
      <c r="D148" s="14">
        <v>2025</v>
      </c>
      <c r="E148" s="14">
        <v>3</v>
      </c>
      <c r="F148" s="14" t="s">
        <v>87</v>
      </c>
      <c r="G148" s="14" t="s">
        <v>90</v>
      </c>
      <c r="H148" s="14" t="s">
        <v>91</v>
      </c>
      <c r="I148" s="16">
        <f>INDEX([1]Balancing!$B$3:$ES$21,MATCH($C148,[1]Balancing!$A$3:$A$21,0),MATCH(IF($A148="Mahir","HS",IF($A148="Separuh Mahir","SS",IF($A148="Berkemahiran Rendah","LS",IF($A148="Jumlah","T",FALSE))))&amp;$E148&amp;RIGHT($D148,2),[1]Balancing!$B$2:$ES$2,0))/1000</f>
        <v>46.777000000000001</v>
      </c>
      <c r="J148" s="16">
        <f>INDEX([1]Balancing!$ET$3:$KK$21,MATCH($C148,[1]Balancing!$A$3:$A$21,0),MATCH(IF($A148="Mahir","HS",IF($A148="Separuh Mahir","SS",IF($A148="Berkemahiran Rendah","LS",IF($A148="Jumlah","T",FALSE))))&amp;$E148&amp;RIGHT($D148,2),[1]Balancing!$ET$2:$KK$2,0))/1000</f>
        <v>44.237000000000002</v>
      </c>
      <c r="K148" s="16">
        <f>INDEX([1]Balancing!$KL$3:$QC$21,MATCH($C148,[1]Balancing!$A$3:$A$21,0),MATCH(IF($A148="Mahir","HS",IF($A148="Separuh Mahir","SS",IF($A148="Berkemahiran Rendah","LS",IF($A148="Jumlah","T",FALSE))))&amp;$E148&amp;RIGHT($D148,2),[1]Balancing!$KL$2:$QC$2,0))/1000</f>
        <v>2.54</v>
      </c>
      <c r="L148" s="16">
        <f>INDEX([1]Balancing!$QD$3:$VU$21,MATCH($C148,[1]Balancing!$A$3:$A$21,0),MATCH(IF($A148="Mahir","HS",IF($A148="Separuh Mahir","SS",IF($A148="Berkemahiran Rendah","LS",IF($A148="Jumlah","T",FALSE))))&amp;$E148&amp;RIGHT($D148,2),[1]Balancing!$QD$2:$VU$2,0))/1000</f>
        <v>0.376</v>
      </c>
    </row>
    <row r="149" spans="1:12" x14ac:dyDescent="0.35">
      <c r="A149" s="17" t="s">
        <v>19</v>
      </c>
      <c r="B149" s="17" t="s">
        <v>31</v>
      </c>
      <c r="C149" s="17" t="s">
        <v>42</v>
      </c>
      <c r="D149" s="14">
        <v>2025</v>
      </c>
      <c r="E149" s="14">
        <v>3</v>
      </c>
      <c r="F149" s="14" t="s">
        <v>87</v>
      </c>
      <c r="G149" s="14" t="s">
        <v>90</v>
      </c>
      <c r="H149" s="14" t="s">
        <v>92</v>
      </c>
      <c r="I149" s="16">
        <f>INDEX([1]Balancing!$B$3:$ES$21,MATCH($C149,[1]Balancing!$A$3:$A$21,0),MATCH(IF($A149="Mahir","HS",IF($A149="Separuh Mahir","SS",IF($A149="Berkemahiran Rendah","LS",IF($A149="Jumlah","T",FALSE))))&amp;$E149&amp;RIGHT($D149,2),[1]Balancing!$B$2:$ES$2,0))/1000</f>
        <v>10.271000000000001</v>
      </c>
      <c r="J149" s="16">
        <f>INDEX([1]Balancing!$ET$3:$KK$21,MATCH($C149,[1]Balancing!$A$3:$A$21,0),MATCH(IF($A149="Mahir","HS",IF($A149="Separuh Mahir","SS",IF($A149="Berkemahiran Rendah","LS",IF($A149="Jumlah","T",FALSE))))&amp;$E149&amp;RIGHT($D149,2),[1]Balancing!$ET$2:$KK$2,0))/1000</f>
        <v>9.6829999999999998</v>
      </c>
      <c r="K149" s="16">
        <f>INDEX([1]Balancing!$KL$3:$QC$21,MATCH($C149,[1]Balancing!$A$3:$A$21,0),MATCH(IF($A149="Mahir","HS",IF($A149="Separuh Mahir","SS",IF($A149="Berkemahiran Rendah","LS",IF($A149="Jumlah","T",FALSE))))&amp;$E149&amp;RIGHT($D149,2),[1]Balancing!$KL$2:$QC$2,0))/1000</f>
        <v>0.58799999999999997</v>
      </c>
      <c r="L149" s="16">
        <f>INDEX([1]Balancing!$QD$3:$VU$21,MATCH($C149,[1]Balancing!$A$3:$A$21,0),MATCH(IF($A149="Mahir","HS",IF($A149="Separuh Mahir","SS",IF($A149="Berkemahiran Rendah","LS",IF($A149="Jumlah","T",FALSE))))&amp;$E149&amp;RIGHT($D149,2),[1]Balancing!$QD$2:$VU$2,0))/1000</f>
        <v>3.4000000000000002E-2</v>
      </c>
    </row>
    <row r="150" spans="1:12" x14ac:dyDescent="0.35">
      <c r="A150" s="17" t="s">
        <v>19</v>
      </c>
      <c r="B150" s="17" t="s">
        <v>31</v>
      </c>
      <c r="C150" s="17" t="s">
        <v>44</v>
      </c>
      <c r="D150" s="14">
        <v>2025</v>
      </c>
      <c r="E150" s="14">
        <v>3</v>
      </c>
      <c r="F150" s="14" t="s">
        <v>87</v>
      </c>
      <c r="G150" s="14" t="s">
        <v>90</v>
      </c>
      <c r="H150" s="14" t="s">
        <v>93</v>
      </c>
      <c r="I150" s="16">
        <f>INDEX([1]Balancing!$B$3:$ES$21,MATCH($C150,[1]Balancing!$A$3:$A$21,0),MATCH(IF($A150="Mahir","HS",IF($A150="Separuh Mahir","SS",IF($A150="Berkemahiran Rendah","LS",IF($A150="Jumlah","T",FALSE))))&amp;$E150&amp;RIGHT($D150,2),[1]Balancing!$B$2:$ES$2,0))/1000</f>
        <v>36.572000000000003</v>
      </c>
      <c r="J150" s="16">
        <f>INDEX([1]Balancing!$ET$3:$KK$21,MATCH($C150,[1]Balancing!$A$3:$A$21,0),MATCH(IF($A150="Mahir","HS",IF($A150="Separuh Mahir","SS",IF($A150="Berkemahiran Rendah","LS",IF($A150="Jumlah","T",FALSE))))&amp;$E150&amp;RIGHT($D150,2),[1]Balancing!$ET$2:$KK$2,0))/1000</f>
        <v>34.557000000000002</v>
      </c>
      <c r="K150" s="16">
        <f>INDEX([1]Balancing!$KL$3:$QC$21,MATCH($C150,[1]Balancing!$A$3:$A$21,0),MATCH(IF($A150="Mahir","HS",IF($A150="Separuh Mahir","SS",IF($A150="Berkemahiran Rendah","LS",IF($A150="Jumlah","T",FALSE))))&amp;$E150&amp;RIGHT($D150,2),[1]Balancing!$KL$2:$QC$2,0))/1000</f>
        <v>2.0150000000000001</v>
      </c>
      <c r="L150" s="16">
        <f>INDEX([1]Balancing!$QD$3:$VU$21,MATCH($C150,[1]Balancing!$A$3:$A$21,0),MATCH(IF($A150="Mahir","HS",IF($A150="Separuh Mahir","SS",IF($A150="Berkemahiran Rendah","LS",IF($A150="Jumlah","T",FALSE))))&amp;$E150&amp;RIGHT($D150,2),[1]Balancing!$QD$2:$VU$2,0))/1000</f>
        <v>0.28899999999999998</v>
      </c>
    </row>
    <row r="151" spans="1:12" x14ac:dyDescent="0.35">
      <c r="A151" s="17" t="s">
        <v>19</v>
      </c>
      <c r="B151" s="17" t="s">
        <v>31</v>
      </c>
      <c r="C151" s="17" t="s">
        <v>46</v>
      </c>
      <c r="D151" s="14">
        <v>2025</v>
      </c>
      <c r="E151" s="14">
        <v>3</v>
      </c>
      <c r="F151" s="14" t="s">
        <v>87</v>
      </c>
      <c r="G151" s="14" t="s">
        <v>90</v>
      </c>
      <c r="H151" s="14" t="s">
        <v>94</v>
      </c>
      <c r="I151" s="16">
        <f>INDEX([1]Balancing!$B$3:$ES$21,MATCH($C151,[1]Balancing!$A$3:$A$21,0),MATCH(IF($A151="Mahir","HS",IF($A151="Separuh Mahir","SS",IF($A151="Berkemahiran Rendah","LS",IF($A151="Jumlah","T",FALSE))))&amp;$E151&amp;RIGHT($D151,2),[1]Balancing!$B$2:$ES$2,0))/1000</f>
        <v>82.403999999999996</v>
      </c>
      <c r="J151" s="16">
        <f>INDEX([1]Balancing!$ET$3:$KK$21,MATCH($C151,[1]Balancing!$A$3:$A$21,0),MATCH(IF($A151="Mahir","HS",IF($A151="Separuh Mahir","SS",IF($A151="Berkemahiran Rendah","LS",IF($A151="Jumlah","T",FALSE))))&amp;$E151&amp;RIGHT($D151,2),[1]Balancing!$ET$2:$KK$2,0))/1000</f>
        <v>77.911000000000001</v>
      </c>
      <c r="K151" s="16">
        <f>INDEX([1]Balancing!$KL$3:$QC$21,MATCH($C151,[1]Balancing!$A$3:$A$21,0),MATCH(IF($A151="Mahir","HS",IF($A151="Separuh Mahir","SS",IF($A151="Berkemahiran Rendah","LS",IF($A151="Jumlah","T",FALSE))))&amp;$E151&amp;RIGHT($D151,2),[1]Balancing!$KL$2:$QC$2,0))/1000</f>
        <v>4.4930000000000003</v>
      </c>
      <c r="L151" s="16">
        <f>INDEX([1]Balancing!$QD$3:$VU$21,MATCH($C151,[1]Balancing!$A$3:$A$21,0),MATCH(IF($A151="Mahir","HS",IF($A151="Separuh Mahir","SS",IF($A151="Berkemahiran Rendah","LS",IF($A151="Jumlah","T",FALSE))))&amp;$E151&amp;RIGHT($D151,2),[1]Balancing!$QD$2:$VU$2,0))/1000</f>
        <v>0.68600000000000005</v>
      </c>
    </row>
    <row r="152" spans="1:12" x14ac:dyDescent="0.35">
      <c r="A152" s="17" t="s">
        <v>19</v>
      </c>
      <c r="B152" s="17" t="s">
        <v>31</v>
      </c>
      <c r="C152" s="17" t="s">
        <v>48</v>
      </c>
      <c r="D152" s="14">
        <v>2025</v>
      </c>
      <c r="E152" s="14">
        <v>3</v>
      </c>
      <c r="F152" s="14" t="s">
        <v>87</v>
      </c>
      <c r="G152" s="14" t="s">
        <v>90</v>
      </c>
      <c r="H152" s="14" t="s">
        <v>95</v>
      </c>
      <c r="I152" s="16">
        <f>INDEX([1]Balancing!$B$3:$ES$21,MATCH($C152,[1]Balancing!$A$3:$A$21,0),MATCH(IF($A152="Mahir","HS",IF($A152="Separuh Mahir","SS",IF($A152="Berkemahiran Rendah","LS",IF($A152="Jumlah","T",FALSE))))&amp;$E152&amp;RIGHT($D152,2),[1]Balancing!$B$2:$ES$2,0))/1000</f>
        <v>64.704999999999998</v>
      </c>
      <c r="J152" s="16">
        <f>INDEX([1]Balancing!$ET$3:$KK$21,MATCH($C152,[1]Balancing!$A$3:$A$21,0),MATCH(IF($A152="Mahir","HS",IF($A152="Separuh Mahir","SS",IF($A152="Berkemahiran Rendah","LS",IF($A152="Jumlah","T",FALSE))))&amp;$E152&amp;RIGHT($D152,2),[1]Balancing!$ET$2:$KK$2,0))/1000</f>
        <v>60.865000000000002</v>
      </c>
      <c r="K152" s="16">
        <f>INDEX([1]Balancing!$KL$3:$QC$21,MATCH($C152,[1]Balancing!$A$3:$A$21,0),MATCH(IF($A152="Mahir","HS",IF($A152="Separuh Mahir","SS",IF($A152="Berkemahiran Rendah","LS",IF($A152="Jumlah","T",FALSE))))&amp;$E152&amp;RIGHT($D152,2),[1]Balancing!$KL$2:$QC$2,0))/1000</f>
        <v>3.84</v>
      </c>
      <c r="L152" s="16">
        <f>INDEX([1]Balancing!$QD$3:$VU$21,MATCH($C152,[1]Balancing!$A$3:$A$21,0),MATCH(IF($A152="Mahir","HS",IF($A152="Separuh Mahir","SS",IF($A152="Berkemahiran Rendah","LS",IF($A152="Jumlah","T",FALSE))))&amp;$E152&amp;RIGHT($D152,2),[1]Balancing!$QD$2:$VU$2,0))/1000</f>
        <v>0.32700000000000001</v>
      </c>
    </row>
    <row r="153" spans="1:12" x14ac:dyDescent="0.35">
      <c r="A153" s="17" t="s">
        <v>19</v>
      </c>
      <c r="B153" s="17" t="s">
        <v>31</v>
      </c>
      <c r="C153" s="17" t="s">
        <v>50</v>
      </c>
      <c r="D153" s="14">
        <v>2025</v>
      </c>
      <c r="E153" s="14">
        <v>3</v>
      </c>
      <c r="F153" s="14" t="s">
        <v>87</v>
      </c>
      <c r="G153" s="14" t="s">
        <v>90</v>
      </c>
      <c r="H153" s="14" t="s">
        <v>96</v>
      </c>
      <c r="I153" s="16">
        <f>INDEX([1]Balancing!$B$3:$ES$21,MATCH($C153,[1]Balancing!$A$3:$A$21,0),MATCH(IF($A153="Mahir","HS",IF($A153="Separuh Mahir","SS",IF($A153="Berkemahiran Rendah","LS",IF($A153="Jumlah","T",FALSE))))&amp;$E153&amp;RIGHT($D153,2),[1]Balancing!$B$2:$ES$2,0))/1000</f>
        <v>160.87200000000001</v>
      </c>
      <c r="J153" s="16">
        <f>INDEX([1]Balancing!$ET$3:$KK$21,MATCH($C153,[1]Balancing!$A$3:$A$21,0),MATCH(IF($A153="Mahir","HS",IF($A153="Separuh Mahir","SS",IF($A153="Berkemahiran Rendah","LS",IF($A153="Jumlah","T",FALSE))))&amp;$E153&amp;RIGHT($D153,2),[1]Balancing!$ET$2:$KK$2,0))/1000</f>
        <v>150.726</v>
      </c>
      <c r="K153" s="16">
        <f>INDEX([1]Balancing!$KL$3:$QC$21,MATCH($C153,[1]Balancing!$A$3:$A$21,0),MATCH(IF($A153="Mahir","HS",IF($A153="Separuh Mahir","SS",IF($A153="Berkemahiran Rendah","LS",IF($A153="Jumlah","T",FALSE))))&amp;$E153&amp;RIGHT($D153,2),[1]Balancing!$KL$2:$QC$2,0))/1000</f>
        <v>10.146000000000001</v>
      </c>
      <c r="L153" s="16">
        <f>INDEX([1]Balancing!$QD$3:$VU$21,MATCH($C153,[1]Balancing!$A$3:$A$21,0),MATCH(IF($A153="Mahir","HS",IF($A153="Separuh Mahir","SS",IF($A153="Berkemahiran Rendah","LS",IF($A153="Jumlah","T",FALSE))))&amp;$E153&amp;RIGHT($D153,2),[1]Balancing!$QD$2:$VU$2,0))/1000</f>
        <v>0.65100000000000002</v>
      </c>
    </row>
    <row r="154" spans="1:12" x14ac:dyDescent="0.35">
      <c r="A154" s="17" t="s">
        <v>19</v>
      </c>
      <c r="B154" s="17" t="s">
        <v>31</v>
      </c>
      <c r="C154" s="17" t="s">
        <v>52</v>
      </c>
      <c r="D154" s="14">
        <v>2025</v>
      </c>
      <c r="E154" s="14">
        <v>3</v>
      </c>
      <c r="F154" s="14" t="s">
        <v>87</v>
      </c>
      <c r="G154" s="14" t="s">
        <v>90</v>
      </c>
      <c r="H154" s="14" t="s">
        <v>97</v>
      </c>
      <c r="I154" s="16">
        <f>INDEX([1]Balancing!$B$3:$ES$21,MATCH($C154,[1]Balancing!$A$3:$A$21,0),MATCH(IF($A154="Mahir","HS",IF($A154="Separuh Mahir","SS",IF($A154="Berkemahiran Rendah","LS",IF($A154="Jumlah","T",FALSE))))&amp;$E154&amp;RIGHT($D154,2),[1]Balancing!$B$2:$ES$2,0))/1000</f>
        <v>55.347999999999999</v>
      </c>
      <c r="J154" s="16">
        <f>INDEX([1]Balancing!$ET$3:$KK$21,MATCH($C154,[1]Balancing!$A$3:$A$21,0),MATCH(IF($A154="Mahir","HS",IF($A154="Separuh Mahir","SS",IF($A154="Berkemahiran Rendah","LS",IF($A154="Jumlah","T",FALSE))))&amp;$E154&amp;RIGHT($D154,2),[1]Balancing!$ET$2:$KK$2,0))/1000</f>
        <v>52.396999999999998</v>
      </c>
      <c r="K154" s="16">
        <f>INDEX([1]Balancing!$KL$3:$QC$21,MATCH($C154,[1]Balancing!$A$3:$A$21,0),MATCH(IF($A154="Mahir","HS",IF($A154="Separuh Mahir","SS",IF($A154="Berkemahiran Rendah","LS",IF($A154="Jumlah","T",FALSE))))&amp;$E154&amp;RIGHT($D154,2),[1]Balancing!$KL$2:$QC$2,0))/1000</f>
        <v>2.9510000000000001</v>
      </c>
      <c r="L154" s="16">
        <f>INDEX([1]Balancing!$QD$3:$VU$21,MATCH($C154,[1]Balancing!$A$3:$A$21,0),MATCH(IF($A154="Mahir","HS",IF($A154="Separuh Mahir","SS",IF($A154="Berkemahiran Rendah","LS",IF($A154="Jumlah","T",FALSE))))&amp;$E154&amp;RIGHT($D154,2),[1]Balancing!$QD$2:$VU$2,0))/1000</f>
        <v>0.26600000000000001</v>
      </c>
    </row>
    <row r="155" spans="1:12" x14ac:dyDescent="0.35">
      <c r="A155" s="17" t="s">
        <v>19</v>
      </c>
      <c r="B155" s="17" t="s">
        <v>33</v>
      </c>
      <c r="C155" s="17" t="s">
        <v>33</v>
      </c>
      <c r="D155" s="14">
        <v>2025</v>
      </c>
      <c r="E155" s="14">
        <v>3</v>
      </c>
      <c r="F155" s="14" t="s">
        <v>87</v>
      </c>
      <c r="G155" s="14" t="s">
        <v>98</v>
      </c>
      <c r="H155" s="14" t="s">
        <v>98</v>
      </c>
      <c r="I155" s="16">
        <f>INDEX([1]Balancing!$B$3:$ES$21,MATCH($C155,[1]Balancing!$A$3:$A$21,0),MATCH(IF($A155="Mahir","HS",IF($A155="Separuh Mahir","SS",IF($A155="Berkemahiran Rendah","LS",IF($A155="Jumlah","T",FALSE))))&amp;$E155&amp;RIGHT($D155,2),[1]Balancing!$B$2:$ES$2,0))/1000</f>
        <v>140.88900000000001</v>
      </c>
      <c r="J155" s="16">
        <f>INDEX([1]Balancing!$ET$3:$KK$21,MATCH($C155,[1]Balancing!$A$3:$A$21,0),MATCH(IF($A155="Mahir","HS",IF($A155="Separuh Mahir","SS",IF($A155="Berkemahiran Rendah","LS",IF($A155="Jumlah","T",FALSE))))&amp;$E155&amp;RIGHT($D155,2),[1]Balancing!$ET$2:$KK$2,0))/1000</f>
        <v>136.476</v>
      </c>
      <c r="K155" s="16">
        <f>INDEX([1]Balancing!$KL$3:$QC$21,MATCH($C155,[1]Balancing!$A$3:$A$21,0),MATCH(IF($A155="Mahir","HS",IF($A155="Separuh Mahir","SS",IF($A155="Berkemahiran Rendah","LS",IF($A155="Jumlah","T",FALSE))))&amp;$E155&amp;RIGHT($D155,2),[1]Balancing!$KL$2:$QC$2,0))/1000</f>
        <v>4.4130000000000003</v>
      </c>
      <c r="L155" s="16">
        <f>INDEX([1]Balancing!$QD$3:$VU$21,MATCH($C155,[1]Balancing!$A$3:$A$21,0),MATCH(IF($A155="Mahir","HS",IF($A155="Separuh Mahir","SS",IF($A155="Berkemahiran Rendah","LS",IF($A155="Jumlah","T",FALSE))))&amp;$E155&amp;RIGHT($D155,2),[1]Balancing!$QD$2:$VU$2,0))/1000</f>
        <v>0.33600000000000002</v>
      </c>
    </row>
    <row r="156" spans="1:12" x14ac:dyDescent="0.35">
      <c r="A156" s="17" t="s">
        <v>19</v>
      </c>
      <c r="B156" s="17" t="s">
        <v>35</v>
      </c>
      <c r="C156" s="17" t="s">
        <v>54</v>
      </c>
      <c r="D156" s="14">
        <v>2025</v>
      </c>
      <c r="E156" s="14">
        <v>3</v>
      </c>
      <c r="F156" s="14" t="s">
        <v>87</v>
      </c>
      <c r="G156" s="14" t="s">
        <v>99</v>
      </c>
      <c r="H156" s="14" t="s">
        <v>100</v>
      </c>
      <c r="I156" s="16">
        <f>INDEX([1]Balancing!$B$3:$ES$21,MATCH($C156,[1]Balancing!$A$3:$A$21,0),MATCH(IF($A156="Mahir","HS",IF($A156="Separuh Mahir","SS",IF($A156="Berkemahiran Rendah","LS",IF($A156="Jumlah","T",FALSE))))&amp;$E156&amp;RIGHT($D156,2),[1]Balancing!$B$2:$ES$2,0))/1000</f>
        <v>630.12</v>
      </c>
      <c r="J156" s="16">
        <f>INDEX([1]Balancing!$ET$3:$KK$21,MATCH($C156,[1]Balancing!$A$3:$A$21,0),MATCH(IF($A156="Mahir","HS",IF($A156="Separuh Mahir","SS",IF($A156="Berkemahiran Rendah","LS",IF($A156="Jumlah","T",FALSE))))&amp;$E156&amp;RIGHT($D156,2),[1]Balancing!$ET$2:$KK$2,0))/1000</f>
        <v>625.51300000000003</v>
      </c>
      <c r="K156" s="16">
        <f>INDEX([1]Balancing!$KL$3:$QC$21,MATCH($C156,[1]Balancing!$A$3:$A$21,0),MATCH(IF($A156="Mahir","HS",IF($A156="Separuh Mahir","SS",IF($A156="Berkemahiran Rendah","LS",IF($A156="Jumlah","T",FALSE))))&amp;$E156&amp;RIGHT($D156,2),[1]Balancing!$KL$2:$QC$2,0))/1000</f>
        <v>4.6070000000000002</v>
      </c>
      <c r="L156" s="16">
        <f>INDEX([1]Balancing!$QD$3:$VU$21,MATCH($C156,[1]Balancing!$A$3:$A$21,0),MATCH(IF($A156="Mahir","HS",IF($A156="Separuh Mahir","SS",IF($A156="Berkemahiran Rendah","LS",IF($A156="Jumlah","T",FALSE))))&amp;$E156&amp;RIGHT($D156,2),[1]Balancing!$QD$2:$VU$2,0))/1000</f>
        <v>1.9059999999999999</v>
      </c>
    </row>
    <row r="157" spans="1:12" x14ac:dyDescent="0.35">
      <c r="A157" s="17" t="s">
        <v>19</v>
      </c>
      <c r="B157" s="17" t="s">
        <v>35</v>
      </c>
      <c r="C157" s="17" t="s">
        <v>56</v>
      </c>
      <c r="D157" s="14">
        <v>2025</v>
      </c>
      <c r="E157" s="14">
        <v>3</v>
      </c>
      <c r="F157" s="14" t="s">
        <v>87</v>
      </c>
      <c r="G157" s="14" t="s">
        <v>99</v>
      </c>
      <c r="H157" s="14" t="s">
        <v>101</v>
      </c>
      <c r="I157" s="16">
        <f>INDEX([1]Balancing!$B$3:$ES$21,MATCH($C157,[1]Balancing!$A$3:$A$21,0),MATCH(IF($A157="Mahir","HS",IF($A157="Separuh Mahir","SS",IF($A157="Berkemahiran Rendah","LS",IF($A157="Jumlah","T",FALSE))))&amp;$E157&amp;RIGHT($D157,2),[1]Balancing!$B$2:$ES$2,0))/1000</f>
        <v>119.863</v>
      </c>
      <c r="J157" s="16">
        <f>INDEX([1]Balancing!$ET$3:$KK$21,MATCH($C157,[1]Balancing!$A$3:$A$21,0),MATCH(IF($A157="Mahir","HS",IF($A157="Separuh Mahir","SS",IF($A157="Berkemahiran Rendah","LS",IF($A157="Jumlah","T",FALSE))))&amp;$E157&amp;RIGHT($D157,2),[1]Balancing!$ET$2:$KK$2,0))/1000</f>
        <v>119.589</v>
      </c>
      <c r="K157" s="16">
        <f>INDEX([1]Balancing!$KL$3:$QC$21,MATCH($C157,[1]Balancing!$A$3:$A$21,0),MATCH(IF($A157="Mahir","HS",IF($A157="Separuh Mahir","SS",IF($A157="Berkemahiran Rendah","LS",IF($A157="Jumlah","T",FALSE))))&amp;$E157&amp;RIGHT($D157,2),[1]Balancing!$KL$2:$QC$2,0))/1000</f>
        <v>0.27400000000000002</v>
      </c>
      <c r="L157" s="16">
        <f>INDEX([1]Balancing!$QD$3:$VU$21,MATCH($C157,[1]Balancing!$A$3:$A$21,0),MATCH(IF($A157="Mahir","HS",IF($A157="Separuh Mahir","SS",IF($A157="Berkemahiran Rendah","LS",IF($A157="Jumlah","T",FALSE))))&amp;$E157&amp;RIGHT($D157,2),[1]Balancing!$QD$2:$VU$2,0))/1000</f>
        <v>0.35399999999999998</v>
      </c>
    </row>
    <row r="158" spans="1:12" x14ac:dyDescent="0.35">
      <c r="A158" s="17" t="s">
        <v>19</v>
      </c>
      <c r="B158" s="17" t="s">
        <v>35</v>
      </c>
      <c r="C158" s="17" t="s">
        <v>58</v>
      </c>
      <c r="D158" s="14">
        <v>2025</v>
      </c>
      <c r="E158" s="14">
        <v>3</v>
      </c>
      <c r="F158" s="14" t="s">
        <v>87</v>
      </c>
      <c r="G158" s="14" t="s">
        <v>99</v>
      </c>
      <c r="H158" s="14" t="s">
        <v>102</v>
      </c>
      <c r="I158" s="16">
        <f>INDEX([1]Balancing!$B$3:$ES$21,MATCH($C158,[1]Balancing!$A$3:$A$21,0),MATCH(IF($A158="Mahir","HS",IF($A158="Separuh Mahir","SS",IF($A158="Berkemahiran Rendah","LS",IF($A158="Jumlah","T",FALSE))))&amp;$E158&amp;RIGHT($D158,2),[1]Balancing!$B$2:$ES$2,0))/1000</f>
        <v>101.804</v>
      </c>
      <c r="J158" s="16">
        <f>INDEX([1]Balancing!$ET$3:$KK$21,MATCH($C158,[1]Balancing!$A$3:$A$21,0),MATCH(IF($A158="Mahir","HS",IF($A158="Separuh Mahir","SS",IF($A158="Berkemahiran Rendah","LS",IF($A158="Jumlah","T",FALSE))))&amp;$E158&amp;RIGHT($D158,2),[1]Balancing!$ET$2:$KK$2,0))/1000</f>
        <v>101.5</v>
      </c>
      <c r="K158" s="16">
        <f>INDEX([1]Balancing!$KL$3:$QC$21,MATCH($C158,[1]Balancing!$A$3:$A$21,0),MATCH(IF($A158="Mahir","HS",IF($A158="Separuh Mahir","SS",IF($A158="Berkemahiran Rendah","LS",IF($A158="Jumlah","T",FALSE))))&amp;$E158&amp;RIGHT($D158,2),[1]Balancing!$KL$2:$QC$2,0))/1000</f>
        <v>0.30399999999999999</v>
      </c>
      <c r="L158" s="16">
        <f>INDEX([1]Balancing!$QD$3:$VU$21,MATCH($C158,[1]Balancing!$A$3:$A$21,0),MATCH(IF($A158="Mahir","HS",IF($A158="Separuh Mahir","SS",IF($A158="Berkemahiran Rendah","LS",IF($A158="Jumlah","T",FALSE))))&amp;$E158&amp;RIGHT($D158,2),[1]Balancing!$QD$2:$VU$2,0))/1000</f>
        <v>0.66600000000000004</v>
      </c>
    </row>
    <row r="159" spans="1:12" x14ac:dyDescent="0.35">
      <c r="A159" s="17" t="s">
        <v>19</v>
      </c>
      <c r="B159" s="17" t="s">
        <v>35</v>
      </c>
      <c r="C159" s="17" t="s">
        <v>60</v>
      </c>
      <c r="D159" s="14">
        <v>2025</v>
      </c>
      <c r="E159" s="14">
        <v>3</v>
      </c>
      <c r="F159" s="14" t="s">
        <v>87</v>
      </c>
      <c r="G159" s="14" t="s">
        <v>99</v>
      </c>
      <c r="H159" s="14" t="s">
        <v>103</v>
      </c>
      <c r="I159" s="16">
        <f>INDEX([1]Balancing!$B$3:$ES$21,MATCH($C159,[1]Balancing!$A$3:$A$21,0),MATCH(IF($A159="Mahir","HS",IF($A159="Separuh Mahir","SS",IF($A159="Berkemahiran Rendah","LS",IF($A159="Jumlah","T",FALSE))))&amp;$E159&amp;RIGHT($D159,2),[1]Balancing!$B$2:$ES$2,0))/1000</f>
        <v>140.821</v>
      </c>
      <c r="J159" s="16">
        <f>INDEX([1]Balancing!$ET$3:$KK$21,MATCH($C159,[1]Balancing!$A$3:$A$21,0),MATCH(IF($A159="Mahir","HS",IF($A159="Separuh Mahir","SS",IF($A159="Berkemahiran Rendah","LS",IF($A159="Jumlah","T",FALSE))))&amp;$E159&amp;RIGHT($D159,2),[1]Balancing!$ET$2:$KK$2,0))/1000</f>
        <v>140.53399999999999</v>
      </c>
      <c r="K159" s="16">
        <f>INDEX([1]Balancing!$KL$3:$QC$21,MATCH($C159,[1]Balancing!$A$3:$A$21,0),MATCH(IF($A159="Mahir","HS",IF($A159="Separuh Mahir","SS",IF($A159="Berkemahiran Rendah","LS",IF($A159="Jumlah","T",FALSE))))&amp;$E159&amp;RIGHT($D159,2),[1]Balancing!$KL$2:$QC$2,0))/1000</f>
        <v>0.28699999999999998</v>
      </c>
      <c r="L159" s="16">
        <f>INDEX([1]Balancing!$QD$3:$VU$21,MATCH($C159,[1]Balancing!$A$3:$A$21,0),MATCH(IF($A159="Mahir","HS",IF($A159="Separuh Mahir","SS",IF($A159="Berkemahiran Rendah","LS",IF($A159="Jumlah","T",FALSE))))&amp;$E159&amp;RIGHT($D159,2),[1]Balancing!$QD$2:$VU$2,0))/1000</f>
        <v>0.23100000000000001</v>
      </c>
    </row>
    <row r="160" spans="1:12" x14ac:dyDescent="0.35">
      <c r="A160" s="17" t="s">
        <v>19</v>
      </c>
      <c r="B160" s="17" t="s">
        <v>35</v>
      </c>
      <c r="C160" s="17" t="s">
        <v>62</v>
      </c>
      <c r="D160" s="14">
        <v>2025</v>
      </c>
      <c r="E160" s="14">
        <v>3</v>
      </c>
      <c r="F160" s="14" t="s">
        <v>87</v>
      </c>
      <c r="G160" s="14" t="s">
        <v>99</v>
      </c>
      <c r="H160" s="14" t="s">
        <v>104</v>
      </c>
      <c r="I160" s="16">
        <f>INDEX([1]Balancing!$B$3:$ES$21,MATCH($C160,[1]Balancing!$A$3:$A$21,0),MATCH(IF($A160="Mahir","HS",IF($A160="Separuh Mahir","SS",IF($A160="Berkemahiran Rendah","LS",IF($A160="Jumlah","T",FALSE))))&amp;$E160&amp;RIGHT($D160,2),[1]Balancing!$B$2:$ES$2,0))/1000</f>
        <v>443.59</v>
      </c>
      <c r="J160" s="16">
        <f>INDEX([1]Balancing!$ET$3:$KK$21,MATCH($C160,[1]Balancing!$A$3:$A$21,0),MATCH(IF($A160="Mahir","HS",IF($A160="Separuh Mahir","SS",IF($A160="Berkemahiran Rendah","LS",IF($A160="Jumlah","T",FALSE))))&amp;$E160&amp;RIGHT($D160,2),[1]Balancing!$ET$2:$KK$2,0))/1000</f>
        <v>437.09199999999998</v>
      </c>
      <c r="K160" s="16">
        <f>INDEX([1]Balancing!$KL$3:$QC$21,MATCH($C160,[1]Balancing!$A$3:$A$21,0),MATCH(IF($A160="Mahir","HS",IF($A160="Separuh Mahir","SS",IF($A160="Berkemahiran Rendah","LS",IF($A160="Jumlah","T",FALSE))))&amp;$E160&amp;RIGHT($D160,2),[1]Balancing!$KL$2:$QC$2,0))/1000</f>
        <v>6.4980000000000002</v>
      </c>
      <c r="L160" s="16">
        <f>INDEX([1]Balancing!$QD$3:$VU$21,MATCH($C160,[1]Balancing!$A$3:$A$21,0),MATCH(IF($A160="Mahir","HS",IF($A160="Separuh Mahir","SS",IF($A160="Berkemahiran Rendah","LS",IF($A160="Jumlah","T",FALSE))))&amp;$E160&amp;RIGHT($D160,2),[1]Balancing!$QD$2:$VU$2,0))/1000</f>
        <v>1.2549999999999999</v>
      </c>
    </row>
    <row r="161" spans="1:12" x14ac:dyDescent="0.35">
      <c r="A161" s="17" t="s">
        <v>19</v>
      </c>
      <c r="B161" s="17" t="s">
        <v>35</v>
      </c>
      <c r="C161" s="17" t="s">
        <v>64</v>
      </c>
      <c r="D161" s="14">
        <v>2025</v>
      </c>
      <c r="E161" s="14">
        <v>3</v>
      </c>
      <c r="F161" s="14" t="s">
        <v>87</v>
      </c>
      <c r="G161" s="14" t="s">
        <v>99</v>
      </c>
      <c r="H161" s="14" t="s">
        <v>105</v>
      </c>
      <c r="I161" s="16">
        <f>INDEX([1]Balancing!$B$3:$ES$21,MATCH($C161,[1]Balancing!$A$3:$A$21,0),MATCH(IF($A161="Mahir","HS",IF($A161="Separuh Mahir","SS",IF($A161="Berkemahiran Rendah","LS",IF($A161="Jumlah","T",FALSE))))&amp;$E161&amp;RIGHT($D161,2),[1]Balancing!$B$2:$ES$2,0))/1000</f>
        <v>218.94499999999999</v>
      </c>
      <c r="J161" s="16">
        <f>INDEX([1]Balancing!$ET$3:$KK$21,MATCH($C161,[1]Balancing!$A$3:$A$21,0),MATCH(IF($A161="Mahir","HS",IF($A161="Separuh Mahir","SS",IF($A161="Berkemahiran Rendah","LS",IF($A161="Jumlah","T",FALSE))))&amp;$E161&amp;RIGHT($D161,2),[1]Balancing!$ET$2:$KK$2,0))/1000</f>
        <v>218.36199999999999</v>
      </c>
      <c r="K161" s="16">
        <f>INDEX([1]Balancing!$KL$3:$QC$21,MATCH($C161,[1]Balancing!$A$3:$A$21,0),MATCH(IF($A161="Mahir","HS",IF($A161="Separuh Mahir","SS",IF($A161="Berkemahiran Rendah","LS",IF($A161="Jumlah","T",FALSE))))&amp;$E161&amp;RIGHT($D161,2),[1]Balancing!$KL$2:$QC$2,0))/1000</f>
        <v>0.58299999999999996</v>
      </c>
      <c r="L161" s="16">
        <f>INDEX([1]Balancing!$QD$3:$VU$21,MATCH($C161,[1]Balancing!$A$3:$A$21,0),MATCH(IF($A161="Mahir","HS",IF($A161="Separuh Mahir","SS",IF($A161="Berkemahiran Rendah","LS",IF($A161="Jumlah","T",FALSE))))&amp;$E161&amp;RIGHT($D161,2),[1]Balancing!$QD$2:$VU$2,0))/1000</f>
        <v>0.62</v>
      </c>
    </row>
    <row r="162" spans="1:12" x14ac:dyDescent="0.35">
      <c r="A162" s="17" t="s">
        <v>21</v>
      </c>
      <c r="B162" s="17" t="s">
        <v>27</v>
      </c>
      <c r="C162" s="17" t="s">
        <v>27</v>
      </c>
      <c r="D162" s="14">
        <v>2025</v>
      </c>
      <c r="E162" s="14">
        <v>3</v>
      </c>
      <c r="F162" s="14" t="s">
        <v>106</v>
      </c>
      <c r="G162" s="14" t="s">
        <v>88</v>
      </c>
      <c r="H162" s="14" t="s">
        <v>88</v>
      </c>
      <c r="I162" s="16">
        <f>INDEX([1]Balancing!$B$3:$ES$21,MATCH($C162,[1]Balancing!$A$3:$A$21,0),MATCH(IF($A162="Mahir","HS",IF($A162="Separuh Mahir","SS",IF($A162="Berkemahiran Rendah","LS",IF($A162="Jumlah","T",FALSE))))&amp;$E162&amp;RIGHT($D162,2),[1]Balancing!$B$2:$ES$2,0))/1000</f>
        <v>443.74</v>
      </c>
      <c r="J162" s="16">
        <f>INDEX([1]Balancing!$ET$3:$KK$21,MATCH($C162,[1]Balancing!$A$3:$A$21,0),MATCH(IF($A162="Mahir","HS",IF($A162="Separuh Mahir","SS",IF($A162="Berkemahiran Rendah","LS",IF($A162="Jumlah","T",FALSE))))&amp;$E162&amp;RIGHT($D162,2),[1]Balancing!$ET$2:$KK$2,0))/1000</f>
        <v>422.49900000000002</v>
      </c>
      <c r="K162" s="16">
        <f>INDEX([1]Balancing!$KL$3:$QC$21,MATCH($C162,[1]Balancing!$A$3:$A$21,0),MATCH(IF($A162="Mahir","HS",IF($A162="Separuh Mahir","SS",IF($A162="Berkemahiran Rendah","LS",IF($A162="Jumlah","T",FALSE))))&amp;$E162&amp;RIGHT($D162,2),[1]Balancing!$KL$2:$QC$2,0))/1000</f>
        <v>21.241</v>
      </c>
      <c r="L162" s="16">
        <f>INDEX([1]Balancing!$QD$3:$VU$21,MATCH($C162,[1]Balancing!$A$3:$A$21,0),MATCH(IF($A162="Mahir","HS",IF($A162="Separuh Mahir","SS",IF($A162="Berkemahiran Rendah","LS",IF($A162="Jumlah","T",FALSE))))&amp;$E162&amp;RIGHT($D162,2),[1]Balancing!$QD$2:$VU$2,0))/1000</f>
        <v>1.0620000000000001</v>
      </c>
    </row>
    <row r="163" spans="1:12" x14ac:dyDescent="0.35">
      <c r="A163" s="17" t="s">
        <v>21</v>
      </c>
      <c r="B163" s="17" t="s">
        <v>29</v>
      </c>
      <c r="C163" s="17" t="s">
        <v>29</v>
      </c>
      <c r="D163" s="14">
        <v>2025</v>
      </c>
      <c r="E163" s="14">
        <v>3</v>
      </c>
      <c r="F163" s="14" t="s">
        <v>106</v>
      </c>
      <c r="G163" s="14" t="s">
        <v>89</v>
      </c>
      <c r="H163" s="14" t="s">
        <v>89</v>
      </c>
      <c r="I163" s="16">
        <f>INDEX([1]Balancing!$B$3:$ES$21,MATCH($C163,[1]Balancing!$A$3:$A$21,0),MATCH(IF($A163="Mahir","HS",IF($A163="Separuh Mahir","SS",IF($A163="Berkemahiran Rendah","LS",IF($A163="Jumlah","T",FALSE))))&amp;$E163&amp;RIGHT($D163,2),[1]Balancing!$B$2:$ES$2,0))/1000</f>
        <v>47.298999999999999</v>
      </c>
      <c r="J163" s="16">
        <f>INDEX([1]Balancing!$ET$3:$KK$21,MATCH($C163,[1]Balancing!$A$3:$A$21,0),MATCH(IF($A163="Mahir","HS",IF($A163="Separuh Mahir","SS",IF($A163="Berkemahiran Rendah","LS",IF($A163="Jumlah","T",FALSE))))&amp;$E163&amp;RIGHT($D163,2),[1]Balancing!$ET$2:$KK$2,0))/1000</f>
        <v>46.918999999999997</v>
      </c>
      <c r="K163" s="16">
        <f>INDEX([1]Balancing!$KL$3:$QC$21,MATCH($C163,[1]Balancing!$A$3:$A$21,0),MATCH(IF($A163="Mahir","HS",IF($A163="Separuh Mahir","SS",IF($A163="Berkemahiran Rendah","LS",IF($A163="Jumlah","T",FALSE))))&amp;$E163&amp;RIGHT($D163,2),[1]Balancing!$KL$2:$QC$2,0))/1000</f>
        <v>0.38</v>
      </c>
      <c r="L163" s="16">
        <f>INDEX([1]Balancing!$QD$3:$VU$21,MATCH($C163,[1]Balancing!$A$3:$A$21,0),MATCH(IF($A163="Mahir","HS",IF($A163="Separuh Mahir","SS",IF($A163="Berkemahiran Rendah","LS",IF($A163="Jumlah","T",FALSE))))&amp;$E163&amp;RIGHT($D163,2),[1]Balancing!$QD$2:$VU$2,0))/1000</f>
        <v>0.13400000000000001</v>
      </c>
    </row>
    <row r="164" spans="1:12" x14ac:dyDescent="0.35">
      <c r="A164" s="17" t="s">
        <v>21</v>
      </c>
      <c r="B164" s="17" t="s">
        <v>31</v>
      </c>
      <c r="C164" s="17" t="s">
        <v>40</v>
      </c>
      <c r="D164" s="14">
        <v>2025</v>
      </c>
      <c r="E164" s="14">
        <v>3</v>
      </c>
      <c r="F164" s="14" t="s">
        <v>106</v>
      </c>
      <c r="G164" s="14" t="s">
        <v>90</v>
      </c>
      <c r="H164" s="14" t="s">
        <v>91</v>
      </c>
      <c r="I164" s="16">
        <f>INDEX([1]Balancing!$B$3:$ES$21,MATCH($C164,[1]Balancing!$A$3:$A$21,0),MATCH(IF($A164="Mahir","HS",IF($A164="Separuh Mahir","SS",IF($A164="Berkemahiran Rendah","LS",IF($A164="Jumlah","T",FALSE))))&amp;$E164&amp;RIGHT($D164,2),[1]Balancing!$B$2:$ES$2,0))/1000</f>
        <v>274.47800000000001</v>
      </c>
      <c r="J164" s="16">
        <f>INDEX([1]Balancing!$ET$3:$KK$21,MATCH($C164,[1]Balancing!$A$3:$A$21,0),MATCH(IF($A164="Mahir","HS",IF($A164="Separuh Mahir","SS",IF($A164="Berkemahiran Rendah","LS",IF($A164="Jumlah","T",FALSE))))&amp;$E164&amp;RIGHT($D164,2),[1]Balancing!$ET$2:$KK$2,0))/1000</f>
        <v>265.46100000000001</v>
      </c>
      <c r="K164" s="16">
        <f>INDEX([1]Balancing!$KL$3:$QC$21,MATCH($C164,[1]Balancing!$A$3:$A$21,0),MATCH(IF($A164="Mahir","HS",IF($A164="Separuh Mahir","SS",IF($A164="Berkemahiran Rendah","LS",IF($A164="Jumlah","T",FALSE))))&amp;$E164&amp;RIGHT($D164,2),[1]Balancing!$KL$2:$QC$2,0))/1000</f>
        <v>9.0169999999999995</v>
      </c>
      <c r="L164" s="16">
        <f>INDEX([1]Balancing!$QD$3:$VU$21,MATCH($C164,[1]Balancing!$A$3:$A$21,0),MATCH(IF($A164="Mahir","HS",IF($A164="Separuh Mahir","SS",IF($A164="Berkemahiran Rendah","LS",IF($A164="Jumlah","T",FALSE))))&amp;$E164&amp;RIGHT($D164,2),[1]Balancing!$QD$2:$VU$2,0))/1000</f>
        <v>0.46300000000000002</v>
      </c>
    </row>
    <row r="165" spans="1:12" x14ac:dyDescent="0.35">
      <c r="A165" s="17" t="s">
        <v>21</v>
      </c>
      <c r="B165" s="17" t="s">
        <v>31</v>
      </c>
      <c r="C165" s="17" t="s">
        <v>42</v>
      </c>
      <c r="D165" s="14">
        <v>2025</v>
      </c>
      <c r="E165" s="14">
        <v>3</v>
      </c>
      <c r="F165" s="14" t="s">
        <v>106</v>
      </c>
      <c r="G165" s="14" t="s">
        <v>90</v>
      </c>
      <c r="H165" s="14" t="s">
        <v>92</v>
      </c>
      <c r="I165" s="16">
        <f>INDEX([1]Balancing!$B$3:$ES$21,MATCH($C165,[1]Balancing!$A$3:$A$21,0),MATCH(IF($A165="Mahir","HS",IF($A165="Separuh Mahir","SS",IF($A165="Berkemahiran Rendah","LS",IF($A165="Jumlah","T",FALSE))))&amp;$E165&amp;RIGHT($D165,2),[1]Balancing!$B$2:$ES$2,0))/1000</f>
        <v>74.126000000000005</v>
      </c>
      <c r="J165" s="16">
        <f>INDEX([1]Balancing!$ET$3:$KK$21,MATCH($C165,[1]Balancing!$A$3:$A$21,0),MATCH(IF($A165="Mahir","HS",IF($A165="Separuh Mahir","SS",IF($A165="Berkemahiran Rendah","LS",IF($A165="Jumlah","T",FALSE))))&amp;$E165&amp;RIGHT($D165,2),[1]Balancing!$ET$2:$KK$2,0))/1000</f>
        <v>72.305000000000007</v>
      </c>
      <c r="K165" s="16">
        <f>INDEX([1]Balancing!$KL$3:$QC$21,MATCH($C165,[1]Balancing!$A$3:$A$21,0),MATCH(IF($A165="Mahir","HS",IF($A165="Separuh Mahir","SS",IF($A165="Berkemahiran Rendah","LS",IF($A165="Jumlah","T",FALSE))))&amp;$E165&amp;RIGHT($D165,2),[1]Balancing!$KL$2:$QC$2,0))/1000</f>
        <v>1.821</v>
      </c>
      <c r="L165" s="16">
        <f>INDEX([1]Balancing!$QD$3:$VU$21,MATCH($C165,[1]Balancing!$A$3:$A$21,0),MATCH(IF($A165="Mahir","HS",IF($A165="Separuh Mahir","SS",IF($A165="Berkemahiran Rendah","LS",IF($A165="Jumlah","T",FALSE))))&amp;$E165&amp;RIGHT($D165,2),[1]Balancing!$QD$2:$VU$2,0))/1000</f>
        <v>0.39</v>
      </c>
    </row>
    <row r="166" spans="1:12" x14ac:dyDescent="0.35">
      <c r="A166" s="17" t="s">
        <v>21</v>
      </c>
      <c r="B166" s="17" t="s">
        <v>31</v>
      </c>
      <c r="C166" s="17" t="s">
        <v>44</v>
      </c>
      <c r="D166" s="14">
        <v>2025</v>
      </c>
      <c r="E166" s="14">
        <v>3</v>
      </c>
      <c r="F166" s="14" t="s">
        <v>106</v>
      </c>
      <c r="G166" s="14" t="s">
        <v>90</v>
      </c>
      <c r="H166" s="14" t="s">
        <v>93</v>
      </c>
      <c r="I166" s="16">
        <f>INDEX([1]Balancing!$B$3:$ES$21,MATCH($C166,[1]Balancing!$A$3:$A$21,0),MATCH(IF($A166="Mahir","HS",IF($A166="Separuh Mahir","SS",IF($A166="Berkemahiran Rendah","LS",IF($A166="Jumlah","T",FALSE))))&amp;$E166&amp;RIGHT($D166,2),[1]Balancing!$B$2:$ES$2,0))/1000</f>
        <v>240.09299999999999</v>
      </c>
      <c r="J166" s="16">
        <f>INDEX([1]Balancing!$ET$3:$KK$21,MATCH($C166,[1]Balancing!$A$3:$A$21,0),MATCH(IF($A166="Mahir","HS",IF($A166="Separuh Mahir","SS",IF($A166="Berkemahiran Rendah","LS",IF($A166="Jumlah","T",FALSE))))&amp;$E166&amp;RIGHT($D166,2),[1]Balancing!$ET$2:$KK$2,0))/1000</f>
        <v>233.262</v>
      </c>
      <c r="K166" s="16">
        <f>INDEX([1]Balancing!$KL$3:$QC$21,MATCH($C166,[1]Balancing!$A$3:$A$21,0),MATCH(IF($A166="Mahir","HS",IF($A166="Separuh Mahir","SS",IF($A166="Berkemahiran Rendah","LS",IF($A166="Jumlah","T",FALSE))))&amp;$E166&amp;RIGHT($D166,2),[1]Balancing!$KL$2:$QC$2,0))/1000</f>
        <v>6.8310000000000004</v>
      </c>
      <c r="L166" s="16">
        <f>INDEX([1]Balancing!$QD$3:$VU$21,MATCH($C166,[1]Balancing!$A$3:$A$21,0),MATCH(IF($A166="Mahir","HS",IF($A166="Separuh Mahir","SS",IF($A166="Berkemahiran Rendah","LS",IF($A166="Jumlah","T",FALSE))))&amp;$E166&amp;RIGHT($D166,2),[1]Balancing!$QD$2:$VU$2,0))/1000</f>
        <v>0.53</v>
      </c>
    </row>
    <row r="167" spans="1:12" x14ac:dyDescent="0.35">
      <c r="A167" s="17" t="s">
        <v>21</v>
      </c>
      <c r="B167" s="17" t="s">
        <v>31</v>
      </c>
      <c r="C167" s="17" t="s">
        <v>46</v>
      </c>
      <c r="D167" s="14">
        <v>2025</v>
      </c>
      <c r="E167" s="14">
        <v>3</v>
      </c>
      <c r="F167" s="14" t="s">
        <v>106</v>
      </c>
      <c r="G167" s="14" t="s">
        <v>90</v>
      </c>
      <c r="H167" s="14" t="s">
        <v>94</v>
      </c>
      <c r="I167" s="16">
        <f>INDEX([1]Balancing!$B$3:$ES$21,MATCH($C167,[1]Balancing!$A$3:$A$21,0),MATCH(IF($A167="Mahir","HS",IF($A167="Separuh Mahir","SS",IF($A167="Berkemahiran Rendah","LS",IF($A167="Jumlah","T",FALSE))))&amp;$E167&amp;RIGHT($D167,2),[1]Balancing!$B$2:$ES$2,0))/1000</f>
        <v>350.02800000000002</v>
      </c>
      <c r="J167" s="16">
        <f>INDEX([1]Balancing!$ET$3:$KK$21,MATCH($C167,[1]Balancing!$A$3:$A$21,0),MATCH(IF($A167="Mahir","HS",IF($A167="Separuh Mahir","SS",IF($A167="Berkemahiran Rendah","LS",IF($A167="Jumlah","T",FALSE))))&amp;$E167&amp;RIGHT($D167,2),[1]Balancing!$ET$2:$KK$2,0))/1000</f>
        <v>336.52800000000002</v>
      </c>
      <c r="K167" s="16">
        <f>INDEX([1]Balancing!$KL$3:$QC$21,MATCH($C167,[1]Balancing!$A$3:$A$21,0),MATCH(IF($A167="Mahir","HS",IF($A167="Separuh Mahir","SS",IF($A167="Berkemahiran Rendah","LS",IF($A167="Jumlah","T",FALSE))))&amp;$E167&amp;RIGHT($D167,2),[1]Balancing!$KL$2:$QC$2,0))/1000</f>
        <v>13.5</v>
      </c>
      <c r="L167" s="16">
        <f>INDEX([1]Balancing!$QD$3:$VU$21,MATCH($C167,[1]Balancing!$A$3:$A$21,0),MATCH(IF($A167="Mahir","HS",IF($A167="Separuh Mahir","SS",IF($A167="Berkemahiran Rendah","LS",IF($A167="Jumlah","T",FALSE))))&amp;$E167&amp;RIGHT($D167,2),[1]Balancing!$QD$2:$VU$2,0))/1000</f>
        <v>2.1539999999999999</v>
      </c>
    </row>
    <row r="168" spans="1:12" x14ac:dyDescent="0.35">
      <c r="A168" s="17" t="s">
        <v>21</v>
      </c>
      <c r="B168" s="17" t="s">
        <v>31</v>
      </c>
      <c r="C168" s="17" t="s">
        <v>48</v>
      </c>
      <c r="D168" s="14">
        <v>2025</v>
      </c>
      <c r="E168" s="14">
        <v>3</v>
      </c>
      <c r="F168" s="14" t="s">
        <v>106</v>
      </c>
      <c r="G168" s="14" t="s">
        <v>90</v>
      </c>
      <c r="H168" s="14" t="s">
        <v>95</v>
      </c>
      <c r="I168" s="16">
        <f>INDEX([1]Balancing!$B$3:$ES$21,MATCH($C168,[1]Balancing!$A$3:$A$21,0),MATCH(IF($A168="Mahir","HS",IF($A168="Separuh Mahir","SS",IF($A168="Berkemahiran Rendah","LS",IF($A168="Jumlah","T",FALSE))))&amp;$E168&amp;RIGHT($D168,2),[1]Balancing!$B$2:$ES$2,0))/1000</f>
        <v>296.17200000000003</v>
      </c>
      <c r="J168" s="16">
        <f>INDEX([1]Balancing!$ET$3:$KK$21,MATCH($C168,[1]Balancing!$A$3:$A$21,0),MATCH(IF($A168="Mahir","HS",IF($A168="Separuh Mahir","SS",IF($A168="Berkemahiran Rendah","LS",IF($A168="Jumlah","T",FALSE))))&amp;$E168&amp;RIGHT($D168,2),[1]Balancing!$ET$2:$KK$2,0))/1000</f>
        <v>287.31</v>
      </c>
      <c r="K168" s="16">
        <f>INDEX([1]Balancing!$KL$3:$QC$21,MATCH($C168,[1]Balancing!$A$3:$A$21,0),MATCH(IF($A168="Mahir","HS",IF($A168="Separuh Mahir","SS",IF($A168="Berkemahiran Rendah","LS",IF($A168="Jumlah","T",FALSE))))&amp;$E168&amp;RIGHT($D168,2),[1]Balancing!$KL$2:$QC$2,0))/1000</f>
        <v>8.8620000000000001</v>
      </c>
      <c r="L168" s="16">
        <f>INDEX([1]Balancing!$QD$3:$VU$21,MATCH($C168,[1]Balancing!$A$3:$A$21,0),MATCH(IF($A168="Mahir","HS",IF($A168="Separuh Mahir","SS",IF($A168="Berkemahiran Rendah","LS",IF($A168="Jumlah","T",FALSE))))&amp;$E168&amp;RIGHT($D168,2),[1]Balancing!$QD$2:$VU$2,0))/1000</f>
        <v>0.96799999999999997</v>
      </c>
    </row>
    <row r="169" spans="1:12" x14ac:dyDescent="0.35">
      <c r="A169" s="17" t="s">
        <v>21</v>
      </c>
      <c r="B169" s="17" t="s">
        <v>31</v>
      </c>
      <c r="C169" s="17" t="s">
        <v>50</v>
      </c>
      <c r="D169" s="14">
        <v>2025</v>
      </c>
      <c r="E169" s="14">
        <v>3</v>
      </c>
      <c r="F169" s="14" t="s">
        <v>106</v>
      </c>
      <c r="G169" s="14" t="s">
        <v>90</v>
      </c>
      <c r="H169" s="14" t="s">
        <v>96</v>
      </c>
      <c r="I169" s="16">
        <f>INDEX([1]Balancing!$B$3:$ES$21,MATCH($C169,[1]Balancing!$A$3:$A$21,0),MATCH(IF($A169="Mahir","HS",IF($A169="Separuh Mahir","SS",IF($A169="Berkemahiran Rendah","LS",IF($A169="Jumlah","T",FALSE))))&amp;$E169&amp;RIGHT($D169,2),[1]Balancing!$B$2:$ES$2,0))/1000</f>
        <v>478.87599999999998</v>
      </c>
      <c r="J169" s="16">
        <f>INDEX([1]Balancing!$ET$3:$KK$21,MATCH($C169,[1]Balancing!$A$3:$A$21,0),MATCH(IF($A169="Mahir","HS",IF($A169="Separuh Mahir","SS",IF($A169="Berkemahiran Rendah","LS",IF($A169="Jumlah","T",FALSE))))&amp;$E169&amp;RIGHT($D169,2),[1]Balancing!$ET$2:$KK$2,0))/1000</f>
        <v>456.77199999999999</v>
      </c>
      <c r="K169" s="16">
        <f>INDEX([1]Balancing!$KL$3:$QC$21,MATCH($C169,[1]Balancing!$A$3:$A$21,0),MATCH(IF($A169="Mahir","HS",IF($A169="Separuh Mahir","SS",IF($A169="Berkemahiran Rendah","LS",IF($A169="Jumlah","T",FALSE))))&amp;$E169&amp;RIGHT($D169,2),[1]Balancing!$KL$2:$QC$2,0))/1000</f>
        <v>22.103999999999999</v>
      </c>
      <c r="L169" s="16">
        <f>INDEX([1]Balancing!$QD$3:$VU$21,MATCH($C169,[1]Balancing!$A$3:$A$21,0),MATCH(IF($A169="Mahir","HS",IF($A169="Separuh Mahir","SS",IF($A169="Berkemahiran Rendah","LS",IF($A169="Jumlah","T",FALSE))))&amp;$E169&amp;RIGHT($D169,2),[1]Balancing!$QD$2:$VU$2,0))/1000</f>
        <v>3.3319999999999999</v>
      </c>
    </row>
    <row r="170" spans="1:12" x14ac:dyDescent="0.35">
      <c r="A170" s="17" t="s">
        <v>21</v>
      </c>
      <c r="B170" s="17" t="s">
        <v>31</v>
      </c>
      <c r="C170" s="17" t="s">
        <v>52</v>
      </c>
      <c r="D170" s="14">
        <v>2025</v>
      </c>
      <c r="E170" s="14">
        <v>3</v>
      </c>
      <c r="F170" s="14" t="s">
        <v>106</v>
      </c>
      <c r="G170" s="14" t="s">
        <v>90</v>
      </c>
      <c r="H170" s="14" t="s">
        <v>97</v>
      </c>
      <c r="I170" s="16">
        <f>INDEX([1]Balancing!$B$3:$ES$21,MATCH($C170,[1]Balancing!$A$3:$A$21,0),MATCH(IF($A170="Mahir","HS",IF($A170="Separuh Mahir","SS",IF($A170="Berkemahiran Rendah","LS",IF($A170="Jumlah","T",FALSE))))&amp;$E170&amp;RIGHT($D170,2),[1]Balancing!$B$2:$ES$2,0))/1000</f>
        <v>174.28100000000001</v>
      </c>
      <c r="J170" s="16">
        <f>INDEX([1]Balancing!$ET$3:$KK$21,MATCH($C170,[1]Balancing!$A$3:$A$21,0),MATCH(IF($A170="Mahir","HS",IF($A170="Separuh Mahir","SS",IF($A170="Berkemahiran Rendah","LS",IF($A170="Jumlah","T",FALSE))))&amp;$E170&amp;RIGHT($D170,2),[1]Balancing!$ET$2:$KK$2,0))/1000</f>
        <v>168.071</v>
      </c>
      <c r="K170" s="16">
        <f>INDEX([1]Balancing!$KL$3:$QC$21,MATCH($C170,[1]Balancing!$A$3:$A$21,0),MATCH(IF($A170="Mahir","HS",IF($A170="Separuh Mahir","SS",IF($A170="Berkemahiran Rendah","LS",IF($A170="Jumlah","T",FALSE))))&amp;$E170&amp;RIGHT($D170,2),[1]Balancing!$KL$2:$QC$2,0))/1000</f>
        <v>6.21</v>
      </c>
      <c r="L170" s="16">
        <f>INDEX([1]Balancing!$QD$3:$VU$21,MATCH($C170,[1]Balancing!$A$3:$A$21,0),MATCH(IF($A170="Mahir","HS",IF($A170="Separuh Mahir","SS",IF($A170="Berkemahiran Rendah","LS",IF($A170="Jumlah","T",FALSE))))&amp;$E170&amp;RIGHT($D170,2),[1]Balancing!$QD$2:$VU$2,0))/1000</f>
        <v>0.68799999999999994</v>
      </c>
    </row>
    <row r="171" spans="1:12" x14ac:dyDescent="0.35">
      <c r="A171" s="17" t="s">
        <v>21</v>
      </c>
      <c r="B171" s="17" t="s">
        <v>33</v>
      </c>
      <c r="C171" s="17" t="s">
        <v>33</v>
      </c>
      <c r="D171" s="14">
        <v>2025</v>
      </c>
      <c r="E171" s="14">
        <v>3</v>
      </c>
      <c r="F171" s="14" t="s">
        <v>106</v>
      </c>
      <c r="G171" s="14" t="s">
        <v>98</v>
      </c>
      <c r="H171" s="14" t="s">
        <v>98</v>
      </c>
      <c r="I171" s="16">
        <f>INDEX([1]Balancing!$B$3:$ES$21,MATCH($C171,[1]Balancing!$A$3:$A$21,0),MATCH(IF($A171="Mahir","HS",IF($A171="Separuh Mahir","SS",IF($A171="Berkemahiran Rendah","LS",IF($A171="Jumlah","T",FALSE))))&amp;$E171&amp;RIGHT($D171,2),[1]Balancing!$B$2:$ES$2,0))/1000</f>
        <v>1084.9280000000001</v>
      </c>
      <c r="J171" s="16">
        <f>INDEX([1]Balancing!$ET$3:$KK$21,MATCH($C171,[1]Balancing!$A$3:$A$21,0),MATCH(IF($A171="Mahir","HS",IF($A171="Separuh Mahir","SS",IF($A171="Berkemahiran Rendah","LS",IF($A171="Jumlah","T",FALSE))))&amp;$E171&amp;RIGHT($D171,2),[1]Balancing!$ET$2:$KK$2,0))/1000</f>
        <v>1070.386</v>
      </c>
      <c r="K171" s="16">
        <f>INDEX([1]Balancing!$KL$3:$QC$21,MATCH($C171,[1]Balancing!$A$3:$A$21,0),MATCH(IF($A171="Mahir","HS",IF($A171="Separuh Mahir","SS",IF($A171="Berkemahiran Rendah","LS",IF($A171="Jumlah","T",FALSE))))&amp;$E171&amp;RIGHT($D171,2),[1]Balancing!$KL$2:$QC$2,0))/1000</f>
        <v>14.542</v>
      </c>
      <c r="L171" s="16">
        <f>INDEX([1]Balancing!$QD$3:$VU$21,MATCH($C171,[1]Balancing!$A$3:$A$21,0),MATCH(IF($A171="Mahir","HS",IF($A171="Separuh Mahir","SS",IF($A171="Berkemahiran Rendah","LS",IF($A171="Jumlah","T",FALSE))))&amp;$E171&amp;RIGHT($D171,2),[1]Balancing!$QD$2:$VU$2,0))/1000</f>
        <v>2.4289999999999998</v>
      </c>
    </row>
    <row r="172" spans="1:12" x14ac:dyDescent="0.35">
      <c r="A172" s="17" t="s">
        <v>21</v>
      </c>
      <c r="B172" s="17" t="s">
        <v>35</v>
      </c>
      <c r="C172" s="17" t="s">
        <v>54</v>
      </c>
      <c r="D172" s="14">
        <v>2025</v>
      </c>
      <c r="E172" s="14">
        <v>3</v>
      </c>
      <c r="F172" s="14" t="s">
        <v>106</v>
      </c>
      <c r="G172" s="14" t="s">
        <v>99</v>
      </c>
      <c r="H172" s="14" t="s">
        <v>100</v>
      </c>
      <c r="I172" s="16">
        <f>INDEX([1]Balancing!$B$3:$ES$21,MATCH($C172,[1]Balancing!$A$3:$A$21,0),MATCH(IF($A172="Mahir","HS",IF($A172="Separuh Mahir","SS",IF($A172="Berkemahiran Rendah","LS",IF($A172="Jumlah","T",FALSE))))&amp;$E172&amp;RIGHT($D172,2),[1]Balancing!$B$2:$ES$2,0))/1000</f>
        <v>916.37199999999996</v>
      </c>
      <c r="J172" s="16">
        <f>INDEX([1]Balancing!$ET$3:$KK$21,MATCH($C172,[1]Balancing!$A$3:$A$21,0),MATCH(IF($A172="Mahir","HS",IF($A172="Separuh Mahir","SS",IF($A172="Berkemahiran Rendah","LS",IF($A172="Jumlah","T",FALSE))))&amp;$E172&amp;RIGHT($D172,2),[1]Balancing!$ET$2:$KK$2,0))/1000</f>
        <v>914.47500000000002</v>
      </c>
      <c r="K172" s="16">
        <f>INDEX([1]Balancing!$KL$3:$QC$21,MATCH($C172,[1]Balancing!$A$3:$A$21,0),MATCH(IF($A172="Mahir","HS",IF($A172="Separuh Mahir","SS",IF($A172="Berkemahiran Rendah","LS",IF($A172="Jumlah","T",FALSE))))&amp;$E172&amp;RIGHT($D172,2),[1]Balancing!$KL$2:$QC$2,0))/1000</f>
        <v>1.897</v>
      </c>
      <c r="L172" s="16">
        <f>INDEX([1]Balancing!$QD$3:$VU$21,MATCH($C172,[1]Balancing!$A$3:$A$21,0),MATCH(IF($A172="Mahir","HS",IF($A172="Separuh Mahir","SS",IF($A172="Berkemahiran Rendah","LS",IF($A172="Jumlah","T",FALSE))))&amp;$E172&amp;RIGHT($D172,2),[1]Balancing!$QD$2:$VU$2,0))/1000</f>
        <v>6.2880000000000003</v>
      </c>
    </row>
    <row r="173" spans="1:12" x14ac:dyDescent="0.35">
      <c r="A173" s="17" t="s">
        <v>21</v>
      </c>
      <c r="B173" s="17" t="s">
        <v>35</v>
      </c>
      <c r="C173" s="17" t="s">
        <v>56</v>
      </c>
      <c r="D173" s="14">
        <v>2025</v>
      </c>
      <c r="E173" s="14">
        <v>3</v>
      </c>
      <c r="F173" s="14" t="s">
        <v>106</v>
      </c>
      <c r="G173" s="14" t="s">
        <v>99</v>
      </c>
      <c r="H173" s="14" t="s">
        <v>101</v>
      </c>
      <c r="I173" s="16">
        <f>INDEX([1]Balancing!$B$3:$ES$21,MATCH($C173,[1]Balancing!$A$3:$A$21,0),MATCH(IF($A173="Mahir","HS",IF($A173="Separuh Mahir","SS",IF($A173="Berkemahiran Rendah","LS",IF($A173="Jumlah","T",FALSE))))&amp;$E173&amp;RIGHT($D173,2),[1]Balancing!$B$2:$ES$2,0))/1000</f>
        <v>359.12299999999999</v>
      </c>
      <c r="J173" s="16">
        <f>INDEX([1]Balancing!$ET$3:$KK$21,MATCH($C173,[1]Balancing!$A$3:$A$21,0),MATCH(IF($A173="Mahir","HS",IF($A173="Separuh Mahir","SS",IF($A173="Berkemahiran Rendah","LS",IF($A173="Jumlah","T",FALSE))))&amp;$E173&amp;RIGHT($D173,2),[1]Balancing!$ET$2:$KK$2,0))/1000</f>
        <v>358.05099999999999</v>
      </c>
      <c r="K173" s="16">
        <f>INDEX([1]Balancing!$KL$3:$QC$21,MATCH($C173,[1]Balancing!$A$3:$A$21,0),MATCH(IF($A173="Mahir","HS",IF($A173="Separuh Mahir","SS",IF($A173="Berkemahiran Rendah","LS",IF($A173="Jumlah","T",FALSE))))&amp;$E173&amp;RIGHT($D173,2),[1]Balancing!$KL$2:$QC$2,0))/1000</f>
        <v>1.0720000000000001</v>
      </c>
      <c r="L173" s="16">
        <f>INDEX([1]Balancing!$QD$3:$VU$21,MATCH($C173,[1]Balancing!$A$3:$A$21,0),MATCH(IF($A173="Mahir","HS",IF($A173="Separuh Mahir","SS",IF($A173="Berkemahiran Rendah","LS",IF($A173="Jumlah","T",FALSE))))&amp;$E173&amp;RIGHT($D173,2),[1]Balancing!$QD$2:$VU$2,0))/1000</f>
        <v>0.44400000000000001</v>
      </c>
    </row>
    <row r="174" spans="1:12" x14ac:dyDescent="0.35">
      <c r="A174" s="17" t="s">
        <v>21</v>
      </c>
      <c r="B174" s="17" t="s">
        <v>35</v>
      </c>
      <c r="C174" s="17" t="s">
        <v>58</v>
      </c>
      <c r="D174" s="14">
        <v>2025</v>
      </c>
      <c r="E174" s="14">
        <v>3</v>
      </c>
      <c r="F174" s="14" t="s">
        <v>106</v>
      </c>
      <c r="G174" s="14" t="s">
        <v>99</v>
      </c>
      <c r="H174" s="14" t="s">
        <v>102</v>
      </c>
      <c r="I174" s="16">
        <f>INDEX([1]Balancing!$B$3:$ES$21,MATCH($C174,[1]Balancing!$A$3:$A$21,0),MATCH(IF($A174="Mahir","HS",IF($A174="Separuh Mahir","SS",IF($A174="Berkemahiran Rendah","LS",IF($A174="Jumlah","T",FALSE))))&amp;$E174&amp;RIGHT($D174,2),[1]Balancing!$B$2:$ES$2,0))/1000</f>
        <v>245.15899999999999</v>
      </c>
      <c r="J174" s="16">
        <f>INDEX([1]Balancing!$ET$3:$KK$21,MATCH($C174,[1]Balancing!$A$3:$A$21,0),MATCH(IF($A174="Mahir","HS",IF($A174="Separuh Mahir","SS",IF($A174="Berkemahiran Rendah","LS",IF($A174="Jumlah","T",FALSE))))&amp;$E174&amp;RIGHT($D174,2),[1]Balancing!$ET$2:$KK$2,0))/1000</f>
        <v>244.42</v>
      </c>
      <c r="K174" s="16">
        <f>INDEX([1]Balancing!$KL$3:$QC$21,MATCH($C174,[1]Balancing!$A$3:$A$21,0),MATCH(IF($A174="Mahir","HS",IF($A174="Separuh Mahir","SS",IF($A174="Berkemahiran Rendah","LS",IF($A174="Jumlah","T",FALSE))))&amp;$E174&amp;RIGHT($D174,2),[1]Balancing!$KL$2:$QC$2,0))/1000</f>
        <v>0.73899999999999999</v>
      </c>
      <c r="L174" s="16">
        <f>INDEX([1]Balancing!$QD$3:$VU$21,MATCH($C174,[1]Balancing!$A$3:$A$21,0),MATCH(IF($A174="Mahir","HS",IF($A174="Separuh Mahir","SS",IF($A174="Berkemahiran Rendah","LS",IF($A174="Jumlah","T",FALSE))))&amp;$E174&amp;RIGHT($D174,2),[1]Balancing!$QD$2:$VU$2,0))/1000</f>
        <v>0.55100000000000005</v>
      </c>
    </row>
    <row r="175" spans="1:12" x14ac:dyDescent="0.35">
      <c r="A175" s="17" t="s">
        <v>21</v>
      </c>
      <c r="B175" s="17" t="s">
        <v>35</v>
      </c>
      <c r="C175" s="17" t="s">
        <v>60</v>
      </c>
      <c r="D175" s="14">
        <v>2025</v>
      </c>
      <c r="E175" s="14">
        <v>3</v>
      </c>
      <c r="F175" s="14" t="s">
        <v>106</v>
      </c>
      <c r="G175" s="14" t="s">
        <v>99</v>
      </c>
      <c r="H175" s="14" t="s">
        <v>103</v>
      </c>
      <c r="I175" s="16">
        <f>INDEX([1]Balancing!$B$3:$ES$21,MATCH($C175,[1]Balancing!$A$3:$A$21,0),MATCH(IF($A175="Mahir","HS",IF($A175="Separuh Mahir","SS",IF($A175="Berkemahiran Rendah","LS",IF($A175="Jumlah","T",FALSE))))&amp;$E175&amp;RIGHT($D175,2),[1]Balancing!$B$2:$ES$2,0))/1000</f>
        <v>80.902000000000001</v>
      </c>
      <c r="J175" s="16">
        <f>INDEX([1]Balancing!$ET$3:$KK$21,MATCH($C175,[1]Balancing!$A$3:$A$21,0),MATCH(IF($A175="Mahir","HS",IF($A175="Separuh Mahir","SS",IF($A175="Berkemahiran Rendah","LS",IF($A175="Jumlah","T",FALSE))))&amp;$E175&amp;RIGHT($D175,2),[1]Balancing!$ET$2:$KK$2,0))/1000</f>
        <v>80.760000000000005</v>
      </c>
      <c r="K175" s="16">
        <f>INDEX([1]Balancing!$KL$3:$QC$21,MATCH($C175,[1]Balancing!$A$3:$A$21,0),MATCH(IF($A175="Mahir","HS",IF($A175="Separuh Mahir","SS",IF($A175="Berkemahiran Rendah","LS",IF($A175="Jumlah","T",FALSE))))&amp;$E175&amp;RIGHT($D175,2),[1]Balancing!$KL$2:$QC$2,0))/1000</f>
        <v>0.14199999999999999</v>
      </c>
      <c r="L175" s="16">
        <f>INDEX([1]Balancing!$QD$3:$VU$21,MATCH($C175,[1]Balancing!$A$3:$A$21,0),MATCH(IF($A175="Mahir","HS",IF($A175="Separuh Mahir","SS",IF($A175="Berkemahiran Rendah","LS",IF($A175="Jumlah","T",FALSE))))&amp;$E175&amp;RIGHT($D175,2),[1]Balancing!$QD$2:$VU$2,0))/1000</f>
        <v>0.128</v>
      </c>
    </row>
    <row r="176" spans="1:12" x14ac:dyDescent="0.35">
      <c r="A176" s="17" t="s">
        <v>21</v>
      </c>
      <c r="B176" s="17" t="s">
        <v>35</v>
      </c>
      <c r="C176" s="17" t="s">
        <v>62</v>
      </c>
      <c r="D176" s="14">
        <v>2025</v>
      </c>
      <c r="E176" s="14">
        <v>3</v>
      </c>
      <c r="F176" s="14" t="s">
        <v>106</v>
      </c>
      <c r="G176" s="14" t="s">
        <v>99</v>
      </c>
      <c r="H176" s="14" t="s">
        <v>104</v>
      </c>
      <c r="I176" s="16">
        <f>INDEX([1]Balancing!$B$3:$ES$21,MATCH($C176,[1]Balancing!$A$3:$A$21,0),MATCH(IF($A176="Mahir","HS",IF($A176="Separuh Mahir","SS",IF($A176="Berkemahiran Rendah","LS",IF($A176="Jumlah","T",FALSE))))&amp;$E176&amp;RIGHT($D176,2),[1]Balancing!$B$2:$ES$2,0))/1000</f>
        <v>405.28500000000003</v>
      </c>
      <c r="J176" s="16">
        <f>INDEX([1]Balancing!$ET$3:$KK$21,MATCH($C176,[1]Balancing!$A$3:$A$21,0),MATCH(IF($A176="Mahir","HS",IF($A176="Separuh Mahir","SS",IF($A176="Berkemahiran Rendah","LS",IF($A176="Jumlah","T",FALSE))))&amp;$E176&amp;RIGHT($D176,2),[1]Balancing!$ET$2:$KK$2,0))/1000</f>
        <v>403.65899999999999</v>
      </c>
      <c r="K176" s="16">
        <f>INDEX([1]Balancing!$KL$3:$QC$21,MATCH($C176,[1]Balancing!$A$3:$A$21,0),MATCH(IF($A176="Mahir","HS",IF($A176="Separuh Mahir","SS",IF($A176="Berkemahiran Rendah","LS",IF($A176="Jumlah","T",FALSE))))&amp;$E176&amp;RIGHT($D176,2),[1]Balancing!$KL$2:$QC$2,0))/1000</f>
        <v>1.6259999999999999</v>
      </c>
      <c r="L176" s="16">
        <f>INDEX([1]Balancing!$QD$3:$VU$21,MATCH($C176,[1]Balancing!$A$3:$A$21,0),MATCH(IF($A176="Mahir","HS",IF($A176="Separuh Mahir","SS",IF($A176="Berkemahiran Rendah","LS",IF($A176="Jumlah","T",FALSE))))&amp;$E176&amp;RIGHT($D176,2),[1]Balancing!$QD$2:$VU$2,0))/1000</f>
        <v>0.72</v>
      </c>
    </row>
    <row r="177" spans="1:12" x14ac:dyDescent="0.35">
      <c r="A177" s="17" t="s">
        <v>21</v>
      </c>
      <c r="B177" s="17" t="s">
        <v>35</v>
      </c>
      <c r="C177" s="17" t="s">
        <v>64</v>
      </c>
      <c r="D177" s="14">
        <v>2025</v>
      </c>
      <c r="E177" s="14">
        <v>3</v>
      </c>
      <c r="F177" s="14" t="s">
        <v>106</v>
      </c>
      <c r="G177" s="14" t="s">
        <v>99</v>
      </c>
      <c r="H177" s="14" t="s">
        <v>105</v>
      </c>
      <c r="I177" s="16">
        <f>INDEX([1]Balancing!$B$3:$ES$21,MATCH($C177,[1]Balancing!$A$3:$A$21,0),MATCH(IF($A177="Mahir","HS",IF($A177="Separuh Mahir","SS",IF($A177="Berkemahiran Rendah","LS",IF($A177="Jumlah","T",FALSE))))&amp;$E177&amp;RIGHT($D177,2),[1]Balancing!$B$2:$ES$2,0))/1000</f>
        <v>240.59700000000001</v>
      </c>
      <c r="J177" s="16">
        <f>INDEX([1]Balancing!$ET$3:$KK$21,MATCH($C177,[1]Balancing!$A$3:$A$21,0),MATCH(IF($A177="Mahir","HS",IF($A177="Separuh Mahir","SS",IF($A177="Berkemahiran Rendah","LS",IF($A177="Jumlah","T",FALSE))))&amp;$E177&amp;RIGHT($D177,2),[1]Balancing!$ET$2:$KK$2,0))/1000</f>
        <v>239.35599999999999</v>
      </c>
      <c r="K177" s="16">
        <f>INDEX([1]Balancing!$KL$3:$QC$21,MATCH($C177,[1]Balancing!$A$3:$A$21,0),MATCH(IF($A177="Mahir","HS",IF($A177="Separuh Mahir","SS",IF($A177="Berkemahiran Rendah","LS",IF($A177="Jumlah","T",FALSE))))&amp;$E177&amp;RIGHT($D177,2),[1]Balancing!$KL$2:$QC$2,0))/1000</f>
        <v>1.2410000000000001</v>
      </c>
      <c r="L177" s="16">
        <f>INDEX([1]Balancing!$QD$3:$VU$21,MATCH($C177,[1]Balancing!$A$3:$A$21,0),MATCH(IF($A177="Mahir","HS",IF($A177="Separuh Mahir","SS",IF($A177="Berkemahiran Rendah","LS",IF($A177="Jumlah","T",FALSE))))&amp;$E177&amp;RIGHT($D177,2),[1]Balancing!$QD$2:$VU$2,0))/1000</f>
        <v>0.48899999999999999</v>
      </c>
    </row>
    <row r="178" spans="1:12" x14ac:dyDescent="0.35">
      <c r="A178" s="17" t="s">
        <v>23</v>
      </c>
      <c r="B178" s="17" t="s">
        <v>27</v>
      </c>
      <c r="C178" s="17" t="s">
        <v>27</v>
      </c>
      <c r="D178" s="14">
        <v>2025</v>
      </c>
      <c r="E178" s="14">
        <v>3</v>
      </c>
      <c r="F178" s="14" t="s">
        <v>107</v>
      </c>
      <c r="G178" s="14" t="s">
        <v>88</v>
      </c>
      <c r="H178" s="14" t="s">
        <v>88</v>
      </c>
      <c r="I178" s="16">
        <f>INDEX([1]Balancing!$B$3:$ES$21,MATCH($C178,[1]Balancing!$A$3:$A$21,0),MATCH(IF($A178="Mahir","HS",IF($A178="Separuh Mahir","SS",IF($A178="Berkemahiran Rendah","LS",IF($A178="Jumlah","T",FALSE))))&amp;$E178&amp;RIGHT($D178,2),[1]Balancing!$B$2:$ES$2,0))/1000</f>
        <v>28.91</v>
      </c>
      <c r="J178" s="16">
        <f>INDEX([1]Balancing!$ET$3:$KK$21,MATCH($C178,[1]Balancing!$A$3:$A$21,0),MATCH(IF($A178="Mahir","HS",IF($A178="Separuh Mahir","SS",IF($A178="Berkemahiran Rendah","LS",IF($A178="Jumlah","T",FALSE))))&amp;$E178&amp;RIGHT($D178,2),[1]Balancing!$ET$2:$KK$2,0))/1000</f>
        <v>22.715</v>
      </c>
      <c r="K178" s="16">
        <f>INDEX([1]Balancing!$KL$3:$QC$21,MATCH($C178,[1]Balancing!$A$3:$A$21,0),MATCH(IF($A178="Mahir","HS",IF($A178="Separuh Mahir","SS",IF($A178="Berkemahiran Rendah","LS",IF($A178="Jumlah","T",FALSE))))&amp;$E178&amp;RIGHT($D178,2),[1]Balancing!$KL$2:$QC$2,0))/1000</f>
        <v>6.1950000000000003</v>
      </c>
      <c r="L178" s="16">
        <f>INDEX([1]Balancing!$QD$3:$VU$21,MATCH($C178,[1]Balancing!$A$3:$A$21,0),MATCH(IF($A178="Mahir","HS",IF($A178="Separuh Mahir","SS",IF($A178="Berkemahiran Rendah","LS",IF($A178="Jumlah","T",FALSE))))&amp;$E178&amp;RIGHT($D178,2),[1]Balancing!$QD$2:$VU$2,0))/1000</f>
        <v>0.05</v>
      </c>
    </row>
    <row r="179" spans="1:12" x14ac:dyDescent="0.35">
      <c r="A179" s="17" t="s">
        <v>23</v>
      </c>
      <c r="B179" s="17" t="s">
        <v>29</v>
      </c>
      <c r="C179" s="17" t="s">
        <v>29</v>
      </c>
      <c r="D179" s="14">
        <v>2025</v>
      </c>
      <c r="E179" s="14">
        <v>3</v>
      </c>
      <c r="F179" s="14" t="s">
        <v>107</v>
      </c>
      <c r="G179" s="14" t="s">
        <v>89</v>
      </c>
      <c r="H179" s="14" t="s">
        <v>89</v>
      </c>
      <c r="I179" s="16">
        <f>INDEX([1]Balancing!$B$3:$ES$21,MATCH($C179,[1]Balancing!$A$3:$A$21,0),MATCH(IF($A179="Mahir","HS",IF($A179="Separuh Mahir","SS",IF($A179="Berkemahiran Rendah","LS",IF($A179="Jumlah","T",FALSE))))&amp;$E179&amp;RIGHT($D179,2),[1]Balancing!$B$2:$ES$2,0))/1000</f>
        <v>9.9109999999999996</v>
      </c>
      <c r="J179" s="16">
        <f>INDEX([1]Balancing!$ET$3:$KK$21,MATCH($C179,[1]Balancing!$A$3:$A$21,0),MATCH(IF($A179="Mahir","HS",IF($A179="Separuh Mahir","SS",IF($A179="Berkemahiran Rendah","LS",IF($A179="Jumlah","T",FALSE))))&amp;$E179&amp;RIGHT($D179,2),[1]Balancing!$ET$2:$KK$2,0))/1000</f>
        <v>9.81</v>
      </c>
      <c r="K179" s="16">
        <f>INDEX([1]Balancing!$KL$3:$QC$21,MATCH($C179,[1]Balancing!$A$3:$A$21,0),MATCH(IF($A179="Mahir","HS",IF($A179="Separuh Mahir","SS",IF($A179="Berkemahiran Rendah","LS",IF($A179="Jumlah","T",FALSE))))&amp;$E179&amp;RIGHT($D179,2),[1]Balancing!$KL$2:$QC$2,0))/1000</f>
        <v>0.10100000000000001</v>
      </c>
      <c r="L179" s="16">
        <f>INDEX([1]Balancing!$QD$3:$VU$21,MATCH($C179,[1]Balancing!$A$3:$A$21,0),MATCH(IF($A179="Mahir","HS",IF($A179="Separuh Mahir","SS",IF($A179="Berkemahiran Rendah","LS",IF($A179="Jumlah","T",FALSE))))&amp;$E179&amp;RIGHT($D179,2),[1]Balancing!$QD$2:$VU$2,0))/1000</f>
        <v>1.4E-2</v>
      </c>
    </row>
    <row r="180" spans="1:12" x14ac:dyDescent="0.35">
      <c r="A180" s="17" t="s">
        <v>23</v>
      </c>
      <c r="B180" s="17" t="s">
        <v>31</v>
      </c>
      <c r="C180" s="17" t="s">
        <v>40</v>
      </c>
      <c r="D180" s="14">
        <v>2025</v>
      </c>
      <c r="E180" s="14">
        <v>3</v>
      </c>
      <c r="F180" s="14" t="s">
        <v>107</v>
      </c>
      <c r="G180" s="14" t="s">
        <v>90</v>
      </c>
      <c r="H180" s="14" t="s">
        <v>91</v>
      </c>
      <c r="I180" s="16">
        <f>INDEX([1]Balancing!$B$3:$ES$21,MATCH($C180,[1]Balancing!$A$3:$A$21,0),MATCH(IF($A180="Mahir","HS",IF($A180="Separuh Mahir","SS",IF($A180="Berkemahiran Rendah","LS",IF($A180="Jumlah","T",FALSE))))&amp;$E180&amp;RIGHT($D180,2),[1]Balancing!$B$2:$ES$2,0))/1000</f>
        <v>38.944000000000003</v>
      </c>
      <c r="J180" s="16">
        <f>INDEX([1]Balancing!$ET$3:$KK$21,MATCH($C180,[1]Balancing!$A$3:$A$21,0),MATCH(IF($A180="Mahir","HS",IF($A180="Separuh Mahir","SS",IF($A180="Berkemahiran Rendah","LS",IF($A180="Jumlah","T",FALSE))))&amp;$E180&amp;RIGHT($D180,2),[1]Balancing!$ET$2:$KK$2,0))/1000</f>
        <v>34.76</v>
      </c>
      <c r="K180" s="16">
        <f>INDEX([1]Balancing!$KL$3:$QC$21,MATCH($C180,[1]Balancing!$A$3:$A$21,0),MATCH(IF($A180="Mahir","HS",IF($A180="Separuh Mahir","SS",IF($A180="Berkemahiran Rendah","LS",IF($A180="Jumlah","T",FALSE))))&amp;$E180&amp;RIGHT($D180,2),[1]Balancing!$KL$2:$QC$2,0))/1000</f>
        <v>4.1840000000000002</v>
      </c>
      <c r="L180" s="16">
        <f>INDEX([1]Balancing!$QD$3:$VU$21,MATCH($C180,[1]Balancing!$A$3:$A$21,0),MATCH(IF($A180="Mahir","HS",IF($A180="Separuh Mahir","SS",IF($A180="Berkemahiran Rendah","LS",IF($A180="Jumlah","T",FALSE))))&amp;$E180&amp;RIGHT($D180,2),[1]Balancing!$QD$2:$VU$2,0))/1000</f>
        <v>0.189</v>
      </c>
    </row>
    <row r="181" spans="1:12" x14ac:dyDescent="0.35">
      <c r="A181" s="17" t="s">
        <v>23</v>
      </c>
      <c r="B181" s="17" t="s">
        <v>31</v>
      </c>
      <c r="C181" s="17" t="s">
        <v>42</v>
      </c>
      <c r="D181" s="14">
        <v>2025</v>
      </c>
      <c r="E181" s="14">
        <v>3</v>
      </c>
      <c r="F181" s="14" t="s">
        <v>107</v>
      </c>
      <c r="G181" s="14" t="s">
        <v>90</v>
      </c>
      <c r="H181" s="14" t="s">
        <v>92</v>
      </c>
      <c r="I181" s="16">
        <f>INDEX([1]Balancing!$B$3:$ES$21,MATCH($C181,[1]Balancing!$A$3:$A$21,0),MATCH(IF($A181="Mahir","HS",IF($A181="Separuh Mahir","SS",IF($A181="Berkemahiran Rendah","LS",IF($A181="Jumlah","T",FALSE))))&amp;$E181&amp;RIGHT($D181,2),[1]Balancing!$B$2:$ES$2,0))/1000</f>
        <v>5.7880000000000003</v>
      </c>
      <c r="J181" s="16">
        <f>INDEX([1]Balancing!$ET$3:$KK$21,MATCH($C181,[1]Balancing!$A$3:$A$21,0),MATCH(IF($A181="Mahir","HS",IF($A181="Separuh Mahir","SS",IF($A181="Berkemahiran Rendah","LS",IF($A181="Jumlah","T",FALSE))))&amp;$E181&amp;RIGHT($D181,2),[1]Balancing!$ET$2:$KK$2,0))/1000</f>
        <v>5.0389999999999997</v>
      </c>
      <c r="K181" s="16">
        <f>INDEX([1]Balancing!$KL$3:$QC$21,MATCH($C181,[1]Balancing!$A$3:$A$21,0),MATCH(IF($A181="Mahir","HS",IF($A181="Separuh Mahir","SS",IF($A181="Berkemahiran Rendah","LS",IF($A181="Jumlah","T",FALSE))))&amp;$E181&amp;RIGHT($D181,2),[1]Balancing!$KL$2:$QC$2,0))/1000</f>
        <v>0.749</v>
      </c>
      <c r="L181" s="16">
        <f>INDEX([1]Balancing!$QD$3:$VU$21,MATCH($C181,[1]Balancing!$A$3:$A$21,0),MATCH(IF($A181="Mahir","HS",IF($A181="Separuh Mahir","SS",IF($A181="Berkemahiran Rendah","LS",IF($A181="Jumlah","T",FALSE))))&amp;$E181&amp;RIGHT($D181,2),[1]Balancing!$QD$2:$VU$2,0))/1000</f>
        <v>0.06</v>
      </c>
    </row>
    <row r="182" spans="1:12" x14ac:dyDescent="0.35">
      <c r="A182" s="17" t="s">
        <v>23</v>
      </c>
      <c r="B182" s="17" t="s">
        <v>31</v>
      </c>
      <c r="C182" s="17" t="s">
        <v>44</v>
      </c>
      <c r="D182" s="14">
        <v>2025</v>
      </c>
      <c r="E182" s="14">
        <v>3</v>
      </c>
      <c r="F182" s="14" t="s">
        <v>107</v>
      </c>
      <c r="G182" s="14" t="s">
        <v>90</v>
      </c>
      <c r="H182" s="14" t="s">
        <v>93</v>
      </c>
      <c r="I182" s="16">
        <f>INDEX([1]Balancing!$B$3:$ES$21,MATCH($C182,[1]Balancing!$A$3:$A$21,0),MATCH(IF($A182="Mahir","HS",IF($A182="Separuh Mahir","SS",IF($A182="Berkemahiran Rendah","LS",IF($A182="Jumlah","T",FALSE))))&amp;$E182&amp;RIGHT($D182,2),[1]Balancing!$B$2:$ES$2,0))/1000</f>
        <v>42.219000000000001</v>
      </c>
      <c r="J182" s="16">
        <f>INDEX([1]Balancing!$ET$3:$KK$21,MATCH($C182,[1]Balancing!$A$3:$A$21,0),MATCH(IF($A182="Mahir","HS",IF($A182="Separuh Mahir","SS",IF($A182="Berkemahiran Rendah","LS",IF($A182="Jumlah","T",FALSE))))&amp;$E182&amp;RIGHT($D182,2),[1]Balancing!$ET$2:$KK$2,0))/1000</f>
        <v>36.661000000000001</v>
      </c>
      <c r="K182" s="16">
        <f>INDEX([1]Balancing!$KL$3:$QC$21,MATCH($C182,[1]Balancing!$A$3:$A$21,0),MATCH(IF($A182="Mahir","HS",IF($A182="Separuh Mahir","SS",IF($A182="Berkemahiran Rendah","LS",IF($A182="Jumlah","T",FALSE))))&amp;$E182&amp;RIGHT($D182,2),[1]Balancing!$KL$2:$QC$2,0))/1000</f>
        <v>5.5579999999999998</v>
      </c>
      <c r="L182" s="16">
        <f>INDEX([1]Balancing!$QD$3:$VU$21,MATCH($C182,[1]Balancing!$A$3:$A$21,0),MATCH(IF($A182="Mahir","HS",IF($A182="Separuh Mahir","SS",IF($A182="Berkemahiran Rendah","LS",IF($A182="Jumlah","T",FALSE))))&amp;$E182&amp;RIGHT($D182,2),[1]Balancing!$QD$2:$VU$2,0))/1000</f>
        <v>7.4999999999999997E-2</v>
      </c>
    </row>
    <row r="183" spans="1:12" x14ac:dyDescent="0.35">
      <c r="A183" s="17" t="s">
        <v>23</v>
      </c>
      <c r="B183" s="17" t="s">
        <v>31</v>
      </c>
      <c r="C183" s="17" t="s">
        <v>46</v>
      </c>
      <c r="D183" s="14">
        <v>2025</v>
      </c>
      <c r="E183" s="14">
        <v>3</v>
      </c>
      <c r="F183" s="14" t="s">
        <v>107</v>
      </c>
      <c r="G183" s="14" t="s">
        <v>90</v>
      </c>
      <c r="H183" s="14" t="s">
        <v>94</v>
      </c>
      <c r="I183" s="16">
        <f>INDEX([1]Balancing!$B$3:$ES$21,MATCH($C183,[1]Balancing!$A$3:$A$21,0),MATCH(IF($A183="Mahir","HS",IF($A183="Separuh Mahir","SS",IF($A183="Berkemahiran Rendah","LS",IF($A183="Jumlah","T",FALSE))))&amp;$E183&amp;RIGHT($D183,2),[1]Balancing!$B$2:$ES$2,0))/1000</f>
        <v>24.687999999999999</v>
      </c>
      <c r="J183" s="16">
        <f>INDEX([1]Balancing!$ET$3:$KK$21,MATCH($C183,[1]Balancing!$A$3:$A$21,0),MATCH(IF($A183="Mahir","HS",IF($A183="Separuh Mahir","SS",IF($A183="Berkemahiran Rendah","LS",IF($A183="Jumlah","T",FALSE))))&amp;$E183&amp;RIGHT($D183,2),[1]Balancing!$ET$2:$KK$2,0))/1000</f>
        <v>22.916</v>
      </c>
      <c r="K183" s="16">
        <f>INDEX([1]Balancing!$KL$3:$QC$21,MATCH($C183,[1]Balancing!$A$3:$A$21,0),MATCH(IF($A183="Mahir","HS",IF($A183="Separuh Mahir","SS",IF($A183="Berkemahiran Rendah","LS",IF($A183="Jumlah","T",FALSE))))&amp;$E183&amp;RIGHT($D183,2),[1]Balancing!$KL$2:$QC$2,0))/1000</f>
        <v>1.772</v>
      </c>
      <c r="L183" s="16">
        <f>INDEX([1]Balancing!$QD$3:$VU$21,MATCH($C183,[1]Balancing!$A$3:$A$21,0),MATCH(IF($A183="Mahir","HS",IF($A183="Separuh Mahir","SS",IF($A183="Berkemahiran Rendah","LS",IF($A183="Jumlah","T",FALSE))))&amp;$E183&amp;RIGHT($D183,2),[1]Balancing!$QD$2:$VU$2,0))/1000</f>
        <v>0.247</v>
      </c>
    </row>
    <row r="184" spans="1:12" x14ac:dyDescent="0.35">
      <c r="A184" s="17" t="s">
        <v>23</v>
      </c>
      <c r="B184" s="17" t="s">
        <v>31</v>
      </c>
      <c r="C184" s="17" t="s">
        <v>48</v>
      </c>
      <c r="D184" s="14">
        <v>2025</v>
      </c>
      <c r="E184" s="14">
        <v>3</v>
      </c>
      <c r="F184" s="14" t="s">
        <v>107</v>
      </c>
      <c r="G184" s="14" t="s">
        <v>90</v>
      </c>
      <c r="H184" s="14" t="s">
        <v>95</v>
      </c>
      <c r="I184" s="16">
        <f>INDEX([1]Balancing!$B$3:$ES$21,MATCH($C184,[1]Balancing!$A$3:$A$21,0),MATCH(IF($A184="Mahir","HS",IF($A184="Separuh Mahir","SS",IF($A184="Berkemahiran Rendah","LS",IF($A184="Jumlah","T",FALSE))))&amp;$E184&amp;RIGHT($D184,2),[1]Balancing!$B$2:$ES$2,0))/1000</f>
        <v>30.975999999999999</v>
      </c>
      <c r="J184" s="16">
        <f>INDEX([1]Balancing!$ET$3:$KK$21,MATCH($C184,[1]Balancing!$A$3:$A$21,0),MATCH(IF($A184="Mahir","HS",IF($A184="Separuh Mahir","SS",IF($A184="Berkemahiran Rendah","LS",IF($A184="Jumlah","T",FALSE))))&amp;$E184&amp;RIGHT($D184,2),[1]Balancing!$ET$2:$KK$2,0))/1000</f>
        <v>27.632999999999999</v>
      </c>
      <c r="K184" s="16">
        <f>INDEX([1]Balancing!$KL$3:$QC$21,MATCH($C184,[1]Balancing!$A$3:$A$21,0),MATCH(IF($A184="Mahir","HS",IF($A184="Separuh Mahir","SS",IF($A184="Berkemahiran Rendah","LS",IF($A184="Jumlah","T",FALSE))))&amp;$E184&amp;RIGHT($D184,2),[1]Balancing!$KL$2:$QC$2,0))/1000</f>
        <v>3.343</v>
      </c>
      <c r="L184" s="16">
        <f>INDEX([1]Balancing!$QD$3:$VU$21,MATCH($C184,[1]Balancing!$A$3:$A$21,0),MATCH(IF($A184="Mahir","HS",IF($A184="Separuh Mahir","SS",IF($A184="Berkemahiran Rendah","LS",IF($A184="Jumlah","T",FALSE))))&amp;$E184&amp;RIGHT($D184,2),[1]Balancing!$QD$2:$VU$2,0))/1000</f>
        <v>0.26800000000000002</v>
      </c>
    </row>
    <row r="185" spans="1:12" x14ac:dyDescent="0.35">
      <c r="A185" s="17" t="s">
        <v>23</v>
      </c>
      <c r="B185" s="17" t="s">
        <v>31</v>
      </c>
      <c r="C185" s="17" t="s">
        <v>50</v>
      </c>
      <c r="D185" s="14">
        <v>2025</v>
      </c>
      <c r="E185" s="14">
        <v>3</v>
      </c>
      <c r="F185" s="14" t="s">
        <v>107</v>
      </c>
      <c r="G185" s="14" t="s">
        <v>90</v>
      </c>
      <c r="H185" s="14" t="s">
        <v>96</v>
      </c>
      <c r="I185" s="16">
        <f>INDEX([1]Balancing!$B$3:$ES$21,MATCH($C185,[1]Balancing!$A$3:$A$21,0),MATCH(IF($A185="Mahir","HS",IF($A185="Separuh Mahir","SS",IF($A185="Berkemahiran Rendah","LS",IF($A185="Jumlah","T",FALSE))))&amp;$E185&amp;RIGHT($D185,2),[1]Balancing!$B$2:$ES$2,0))/1000</f>
        <v>23.167999999999999</v>
      </c>
      <c r="J185" s="16">
        <f>INDEX([1]Balancing!$ET$3:$KK$21,MATCH($C185,[1]Balancing!$A$3:$A$21,0),MATCH(IF($A185="Mahir","HS",IF($A185="Separuh Mahir","SS",IF($A185="Berkemahiran Rendah","LS",IF($A185="Jumlah","T",FALSE))))&amp;$E185&amp;RIGHT($D185,2),[1]Balancing!$ET$2:$KK$2,0))/1000</f>
        <v>19.986999999999998</v>
      </c>
      <c r="K185" s="16">
        <f>INDEX([1]Balancing!$KL$3:$QC$21,MATCH($C185,[1]Balancing!$A$3:$A$21,0),MATCH(IF($A185="Mahir","HS",IF($A185="Separuh Mahir","SS",IF($A185="Berkemahiran Rendah","LS",IF($A185="Jumlah","T",FALSE))))&amp;$E185&amp;RIGHT($D185,2),[1]Balancing!$KL$2:$QC$2,0))/1000</f>
        <v>3.181</v>
      </c>
      <c r="L185" s="16">
        <f>INDEX([1]Balancing!$QD$3:$VU$21,MATCH($C185,[1]Balancing!$A$3:$A$21,0),MATCH(IF($A185="Mahir","HS",IF($A185="Separuh Mahir","SS",IF($A185="Berkemahiran Rendah","LS",IF($A185="Jumlah","T",FALSE))))&amp;$E185&amp;RIGHT($D185,2),[1]Balancing!$QD$2:$VU$2,0))/1000</f>
        <v>0.13700000000000001</v>
      </c>
    </row>
    <row r="186" spans="1:12" x14ac:dyDescent="0.35">
      <c r="A186" s="17" t="s">
        <v>23</v>
      </c>
      <c r="B186" s="17" t="s">
        <v>31</v>
      </c>
      <c r="C186" s="17" t="s">
        <v>52</v>
      </c>
      <c r="D186" s="14">
        <v>2025</v>
      </c>
      <c r="E186" s="14">
        <v>3</v>
      </c>
      <c r="F186" s="14" t="s">
        <v>107</v>
      </c>
      <c r="G186" s="14" t="s">
        <v>90</v>
      </c>
      <c r="H186" s="14" t="s">
        <v>97</v>
      </c>
      <c r="I186" s="16">
        <f>INDEX([1]Balancing!$B$3:$ES$21,MATCH($C186,[1]Balancing!$A$3:$A$21,0),MATCH(IF($A186="Mahir","HS",IF($A186="Separuh Mahir","SS",IF($A186="Berkemahiran Rendah","LS",IF($A186="Jumlah","T",FALSE))))&amp;$E186&amp;RIGHT($D186,2),[1]Balancing!$B$2:$ES$2,0))/1000</f>
        <v>12.061999999999999</v>
      </c>
      <c r="J186" s="16">
        <f>INDEX([1]Balancing!$ET$3:$KK$21,MATCH($C186,[1]Balancing!$A$3:$A$21,0),MATCH(IF($A186="Mahir","HS",IF($A186="Separuh Mahir","SS",IF($A186="Berkemahiran Rendah","LS",IF($A186="Jumlah","T",FALSE))))&amp;$E186&amp;RIGHT($D186,2),[1]Balancing!$ET$2:$KK$2,0))/1000</f>
        <v>11.052</v>
      </c>
      <c r="K186" s="16">
        <f>INDEX([1]Balancing!$KL$3:$QC$21,MATCH($C186,[1]Balancing!$A$3:$A$21,0),MATCH(IF($A186="Mahir","HS",IF($A186="Separuh Mahir","SS",IF($A186="Berkemahiran Rendah","LS",IF($A186="Jumlah","T",FALSE))))&amp;$E186&amp;RIGHT($D186,2),[1]Balancing!$KL$2:$QC$2,0))/1000</f>
        <v>1.01</v>
      </c>
      <c r="L186" s="16">
        <f>INDEX([1]Balancing!$QD$3:$VU$21,MATCH($C186,[1]Balancing!$A$3:$A$21,0),MATCH(IF($A186="Mahir","HS",IF($A186="Separuh Mahir","SS",IF($A186="Berkemahiran Rendah","LS",IF($A186="Jumlah","T",FALSE))))&amp;$E186&amp;RIGHT($D186,2),[1]Balancing!$QD$2:$VU$2,0))/1000</f>
        <v>3.9E-2</v>
      </c>
    </row>
    <row r="187" spans="1:12" x14ac:dyDescent="0.35">
      <c r="A187" s="17" t="s">
        <v>23</v>
      </c>
      <c r="B187" s="17" t="s">
        <v>33</v>
      </c>
      <c r="C187" s="17" t="s">
        <v>33</v>
      </c>
      <c r="D187" s="14">
        <v>2025</v>
      </c>
      <c r="E187" s="14">
        <v>3</v>
      </c>
      <c r="F187" s="14" t="s">
        <v>107</v>
      </c>
      <c r="G187" s="14" t="s">
        <v>98</v>
      </c>
      <c r="H187" s="14" t="s">
        <v>98</v>
      </c>
      <c r="I187" s="16">
        <f>INDEX([1]Balancing!$B$3:$ES$21,MATCH($C187,[1]Balancing!$A$3:$A$21,0),MATCH(IF($A187="Mahir","HS",IF($A187="Separuh Mahir","SS",IF($A187="Berkemahiran Rendah","LS",IF($A187="Jumlah","T",FALSE))))&amp;$E187&amp;RIGHT($D187,2),[1]Balancing!$B$2:$ES$2,0))/1000</f>
        <v>49.887999999999998</v>
      </c>
      <c r="J187" s="16">
        <f>INDEX([1]Balancing!$ET$3:$KK$21,MATCH($C187,[1]Balancing!$A$3:$A$21,0),MATCH(IF($A187="Mahir","HS",IF($A187="Separuh Mahir","SS",IF($A187="Berkemahiran Rendah","LS",IF($A187="Jumlah","T",FALSE))))&amp;$E187&amp;RIGHT($D187,2),[1]Balancing!$ET$2:$KK$2,0))/1000</f>
        <v>43.658000000000001</v>
      </c>
      <c r="K187" s="16">
        <f>INDEX([1]Balancing!$KL$3:$QC$21,MATCH($C187,[1]Balancing!$A$3:$A$21,0),MATCH(IF($A187="Mahir","HS",IF($A187="Separuh Mahir","SS",IF($A187="Berkemahiran Rendah","LS",IF($A187="Jumlah","T",FALSE))))&amp;$E187&amp;RIGHT($D187,2),[1]Balancing!$KL$2:$QC$2,0))/1000</f>
        <v>6.23</v>
      </c>
      <c r="L187" s="16">
        <f>INDEX([1]Balancing!$QD$3:$VU$21,MATCH($C187,[1]Balancing!$A$3:$A$21,0),MATCH(IF($A187="Mahir","HS",IF($A187="Separuh Mahir","SS",IF($A187="Berkemahiran Rendah","LS",IF($A187="Jumlah","T",FALSE))))&amp;$E187&amp;RIGHT($D187,2),[1]Balancing!$QD$2:$VU$2,0))/1000</f>
        <v>0.34</v>
      </c>
    </row>
    <row r="188" spans="1:12" x14ac:dyDescent="0.35">
      <c r="A188" s="17" t="s">
        <v>23</v>
      </c>
      <c r="B188" s="17" t="s">
        <v>35</v>
      </c>
      <c r="C188" s="17" t="s">
        <v>54</v>
      </c>
      <c r="D188" s="14">
        <v>2025</v>
      </c>
      <c r="E188" s="14">
        <v>3</v>
      </c>
      <c r="F188" s="14" t="s">
        <v>107</v>
      </c>
      <c r="G188" s="14" t="s">
        <v>99</v>
      </c>
      <c r="H188" s="14" t="s">
        <v>100</v>
      </c>
      <c r="I188" s="16">
        <f>INDEX([1]Balancing!$B$3:$ES$21,MATCH($C188,[1]Balancing!$A$3:$A$21,0),MATCH(IF($A188="Mahir","HS",IF($A188="Separuh Mahir","SS",IF($A188="Berkemahiran Rendah","LS",IF($A188="Jumlah","T",FALSE))))&amp;$E188&amp;RIGHT($D188,2),[1]Balancing!$B$2:$ES$2,0))/1000</f>
        <v>244.18799999999999</v>
      </c>
      <c r="J188" s="16">
        <f>INDEX([1]Balancing!$ET$3:$KK$21,MATCH($C188,[1]Balancing!$A$3:$A$21,0),MATCH(IF($A188="Mahir","HS",IF($A188="Separuh Mahir","SS",IF($A188="Berkemahiran Rendah","LS",IF($A188="Jumlah","T",FALSE))))&amp;$E188&amp;RIGHT($D188,2),[1]Balancing!$ET$2:$KK$2,0))/1000</f>
        <v>241.29599999999999</v>
      </c>
      <c r="K188" s="16">
        <f>INDEX([1]Balancing!$KL$3:$QC$21,MATCH($C188,[1]Balancing!$A$3:$A$21,0),MATCH(IF($A188="Mahir","HS",IF($A188="Separuh Mahir","SS",IF($A188="Berkemahiran Rendah","LS",IF($A188="Jumlah","T",FALSE))))&amp;$E188&amp;RIGHT($D188,2),[1]Balancing!$KL$2:$QC$2,0))/1000</f>
        <v>2.8919999999999999</v>
      </c>
      <c r="L188" s="16">
        <f>INDEX([1]Balancing!$QD$3:$VU$21,MATCH($C188,[1]Balancing!$A$3:$A$21,0),MATCH(IF($A188="Mahir","HS",IF($A188="Separuh Mahir","SS",IF($A188="Berkemahiran Rendah","LS",IF($A188="Jumlah","T",FALSE))))&amp;$E188&amp;RIGHT($D188,2),[1]Balancing!$QD$2:$VU$2,0))/1000</f>
        <v>0.76800000000000002</v>
      </c>
    </row>
    <row r="189" spans="1:12" x14ac:dyDescent="0.35">
      <c r="A189" s="17" t="s">
        <v>23</v>
      </c>
      <c r="B189" s="17" t="s">
        <v>35</v>
      </c>
      <c r="C189" s="17" t="s">
        <v>56</v>
      </c>
      <c r="D189" s="14">
        <v>2025</v>
      </c>
      <c r="E189" s="14">
        <v>3</v>
      </c>
      <c r="F189" s="14" t="s">
        <v>107</v>
      </c>
      <c r="G189" s="14" t="s">
        <v>99</v>
      </c>
      <c r="H189" s="14" t="s">
        <v>101</v>
      </c>
      <c r="I189" s="16">
        <f>INDEX([1]Balancing!$B$3:$ES$21,MATCH($C189,[1]Balancing!$A$3:$A$21,0),MATCH(IF($A189="Mahir","HS",IF($A189="Separuh Mahir","SS",IF($A189="Berkemahiran Rendah","LS",IF($A189="Jumlah","T",FALSE))))&amp;$E189&amp;RIGHT($D189,2),[1]Balancing!$B$2:$ES$2,0))/1000</f>
        <v>346.46300000000002</v>
      </c>
      <c r="J189" s="16">
        <f>INDEX([1]Balancing!$ET$3:$KK$21,MATCH($C189,[1]Balancing!$A$3:$A$21,0),MATCH(IF($A189="Mahir","HS",IF($A189="Separuh Mahir","SS",IF($A189="Berkemahiran Rendah","LS",IF($A189="Jumlah","T",FALSE))))&amp;$E189&amp;RIGHT($D189,2),[1]Balancing!$ET$2:$KK$2,0))/1000</f>
        <v>346.13200000000001</v>
      </c>
      <c r="K189" s="16">
        <f>INDEX([1]Balancing!$KL$3:$QC$21,MATCH($C189,[1]Balancing!$A$3:$A$21,0),MATCH(IF($A189="Mahir","HS",IF($A189="Separuh Mahir","SS",IF($A189="Berkemahiran Rendah","LS",IF($A189="Jumlah","T",FALSE))))&amp;$E189&amp;RIGHT($D189,2),[1]Balancing!$KL$2:$QC$2,0))/1000</f>
        <v>0.33100000000000002</v>
      </c>
      <c r="L189" s="16">
        <f>INDEX([1]Balancing!$QD$3:$VU$21,MATCH($C189,[1]Balancing!$A$3:$A$21,0),MATCH(IF($A189="Mahir","HS",IF($A189="Separuh Mahir","SS",IF($A189="Berkemahiran Rendah","LS",IF($A189="Jumlah","T",FALSE))))&amp;$E189&amp;RIGHT($D189,2),[1]Balancing!$QD$2:$VU$2,0))/1000</f>
        <v>0.15</v>
      </c>
    </row>
    <row r="190" spans="1:12" x14ac:dyDescent="0.35">
      <c r="A190" s="17" t="s">
        <v>23</v>
      </c>
      <c r="B190" s="17" t="s">
        <v>35</v>
      </c>
      <c r="C190" s="17" t="s">
        <v>58</v>
      </c>
      <c r="D190" s="14">
        <v>2025</v>
      </c>
      <c r="E190" s="14">
        <v>3</v>
      </c>
      <c r="F190" s="14" t="s">
        <v>107</v>
      </c>
      <c r="G190" s="14" t="s">
        <v>99</v>
      </c>
      <c r="H190" s="14" t="s">
        <v>102</v>
      </c>
      <c r="I190" s="16">
        <f>INDEX([1]Balancing!$B$3:$ES$21,MATCH($C190,[1]Balancing!$A$3:$A$21,0),MATCH(IF($A190="Mahir","HS",IF($A190="Separuh Mahir","SS",IF($A190="Berkemahiran Rendah","LS",IF($A190="Jumlah","T",FALSE))))&amp;$E190&amp;RIGHT($D190,2),[1]Balancing!$B$2:$ES$2,0))/1000</f>
        <v>92.858999999999995</v>
      </c>
      <c r="J190" s="16">
        <f>INDEX([1]Balancing!$ET$3:$KK$21,MATCH($C190,[1]Balancing!$A$3:$A$21,0),MATCH(IF($A190="Mahir","HS",IF($A190="Separuh Mahir","SS",IF($A190="Berkemahiran Rendah","LS",IF($A190="Jumlah","T",FALSE))))&amp;$E190&amp;RIGHT($D190,2),[1]Balancing!$ET$2:$KK$2,0))/1000</f>
        <v>92.471999999999994</v>
      </c>
      <c r="K190" s="16">
        <f>INDEX([1]Balancing!$KL$3:$QC$21,MATCH($C190,[1]Balancing!$A$3:$A$21,0),MATCH(IF($A190="Mahir","HS",IF($A190="Separuh Mahir","SS",IF($A190="Berkemahiran Rendah","LS",IF($A190="Jumlah","T",FALSE))))&amp;$E190&amp;RIGHT($D190,2),[1]Balancing!$KL$2:$QC$2,0))/1000</f>
        <v>0.38700000000000001</v>
      </c>
      <c r="L190" s="16">
        <f>INDEX([1]Balancing!$QD$3:$VU$21,MATCH($C190,[1]Balancing!$A$3:$A$21,0),MATCH(IF($A190="Mahir","HS",IF($A190="Separuh Mahir","SS",IF($A190="Berkemahiran Rendah","LS",IF($A190="Jumlah","T",FALSE))))&amp;$E190&amp;RIGHT($D190,2),[1]Balancing!$QD$2:$VU$2,0))/1000</f>
        <v>0.19</v>
      </c>
    </row>
    <row r="191" spans="1:12" x14ac:dyDescent="0.35">
      <c r="A191" s="17" t="s">
        <v>23</v>
      </c>
      <c r="B191" s="17" t="s">
        <v>35</v>
      </c>
      <c r="C191" s="17" t="s">
        <v>60</v>
      </c>
      <c r="D191" s="14">
        <v>2025</v>
      </c>
      <c r="E191" s="14">
        <v>3</v>
      </c>
      <c r="F191" s="14" t="s">
        <v>107</v>
      </c>
      <c r="G191" s="14" t="s">
        <v>99</v>
      </c>
      <c r="H191" s="14" t="s">
        <v>103</v>
      </c>
      <c r="I191" s="16">
        <f>INDEX([1]Balancing!$B$3:$ES$21,MATCH($C191,[1]Balancing!$A$3:$A$21,0),MATCH(IF($A191="Mahir","HS",IF($A191="Separuh Mahir","SS",IF($A191="Berkemahiran Rendah","LS",IF($A191="Jumlah","T",FALSE))))&amp;$E191&amp;RIGHT($D191,2),[1]Balancing!$B$2:$ES$2,0))/1000</f>
        <v>18.137</v>
      </c>
      <c r="J191" s="16">
        <f>INDEX([1]Balancing!$ET$3:$KK$21,MATCH($C191,[1]Balancing!$A$3:$A$21,0),MATCH(IF($A191="Mahir","HS",IF($A191="Separuh Mahir","SS",IF($A191="Berkemahiran Rendah","LS",IF($A191="Jumlah","T",FALSE))))&amp;$E191&amp;RIGHT($D191,2),[1]Balancing!$ET$2:$KK$2,0))/1000</f>
        <v>17.603000000000002</v>
      </c>
      <c r="K191" s="16">
        <f>INDEX([1]Balancing!$KL$3:$QC$21,MATCH($C191,[1]Balancing!$A$3:$A$21,0),MATCH(IF($A191="Mahir","HS",IF($A191="Separuh Mahir","SS",IF($A191="Berkemahiran Rendah","LS",IF($A191="Jumlah","T",FALSE))))&amp;$E191&amp;RIGHT($D191,2),[1]Balancing!$KL$2:$QC$2,0))/1000</f>
        <v>0.53400000000000003</v>
      </c>
      <c r="L191" s="16">
        <f>INDEX([1]Balancing!$QD$3:$VU$21,MATCH($C191,[1]Balancing!$A$3:$A$21,0),MATCH(IF($A191="Mahir","HS",IF($A191="Separuh Mahir","SS",IF($A191="Berkemahiran Rendah","LS",IF($A191="Jumlah","T",FALSE))))&amp;$E191&amp;RIGHT($D191,2),[1]Balancing!$QD$2:$VU$2,0))/1000</f>
        <v>0.10199999999999999</v>
      </c>
    </row>
    <row r="192" spans="1:12" x14ac:dyDescent="0.35">
      <c r="A192" s="17" t="s">
        <v>23</v>
      </c>
      <c r="B192" s="17" t="s">
        <v>35</v>
      </c>
      <c r="C192" s="17" t="s">
        <v>62</v>
      </c>
      <c r="D192" s="14">
        <v>2025</v>
      </c>
      <c r="E192" s="14">
        <v>3</v>
      </c>
      <c r="F192" s="14" t="s">
        <v>107</v>
      </c>
      <c r="G192" s="14" t="s">
        <v>99</v>
      </c>
      <c r="H192" s="14" t="s">
        <v>104</v>
      </c>
      <c r="I192" s="16">
        <f>INDEX([1]Balancing!$B$3:$ES$21,MATCH($C192,[1]Balancing!$A$3:$A$21,0),MATCH(IF($A192="Mahir","HS",IF($A192="Separuh Mahir","SS",IF($A192="Berkemahiran Rendah","LS",IF($A192="Jumlah","T",FALSE))))&amp;$E192&amp;RIGHT($D192,2),[1]Balancing!$B$2:$ES$2,0))/1000</f>
        <v>104.06</v>
      </c>
      <c r="J192" s="16">
        <f>INDEX([1]Balancing!$ET$3:$KK$21,MATCH($C192,[1]Balancing!$A$3:$A$21,0),MATCH(IF($A192="Mahir","HS",IF($A192="Separuh Mahir","SS",IF($A192="Berkemahiran Rendah","LS",IF($A192="Jumlah","T",FALSE))))&amp;$E192&amp;RIGHT($D192,2),[1]Balancing!$ET$2:$KK$2,0))/1000</f>
        <v>103.276</v>
      </c>
      <c r="K192" s="16">
        <f>INDEX([1]Balancing!$KL$3:$QC$21,MATCH($C192,[1]Balancing!$A$3:$A$21,0),MATCH(IF($A192="Mahir","HS",IF($A192="Separuh Mahir","SS",IF($A192="Berkemahiran Rendah","LS",IF($A192="Jumlah","T",FALSE))))&amp;$E192&amp;RIGHT($D192,2),[1]Balancing!$KL$2:$QC$2,0))/1000</f>
        <v>0.78400000000000003</v>
      </c>
      <c r="L192" s="16">
        <f>INDEX([1]Balancing!$QD$3:$VU$21,MATCH($C192,[1]Balancing!$A$3:$A$21,0),MATCH(IF($A192="Mahir","HS",IF($A192="Separuh Mahir","SS",IF($A192="Berkemahiran Rendah","LS",IF($A192="Jumlah","T",FALSE))))&amp;$E192&amp;RIGHT($D192,2),[1]Balancing!$QD$2:$VU$2,0))/1000</f>
        <v>0.42699999999999999</v>
      </c>
    </row>
    <row r="193" spans="1:12" x14ac:dyDescent="0.35">
      <c r="A193" s="17" t="s">
        <v>23</v>
      </c>
      <c r="B193" s="17" t="s">
        <v>35</v>
      </c>
      <c r="C193" s="17" t="s">
        <v>64</v>
      </c>
      <c r="D193" s="14">
        <v>2025</v>
      </c>
      <c r="E193" s="14">
        <v>3</v>
      </c>
      <c r="F193" s="14" t="s">
        <v>107</v>
      </c>
      <c r="G193" s="14" t="s">
        <v>99</v>
      </c>
      <c r="H193" s="14" t="s">
        <v>105</v>
      </c>
      <c r="I193" s="16">
        <f>INDEX([1]Balancing!$B$3:$ES$21,MATCH($C193,[1]Balancing!$A$3:$A$21,0),MATCH(IF($A193="Mahir","HS",IF($A193="Separuh Mahir","SS",IF($A193="Berkemahiran Rendah","LS",IF($A193="Jumlah","T",FALSE))))&amp;$E193&amp;RIGHT($D193,2),[1]Balancing!$B$2:$ES$2,0))/1000</f>
        <v>73.05</v>
      </c>
      <c r="J193" s="16">
        <f>INDEX([1]Balancing!$ET$3:$KK$21,MATCH($C193,[1]Balancing!$A$3:$A$21,0),MATCH(IF($A193="Mahir","HS",IF($A193="Separuh Mahir","SS",IF($A193="Berkemahiran Rendah","LS",IF($A193="Jumlah","T",FALSE))))&amp;$E193&amp;RIGHT($D193,2),[1]Balancing!$ET$2:$KK$2,0))/1000</f>
        <v>72.659000000000006</v>
      </c>
      <c r="K193" s="16">
        <f>INDEX([1]Balancing!$KL$3:$QC$21,MATCH($C193,[1]Balancing!$A$3:$A$21,0),MATCH(IF($A193="Mahir","HS",IF($A193="Separuh Mahir","SS",IF($A193="Berkemahiran Rendah","LS",IF($A193="Jumlah","T",FALSE))))&amp;$E193&amp;RIGHT($D193,2),[1]Balancing!$KL$2:$QC$2,0))/1000</f>
        <v>0.39100000000000001</v>
      </c>
      <c r="L193" s="16">
        <f>INDEX([1]Balancing!$QD$3:$VU$21,MATCH($C193,[1]Balancing!$A$3:$A$21,0),MATCH(IF($A193="Mahir","HS",IF($A193="Separuh Mahir","SS",IF($A193="Berkemahiran Rendah","LS",IF($A193="Jumlah","T",FALSE))))&amp;$E193&amp;RIGHT($D193,2),[1]Balancing!$QD$2:$VU$2,0))/1000</f>
        <v>0.30199999999999999</v>
      </c>
    </row>
    <row r="194" spans="1:12" x14ac:dyDescent="0.35">
      <c r="A194" s="17" t="s">
        <v>19</v>
      </c>
      <c r="B194" s="17" t="s">
        <v>27</v>
      </c>
      <c r="C194" s="17" t="s">
        <v>27</v>
      </c>
      <c r="D194" s="14">
        <v>2025</v>
      </c>
      <c r="E194" s="14">
        <v>2</v>
      </c>
      <c r="F194" s="14" t="s">
        <v>87</v>
      </c>
      <c r="G194" s="14" t="s">
        <v>88</v>
      </c>
      <c r="H194" s="14" t="s">
        <v>88</v>
      </c>
      <c r="I194" s="16">
        <f>INDEX([1]Balancing!$B$3:$ES$21,MATCH($C194,[1]Balancing!$A$3:$A$21,0),MATCH(IF($A194="Mahir","HS",IF($A194="Separuh Mahir","SS",IF($A194="Berkemahiran Rendah","LS",IF($A194="Jumlah","T",FALSE))))&amp;$E194&amp;RIGHT($D194,2),[1]Balancing!$B$2:$ES$2,0))/1000</f>
        <v>29.146000000000001</v>
      </c>
      <c r="J194" s="16">
        <f>INDEX([1]Balancing!$ET$3:$KK$21,MATCH($C194,[1]Balancing!$A$3:$A$21,0),MATCH(IF($A194="Mahir","HS",IF($A194="Separuh Mahir","SS",IF($A194="Berkemahiran Rendah","LS",IF($A194="Jumlah","T",FALSE))))&amp;$E194&amp;RIGHT($D194,2),[1]Balancing!$ET$2:$KK$2,0))/1000</f>
        <v>24.638999999999999</v>
      </c>
      <c r="K194" s="16">
        <f>INDEX([1]Balancing!$KL$3:$QC$21,MATCH($C194,[1]Balancing!$A$3:$A$21,0),MATCH(IF($A194="Mahir","HS",IF($A194="Separuh Mahir","SS",IF($A194="Berkemahiran Rendah","LS",IF($A194="Jumlah","T",FALSE))))&amp;$E194&amp;RIGHT($D194,2),[1]Balancing!$KL$2:$QC$2,0))/1000</f>
        <v>4.5069999999999997</v>
      </c>
      <c r="L194" s="16">
        <f>INDEX([1]Balancing!$QD$3:$VU$21,MATCH($C194,[1]Balancing!$A$3:$A$21,0),MATCH(IF($A194="Mahir","HS",IF($A194="Separuh Mahir","SS",IF($A194="Berkemahiran Rendah","LS",IF($A194="Jumlah","T",FALSE))))&amp;$E194&amp;RIGHT($D194,2),[1]Balancing!$QD$2:$VU$2,0))/1000</f>
        <v>0.13800000000000001</v>
      </c>
    </row>
    <row r="195" spans="1:12" x14ac:dyDescent="0.35">
      <c r="A195" s="17" t="s">
        <v>19</v>
      </c>
      <c r="B195" s="17" t="s">
        <v>29</v>
      </c>
      <c r="C195" s="17" t="s">
        <v>29</v>
      </c>
      <c r="D195" s="14">
        <v>2025</v>
      </c>
      <c r="E195" s="14">
        <v>2</v>
      </c>
      <c r="F195" s="14" t="s">
        <v>87</v>
      </c>
      <c r="G195" s="14" t="s">
        <v>89</v>
      </c>
      <c r="H195" s="14" t="s">
        <v>89</v>
      </c>
      <c r="I195" s="16">
        <f>INDEX([1]Balancing!$B$3:$ES$21,MATCH($C195,[1]Balancing!$A$3:$A$21,0),MATCH(IF($A195="Mahir","HS",IF($A195="Separuh Mahir","SS",IF($A195="Berkemahiran Rendah","LS",IF($A195="Jumlah","T",FALSE))))&amp;$E195&amp;RIGHT($D195,2),[1]Balancing!$B$2:$ES$2,0))/1000</f>
        <v>23.559000000000001</v>
      </c>
      <c r="J195" s="16">
        <f>INDEX([1]Balancing!$ET$3:$KK$21,MATCH($C195,[1]Balancing!$A$3:$A$21,0),MATCH(IF($A195="Mahir","HS",IF($A195="Separuh Mahir","SS",IF($A195="Berkemahiran Rendah","LS",IF($A195="Jumlah","T",FALSE))))&amp;$E195&amp;RIGHT($D195,2),[1]Balancing!$ET$2:$KK$2,0))/1000</f>
        <v>23.42</v>
      </c>
      <c r="K195" s="16">
        <f>INDEX([1]Balancing!$KL$3:$QC$21,MATCH($C195,[1]Balancing!$A$3:$A$21,0),MATCH(IF($A195="Mahir","HS",IF($A195="Separuh Mahir","SS",IF($A195="Berkemahiran Rendah","LS",IF($A195="Jumlah","T",FALSE))))&amp;$E195&amp;RIGHT($D195,2),[1]Balancing!$KL$2:$QC$2,0))/1000</f>
        <v>0.13900000000000001</v>
      </c>
      <c r="L195" s="16">
        <f>INDEX([1]Balancing!$QD$3:$VU$21,MATCH($C195,[1]Balancing!$A$3:$A$21,0),MATCH(IF($A195="Mahir","HS",IF($A195="Separuh Mahir","SS",IF($A195="Berkemahiran Rendah","LS",IF($A195="Jumlah","T",FALSE))))&amp;$E195&amp;RIGHT($D195,2),[1]Balancing!$QD$2:$VU$2,0))/1000</f>
        <v>5.7000000000000002E-2</v>
      </c>
    </row>
    <row r="196" spans="1:12" x14ac:dyDescent="0.35">
      <c r="A196" s="17" t="s">
        <v>19</v>
      </c>
      <c r="B196" s="17" t="s">
        <v>31</v>
      </c>
      <c r="C196" s="17" t="s">
        <v>40</v>
      </c>
      <c r="D196" s="14">
        <v>2025</v>
      </c>
      <c r="E196" s="14">
        <v>2</v>
      </c>
      <c r="F196" s="14" t="s">
        <v>87</v>
      </c>
      <c r="G196" s="14" t="s">
        <v>90</v>
      </c>
      <c r="H196" s="14" t="s">
        <v>91</v>
      </c>
      <c r="I196" s="16">
        <f>INDEX([1]Balancing!$B$3:$ES$21,MATCH($C196,[1]Balancing!$A$3:$A$21,0),MATCH(IF($A196="Mahir","HS",IF($A196="Separuh Mahir","SS",IF($A196="Berkemahiran Rendah","LS",IF($A196="Jumlah","T",FALSE))))&amp;$E196&amp;RIGHT($D196,2),[1]Balancing!$B$2:$ES$2,0))/1000</f>
        <v>46.188000000000002</v>
      </c>
      <c r="J196" s="16">
        <f>INDEX([1]Balancing!$ET$3:$KK$21,MATCH($C196,[1]Balancing!$A$3:$A$21,0),MATCH(IF($A196="Mahir","HS",IF($A196="Separuh Mahir","SS",IF($A196="Berkemahiran Rendah","LS",IF($A196="Jumlah","T",FALSE))))&amp;$E196&amp;RIGHT($D196,2),[1]Balancing!$ET$2:$KK$2,0))/1000</f>
        <v>43.756</v>
      </c>
      <c r="K196" s="16">
        <f>INDEX([1]Balancing!$KL$3:$QC$21,MATCH($C196,[1]Balancing!$A$3:$A$21,0),MATCH(IF($A196="Mahir","HS",IF($A196="Separuh Mahir","SS",IF($A196="Berkemahiran Rendah","LS",IF($A196="Jumlah","T",FALSE))))&amp;$E196&amp;RIGHT($D196,2),[1]Balancing!$KL$2:$QC$2,0))/1000</f>
        <v>2.4319999999999999</v>
      </c>
      <c r="L196" s="16">
        <f>INDEX([1]Balancing!$QD$3:$VU$21,MATCH($C196,[1]Balancing!$A$3:$A$21,0),MATCH(IF($A196="Mahir","HS",IF($A196="Separuh Mahir","SS",IF($A196="Berkemahiran Rendah","LS",IF($A196="Jumlah","T",FALSE))))&amp;$E196&amp;RIGHT($D196,2),[1]Balancing!$QD$2:$VU$2,0))/1000</f>
        <v>0.41899999999999998</v>
      </c>
    </row>
    <row r="197" spans="1:12" x14ac:dyDescent="0.35">
      <c r="A197" s="17" t="s">
        <v>19</v>
      </c>
      <c r="B197" s="17" t="s">
        <v>31</v>
      </c>
      <c r="C197" s="17" t="s">
        <v>42</v>
      </c>
      <c r="D197" s="14">
        <v>2025</v>
      </c>
      <c r="E197" s="14">
        <v>2</v>
      </c>
      <c r="F197" s="14" t="s">
        <v>87</v>
      </c>
      <c r="G197" s="14" t="s">
        <v>90</v>
      </c>
      <c r="H197" s="14" t="s">
        <v>92</v>
      </c>
      <c r="I197" s="16">
        <f>INDEX([1]Balancing!$B$3:$ES$21,MATCH($C197,[1]Balancing!$A$3:$A$21,0),MATCH(IF($A197="Mahir","HS",IF($A197="Separuh Mahir","SS",IF($A197="Berkemahiran Rendah","LS",IF($A197="Jumlah","T",FALSE))))&amp;$E197&amp;RIGHT($D197,2),[1]Balancing!$B$2:$ES$2,0))/1000</f>
        <v>10.263</v>
      </c>
      <c r="J197" s="16">
        <f>INDEX([1]Balancing!$ET$3:$KK$21,MATCH($C197,[1]Balancing!$A$3:$A$21,0),MATCH(IF($A197="Mahir","HS",IF($A197="Separuh Mahir","SS",IF($A197="Berkemahiran Rendah","LS",IF($A197="Jumlah","T",FALSE))))&amp;$E197&amp;RIGHT($D197,2),[1]Balancing!$ET$2:$KK$2,0))/1000</f>
        <v>9.6839999999999993</v>
      </c>
      <c r="K197" s="16">
        <f>INDEX([1]Balancing!$KL$3:$QC$21,MATCH($C197,[1]Balancing!$A$3:$A$21,0),MATCH(IF($A197="Mahir","HS",IF($A197="Separuh Mahir","SS",IF($A197="Berkemahiran Rendah","LS",IF($A197="Jumlah","T",FALSE))))&amp;$E197&amp;RIGHT($D197,2),[1]Balancing!$KL$2:$QC$2,0))/1000</f>
        <v>0.57899999999999996</v>
      </c>
      <c r="L197" s="16">
        <f>INDEX([1]Balancing!$QD$3:$VU$21,MATCH($C197,[1]Balancing!$A$3:$A$21,0),MATCH(IF($A197="Mahir","HS",IF($A197="Separuh Mahir","SS",IF($A197="Berkemahiran Rendah","LS",IF($A197="Jumlah","T",FALSE))))&amp;$E197&amp;RIGHT($D197,2),[1]Balancing!$QD$2:$VU$2,0))/1000</f>
        <v>3.2000000000000001E-2</v>
      </c>
    </row>
    <row r="198" spans="1:12" x14ac:dyDescent="0.35">
      <c r="A198" s="17" t="s">
        <v>19</v>
      </c>
      <c r="B198" s="17" t="s">
        <v>31</v>
      </c>
      <c r="C198" s="17" t="s">
        <v>44</v>
      </c>
      <c r="D198" s="14">
        <v>2025</v>
      </c>
      <c r="E198" s="14">
        <v>2</v>
      </c>
      <c r="F198" s="14" t="s">
        <v>87</v>
      </c>
      <c r="G198" s="14" t="s">
        <v>90</v>
      </c>
      <c r="H198" s="14" t="s">
        <v>93</v>
      </c>
      <c r="I198" s="16">
        <f>INDEX([1]Balancing!$B$3:$ES$21,MATCH($C198,[1]Balancing!$A$3:$A$21,0),MATCH(IF($A198="Mahir","HS",IF($A198="Separuh Mahir","SS",IF($A198="Berkemahiran Rendah","LS",IF($A198="Jumlah","T",FALSE))))&amp;$E198&amp;RIGHT($D198,2),[1]Balancing!$B$2:$ES$2,0))/1000</f>
        <v>36.151000000000003</v>
      </c>
      <c r="J198" s="16">
        <f>INDEX([1]Balancing!$ET$3:$KK$21,MATCH($C198,[1]Balancing!$A$3:$A$21,0),MATCH(IF($A198="Mahir","HS",IF($A198="Separuh Mahir","SS",IF($A198="Berkemahiran Rendah","LS",IF($A198="Jumlah","T",FALSE))))&amp;$E198&amp;RIGHT($D198,2),[1]Balancing!$ET$2:$KK$2,0))/1000</f>
        <v>34.14</v>
      </c>
      <c r="K198" s="16">
        <f>INDEX([1]Balancing!$KL$3:$QC$21,MATCH($C198,[1]Balancing!$A$3:$A$21,0),MATCH(IF($A198="Mahir","HS",IF($A198="Separuh Mahir","SS",IF($A198="Berkemahiran Rendah","LS",IF($A198="Jumlah","T",FALSE))))&amp;$E198&amp;RIGHT($D198,2),[1]Balancing!$KL$2:$QC$2,0))/1000</f>
        <v>2.0110000000000001</v>
      </c>
      <c r="L198" s="16">
        <f>INDEX([1]Balancing!$QD$3:$VU$21,MATCH($C198,[1]Balancing!$A$3:$A$21,0),MATCH(IF($A198="Mahir","HS",IF($A198="Separuh Mahir","SS",IF($A198="Berkemahiran Rendah","LS",IF($A198="Jumlah","T",FALSE))))&amp;$E198&amp;RIGHT($D198,2),[1]Balancing!$QD$2:$VU$2,0))/1000</f>
        <v>0.26700000000000002</v>
      </c>
    </row>
    <row r="199" spans="1:12" x14ac:dyDescent="0.35">
      <c r="A199" s="17" t="s">
        <v>19</v>
      </c>
      <c r="B199" s="17" t="s">
        <v>31</v>
      </c>
      <c r="C199" s="17" t="s">
        <v>46</v>
      </c>
      <c r="D199" s="14">
        <v>2025</v>
      </c>
      <c r="E199" s="14">
        <v>2</v>
      </c>
      <c r="F199" s="14" t="s">
        <v>87</v>
      </c>
      <c r="G199" s="14" t="s">
        <v>90</v>
      </c>
      <c r="H199" s="14" t="s">
        <v>94</v>
      </c>
      <c r="I199" s="16">
        <f>INDEX([1]Balancing!$B$3:$ES$21,MATCH($C199,[1]Balancing!$A$3:$A$21,0),MATCH(IF($A199="Mahir","HS",IF($A199="Separuh Mahir","SS",IF($A199="Berkemahiran Rendah","LS",IF($A199="Jumlah","T",FALSE))))&amp;$E199&amp;RIGHT($D199,2),[1]Balancing!$B$2:$ES$2,0))/1000</f>
        <v>81.584999999999994</v>
      </c>
      <c r="J199" s="16">
        <f>INDEX([1]Balancing!$ET$3:$KK$21,MATCH($C199,[1]Balancing!$A$3:$A$21,0),MATCH(IF($A199="Mahir","HS",IF($A199="Separuh Mahir","SS",IF($A199="Berkemahiran Rendah","LS",IF($A199="Jumlah","T",FALSE))))&amp;$E199&amp;RIGHT($D199,2),[1]Balancing!$ET$2:$KK$2,0))/1000</f>
        <v>77.263000000000005</v>
      </c>
      <c r="K199" s="16">
        <f>INDEX([1]Balancing!$KL$3:$QC$21,MATCH($C199,[1]Balancing!$A$3:$A$21,0),MATCH(IF($A199="Mahir","HS",IF($A199="Separuh Mahir","SS",IF($A199="Berkemahiran Rendah","LS",IF($A199="Jumlah","T",FALSE))))&amp;$E199&amp;RIGHT($D199,2),[1]Balancing!$KL$2:$QC$2,0))/1000</f>
        <v>4.3220000000000001</v>
      </c>
      <c r="L199" s="16">
        <f>INDEX([1]Balancing!$QD$3:$VU$21,MATCH($C199,[1]Balancing!$A$3:$A$21,0),MATCH(IF($A199="Mahir","HS",IF($A199="Separuh Mahir","SS",IF($A199="Berkemahiran Rendah","LS",IF($A199="Jumlah","T",FALSE))))&amp;$E199&amp;RIGHT($D199,2),[1]Balancing!$QD$2:$VU$2,0))/1000</f>
        <v>0.64800000000000002</v>
      </c>
    </row>
    <row r="200" spans="1:12" x14ac:dyDescent="0.35">
      <c r="A200" s="17" t="s">
        <v>19</v>
      </c>
      <c r="B200" s="17" t="s">
        <v>31</v>
      </c>
      <c r="C200" s="17" t="s">
        <v>48</v>
      </c>
      <c r="D200" s="14">
        <v>2025</v>
      </c>
      <c r="E200" s="14">
        <v>2</v>
      </c>
      <c r="F200" s="14" t="s">
        <v>87</v>
      </c>
      <c r="G200" s="14" t="s">
        <v>90</v>
      </c>
      <c r="H200" s="14" t="s">
        <v>95</v>
      </c>
      <c r="I200" s="16">
        <f>INDEX([1]Balancing!$B$3:$ES$21,MATCH($C200,[1]Balancing!$A$3:$A$21,0),MATCH(IF($A200="Mahir","HS",IF($A200="Separuh Mahir","SS",IF($A200="Berkemahiran Rendah","LS",IF($A200="Jumlah","T",FALSE))))&amp;$E200&amp;RIGHT($D200,2),[1]Balancing!$B$2:$ES$2,0))/1000</f>
        <v>63.773000000000003</v>
      </c>
      <c r="J200" s="16">
        <f>INDEX([1]Balancing!$ET$3:$KK$21,MATCH($C200,[1]Balancing!$A$3:$A$21,0),MATCH(IF($A200="Mahir","HS",IF($A200="Separuh Mahir","SS",IF($A200="Berkemahiran Rendah","LS",IF($A200="Jumlah","T",FALSE))))&amp;$E200&amp;RIGHT($D200,2),[1]Balancing!$ET$2:$KK$2,0))/1000</f>
        <v>59.884</v>
      </c>
      <c r="K200" s="16">
        <f>INDEX([1]Balancing!$KL$3:$QC$21,MATCH($C200,[1]Balancing!$A$3:$A$21,0),MATCH(IF($A200="Mahir","HS",IF($A200="Separuh Mahir","SS",IF($A200="Berkemahiran Rendah","LS",IF($A200="Jumlah","T",FALSE))))&amp;$E200&amp;RIGHT($D200,2),[1]Balancing!$KL$2:$QC$2,0))/1000</f>
        <v>3.8889999999999998</v>
      </c>
      <c r="L200" s="16">
        <f>INDEX([1]Balancing!$QD$3:$VU$21,MATCH($C200,[1]Balancing!$A$3:$A$21,0),MATCH(IF($A200="Mahir","HS",IF($A200="Separuh Mahir","SS",IF($A200="Berkemahiran Rendah","LS",IF($A200="Jumlah","T",FALSE))))&amp;$E200&amp;RIGHT($D200,2),[1]Balancing!$QD$2:$VU$2,0))/1000</f>
        <v>0.309</v>
      </c>
    </row>
    <row r="201" spans="1:12" x14ac:dyDescent="0.35">
      <c r="A201" s="17" t="s">
        <v>19</v>
      </c>
      <c r="B201" s="17" t="s">
        <v>31</v>
      </c>
      <c r="C201" s="17" t="s">
        <v>50</v>
      </c>
      <c r="D201" s="14">
        <v>2025</v>
      </c>
      <c r="E201" s="14">
        <v>2</v>
      </c>
      <c r="F201" s="14" t="s">
        <v>87</v>
      </c>
      <c r="G201" s="14" t="s">
        <v>90</v>
      </c>
      <c r="H201" s="14" t="s">
        <v>96</v>
      </c>
      <c r="I201" s="16">
        <f>INDEX([1]Balancing!$B$3:$ES$21,MATCH($C201,[1]Balancing!$A$3:$A$21,0),MATCH(IF($A201="Mahir","HS",IF($A201="Separuh Mahir","SS",IF($A201="Berkemahiran Rendah","LS",IF($A201="Jumlah","T",FALSE))))&amp;$E201&amp;RIGHT($D201,2),[1]Balancing!$B$2:$ES$2,0))/1000</f>
        <v>156.96600000000001</v>
      </c>
      <c r="J201" s="16">
        <f>INDEX([1]Balancing!$ET$3:$KK$21,MATCH($C201,[1]Balancing!$A$3:$A$21,0),MATCH(IF($A201="Mahir","HS",IF($A201="Separuh Mahir","SS",IF($A201="Berkemahiran Rendah","LS",IF($A201="Jumlah","T",FALSE))))&amp;$E201&amp;RIGHT($D201,2),[1]Balancing!$ET$2:$KK$2,0))/1000</f>
        <v>147.32</v>
      </c>
      <c r="K201" s="16">
        <f>INDEX([1]Balancing!$KL$3:$QC$21,MATCH($C201,[1]Balancing!$A$3:$A$21,0),MATCH(IF($A201="Mahir","HS",IF($A201="Separuh Mahir","SS",IF($A201="Berkemahiran Rendah","LS",IF($A201="Jumlah","T",FALSE))))&amp;$E201&amp;RIGHT($D201,2),[1]Balancing!$KL$2:$QC$2,0))/1000</f>
        <v>9.6460000000000008</v>
      </c>
      <c r="L201" s="16">
        <f>INDEX([1]Balancing!$QD$3:$VU$21,MATCH($C201,[1]Balancing!$A$3:$A$21,0),MATCH(IF($A201="Mahir","HS",IF($A201="Separuh Mahir","SS",IF($A201="Berkemahiran Rendah","LS",IF($A201="Jumlah","T",FALSE))))&amp;$E201&amp;RIGHT($D201,2),[1]Balancing!$QD$2:$VU$2,0))/1000</f>
        <v>0.57899999999999996</v>
      </c>
    </row>
    <row r="202" spans="1:12" x14ac:dyDescent="0.35">
      <c r="A202" s="17" t="s">
        <v>19</v>
      </c>
      <c r="B202" s="17" t="s">
        <v>31</v>
      </c>
      <c r="C202" s="17" t="s">
        <v>52</v>
      </c>
      <c r="D202" s="14">
        <v>2025</v>
      </c>
      <c r="E202" s="14">
        <v>2</v>
      </c>
      <c r="F202" s="14" t="s">
        <v>87</v>
      </c>
      <c r="G202" s="14" t="s">
        <v>90</v>
      </c>
      <c r="H202" s="14" t="s">
        <v>97</v>
      </c>
      <c r="I202" s="16">
        <f>INDEX([1]Balancing!$B$3:$ES$21,MATCH($C202,[1]Balancing!$A$3:$A$21,0),MATCH(IF($A202="Mahir","HS",IF($A202="Separuh Mahir","SS",IF($A202="Berkemahiran Rendah","LS",IF($A202="Jumlah","T",FALSE))))&amp;$E202&amp;RIGHT($D202,2),[1]Balancing!$B$2:$ES$2,0))/1000</f>
        <v>54.249000000000002</v>
      </c>
      <c r="J202" s="16">
        <f>INDEX([1]Balancing!$ET$3:$KK$21,MATCH($C202,[1]Balancing!$A$3:$A$21,0),MATCH(IF($A202="Mahir","HS",IF($A202="Separuh Mahir","SS",IF($A202="Berkemahiran Rendah","LS",IF($A202="Jumlah","T",FALSE))))&amp;$E202&amp;RIGHT($D202,2),[1]Balancing!$ET$2:$KK$2,0))/1000</f>
        <v>51.366</v>
      </c>
      <c r="K202" s="16">
        <f>INDEX([1]Balancing!$KL$3:$QC$21,MATCH($C202,[1]Balancing!$A$3:$A$21,0),MATCH(IF($A202="Mahir","HS",IF($A202="Separuh Mahir","SS",IF($A202="Berkemahiran Rendah","LS",IF($A202="Jumlah","T",FALSE))))&amp;$E202&amp;RIGHT($D202,2),[1]Balancing!$KL$2:$QC$2,0))/1000</f>
        <v>2.883</v>
      </c>
      <c r="L202" s="16">
        <f>INDEX([1]Balancing!$QD$3:$VU$21,MATCH($C202,[1]Balancing!$A$3:$A$21,0),MATCH(IF($A202="Mahir","HS",IF($A202="Separuh Mahir","SS",IF($A202="Berkemahiran Rendah","LS",IF($A202="Jumlah","T",FALSE))))&amp;$E202&amp;RIGHT($D202,2),[1]Balancing!$QD$2:$VU$2,0))/1000</f>
        <v>0.29199999999999998</v>
      </c>
    </row>
    <row r="203" spans="1:12" x14ac:dyDescent="0.35">
      <c r="A203" s="17" t="s">
        <v>19</v>
      </c>
      <c r="B203" s="17" t="s">
        <v>33</v>
      </c>
      <c r="C203" s="17" t="s">
        <v>33</v>
      </c>
      <c r="D203" s="14">
        <v>2025</v>
      </c>
      <c r="E203" s="14">
        <v>2</v>
      </c>
      <c r="F203" s="14" t="s">
        <v>87</v>
      </c>
      <c r="G203" s="14" t="s">
        <v>98</v>
      </c>
      <c r="H203" s="14" t="s">
        <v>98</v>
      </c>
      <c r="I203" s="16">
        <f>INDEX([1]Balancing!$B$3:$ES$21,MATCH($C203,[1]Balancing!$A$3:$A$21,0),MATCH(IF($A203="Mahir","HS",IF($A203="Separuh Mahir","SS",IF($A203="Berkemahiran Rendah","LS",IF($A203="Jumlah","T",FALSE))))&amp;$E203&amp;RIGHT($D203,2),[1]Balancing!$B$2:$ES$2,0))/1000</f>
        <v>142.05099999999999</v>
      </c>
      <c r="J203" s="16">
        <f>INDEX([1]Balancing!$ET$3:$KK$21,MATCH($C203,[1]Balancing!$A$3:$A$21,0),MATCH(IF($A203="Mahir","HS",IF($A203="Separuh Mahir","SS",IF($A203="Berkemahiran Rendah","LS",IF($A203="Jumlah","T",FALSE))))&amp;$E203&amp;RIGHT($D203,2),[1]Balancing!$ET$2:$KK$2,0))/1000</f>
        <v>137.404</v>
      </c>
      <c r="K203" s="16">
        <f>INDEX([1]Balancing!$KL$3:$QC$21,MATCH($C203,[1]Balancing!$A$3:$A$21,0),MATCH(IF($A203="Mahir","HS",IF($A203="Separuh Mahir","SS",IF($A203="Berkemahiran Rendah","LS",IF($A203="Jumlah","T",FALSE))))&amp;$E203&amp;RIGHT($D203,2),[1]Balancing!$KL$2:$QC$2,0))/1000</f>
        <v>4.6470000000000002</v>
      </c>
      <c r="L203" s="16">
        <f>INDEX([1]Balancing!$QD$3:$VU$21,MATCH($C203,[1]Balancing!$A$3:$A$21,0),MATCH(IF($A203="Mahir","HS",IF($A203="Separuh Mahir","SS",IF($A203="Berkemahiran Rendah","LS",IF($A203="Jumlah","T",FALSE))))&amp;$E203&amp;RIGHT($D203,2),[1]Balancing!$QD$2:$VU$2,0))/1000</f>
        <v>0.41499999999999998</v>
      </c>
    </row>
    <row r="204" spans="1:12" x14ac:dyDescent="0.35">
      <c r="A204" s="17" t="s">
        <v>19</v>
      </c>
      <c r="B204" s="17" t="s">
        <v>35</v>
      </c>
      <c r="C204" s="17" t="s">
        <v>54</v>
      </c>
      <c r="D204" s="14">
        <v>2025</v>
      </c>
      <c r="E204" s="14">
        <v>2</v>
      </c>
      <c r="F204" s="14" t="s">
        <v>87</v>
      </c>
      <c r="G204" s="14" t="s">
        <v>99</v>
      </c>
      <c r="H204" s="14" t="s">
        <v>100</v>
      </c>
      <c r="I204" s="16">
        <f>INDEX([1]Balancing!$B$3:$ES$21,MATCH($C204,[1]Balancing!$A$3:$A$21,0),MATCH(IF($A204="Mahir","HS",IF($A204="Separuh Mahir","SS",IF($A204="Berkemahiran Rendah","LS",IF($A204="Jumlah","T",FALSE))))&amp;$E204&amp;RIGHT($D204,2),[1]Balancing!$B$2:$ES$2,0))/1000</f>
        <v>625.75</v>
      </c>
      <c r="J204" s="16">
        <f>INDEX([1]Balancing!$ET$3:$KK$21,MATCH($C204,[1]Balancing!$A$3:$A$21,0),MATCH(IF($A204="Mahir","HS",IF($A204="Separuh Mahir","SS",IF($A204="Berkemahiran Rendah","LS",IF($A204="Jumlah","T",FALSE))))&amp;$E204&amp;RIGHT($D204,2),[1]Balancing!$ET$2:$KK$2,0))/1000</f>
        <v>621.32399999999996</v>
      </c>
      <c r="K204" s="16">
        <f>INDEX([1]Balancing!$KL$3:$QC$21,MATCH($C204,[1]Balancing!$A$3:$A$21,0),MATCH(IF($A204="Mahir","HS",IF($A204="Separuh Mahir","SS",IF($A204="Berkemahiran Rendah","LS",IF($A204="Jumlah","T",FALSE))))&amp;$E204&amp;RIGHT($D204,2),[1]Balancing!$KL$2:$QC$2,0))/1000</f>
        <v>4.4260000000000002</v>
      </c>
      <c r="L204" s="16">
        <f>INDEX([1]Balancing!$QD$3:$VU$21,MATCH($C204,[1]Balancing!$A$3:$A$21,0),MATCH(IF($A204="Mahir","HS",IF($A204="Separuh Mahir","SS",IF($A204="Berkemahiran Rendah","LS",IF($A204="Jumlah","T",FALSE))))&amp;$E204&amp;RIGHT($D204,2),[1]Balancing!$QD$2:$VU$2,0))/1000</f>
        <v>1.411</v>
      </c>
    </row>
    <row r="205" spans="1:12" x14ac:dyDescent="0.35">
      <c r="A205" s="17" t="s">
        <v>19</v>
      </c>
      <c r="B205" s="17" t="s">
        <v>35</v>
      </c>
      <c r="C205" s="17" t="s">
        <v>56</v>
      </c>
      <c r="D205" s="14">
        <v>2025</v>
      </c>
      <c r="E205" s="14">
        <v>2</v>
      </c>
      <c r="F205" s="14" t="s">
        <v>87</v>
      </c>
      <c r="G205" s="14" t="s">
        <v>99</v>
      </c>
      <c r="H205" s="14" t="s">
        <v>101</v>
      </c>
      <c r="I205" s="16">
        <f>INDEX([1]Balancing!$B$3:$ES$21,MATCH($C205,[1]Balancing!$A$3:$A$21,0),MATCH(IF($A205="Mahir","HS",IF($A205="Separuh Mahir","SS",IF($A205="Berkemahiran Rendah","LS",IF($A205="Jumlah","T",FALSE))))&amp;$E205&amp;RIGHT($D205,2),[1]Balancing!$B$2:$ES$2,0))/1000</f>
        <v>118.28400000000001</v>
      </c>
      <c r="J205" s="16">
        <f>INDEX([1]Balancing!$ET$3:$KK$21,MATCH($C205,[1]Balancing!$A$3:$A$21,0),MATCH(IF($A205="Mahir","HS",IF($A205="Separuh Mahir","SS",IF($A205="Berkemahiran Rendah","LS",IF($A205="Jumlah","T",FALSE))))&amp;$E205&amp;RIGHT($D205,2),[1]Balancing!$ET$2:$KK$2,0))/1000</f>
        <v>118.075</v>
      </c>
      <c r="K205" s="16">
        <f>INDEX([1]Balancing!$KL$3:$QC$21,MATCH($C205,[1]Balancing!$A$3:$A$21,0),MATCH(IF($A205="Mahir","HS",IF($A205="Separuh Mahir","SS",IF($A205="Berkemahiran Rendah","LS",IF($A205="Jumlah","T",FALSE))))&amp;$E205&amp;RIGHT($D205,2),[1]Balancing!$KL$2:$QC$2,0))/1000</f>
        <v>0.20899999999999999</v>
      </c>
      <c r="L205" s="16">
        <f>INDEX([1]Balancing!$QD$3:$VU$21,MATCH($C205,[1]Balancing!$A$3:$A$21,0),MATCH(IF($A205="Mahir","HS",IF($A205="Separuh Mahir","SS",IF($A205="Berkemahiran Rendah","LS",IF($A205="Jumlah","T",FALSE))))&amp;$E205&amp;RIGHT($D205,2),[1]Balancing!$QD$2:$VU$2,0))/1000</f>
        <v>0.20399999999999999</v>
      </c>
    </row>
    <row r="206" spans="1:12" x14ac:dyDescent="0.35">
      <c r="A206" s="17" t="s">
        <v>19</v>
      </c>
      <c r="B206" s="17" t="s">
        <v>35</v>
      </c>
      <c r="C206" s="17" t="s">
        <v>58</v>
      </c>
      <c r="D206" s="14">
        <v>2025</v>
      </c>
      <c r="E206" s="14">
        <v>2</v>
      </c>
      <c r="F206" s="14" t="s">
        <v>87</v>
      </c>
      <c r="G206" s="14" t="s">
        <v>99</v>
      </c>
      <c r="H206" s="14" t="s">
        <v>102</v>
      </c>
      <c r="I206" s="16">
        <f>INDEX([1]Balancing!$B$3:$ES$21,MATCH($C206,[1]Balancing!$A$3:$A$21,0),MATCH(IF($A206="Mahir","HS",IF($A206="Separuh Mahir","SS",IF($A206="Berkemahiran Rendah","LS",IF($A206="Jumlah","T",FALSE))))&amp;$E206&amp;RIGHT($D206,2),[1]Balancing!$B$2:$ES$2,0))/1000</f>
        <v>101.18</v>
      </c>
      <c r="J206" s="16">
        <f>INDEX([1]Balancing!$ET$3:$KK$21,MATCH($C206,[1]Balancing!$A$3:$A$21,0),MATCH(IF($A206="Mahir","HS",IF($A206="Separuh Mahir","SS",IF($A206="Berkemahiran Rendah","LS",IF($A206="Jumlah","T",FALSE))))&amp;$E206&amp;RIGHT($D206,2),[1]Balancing!$ET$2:$KK$2,0))/1000</f>
        <v>100.864</v>
      </c>
      <c r="K206" s="16">
        <f>INDEX([1]Balancing!$KL$3:$QC$21,MATCH($C206,[1]Balancing!$A$3:$A$21,0),MATCH(IF($A206="Mahir","HS",IF($A206="Separuh Mahir","SS",IF($A206="Berkemahiran Rendah","LS",IF($A206="Jumlah","T",FALSE))))&amp;$E206&amp;RIGHT($D206,2),[1]Balancing!$KL$2:$QC$2,0))/1000</f>
        <v>0.316</v>
      </c>
      <c r="L206" s="16">
        <f>INDEX([1]Balancing!$QD$3:$VU$21,MATCH($C206,[1]Balancing!$A$3:$A$21,0),MATCH(IF($A206="Mahir","HS",IF($A206="Separuh Mahir","SS",IF($A206="Berkemahiran Rendah","LS",IF($A206="Jumlah","T",FALSE))))&amp;$E206&amp;RIGHT($D206,2),[1]Balancing!$QD$2:$VU$2,0))/1000</f>
        <v>0.83699999999999997</v>
      </c>
    </row>
    <row r="207" spans="1:12" x14ac:dyDescent="0.35">
      <c r="A207" s="17" t="s">
        <v>19</v>
      </c>
      <c r="B207" s="17" t="s">
        <v>35</v>
      </c>
      <c r="C207" s="17" t="s">
        <v>60</v>
      </c>
      <c r="D207" s="14">
        <v>2025</v>
      </c>
      <c r="E207" s="14">
        <v>2</v>
      </c>
      <c r="F207" s="14" t="s">
        <v>87</v>
      </c>
      <c r="G207" s="14" t="s">
        <v>99</v>
      </c>
      <c r="H207" s="14" t="s">
        <v>103</v>
      </c>
      <c r="I207" s="16">
        <f>INDEX([1]Balancing!$B$3:$ES$21,MATCH($C207,[1]Balancing!$A$3:$A$21,0),MATCH(IF($A207="Mahir","HS",IF($A207="Separuh Mahir","SS",IF($A207="Berkemahiran Rendah","LS",IF($A207="Jumlah","T",FALSE))))&amp;$E207&amp;RIGHT($D207,2),[1]Balancing!$B$2:$ES$2,0))/1000</f>
        <v>140.52500000000001</v>
      </c>
      <c r="J207" s="16">
        <f>INDEX([1]Balancing!$ET$3:$KK$21,MATCH($C207,[1]Balancing!$A$3:$A$21,0),MATCH(IF($A207="Mahir","HS",IF($A207="Separuh Mahir","SS",IF($A207="Berkemahiran Rendah","LS",IF($A207="Jumlah","T",FALSE))))&amp;$E207&amp;RIGHT($D207,2),[1]Balancing!$ET$2:$KK$2,0))/1000</f>
        <v>140.232</v>
      </c>
      <c r="K207" s="16">
        <f>INDEX([1]Balancing!$KL$3:$QC$21,MATCH($C207,[1]Balancing!$A$3:$A$21,0),MATCH(IF($A207="Mahir","HS",IF($A207="Separuh Mahir","SS",IF($A207="Berkemahiran Rendah","LS",IF($A207="Jumlah","T",FALSE))))&amp;$E207&amp;RIGHT($D207,2),[1]Balancing!$KL$2:$QC$2,0))/1000</f>
        <v>0.29299999999999998</v>
      </c>
      <c r="L207" s="16">
        <f>INDEX([1]Balancing!$QD$3:$VU$21,MATCH($C207,[1]Balancing!$A$3:$A$21,0),MATCH(IF($A207="Mahir","HS",IF($A207="Separuh Mahir","SS",IF($A207="Berkemahiran Rendah","LS",IF($A207="Jumlah","T",FALSE))))&amp;$E207&amp;RIGHT($D207,2),[1]Balancing!$QD$2:$VU$2,0))/1000</f>
        <v>0.25</v>
      </c>
    </row>
    <row r="208" spans="1:12" x14ac:dyDescent="0.35">
      <c r="A208" s="17" t="s">
        <v>19</v>
      </c>
      <c r="B208" s="17" t="s">
        <v>35</v>
      </c>
      <c r="C208" s="17" t="s">
        <v>62</v>
      </c>
      <c r="D208" s="14">
        <v>2025</v>
      </c>
      <c r="E208" s="14">
        <v>2</v>
      </c>
      <c r="F208" s="14" t="s">
        <v>87</v>
      </c>
      <c r="G208" s="14" t="s">
        <v>99</v>
      </c>
      <c r="H208" s="14" t="s">
        <v>104</v>
      </c>
      <c r="I208" s="16">
        <f>INDEX([1]Balancing!$B$3:$ES$21,MATCH($C208,[1]Balancing!$A$3:$A$21,0),MATCH(IF($A208="Mahir","HS",IF($A208="Separuh Mahir","SS",IF($A208="Berkemahiran Rendah","LS",IF($A208="Jumlah","T",FALSE))))&amp;$E208&amp;RIGHT($D208,2),[1]Balancing!$B$2:$ES$2,0))/1000</f>
        <v>441.30900000000003</v>
      </c>
      <c r="J208" s="16">
        <f>INDEX([1]Balancing!$ET$3:$KK$21,MATCH($C208,[1]Balancing!$A$3:$A$21,0),MATCH(IF($A208="Mahir","HS",IF($A208="Separuh Mahir","SS",IF($A208="Berkemahiran Rendah","LS",IF($A208="Jumlah","T",FALSE))))&amp;$E208&amp;RIGHT($D208,2),[1]Balancing!$ET$2:$KK$2,0))/1000</f>
        <v>434.30500000000001</v>
      </c>
      <c r="K208" s="16">
        <f>INDEX([1]Balancing!$KL$3:$QC$21,MATCH($C208,[1]Balancing!$A$3:$A$21,0),MATCH(IF($A208="Mahir","HS",IF($A208="Separuh Mahir","SS",IF($A208="Berkemahiran Rendah","LS",IF($A208="Jumlah","T",FALSE))))&amp;$E208&amp;RIGHT($D208,2),[1]Balancing!$KL$2:$QC$2,0))/1000</f>
        <v>7.0039999999999996</v>
      </c>
      <c r="L208" s="16">
        <f>INDEX([1]Balancing!$QD$3:$VU$21,MATCH($C208,[1]Balancing!$A$3:$A$21,0),MATCH(IF($A208="Mahir","HS",IF($A208="Separuh Mahir","SS",IF($A208="Berkemahiran Rendah","LS",IF($A208="Jumlah","T",FALSE))))&amp;$E208&amp;RIGHT($D208,2),[1]Balancing!$QD$2:$VU$2,0))/1000</f>
        <v>1.2709999999999999</v>
      </c>
    </row>
    <row r="209" spans="1:12" x14ac:dyDescent="0.35">
      <c r="A209" s="17" t="s">
        <v>19</v>
      </c>
      <c r="B209" s="17" t="s">
        <v>35</v>
      </c>
      <c r="C209" s="17" t="s">
        <v>64</v>
      </c>
      <c r="D209" s="14">
        <v>2025</v>
      </c>
      <c r="E209" s="14">
        <v>2</v>
      </c>
      <c r="F209" s="14" t="s">
        <v>87</v>
      </c>
      <c r="G209" s="14" t="s">
        <v>99</v>
      </c>
      <c r="H209" s="14" t="s">
        <v>105</v>
      </c>
      <c r="I209" s="16">
        <f>INDEX([1]Balancing!$B$3:$ES$21,MATCH($C209,[1]Balancing!$A$3:$A$21,0),MATCH(IF($A209="Mahir","HS",IF($A209="Separuh Mahir","SS",IF($A209="Berkemahiran Rendah","LS",IF($A209="Jumlah","T",FALSE))))&amp;$E209&amp;RIGHT($D209,2),[1]Balancing!$B$2:$ES$2,0))/1000</f>
        <v>218.18700000000001</v>
      </c>
      <c r="J209" s="16">
        <f>INDEX([1]Balancing!$ET$3:$KK$21,MATCH($C209,[1]Balancing!$A$3:$A$21,0),MATCH(IF($A209="Mahir","HS",IF($A209="Separuh Mahir","SS",IF($A209="Berkemahiran Rendah","LS",IF($A209="Jumlah","T",FALSE))))&amp;$E209&amp;RIGHT($D209,2),[1]Balancing!$ET$2:$KK$2,0))/1000</f>
        <v>217.536</v>
      </c>
      <c r="K209" s="16">
        <f>INDEX([1]Balancing!$KL$3:$QC$21,MATCH($C209,[1]Balancing!$A$3:$A$21,0),MATCH(IF($A209="Mahir","HS",IF($A209="Separuh Mahir","SS",IF($A209="Berkemahiran Rendah","LS",IF($A209="Jumlah","T",FALSE))))&amp;$E209&amp;RIGHT($D209,2),[1]Balancing!$KL$2:$QC$2,0))/1000</f>
        <v>0.65100000000000002</v>
      </c>
      <c r="L209" s="16">
        <f>INDEX([1]Balancing!$QD$3:$VU$21,MATCH($C209,[1]Balancing!$A$3:$A$21,0),MATCH(IF($A209="Mahir","HS",IF($A209="Separuh Mahir","SS",IF($A209="Berkemahiran Rendah","LS",IF($A209="Jumlah","T",FALSE))))&amp;$E209&amp;RIGHT($D209,2),[1]Balancing!$QD$2:$VU$2,0))/1000</f>
        <v>0.83199999999999996</v>
      </c>
    </row>
    <row r="210" spans="1:12" x14ac:dyDescent="0.35">
      <c r="A210" s="17" t="s">
        <v>21</v>
      </c>
      <c r="B210" s="17" t="s">
        <v>27</v>
      </c>
      <c r="C210" s="17" t="s">
        <v>27</v>
      </c>
      <c r="D210" s="14">
        <v>2025</v>
      </c>
      <c r="E210" s="14">
        <v>2</v>
      </c>
      <c r="F210" s="14" t="s">
        <v>106</v>
      </c>
      <c r="G210" s="14" t="s">
        <v>88</v>
      </c>
      <c r="H210" s="14" t="s">
        <v>88</v>
      </c>
      <c r="I210" s="16">
        <f>INDEX([1]Balancing!$B$3:$ES$21,MATCH($C210,[1]Balancing!$A$3:$A$21,0),MATCH(IF($A210="Mahir","HS",IF($A210="Separuh Mahir","SS",IF($A210="Berkemahiran Rendah","LS",IF($A210="Jumlah","T",FALSE))))&amp;$E210&amp;RIGHT($D210,2),[1]Balancing!$B$2:$ES$2,0))/1000</f>
        <v>443.53699999999998</v>
      </c>
      <c r="J210" s="16">
        <f>INDEX([1]Balancing!$ET$3:$KK$21,MATCH($C210,[1]Balancing!$A$3:$A$21,0),MATCH(IF($A210="Mahir","HS",IF($A210="Separuh Mahir","SS",IF($A210="Berkemahiran Rendah","LS",IF($A210="Jumlah","T",FALSE))))&amp;$E210&amp;RIGHT($D210,2),[1]Balancing!$ET$2:$KK$2,0))/1000</f>
        <v>422.38400000000001</v>
      </c>
      <c r="K210" s="16">
        <f>INDEX([1]Balancing!$KL$3:$QC$21,MATCH($C210,[1]Balancing!$A$3:$A$21,0),MATCH(IF($A210="Mahir","HS",IF($A210="Separuh Mahir","SS",IF($A210="Berkemahiran Rendah","LS",IF($A210="Jumlah","T",FALSE))))&amp;$E210&amp;RIGHT($D210,2),[1]Balancing!$KL$2:$QC$2,0))/1000</f>
        <v>21.152999999999999</v>
      </c>
      <c r="L210" s="16">
        <f>INDEX([1]Balancing!$QD$3:$VU$21,MATCH($C210,[1]Balancing!$A$3:$A$21,0),MATCH(IF($A210="Mahir","HS",IF($A210="Separuh Mahir","SS",IF($A210="Berkemahiran Rendah","LS",IF($A210="Jumlah","T",FALSE))))&amp;$E210&amp;RIGHT($D210,2),[1]Balancing!$QD$2:$VU$2,0))/1000</f>
        <v>1.1240000000000001</v>
      </c>
    </row>
    <row r="211" spans="1:12" x14ac:dyDescent="0.35">
      <c r="A211" s="17" t="s">
        <v>21</v>
      </c>
      <c r="B211" s="17" t="s">
        <v>29</v>
      </c>
      <c r="C211" s="17" t="s">
        <v>29</v>
      </c>
      <c r="D211" s="14">
        <v>2025</v>
      </c>
      <c r="E211" s="14">
        <v>2</v>
      </c>
      <c r="F211" s="14" t="s">
        <v>106</v>
      </c>
      <c r="G211" s="14" t="s">
        <v>89</v>
      </c>
      <c r="H211" s="14" t="s">
        <v>89</v>
      </c>
      <c r="I211" s="16">
        <f>INDEX([1]Balancing!$B$3:$ES$21,MATCH($C211,[1]Balancing!$A$3:$A$21,0),MATCH(IF($A211="Mahir","HS",IF($A211="Separuh Mahir","SS",IF($A211="Berkemahiran Rendah","LS",IF($A211="Jumlah","T",FALSE))))&amp;$E211&amp;RIGHT($D211,2),[1]Balancing!$B$2:$ES$2,0))/1000</f>
        <v>47.345999999999997</v>
      </c>
      <c r="J211" s="16">
        <f>INDEX([1]Balancing!$ET$3:$KK$21,MATCH($C211,[1]Balancing!$A$3:$A$21,0),MATCH(IF($A211="Mahir","HS",IF($A211="Separuh Mahir","SS",IF($A211="Berkemahiran Rendah","LS",IF($A211="Jumlah","T",FALSE))))&amp;$E211&amp;RIGHT($D211,2),[1]Balancing!$ET$2:$KK$2,0))/1000</f>
        <v>47.012999999999998</v>
      </c>
      <c r="K211" s="16">
        <f>INDEX([1]Balancing!$KL$3:$QC$21,MATCH($C211,[1]Balancing!$A$3:$A$21,0),MATCH(IF($A211="Mahir","HS",IF($A211="Separuh Mahir","SS",IF($A211="Berkemahiran Rendah","LS",IF($A211="Jumlah","T",FALSE))))&amp;$E211&amp;RIGHT($D211,2),[1]Balancing!$KL$2:$QC$2,0))/1000</f>
        <v>0.33300000000000002</v>
      </c>
      <c r="L211" s="16">
        <f>INDEX([1]Balancing!$QD$3:$VU$21,MATCH($C211,[1]Balancing!$A$3:$A$21,0),MATCH(IF($A211="Mahir","HS",IF($A211="Separuh Mahir","SS",IF($A211="Berkemahiran Rendah","LS",IF($A211="Jumlah","T",FALSE))))&amp;$E211&amp;RIGHT($D211,2),[1]Balancing!$QD$2:$VU$2,0))/1000</f>
        <v>0.14399999999999999</v>
      </c>
    </row>
    <row r="212" spans="1:12" x14ac:dyDescent="0.35">
      <c r="A212" s="17" t="s">
        <v>21</v>
      </c>
      <c r="B212" s="17" t="s">
        <v>31</v>
      </c>
      <c r="C212" s="17" t="s">
        <v>40</v>
      </c>
      <c r="D212" s="14">
        <v>2025</v>
      </c>
      <c r="E212" s="14">
        <v>2</v>
      </c>
      <c r="F212" s="14" t="s">
        <v>106</v>
      </c>
      <c r="G212" s="14" t="s">
        <v>90</v>
      </c>
      <c r="H212" s="14" t="s">
        <v>91</v>
      </c>
      <c r="I212" s="16">
        <f>INDEX([1]Balancing!$B$3:$ES$21,MATCH($C212,[1]Balancing!$A$3:$A$21,0),MATCH(IF($A212="Mahir","HS",IF($A212="Separuh Mahir","SS",IF($A212="Berkemahiran Rendah","LS",IF($A212="Jumlah","T",FALSE))))&amp;$E212&amp;RIGHT($D212,2),[1]Balancing!$B$2:$ES$2,0))/1000</f>
        <v>269.416</v>
      </c>
      <c r="J212" s="16">
        <f>INDEX([1]Balancing!$ET$3:$KK$21,MATCH($C212,[1]Balancing!$A$3:$A$21,0),MATCH(IF($A212="Mahir","HS",IF($A212="Separuh Mahir","SS",IF($A212="Berkemahiran Rendah","LS",IF($A212="Jumlah","T",FALSE))))&amp;$E212&amp;RIGHT($D212,2),[1]Balancing!$ET$2:$KK$2,0))/1000</f>
        <v>261.57299999999998</v>
      </c>
      <c r="K212" s="16">
        <f>INDEX([1]Balancing!$KL$3:$QC$21,MATCH($C212,[1]Balancing!$A$3:$A$21,0),MATCH(IF($A212="Mahir","HS",IF($A212="Separuh Mahir","SS",IF($A212="Berkemahiran Rendah","LS",IF($A212="Jumlah","T",FALSE))))&amp;$E212&amp;RIGHT($D212,2),[1]Balancing!$KL$2:$QC$2,0))/1000</f>
        <v>7.843</v>
      </c>
      <c r="L212" s="16">
        <f>INDEX([1]Balancing!$QD$3:$VU$21,MATCH($C212,[1]Balancing!$A$3:$A$21,0),MATCH(IF($A212="Mahir","HS",IF($A212="Separuh Mahir","SS",IF($A212="Berkemahiran Rendah","LS",IF($A212="Jumlah","T",FALSE))))&amp;$E212&amp;RIGHT($D212,2),[1]Balancing!$QD$2:$VU$2,0))/1000</f>
        <v>0.41399999999999998</v>
      </c>
    </row>
    <row r="213" spans="1:12" x14ac:dyDescent="0.35">
      <c r="A213" s="17" t="s">
        <v>21</v>
      </c>
      <c r="B213" s="17" t="s">
        <v>31</v>
      </c>
      <c r="C213" s="17" t="s">
        <v>42</v>
      </c>
      <c r="D213" s="14">
        <v>2025</v>
      </c>
      <c r="E213" s="14">
        <v>2</v>
      </c>
      <c r="F213" s="14" t="s">
        <v>106</v>
      </c>
      <c r="G213" s="14" t="s">
        <v>90</v>
      </c>
      <c r="H213" s="14" t="s">
        <v>92</v>
      </c>
      <c r="I213" s="16">
        <f>INDEX([1]Balancing!$B$3:$ES$21,MATCH($C213,[1]Balancing!$A$3:$A$21,0),MATCH(IF($A213="Mahir","HS",IF($A213="Separuh Mahir","SS",IF($A213="Berkemahiran Rendah","LS",IF($A213="Jumlah","T",FALSE))))&amp;$E213&amp;RIGHT($D213,2),[1]Balancing!$B$2:$ES$2,0))/1000</f>
        <v>73.918000000000006</v>
      </c>
      <c r="J213" s="16">
        <f>INDEX([1]Balancing!$ET$3:$KK$21,MATCH($C213,[1]Balancing!$A$3:$A$21,0),MATCH(IF($A213="Mahir","HS",IF($A213="Separuh Mahir","SS",IF($A213="Berkemahiran Rendah","LS",IF($A213="Jumlah","T",FALSE))))&amp;$E213&amp;RIGHT($D213,2),[1]Balancing!$ET$2:$KK$2,0))/1000</f>
        <v>72.103999999999999</v>
      </c>
      <c r="K213" s="16">
        <f>INDEX([1]Balancing!$KL$3:$QC$21,MATCH($C213,[1]Balancing!$A$3:$A$21,0),MATCH(IF($A213="Mahir","HS",IF($A213="Separuh Mahir","SS",IF($A213="Berkemahiran Rendah","LS",IF($A213="Jumlah","T",FALSE))))&amp;$E213&amp;RIGHT($D213,2),[1]Balancing!$KL$2:$QC$2,0))/1000</f>
        <v>1.8140000000000001</v>
      </c>
      <c r="L213" s="16">
        <f>INDEX([1]Balancing!$QD$3:$VU$21,MATCH($C213,[1]Balancing!$A$3:$A$21,0),MATCH(IF($A213="Mahir","HS",IF($A213="Separuh Mahir","SS",IF($A213="Berkemahiran Rendah","LS",IF($A213="Jumlah","T",FALSE))))&amp;$E213&amp;RIGHT($D213,2),[1]Balancing!$QD$2:$VU$2,0))/1000</f>
        <v>0.36699999999999999</v>
      </c>
    </row>
    <row r="214" spans="1:12" x14ac:dyDescent="0.35">
      <c r="A214" s="17" t="s">
        <v>21</v>
      </c>
      <c r="B214" s="17" t="s">
        <v>31</v>
      </c>
      <c r="C214" s="17" t="s">
        <v>44</v>
      </c>
      <c r="D214" s="14">
        <v>2025</v>
      </c>
      <c r="E214" s="14">
        <v>2</v>
      </c>
      <c r="F214" s="14" t="s">
        <v>106</v>
      </c>
      <c r="G214" s="14" t="s">
        <v>90</v>
      </c>
      <c r="H214" s="14" t="s">
        <v>93</v>
      </c>
      <c r="I214" s="16">
        <f>INDEX([1]Balancing!$B$3:$ES$21,MATCH($C214,[1]Balancing!$A$3:$A$21,0),MATCH(IF($A214="Mahir","HS",IF($A214="Separuh Mahir","SS",IF($A214="Berkemahiran Rendah","LS",IF($A214="Jumlah","T",FALSE))))&amp;$E214&amp;RIGHT($D214,2),[1]Balancing!$B$2:$ES$2,0))/1000</f>
        <v>238.26900000000001</v>
      </c>
      <c r="J214" s="16">
        <f>INDEX([1]Balancing!$ET$3:$KK$21,MATCH($C214,[1]Balancing!$A$3:$A$21,0),MATCH(IF($A214="Mahir","HS",IF($A214="Separuh Mahir","SS",IF($A214="Berkemahiran Rendah","LS",IF($A214="Jumlah","T",FALSE))))&amp;$E214&amp;RIGHT($D214,2),[1]Balancing!$ET$2:$KK$2,0))/1000</f>
        <v>231.45699999999999</v>
      </c>
      <c r="K214" s="16">
        <f>INDEX([1]Balancing!$KL$3:$QC$21,MATCH($C214,[1]Balancing!$A$3:$A$21,0),MATCH(IF($A214="Mahir","HS",IF($A214="Separuh Mahir","SS",IF($A214="Berkemahiran Rendah","LS",IF($A214="Jumlah","T",FALSE))))&amp;$E214&amp;RIGHT($D214,2),[1]Balancing!$KL$2:$QC$2,0))/1000</f>
        <v>6.8120000000000003</v>
      </c>
      <c r="L214" s="16">
        <f>INDEX([1]Balancing!$QD$3:$VU$21,MATCH($C214,[1]Balancing!$A$3:$A$21,0),MATCH(IF($A214="Mahir","HS",IF($A214="Separuh Mahir","SS",IF($A214="Berkemahiran Rendah","LS",IF($A214="Jumlah","T",FALSE))))&amp;$E214&amp;RIGHT($D214,2),[1]Balancing!$QD$2:$VU$2,0))/1000</f>
        <v>0.60599999999999998</v>
      </c>
    </row>
    <row r="215" spans="1:12" x14ac:dyDescent="0.35">
      <c r="A215" s="17" t="s">
        <v>21</v>
      </c>
      <c r="B215" s="17" t="s">
        <v>31</v>
      </c>
      <c r="C215" s="17" t="s">
        <v>46</v>
      </c>
      <c r="D215" s="14">
        <v>2025</v>
      </c>
      <c r="E215" s="14">
        <v>2</v>
      </c>
      <c r="F215" s="14" t="s">
        <v>106</v>
      </c>
      <c r="G215" s="14" t="s">
        <v>90</v>
      </c>
      <c r="H215" s="14" t="s">
        <v>94</v>
      </c>
      <c r="I215" s="16">
        <f>INDEX([1]Balancing!$B$3:$ES$21,MATCH($C215,[1]Balancing!$A$3:$A$21,0),MATCH(IF($A215="Mahir","HS",IF($A215="Separuh Mahir","SS",IF($A215="Berkemahiran Rendah","LS",IF($A215="Jumlah","T",FALSE))))&amp;$E215&amp;RIGHT($D215,2),[1]Balancing!$B$2:$ES$2,0))/1000</f>
        <v>345.43799999999999</v>
      </c>
      <c r="J215" s="16">
        <f>INDEX([1]Balancing!$ET$3:$KK$21,MATCH($C215,[1]Balancing!$A$3:$A$21,0),MATCH(IF($A215="Mahir","HS",IF($A215="Separuh Mahir","SS",IF($A215="Berkemahiran Rendah","LS",IF($A215="Jumlah","T",FALSE))))&amp;$E215&amp;RIGHT($D215,2),[1]Balancing!$ET$2:$KK$2,0))/1000</f>
        <v>331.48</v>
      </c>
      <c r="K215" s="16">
        <f>INDEX([1]Balancing!$KL$3:$QC$21,MATCH($C215,[1]Balancing!$A$3:$A$21,0),MATCH(IF($A215="Mahir","HS",IF($A215="Separuh Mahir","SS",IF($A215="Berkemahiran Rendah","LS",IF($A215="Jumlah","T",FALSE))))&amp;$E215&amp;RIGHT($D215,2),[1]Balancing!$KL$2:$QC$2,0))/1000</f>
        <v>13.958</v>
      </c>
      <c r="L215" s="16">
        <f>INDEX([1]Balancing!$QD$3:$VU$21,MATCH($C215,[1]Balancing!$A$3:$A$21,0),MATCH(IF($A215="Mahir","HS",IF($A215="Separuh Mahir","SS",IF($A215="Berkemahiran Rendah","LS",IF($A215="Jumlah","T",FALSE))))&amp;$E215&amp;RIGHT($D215,2),[1]Balancing!$QD$2:$VU$2,0))/1000</f>
        <v>2.0939999999999999</v>
      </c>
    </row>
    <row r="216" spans="1:12" x14ac:dyDescent="0.35">
      <c r="A216" s="17" t="s">
        <v>21</v>
      </c>
      <c r="B216" s="17" t="s">
        <v>31</v>
      </c>
      <c r="C216" s="17" t="s">
        <v>48</v>
      </c>
      <c r="D216" s="14">
        <v>2025</v>
      </c>
      <c r="E216" s="14">
        <v>2</v>
      </c>
      <c r="F216" s="14" t="s">
        <v>106</v>
      </c>
      <c r="G216" s="14" t="s">
        <v>90</v>
      </c>
      <c r="H216" s="14" t="s">
        <v>95</v>
      </c>
      <c r="I216" s="16">
        <f>INDEX([1]Balancing!$B$3:$ES$21,MATCH($C216,[1]Balancing!$A$3:$A$21,0),MATCH(IF($A216="Mahir","HS",IF($A216="Separuh Mahir","SS",IF($A216="Berkemahiran Rendah","LS",IF($A216="Jumlah","T",FALSE))))&amp;$E216&amp;RIGHT($D216,2),[1]Balancing!$B$2:$ES$2,0))/1000</f>
        <v>292.09800000000001</v>
      </c>
      <c r="J216" s="16">
        <f>INDEX([1]Balancing!$ET$3:$KK$21,MATCH($C216,[1]Balancing!$A$3:$A$21,0),MATCH(IF($A216="Mahir","HS",IF($A216="Separuh Mahir","SS",IF($A216="Berkemahiran Rendah","LS",IF($A216="Jumlah","T",FALSE))))&amp;$E216&amp;RIGHT($D216,2),[1]Balancing!$ET$2:$KK$2,0))/1000</f>
        <v>283.58</v>
      </c>
      <c r="K216" s="16">
        <f>INDEX([1]Balancing!$KL$3:$QC$21,MATCH($C216,[1]Balancing!$A$3:$A$21,0),MATCH(IF($A216="Mahir","HS",IF($A216="Separuh Mahir","SS",IF($A216="Berkemahiran Rendah","LS",IF($A216="Jumlah","T",FALSE))))&amp;$E216&amp;RIGHT($D216,2),[1]Balancing!$KL$2:$QC$2,0))/1000</f>
        <v>8.5180000000000007</v>
      </c>
      <c r="L216" s="16">
        <f>INDEX([1]Balancing!$QD$3:$VU$21,MATCH($C216,[1]Balancing!$A$3:$A$21,0),MATCH(IF($A216="Mahir","HS",IF($A216="Separuh Mahir","SS",IF($A216="Berkemahiran Rendah","LS",IF($A216="Jumlah","T",FALSE))))&amp;$E216&amp;RIGHT($D216,2),[1]Balancing!$QD$2:$VU$2,0))/1000</f>
        <v>0.93100000000000005</v>
      </c>
    </row>
    <row r="217" spans="1:12" x14ac:dyDescent="0.35">
      <c r="A217" s="17" t="s">
        <v>21</v>
      </c>
      <c r="B217" s="17" t="s">
        <v>31</v>
      </c>
      <c r="C217" s="17" t="s">
        <v>50</v>
      </c>
      <c r="D217" s="14">
        <v>2025</v>
      </c>
      <c r="E217" s="14">
        <v>2</v>
      </c>
      <c r="F217" s="14" t="s">
        <v>106</v>
      </c>
      <c r="G217" s="14" t="s">
        <v>90</v>
      </c>
      <c r="H217" s="14" t="s">
        <v>96</v>
      </c>
      <c r="I217" s="16">
        <f>INDEX([1]Balancing!$B$3:$ES$21,MATCH($C217,[1]Balancing!$A$3:$A$21,0),MATCH(IF($A217="Mahir","HS",IF($A217="Separuh Mahir","SS",IF($A217="Berkemahiran Rendah","LS",IF($A217="Jumlah","T",FALSE))))&amp;$E217&amp;RIGHT($D217,2),[1]Balancing!$B$2:$ES$2,0))/1000</f>
        <v>477.18700000000001</v>
      </c>
      <c r="J217" s="16">
        <f>INDEX([1]Balancing!$ET$3:$KK$21,MATCH($C217,[1]Balancing!$A$3:$A$21,0),MATCH(IF($A217="Mahir","HS",IF($A217="Separuh Mahir","SS",IF($A217="Berkemahiran Rendah","LS",IF($A217="Jumlah","T",FALSE))))&amp;$E217&amp;RIGHT($D217,2),[1]Balancing!$ET$2:$KK$2,0))/1000</f>
        <v>455.24200000000002</v>
      </c>
      <c r="K217" s="16">
        <f>INDEX([1]Balancing!$KL$3:$QC$21,MATCH($C217,[1]Balancing!$A$3:$A$21,0),MATCH(IF($A217="Mahir","HS",IF($A217="Separuh Mahir","SS",IF($A217="Berkemahiran Rendah","LS",IF($A217="Jumlah","T",FALSE))))&amp;$E217&amp;RIGHT($D217,2),[1]Balancing!$KL$2:$QC$2,0))/1000</f>
        <v>21.945</v>
      </c>
      <c r="L217" s="16">
        <f>INDEX([1]Balancing!$QD$3:$VU$21,MATCH($C217,[1]Balancing!$A$3:$A$21,0),MATCH(IF($A217="Mahir","HS",IF($A217="Separuh Mahir","SS",IF($A217="Berkemahiran Rendah","LS",IF($A217="Jumlah","T",FALSE))))&amp;$E217&amp;RIGHT($D217,2),[1]Balancing!$QD$2:$VU$2,0))/1000</f>
        <v>3.3050000000000002</v>
      </c>
    </row>
    <row r="218" spans="1:12" x14ac:dyDescent="0.35">
      <c r="A218" s="17" t="s">
        <v>21</v>
      </c>
      <c r="B218" s="17" t="s">
        <v>31</v>
      </c>
      <c r="C218" s="17" t="s">
        <v>52</v>
      </c>
      <c r="D218" s="14">
        <v>2025</v>
      </c>
      <c r="E218" s="14">
        <v>2</v>
      </c>
      <c r="F218" s="14" t="s">
        <v>106</v>
      </c>
      <c r="G218" s="14" t="s">
        <v>90</v>
      </c>
      <c r="H218" s="14" t="s">
        <v>97</v>
      </c>
      <c r="I218" s="16">
        <f>INDEX([1]Balancing!$B$3:$ES$21,MATCH($C218,[1]Balancing!$A$3:$A$21,0),MATCH(IF($A218="Mahir","HS",IF($A218="Separuh Mahir","SS",IF($A218="Berkemahiran Rendah","LS",IF($A218="Jumlah","T",FALSE))))&amp;$E218&amp;RIGHT($D218,2),[1]Balancing!$B$2:$ES$2,0))/1000</f>
        <v>173.57300000000001</v>
      </c>
      <c r="J218" s="16">
        <f>INDEX([1]Balancing!$ET$3:$KK$21,MATCH($C218,[1]Balancing!$A$3:$A$21,0),MATCH(IF($A218="Mahir","HS",IF($A218="Separuh Mahir","SS",IF($A218="Berkemahiran Rendah","LS",IF($A218="Jumlah","T",FALSE))))&amp;$E218&amp;RIGHT($D218,2),[1]Balancing!$ET$2:$KK$2,0))/1000</f>
        <v>167.48400000000001</v>
      </c>
      <c r="K218" s="16">
        <f>INDEX([1]Balancing!$KL$3:$QC$21,MATCH($C218,[1]Balancing!$A$3:$A$21,0),MATCH(IF($A218="Mahir","HS",IF($A218="Separuh Mahir","SS",IF($A218="Berkemahiran Rendah","LS",IF($A218="Jumlah","T",FALSE))))&amp;$E218&amp;RIGHT($D218,2),[1]Balancing!$KL$2:$QC$2,0))/1000</f>
        <v>6.0890000000000004</v>
      </c>
      <c r="L218" s="16">
        <f>INDEX([1]Balancing!$QD$3:$VU$21,MATCH($C218,[1]Balancing!$A$3:$A$21,0),MATCH(IF($A218="Mahir","HS",IF($A218="Separuh Mahir","SS",IF($A218="Berkemahiran Rendah","LS",IF($A218="Jumlah","T",FALSE))))&amp;$E218&amp;RIGHT($D218,2),[1]Balancing!$QD$2:$VU$2,0))/1000</f>
        <v>0.69299999999999995</v>
      </c>
    </row>
    <row r="219" spans="1:12" x14ac:dyDescent="0.35">
      <c r="A219" s="17" t="s">
        <v>21</v>
      </c>
      <c r="B219" s="17" t="s">
        <v>33</v>
      </c>
      <c r="C219" s="17" t="s">
        <v>33</v>
      </c>
      <c r="D219" s="14">
        <v>2025</v>
      </c>
      <c r="E219" s="14">
        <v>2</v>
      </c>
      <c r="F219" s="14" t="s">
        <v>106</v>
      </c>
      <c r="G219" s="14" t="s">
        <v>98</v>
      </c>
      <c r="H219" s="14" t="s">
        <v>98</v>
      </c>
      <c r="I219" s="16">
        <f>INDEX([1]Balancing!$B$3:$ES$21,MATCH($C219,[1]Balancing!$A$3:$A$21,0),MATCH(IF($A219="Mahir","HS",IF($A219="Separuh Mahir","SS",IF($A219="Berkemahiran Rendah","LS",IF($A219="Jumlah","T",FALSE))))&amp;$E219&amp;RIGHT($D219,2),[1]Balancing!$B$2:$ES$2,0))/1000</f>
        <v>1082.491</v>
      </c>
      <c r="J219" s="16">
        <f>INDEX([1]Balancing!$ET$3:$KK$21,MATCH($C219,[1]Balancing!$A$3:$A$21,0),MATCH(IF($A219="Mahir","HS",IF($A219="Separuh Mahir","SS",IF($A219="Berkemahiran Rendah","LS",IF($A219="Jumlah","T",FALSE))))&amp;$E219&amp;RIGHT($D219,2),[1]Balancing!$ET$2:$KK$2,0))/1000</f>
        <v>1068.095</v>
      </c>
      <c r="K219" s="16">
        <f>INDEX([1]Balancing!$KL$3:$QC$21,MATCH($C219,[1]Balancing!$A$3:$A$21,0),MATCH(IF($A219="Mahir","HS",IF($A219="Separuh Mahir","SS",IF($A219="Berkemahiran Rendah","LS",IF($A219="Jumlah","T",FALSE))))&amp;$E219&amp;RIGHT($D219,2),[1]Balancing!$KL$2:$QC$2,0))/1000</f>
        <v>14.396000000000001</v>
      </c>
      <c r="L219" s="16">
        <f>INDEX([1]Balancing!$QD$3:$VU$21,MATCH($C219,[1]Balancing!$A$3:$A$21,0),MATCH(IF($A219="Mahir","HS",IF($A219="Separuh Mahir","SS",IF($A219="Berkemahiran Rendah","LS",IF($A219="Jumlah","T",FALSE))))&amp;$E219&amp;RIGHT($D219,2),[1]Balancing!$QD$2:$VU$2,0))/1000</f>
        <v>2.6110000000000002</v>
      </c>
    </row>
    <row r="220" spans="1:12" x14ac:dyDescent="0.35">
      <c r="A220" s="17" t="s">
        <v>21</v>
      </c>
      <c r="B220" s="17" t="s">
        <v>35</v>
      </c>
      <c r="C220" s="17" t="s">
        <v>54</v>
      </c>
      <c r="D220" s="14">
        <v>2025</v>
      </c>
      <c r="E220" s="14">
        <v>2</v>
      </c>
      <c r="F220" s="14" t="s">
        <v>106</v>
      </c>
      <c r="G220" s="14" t="s">
        <v>99</v>
      </c>
      <c r="H220" s="14" t="s">
        <v>100</v>
      </c>
      <c r="I220" s="16">
        <f>INDEX([1]Balancing!$B$3:$ES$21,MATCH($C220,[1]Balancing!$A$3:$A$21,0),MATCH(IF($A220="Mahir","HS",IF($A220="Separuh Mahir","SS",IF($A220="Berkemahiran Rendah","LS",IF($A220="Jumlah","T",FALSE))))&amp;$E220&amp;RIGHT($D220,2),[1]Balancing!$B$2:$ES$2,0))/1000</f>
        <v>906.505</v>
      </c>
      <c r="J220" s="16">
        <f>INDEX([1]Balancing!$ET$3:$KK$21,MATCH($C220,[1]Balancing!$A$3:$A$21,0),MATCH(IF($A220="Mahir","HS",IF($A220="Separuh Mahir","SS",IF($A220="Berkemahiran Rendah","LS",IF($A220="Jumlah","T",FALSE))))&amp;$E220&amp;RIGHT($D220,2),[1]Balancing!$ET$2:$KK$2,0))/1000</f>
        <v>904.38300000000004</v>
      </c>
      <c r="K220" s="16">
        <f>INDEX([1]Balancing!$KL$3:$QC$21,MATCH($C220,[1]Balancing!$A$3:$A$21,0),MATCH(IF($A220="Mahir","HS",IF($A220="Separuh Mahir","SS",IF($A220="Berkemahiran Rendah","LS",IF($A220="Jumlah","T",FALSE))))&amp;$E220&amp;RIGHT($D220,2),[1]Balancing!$KL$2:$QC$2,0))/1000</f>
        <v>2.1219999999999999</v>
      </c>
      <c r="L220" s="16">
        <f>INDEX([1]Balancing!$QD$3:$VU$21,MATCH($C220,[1]Balancing!$A$3:$A$21,0),MATCH(IF($A220="Mahir","HS",IF($A220="Separuh Mahir","SS",IF($A220="Berkemahiran Rendah","LS",IF($A220="Jumlah","T",FALSE))))&amp;$E220&amp;RIGHT($D220,2),[1]Balancing!$QD$2:$VU$2,0))/1000</f>
        <v>6.5430000000000001</v>
      </c>
    </row>
    <row r="221" spans="1:12" x14ac:dyDescent="0.35">
      <c r="A221" s="17" t="s">
        <v>21</v>
      </c>
      <c r="B221" s="17" t="s">
        <v>35</v>
      </c>
      <c r="C221" s="17" t="s">
        <v>56</v>
      </c>
      <c r="D221" s="14">
        <v>2025</v>
      </c>
      <c r="E221" s="14">
        <v>2</v>
      </c>
      <c r="F221" s="14" t="s">
        <v>106</v>
      </c>
      <c r="G221" s="14" t="s">
        <v>99</v>
      </c>
      <c r="H221" s="14" t="s">
        <v>101</v>
      </c>
      <c r="I221" s="16">
        <f>INDEX([1]Balancing!$B$3:$ES$21,MATCH($C221,[1]Balancing!$A$3:$A$21,0),MATCH(IF($A221="Mahir","HS",IF($A221="Separuh Mahir","SS",IF($A221="Berkemahiran Rendah","LS",IF($A221="Jumlah","T",FALSE))))&amp;$E221&amp;RIGHT($D221,2),[1]Balancing!$B$2:$ES$2,0))/1000</f>
        <v>355.30799999999999</v>
      </c>
      <c r="J221" s="16">
        <f>INDEX([1]Balancing!$ET$3:$KK$21,MATCH($C221,[1]Balancing!$A$3:$A$21,0),MATCH(IF($A221="Mahir","HS",IF($A221="Separuh Mahir","SS",IF($A221="Berkemahiran Rendah","LS",IF($A221="Jumlah","T",FALSE))))&amp;$E221&amp;RIGHT($D221,2),[1]Balancing!$ET$2:$KK$2,0))/1000</f>
        <v>354.30700000000002</v>
      </c>
      <c r="K221" s="16">
        <f>INDEX([1]Balancing!$KL$3:$QC$21,MATCH($C221,[1]Balancing!$A$3:$A$21,0),MATCH(IF($A221="Mahir","HS",IF($A221="Separuh Mahir","SS",IF($A221="Berkemahiran Rendah","LS",IF($A221="Jumlah","T",FALSE))))&amp;$E221&amp;RIGHT($D221,2),[1]Balancing!$KL$2:$QC$2,0))/1000</f>
        <v>1.0009999999999999</v>
      </c>
      <c r="L221" s="16">
        <f>INDEX([1]Balancing!$QD$3:$VU$21,MATCH($C221,[1]Balancing!$A$3:$A$21,0),MATCH(IF($A221="Mahir","HS",IF($A221="Separuh Mahir","SS",IF($A221="Berkemahiran Rendah","LS",IF($A221="Jumlah","T",FALSE))))&amp;$E221&amp;RIGHT($D221,2),[1]Balancing!$QD$2:$VU$2,0))/1000</f>
        <v>0.29699999999999999</v>
      </c>
    </row>
    <row r="222" spans="1:12" x14ac:dyDescent="0.35">
      <c r="A222" s="17" t="s">
        <v>21</v>
      </c>
      <c r="B222" s="17" t="s">
        <v>35</v>
      </c>
      <c r="C222" s="17" t="s">
        <v>58</v>
      </c>
      <c r="D222" s="14">
        <v>2025</v>
      </c>
      <c r="E222" s="14">
        <v>2</v>
      </c>
      <c r="F222" s="14" t="s">
        <v>106</v>
      </c>
      <c r="G222" s="14" t="s">
        <v>99</v>
      </c>
      <c r="H222" s="14" t="s">
        <v>102</v>
      </c>
      <c r="I222" s="16">
        <f>INDEX([1]Balancing!$B$3:$ES$21,MATCH($C222,[1]Balancing!$A$3:$A$21,0),MATCH(IF($A222="Mahir","HS",IF($A222="Separuh Mahir","SS",IF($A222="Berkemahiran Rendah","LS",IF($A222="Jumlah","T",FALSE))))&amp;$E222&amp;RIGHT($D222,2),[1]Balancing!$B$2:$ES$2,0))/1000</f>
        <v>243.08600000000001</v>
      </c>
      <c r="J222" s="16">
        <f>INDEX([1]Balancing!$ET$3:$KK$21,MATCH($C222,[1]Balancing!$A$3:$A$21,0),MATCH(IF($A222="Mahir","HS",IF($A222="Separuh Mahir","SS",IF($A222="Berkemahiran Rendah","LS",IF($A222="Jumlah","T",FALSE))))&amp;$E222&amp;RIGHT($D222,2),[1]Balancing!$ET$2:$KK$2,0))/1000</f>
        <v>242.38</v>
      </c>
      <c r="K222" s="16">
        <f>INDEX([1]Balancing!$KL$3:$QC$21,MATCH($C222,[1]Balancing!$A$3:$A$21,0),MATCH(IF($A222="Mahir","HS",IF($A222="Separuh Mahir","SS",IF($A222="Berkemahiran Rendah","LS",IF($A222="Jumlah","T",FALSE))))&amp;$E222&amp;RIGHT($D222,2),[1]Balancing!$KL$2:$QC$2,0))/1000</f>
        <v>0.70599999999999996</v>
      </c>
      <c r="L222" s="16">
        <f>INDEX([1]Balancing!$QD$3:$VU$21,MATCH($C222,[1]Balancing!$A$3:$A$21,0),MATCH(IF($A222="Mahir","HS",IF($A222="Separuh Mahir","SS",IF($A222="Berkemahiran Rendah","LS",IF($A222="Jumlah","T",FALSE))))&amp;$E222&amp;RIGHT($D222,2),[1]Balancing!$QD$2:$VU$2,0))/1000</f>
        <v>0.29799999999999999</v>
      </c>
    </row>
    <row r="223" spans="1:12" x14ac:dyDescent="0.35">
      <c r="A223" s="17" t="s">
        <v>21</v>
      </c>
      <c r="B223" s="17" t="s">
        <v>35</v>
      </c>
      <c r="C223" s="17" t="s">
        <v>60</v>
      </c>
      <c r="D223" s="14">
        <v>2025</v>
      </c>
      <c r="E223" s="14">
        <v>2</v>
      </c>
      <c r="F223" s="14" t="s">
        <v>106</v>
      </c>
      <c r="G223" s="14" t="s">
        <v>99</v>
      </c>
      <c r="H223" s="14" t="s">
        <v>103</v>
      </c>
      <c r="I223" s="16">
        <f>INDEX([1]Balancing!$B$3:$ES$21,MATCH($C223,[1]Balancing!$A$3:$A$21,0),MATCH(IF($A223="Mahir","HS",IF($A223="Separuh Mahir","SS",IF($A223="Berkemahiran Rendah","LS",IF($A223="Jumlah","T",FALSE))))&amp;$E223&amp;RIGHT($D223,2),[1]Balancing!$B$2:$ES$2,0))/1000</f>
        <v>80.507999999999996</v>
      </c>
      <c r="J223" s="16">
        <f>INDEX([1]Balancing!$ET$3:$KK$21,MATCH($C223,[1]Balancing!$A$3:$A$21,0),MATCH(IF($A223="Mahir","HS",IF($A223="Separuh Mahir","SS",IF($A223="Berkemahiran Rendah","LS",IF($A223="Jumlah","T",FALSE))))&amp;$E223&amp;RIGHT($D223,2),[1]Balancing!$ET$2:$KK$2,0))/1000</f>
        <v>80.406000000000006</v>
      </c>
      <c r="K223" s="16">
        <f>INDEX([1]Balancing!$KL$3:$QC$21,MATCH($C223,[1]Balancing!$A$3:$A$21,0),MATCH(IF($A223="Mahir","HS",IF($A223="Separuh Mahir","SS",IF($A223="Berkemahiran Rendah","LS",IF($A223="Jumlah","T",FALSE))))&amp;$E223&amp;RIGHT($D223,2),[1]Balancing!$KL$2:$QC$2,0))/1000</f>
        <v>0.10199999999999999</v>
      </c>
      <c r="L223" s="16">
        <f>INDEX([1]Balancing!$QD$3:$VU$21,MATCH($C223,[1]Balancing!$A$3:$A$21,0),MATCH(IF($A223="Mahir","HS",IF($A223="Separuh Mahir","SS",IF($A223="Berkemahiran Rendah","LS",IF($A223="Jumlah","T",FALSE))))&amp;$E223&amp;RIGHT($D223,2),[1]Balancing!$QD$2:$VU$2,0))/1000</f>
        <v>0.21199999999999999</v>
      </c>
    </row>
    <row r="224" spans="1:12" x14ac:dyDescent="0.35">
      <c r="A224" s="17" t="s">
        <v>21</v>
      </c>
      <c r="B224" s="17" t="s">
        <v>35</v>
      </c>
      <c r="C224" s="17" t="s">
        <v>62</v>
      </c>
      <c r="D224" s="14">
        <v>2025</v>
      </c>
      <c r="E224" s="14">
        <v>2</v>
      </c>
      <c r="F224" s="14" t="s">
        <v>106</v>
      </c>
      <c r="G224" s="14" t="s">
        <v>99</v>
      </c>
      <c r="H224" s="14" t="s">
        <v>104</v>
      </c>
      <c r="I224" s="16">
        <f>INDEX([1]Balancing!$B$3:$ES$21,MATCH($C224,[1]Balancing!$A$3:$A$21,0),MATCH(IF($A224="Mahir","HS",IF($A224="Separuh Mahir","SS",IF($A224="Berkemahiran Rendah","LS",IF($A224="Jumlah","T",FALSE))))&amp;$E224&amp;RIGHT($D224,2),[1]Balancing!$B$2:$ES$2,0))/1000</f>
        <v>405.12200000000001</v>
      </c>
      <c r="J224" s="16">
        <f>INDEX([1]Balancing!$ET$3:$KK$21,MATCH($C224,[1]Balancing!$A$3:$A$21,0),MATCH(IF($A224="Mahir","HS",IF($A224="Separuh Mahir","SS",IF($A224="Berkemahiran Rendah","LS",IF($A224="Jumlah","T",FALSE))))&amp;$E224&amp;RIGHT($D224,2),[1]Balancing!$ET$2:$KK$2,0))/1000</f>
        <v>403.73099999999999</v>
      </c>
      <c r="K224" s="16">
        <f>INDEX([1]Balancing!$KL$3:$QC$21,MATCH($C224,[1]Balancing!$A$3:$A$21,0),MATCH(IF($A224="Mahir","HS",IF($A224="Separuh Mahir","SS",IF($A224="Berkemahiran Rendah","LS",IF($A224="Jumlah","T",FALSE))))&amp;$E224&amp;RIGHT($D224,2),[1]Balancing!$KL$2:$QC$2,0))/1000</f>
        <v>1.391</v>
      </c>
      <c r="L224" s="16">
        <f>INDEX([1]Balancing!$QD$3:$VU$21,MATCH($C224,[1]Balancing!$A$3:$A$21,0),MATCH(IF($A224="Mahir","HS",IF($A224="Separuh Mahir","SS",IF($A224="Berkemahiran Rendah","LS",IF($A224="Jumlah","T",FALSE))))&amp;$E224&amp;RIGHT($D224,2),[1]Balancing!$QD$2:$VU$2,0))/1000</f>
        <v>0.499</v>
      </c>
    </row>
    <row r="225" spans="1:12" x14ac:dyDescent="0.35">
      <c r="A225" s="17" t="s">
        <v>21</v>
      </c>
      <c r="B225" s="17" t="s">
        <v>35</v>
      </c>
      <c r="C225" s="17" t="s">
        <v>64</v>
      </c>
      <c r="D225" s="14">
        <v>2025</v>
      </c>
      <c r="E225" s="14">
        <v>2</v>
      </c>
      <c r="F225" s="14" t="s">
        <v>106</v>
      </c>
      <c r="G225" s="14" t="s">
        <v>99</v>
      </c>
      <c r="H225" s="14" t="s">
        <v>105</v>
      </c>
      <c r="I225" s="16">
        <f>INDEX([1]Balancing!$B$3:$ES$21,MATCH($C225,[1]Balancing!$A$3:$A$21,0),MATCH(IF($A225="Mahir","HS",IF($A225="Separuh Mahir","SS",IF($A225="Berkemahiran Rendah","LS",IF($A225="Jumlah","T",FALSE))))&amp;$E225&amp;RIGHT($D225,2),[1]Balancing!$B$2:$ES$2,0))/1000</f>
        <v>239.92699999999999</v>
      </c>
      <c r="J225" s="16">
        <f>INDEX([1]Balancing!$ET$3:$KK$21,MATCH($C225,[1]Balancing!$A$3:$A$21,0),MATCH(IF($A225="Mahir","HS",IF($A225="Separuh Mahir","SS",IF($A225="Berkemahiran Rendah","LS",IF($A225="Jumlah","T",FALSE))))&amp;$E225&amp;RIGHT($D225,2),[1]Balancing!$ET$2:$KK$2,0))/1000</f>
        <v>238.64</v>
      </c>
      <c r="K225" s="16">
        <f>INDEX([1]Balancing!$KL$3:$QC$21,MATCH($C225,[1]Balancing!$A$3:$A$21,0),MATCH(IF($A225="Mahir","HS",IF($A225="Separuh Mahir","SS",IF($A225="Berkemahiran Rendah","LS",IF($A225="Jumlah","T",FALSE))))&amp;$E225&amp;RIGHT($D225,2),[1]Balancing!$KL$2:$QC$2,0))/1000</f>
        <v>1.2869999999999999</v>
      </c>
      <c r="L225" s="16">
        <f>INDEX([1]Balancing!$QD$3:$VU$21,MATCH($C225,[1]Balancing!$A$3:$A$21,0),MATCH(IF($A225="Mahir","HS",IF($A225="Separuh Mahir","SS",IF($A225="Berkemahiran Rendah","LS",IF($A225="Jumlah","T",FALSE))))&amp;$E225&amp;RIGHT($D225,2),[1]Balancing!$QD$2:$VU$2,0))/1000</f>
        <v>0.501</v>
      </c>
    </row>
    <row r="226" spans="1:12" x14ac:dyDescent="0.35">
      <c r="A226" s="17" t="s">
        <v>23</v>
      </c>
      <c r="B226" s="17" t="s">
        <v>27</v>
      </c>
      <c r="C226" s="17" t="s">
        <v>27</v>
      </c>
      <c r="D226" s="14">
        <v>2025</v>
      </c>
      <c r="E226" s="14">
        <v>2</v>
      </c>
      <c r="F226" s="14" t="s">
        <v>107</v>
      </c>
      <c r="G226" s="14" t="s">
        <v>88</v>
      </c>
      <c r="H226" s="14" t="s">
        <v>88</v>
      </c>
      <c r="I226" s="16">
        <f>INDEX([1]Balancing!$B$3:$ES$21,MATCH($C226,[1]Balancing!$A$3:$A$21,0),MATCH(IF($A226="Mahir","HS",IF($A226="Separuh Mahir","SS",IF($A226="Berkemahiran Rendah","LS",IF($A226="Jumlah","T",FALSE))))&amp;$E226&amp;RIGHT($D226,2),[1]Balancing!$B$2:$ES$2,0))/1000</f>
        <v>28.282</v>
      </c>
      <c r="J226" s="16">
        <f>INDEX([1]Balancing!$ET$3:$KK$21,MATCH($C226,[1]Balancing!$A$3:$A$21,0),MATCH(IF($A226="Mahir","HS",IF($A226="Separuh Mahir","SS",IF($A226="Berkemahiran Rendah","LS",IF($A226="Jumlah","T",FALSE))))&amp;$E226&amp;RIGHT($D226,2),[1]Balancing!$ET$2:$KK$2,0))/1000</f>
        <v>22.161999999999999</v>
      </c>
      <c r="K226" s="16">
        <f>INDEX([1]Balancing!$KL$3:$QC$21,MATCH($C226,[1]Balancing!$A$3:$A$21,0),MATCH(IF($A226="Mahir","HS",IF($A226="Separuh Mahir","SS",IF($A226="Berkemahiran Rendah","LS",IF($A226="Jumlah","T",FALSE))))&amp;$E226&amp;RIGHT($D226,2),[1]Balancing!$KL$2:$QC$2,0))/1000</f>
        <v>6.12</v>
      </c>
      <c r="L226" s="16">
        <f>INDEX([1]Balancing!$QD$3:$VU$21,MATCH($C226,[1]Balancing!$A$3:$A$21,0),MATCH(IF($A226="Mahir","HS",IF($A226="Separuh Mahir","SS",IF($A226="Berkemahiran Rendah","LS",IF($A226="Jumlah","T",FALSE))))&amp;$E226&amp;RIGHT($D226,2),[1]Balancing!$QD$2:$VU$2,0))/1000</f>
        <v>6.7000000000000004E-2</v>
      </c>
    </row>
    <row r="227" spans="1:12" x14ac:dyDescent="0.35">
      <c r="A227" s="17" t="s">
        <v>23</v>
      </c>
      <c r="B227" s="17" t="s">
        <v>29</v>
      </c>
      <c r="C227" s="17" t="s">
        <v>29</v>
      </c>
      <c r="D227" s="14">
        <v>2025</v>
      </c>
      <c r="E227" s="14">
        <v>2</v>
      </c>
      <c r="F227" s="14" t="s">
        <v>107</v>
      </c>
      <c r="G227" s="14" t="s">
        <v>89</v>
      </c>
      <c r="H227" s="14" t="s">
        <v>89</v>
      </c>
      <c r="I227" s="16">
        <f>INDEX([1]Balancing!$B$3:$ES$21,MATCH($C227,[1]Balancing!$A$3:$A$21,0),MATCH(IF($A227="Mahir","HS",IF($A227="Separuh Mahir","SS",IF($A227="Berkemahiran Rendah","LS",IF($A227="Jumlah","T",FALSE))))&amp;$E227&amp;RIGHT($D227,2),[1]Balancing!$B$2:$ES$2,0))/1000</f>
        <v>10.057</v>
      </c>
      <c r="J227" s="16">
        <f>INDEX([1]Balancing!$ET$3:$KK$21,MATCH($C227,[1]Balancing!$A$3:$A$21,0),MATCH(IF($A227="Mahir","HS",IF($A227="Separuh Mahir","SS",IF($A227="Berkemahiran Rendah","LS",IF($A227="Jumlah","T",FALSE))))&amp;$E227&amp;RIGHT($D227,2),[1]Balancing!$ET$2:$KK$2,0))/1000</f>
        <v>9.9480000000000004</v>
      </c>
      <c r="K227" s="16">
        <f>INDEX([1]Balancing!$KL$3:$QC$21,MATCH($C227,[1]Balancing!$A$3:$A$21,0),MATCH(IF($A227="Mahir","HS",IF($A227="Separuh Mahir","SS",IF($A227="Berkemahiran Rendah","LS",IF($A227="Jumlah","T",FALSE))))&amp;$E227&amp;RIGHT($D227,2),[1]Balancing!$KL$2:$QC$2,0))/1000</f>
        <v>0.109</v>
      </c>
      <c r="L227" s="16">
        <f>INDEX([1]Balancing!$QD$3:$VU$21,MATCH($C227,[1]Balancing!$A$3:$A$21,0),MATCH(IF($A227="Mahir","HS",IF($A227="Separuh Mahir","SS",IF($A227="Berkemahiran Rendah","LS",IF($A227="Jumlah","T",FALSE))))&amp;$E227&amp;RIGHT($D227,2),[1]Balancing!$QD$2:$VU$2,0))/1000</f>
        <v>2.1999999999999999E-2</v>
      </c>
    </row>
    <row r="228" spans="1:12" x14ac:dyDescent="0.35">
      <c r="A228" s="17" t="s">
        <v>23</v>
      </c>
      <c r="B228" s="17" t="s">
        <v>31</v>
      </c>
      <c r="C228" s="17" t="s">
        <v>40</v>
      </c>
      <c r="D228" s="14">
        <v>2025</v>
      </c>
      <c r="E228" s="14">
        <v>2</v>
      </c>
      <c r="F228" s="14" t="s">
        <v>107</v>
      </c>
      <c r="G228" s="14" t="s">
        <v>90</v>
      </c>
      <c r="H228" s="14" t="s">
        <v>91</v>
      </c>
      <c r="I228" s="16">
        <f>INDEX([1]Balancing!$B$3:$ES$21,MATCH($C228,[1]Balancing!$A$3:$A$21,0),MATCH(IF($A228="Mahir","HS",IF($A228="Separuh Mahir","SS",IF($A228="Berkemahiran Rendah","LS",IF($A228="Jumlah","T",FALSE))))&amp;$E228&amp;RIGHT($D228,2),[1]Balancing!$B$2:$ES$2,0))/1000</f>
        <v>38.576000000000001</v>
      </c>
      <c r="J228" s="16">
        <f>INDEX([1]Balancing!$ET$3:$KK$21,MATCH($C228,[1]Balancing!$A$3:$A$21,0),MATCH(IF($A228="Mahir","HS",IF($A228="Separuh Mahir","SS",IF($A228="Berkemahiran Rendah","LS",IF($A228="Jumlah","T",FALSE))))&amp;$E228&amp;RIGHT($D228,2),[1]Balancing!$ET$2:$KK$2,0))/1000</f>
        <v>34.472999999999999</v>
      </c>
      <c r="K228" s="16">
        <f>INDEX([1]Balancing!$KL$3:$QC$21,MATCH($C228,[1]Balancing!$A$3:$A$21,0),MATCH(IF($A228="Mahir","HS",IF($A228="Separuh Mahir","SS",IF($A228="Berkemahiran Rendah","LS",IF($A228="Jumlah","T",FALSE))))&amp;$E228&amp;RIGHT($D228,2),[1]Balancing!$KL$2:$QC$2,0))/1000</f>
        <v>4.1029999999999998</v>
      </c>
      <c r="L228" s="16">
        <f>INDEX([1]Balancing!$QD$3:$VU$21,MATCH($C228,[1]Balancing!$A$3:$A$21,0),MATCH(IF($A228="Mahir","HS",IF($A228="Separuh Mahir","SS",IF($A228="Berkemahiran Rendah","LS",IF($A228="Jumlah","T",FALSE))))&amp;$E228&amp;RIGHT($D228,2),[1]Balancing!$QD$2:$VU$2,0))/1000</f>
        <v>0.193</v>
      </c>
    </row>
    <row r="229" spans="1:12" x14ac:dyDescent="0.35">
      <c r="A229" s="17" t="s">
        <v>23</v>
      </c>
      <c r="B229" s="17" t="s">
        <v>31</v>
      </c>
      <c r="C229" s="17" t="s">
        <v>42</v>
      </c>
      <c r="D229" s="14">
        <v>2025</v>
      </c>
      <c r="E229" s="14">
        <v>2</v>
      </c>
      <c r="F229" s="14" t="s">
        <v>107</v>
      </c>
      <c r="G229" s="14" t="s">
        <v>90</v>
      </c>
      <c r="H229" s="14" t="s">
        <v>92</v>
      </c>
      <c r="I229" s="16">
        <f>INDEX([1]Balancing!$B$3:$ES$21,MATCH($C229,[1]Balancing!$A$3:$A$21,0),MATCH(IF($A229="Mahir","HS",IF($A229="Separuh Mahir","SS",IF($A229="Berkemahiran Rendah","LS",IF($A229="Jumlah","T",FALSE))))&amp;$E229&amp;RIGHT($D229,2),[1]Balancing!$B$2:$ES$2,0))/1000</f>
        <v>5.7869999999999999</v>
      </c>
      <c r="J229" s="16">
        <f>INDEX([1]Balancing!$ET$3:$KK$21,MATCH($C229,[1]Balancing!$A$3:$A$21,0),MATCH(IF($A229="Mahir","HS",IF($A229="Separuh Mahir","SS",IF($A229="Berkemahiran Rendah","LS",IF($A229="Jumlah","T",FALSE))))&amp;$E229&amp;RIGHT($D229,2),[1]Balancing!$ET$2:$KK$2,0))/1000</f>
        <v>5.0419999999999998</v>
      </c>
      <c r="K229" s="16">
        <f>INDEX([1]Balancing!$KL$3:$QC$21,MATCH($C229,[1]Balancing!$A$3:$A$21,0),MATCH(IF($A229="Mahir","HS",IF($A229="Separuh Mahir","SS",IF($A229="Berkemahiran Rendah","LS",IF($A229="Jumlah","T",FALSE))))&amp;$E229&amp;RIGHT($D229,2),[1]Balancing!$KL$2:$QC$2,0))/1000</f>
        <v>0.745</v>
      </c>
      <c r="L229" s="16">
        <f>INDEX([1]Balancing!$QD$3:$VU$21,MATCH($C229,[1]Balancing!$A$3:$A$21,0),MATCH(IF($A229="Mahir","HS",IF($A229="Separuh Mahir","SS",IF($A229="Berkemahiran Rendah","LS",IF($A229="Jumlah","T",FALSE))))&amp;$E229&amp;RIGHT($D229,2),[1]Balancing!$QD$2:$VU$2,0))/1000</f>
        <v>6.2E-2</v>
      </c>
    </row>
    <row r="230" spans="1:12" x14ac:dyDescent="0.35">
      <c r="A230" s="17" t="s">
        <v>23</v>
      </c>
      <c r="B230" s="17" t="s">
        <v>31</v>
      </c>
      <c r="C230" s="17" t="s">
        <v>44</v>
      </c>
      <c r="D230" s="14">
        <v>2025</v>
      </c>
      <c r="E230" s="14">
        <v>2</v>
      </c>
      <c r="F230" s="14" t="s">
        <v>107</v>
      </c>
      <c r="G230" s="14" t="s">
        <v>90</v>
      </c>
      <c r="H230" s="14" t="s">
        <v>93</v>
      </c>
      <c r="I230" s="16">
        <f>INDEX([1]Balancing!$B$3:$ES$21,MATCH($C230,[1]Balancing!$A$3:$A$21,0),MATCH(IF($A230="Mahir","HS",IF($A230="Separuh Mahir","SS",IF($A230="Berkemahiran Rendah","LS",IF($A230="Jumlah","T",FALSE))))&amp;$E230&amp;RIGHT($D230,2),[1]Balancing!$B$2:$ES$2,0))/1000</f>
        <v>42.128</v>
      </c>
      <c r="J230" s="16">
        <f>INDEX([1]Balancing!$ET$3:$KK$21,MATCH($C230,[1]Balancing!$A$3:$A$21,0),MATCH(IF($A230="Mahir","HS",IF($A230="Separuh Mahir","SS",IF($A230="Berkemahiran Rendah","LS",IF($A230="Jumlah","T",FALSE))))&amp;$E230&amp;RIGHT($D230,2),[1]Balancing!$ET$2:$KK$2,0))/1000</f>
        <v>36.561999999999998</v>
      </c>
      <c r="K230" s="16">
        <f>INDEX([1]Balancing!$KL$3:$QC$21,MATCH($C230,[1]Balancing!$A$3:$A$21,0),MATCH(IF($A230="Mahir","HS",IF($A230="Separuh Mahir","SS",IF($A230="Berkemahiran Rendah","LS",IF($A230="Jumlah","T",FALSE))))&amp;$E230&amp;RIGHT($D230,2),[1]Balancing!$KL$2:$QC$2,0))/1000</f>
        <v>5.5659999999999998</v>
      </c>
      <c r="L230" s="16">
        <f>INDEX([1]Balancing!$QD$3:$VU$21,MATCH($C230,[1]Balancing!$A$3:$A$21,0),MATCH(IF($A230="Mahir","HS",IF($A230="Separuh Mahir","SS",IF($A230="Berkemahiran Rendah","LS",IF($A230="Jumlah","T",FALSE))))&amp;$E230&amp;RIGHT($D230,2),[1]Balancing!$QD$2:$VU$2,0))/1000</f>
        <v>7.0999999999999994E-2</v>
      </c>
    </row>
    <row r="231" spans="1:12" x14ac:dyDescent="0.35">
      <c r="A231" s="17" t="s">
        <v>23</v>
      </c>
      <c r="B231" s="17" t="s">
        <v>31</v>
      </c>
      <c r="C231" s="17" t="s">
        <v>46</v>
      </c>
      <c r="D231" s="14">
        <v>2025</v>
      </c>
      <c r="E231" s="14">
        <v>2</v>
      </c>
      <c r="F231" s="14" t="s">
        <v>107</v>
      </c>
      <c r="G231" s="14" t="s">
        <v>90</v>
      </c>
      <c r="H231" s="14" t="s">
        <v>94</v>
      </c>
      <c r="I231" s="16">
        <f>INDEX([1]Balancing!$B$3:$ES$21,MATCH($C231,[1]Balancing!$A$3:$A$21,0),MATCH(IF($A231="Mahir","HS",IF($A231="Separuh Mahir","SS",IF($A231="Berkemahiran Rendah","LS",IF($A231="Jumlah","T",FALSE))))&amp;$E231&amp;RIGHT($D231,2),[1]Balancing!$B$2:$ES$2,0))/1000</f>
        <v>24.141999999999999</v>
      </c>
      <c r="J231" s="16">
        <f>INDEX([1]Balancing!$ET$3:$KK$21,MATCH($C231,[1]Balancing!$A$3:$A$21,0),MATCH(IF($A231="Mahir","HS",IF($A231="Separuh Mahir","SS",IF($A231="Berkemahiran Rendah","LS",IF($A231="Jumlah","T",FALSE))))&amp;$E231&amp;RIGHT($D231,2),[1]Balancing!$ET$2:$KK$2,0))/1000</f>
        <v>22.417000000000002</v>
      </c>
      <c r="K231" s="16">
        <f>INDEX([1]Balancing!$KL$3:$QC$21,MATCH($C231,[1]Balancing!$A$3:$A$21,0),MATCH(IF($A231="Mahir","HS",IF($A231="Separuh Mahir","SS",IF($A231="Berkemahiran Rendah","LS",IF($A231="Jumlah","T",FALSE))))&amp;$E231&amp;RIGHT($D231,2),[1]Balancing!$KL$2:$QC$2,0))/1000</f>
        <v>1.7250000000000001</v>
      </c>
      <c r="L231" s="16">
        <f>INDEX([1]Balancing!$QD$3:$VU$21,MATCH($C231,[1]Balancing!$A$3:$A$21,0),MATCH(IF($A231="Mahir","HS",IF($A231="Separuh Mahir","SS",IF($A231="Berkemahiran Rendah","LS",IF($A231="Jumlah","T",FALSE))))&amp;$E231&amp;RIGHT($D231,2),[1]Balancing!$QD$2:$VU$2,0))/1000</f>
        <v>0.24099999999999999</v>
      </c>
    </row>
    <row r="232" spans="1:12" x14ac:dyDescent="0.35">
      <c r="A232" s="17" t="s">
        <v>23</v>
      </c>
      <c r="B232" s="17" t="s">
        <v>31</v>
      </c>
      <c r="C232" s="17" t="s">
        <v>48</v>
      </c>
      <c r="D232" s="14">
        <v>2025</v>
      </c>
      <c r="E232" s="14">
        <v>2</v>
      </c>
      <c r="F232" s="14" t="s">
        <v>107</v>
      </c>
      <c r="G232" s="14" t="s">
        <v>90</v>
      </c>
      <c r="H232" s="14" t="s">
        <v>95</v>
      </c>
      <c r="I232" s="16">
        <f>INDEX([1]Balancing!$B$3:$ES$21,MATCH($C232,[1]Balancing!$A$3:$A$21,0),MATCH(IF($A232="Mahir","HS",IF($A232="Separuh Mahir","SS",IF($A232="Berkemahiran Rendah","LS",IF($A232="Jumlah","T",FALSE))))&amp;$E232&amp;RIGHT($D232,2),[1]Balancing!$B$2:$ES$2,0))/1000</f>
        <v>30.600999999999999</v>
      </c>
      <c r="J232" s="16">
        <f>INDEX([1]Balancing!$ET$3:$KK$21,MATCH($C232,[1]Balancing!$A$3:$A$21,0),MATCH(IF($A232="Mahir","HS",IF($A232="Separuh Mahir","SS",IF($A232="Berkemahiran Rendah","LS",IF($A232="Jumlah","T",FALSE))))&amp;$E232&amp;RIGHT($D232,2),[1]Balancing!$ET$2:$KK$2,0))/1000</f>
        <v>27.289000000000001</v>
      </c>
      <c r="K232" s="16">
        <f>INDEX([1]Balancing!$KL$3:$QC$21,MATCH($C232,[1]Balancing!$A$3:$A$21,0),MATCH(IF($A232="Mahir","HS",IF($A232="Separuh Mahir","SS",IF($A232="Berkemahiran Rendah","LS",IF($A232="Jumlah","T",FALSE))))&amp;$E232&amp;RIGHT($D232,2),[1]Balancing!$KL$2:$QC$2,0))/1000</f>
        <v>3.3119999999999998</v>
      </c>
      <c r="L232" s="16">
        <f>INDEX([1]Balancing!$QD$3:$VU$21,MATCH($C232,[1]Balancing!$A$3:$A$21,0),MATCH(IF($A232="Mahir","HS",IF($A232="Separuh Mahir","SS",IF($A232="Berkemahiran Rendah","LS",IF($A232="Jumlah","T",FALSE))))&amp;$E232&amp;RIGHT($D232,2),[1]Balancing!$QD$2:$VU$2,0))/1000</f>
        <v>0.24</v>
      </c>
    </row>
    <row r="233" spans="1:12" x14ac:dyDescent="0.35">
      <c r="A233" s="17" t="s">
        <v>23</v>
      </c>
      <c r="B233" s="17" t="s">
        <v>31</v>
      </c>
      <c r="C233" s="17" t="s">
        <v>50</v>
      </c>
      <c r="D233" s="14">
        <v>2025</v>
      </c>
      <c r="E233" s="14">
        <v>2</v>
      </c>
      <c r="F233" s="14" t="s">
        <v>107</v>
      </c>
      <c r="G233" s="14" t="s">
        <v>90</v>
      </c>
      <c r="H233" s="14" t="s">
        <v>96</v>
      </c>
      <c r="I233" s="16">
        <f>INDEX([1]Balancing!$B$3:$ES$21,MATCH($C233,[1]Balancing!$A$3:$A$21,0),MATCH(IF($A233="Mahir","HS",IF($A233="Separuh Mahir","SS",IF($A233="Berkemahiran Rendah","LS",IF($A233="Jumlah","T",FALSE))))&amp;$E233&amp;RIGHT($D233,2),[1]Balancing!$B$2:$ES$2,0))/1000</f>
        <v>23.129000000000001</v>
      </c>
      <c r="J233" s="16">
        <f>INDEX([1]Balancing!$ET$3:$KK$21,MATCH($C233,[1]Balancing!$A$3:$A$21,0),MATCH(IF($A233="Mahir","HS",IF($A233="Separuh Mahir","SS",IF($A233="Berkemahiran Rendah","LS",IF($A233="Jumlah","T",FALSE))))&amp;$E233&amp;RIGHT($D233,2),[1]Balancing!$ET$2:$KK$2,0))/1000</f>
        <v>19.934000000000001</v>
      </c>
      <c r="K233" s="16">
        <f>INDEX([1]Balancing!$KL$3:$QC$21,MATCH($C233,[1]Balancing!$A$3:$A$21,0),MATCH(IF($A233="Mahir","HS",IF($A233="Separuh Mahir","SS",IF($A233="Berkemahiran Rendah","LS",IF($A233="Jumlah","T",FALSE))))&amp;$E233&amp;RIGHT($D233,2),[1]Balancing!$KL$2:$QC$2,0))/1000</f>
        <v>3.1949999999999998</v>
      </c>
      <c r="L233" s="16">
        <f>INDEX([1]Balancing!$QD$3:$VU$21,MATCH($C233,[1]Balancing!$A$3:$A$21,0),MATCH(IF($A233="Mahir","HS",IF($A233="Separuh Mahir","SS",IF($A233="Berkemahiran Rendah","LS",IF($A233="Jumlah","T",FALSE))))&amp;$E233&amp;RIGHT($D233,2),[1]Balancing!$QD$2:$VU$2,0))/1000</f>
        <v>0.14499999999999999</v>
      </c>
    </row>
    <row r="234" spans="1:12" x14ac:dyDescent="0.35">
      <c r="A234" s="17" t="s">
        <v>23</v>
      </c>
      <c r="B234" s="17" t="s">
        <v>31</v>
      </c>
      <c r="C234" s="17" t="s">
        <v>52</v>
      </c>
      <c r="D234" s="14">
        <v>2025</v>
      </c>
      <c r="E234" s="14">
        <v>2</v>
      </c>
      <c r="F234" s="14" t="s">
        <v>107</v>
      </c>
      <c r="G234" s="14" t="s">
        <v>90</v>
      </c>
      <c r="H234" s="14" t="s">
        <v>97</v>
      </c>
      <c r="I234" s="16">
        <f>INDEX([1]Balancing!$B$3:$ES$21,MATCH($C234,[1]Balancing!$A$3:$A$21,0),MATCH(IF($A234="Mahir","HS",IF($A234="Separuh Mahir","SS",IF($A234="Berkemahiran Rendah","LS",IF($A234="Jumlah","T",FALSE))))&amp;$E234&amp;RIGHT($D234,2),[1]Balancing!$B$2:$ES$2,0))/1000</f>
        <v>12.125</v>
      </c>
      <c r="J234" s="16">
        <f>INDEX([1]Balancing!$ET$3:$KK$21,MATCH($C234,[1]Balancing!$A$3:$A$21,0),MATCH(IF($A234="Mahir","HS",IF($A234="Separuh Mahir","SS",IF($A234="Berkemahiran Rendah","LS",IF($A234="Jumlah","T",FALSE))))&amp;$E234&amp;RIGHT($D234,2),[1]Balancing!$ET$2:$KK$2,0))/1000</f>
        <v>11.105</v>
      </c>
      <c r="K234" s="16">
        <f>INDEX([1]Balancing!$KL$3:$QC$21,MATCH($C234,[1]Balancing!$A$3:$A$21,0),MATCH(IF($A234="Mahir","HS",IF($A234="Separuh Mahir","SS",IF($A234="Berkemahiran Rendah","LS",IF($A234="Jumlah","T",FALSE))))&amp;$E234&amp;RIGHT($D234,2),[1]Balancing!$KL$2:$QC$2,0))/1000</f>
        <v>1.02</v>
      </c>
      <c r="L234" s="16">
        <f>INDEX([1]Balancing!$QD$3:$VU$21,MATCH($C234,[1]Balancing!$A$3:$A$21,0),MATCH(IF($A234="Mahir","HS",IF($A234="Separuh Mahir","SS",IF($A234="Berkemahiran Rendah","LS",IF($A234="Jumlah","T",FALSE))))&amp;$E234&amp;RIGHT($D234,2),[1]Balancing!$QD$2:$VU$2,0))/1000</f>
        <v>3.7999999999999999E-2</v>
      </c>
    </row>
    <row r="235" spans="1:12" x14ac:dyDescent="0.35">
      <c r="A235" s="17" t="s">
        <v>23</v>
      </c>
      <c r="B235" s="17" t="s">
        <v>33</v>
      </c>
      <c r="C235" s="17" t="s">
        <v>33</v>
      </c>
      <c r="D235" s="14">
        <v>2025</v>
      </c>
      <c r="E235" s="14">
        <v>2</v>
      </c>
      <c r="F235" s="14" t="s">
        <v>107</v>
      </c>
      <c r="G235" s="14" t="s">
        <v>98</v>
      </c>
      <c r="H235" s="14" t="s">
        <v>98</v>
      </c>
      <c r="I235" s="16">
        <f>INDEX([1]Balancing!$B$3:$ES$21,MATCH($C235,[1]Balancing!$A$3:$A$21,0),MATCH(IF($A235="Mahir","HS",IF($A235="Separuh Mahir","SS",IF($A235="Berkemahiran Rendah","LS",IF($A235="Jumlah","T",FALSE))))&amp;$E235&amp;RIGHT($D235,2),[1]Balancing!$B$2:$ES$2,0))/1000</f>
        <v>49.341999999999999</v>
      </c>
      <c r="J235" s="16">
        <f>INDEX([1]Balancing!$ET$3:$KK$21,MATCH($C235,[1]Balancing!$A$3:$A$21,0),MATCH(IF($A235="Mahir","HS",IF($A235="Separuh Mahir","SS",IF($A235="Berkemahiran Rendah","LS",IF($A235="Jumlah","T",FALSE))))&amp;$E235&amp;RIGHT($D235,2),[1]Balancing!$ET$2:$KK$2,0))/1000</f>
        <v>43.136000000000003</v>
      </c>
      <c r="K235" s="16">
        <f>INDEX([1]Balancing!$KL$3:$QC$21,MATCH($C235,[1]Balancing!$A$3:$A$21,0),MATCH(IF($A235="Mahir","HS",IF($A235="Separuh Mahir","SS",IF($A235="Berkemahiran Rendah","LS",IF($A235="Jumlah","T",FALSE))))&amp;$E235&amp;RIGHT($D235,2),[1]Balancing!$KL$2:$QC$2,0))/1000</f>
        <v>6.2060000000000004</v>
      </c>
      <c r="L235" s="16">
        <f>INDEX([1]Balancing!$QD$3:$VU$21,MATCH($C235,[1]Balancing!$A$3:$A$21,0),MATCH(IF($A235="Mahir","HS",IF($A235="Separuh Mahir","SS",IF($A235="Berkemahiran Rendah","LS",IF($A235="Jumlah","T",FALSE))))&amp;$E235&amp;RIGHT($D235,2),[1]Balancing!$QD$2:$VU$2,0))/1000</f>
        <v>0.47299999999999998</v>
      </c>
    </row>
    <row r="236" spans="1:12" x14ac:dyDescent="0.35">
      <c r="A236" s="17" t="s">
        <v>23</v>
      </c>
      <c r="B236" s="17" t="s">
        <v>35</v>
      </c>
      <c r="C236" s="17" t="s">
        <v>54</v>
      </c>
      <c r="D236" s="14">
        <v>2025</v>
      </c>
      <c r="E236" s="14">
        <v>2</v>
      </c>
      <c r="F236" s="14" t="s">
        <v>107</v>
      </c>
      <c r="G236" s="14" t="s">
        <v>99</v>
      </c>
      <c r="H236" s="14" t="s">
        <v>100</v>
      </c>
      <c r="I236" s="16">
        <f>INDEX([1]Balancing!$B$3:$ES$21,MATCH($C236,[1]Balancing!$A$3:$A$21,0),MATCH(IF($A236="Mahir","HS",IF($A236="Separuh Mahir","SS",IF($A236="Berkemahiran Rendah","LS",IF($A236="Jumlah","T",FALSE))))&amp;$E236&amp;RIGHT($D236,2),[1]Balancing!$B$2:$ES$2,0))/1000</f>
        <v>241.92400000000001</v>
      </c>
      <c r="J236" s="16">
        <f>INDEX([1]Balancing!$ET$3:$KK$21,MATCH($C236,[1]Balancing!$A$3:$A$21,0),MATCH(IF($A236="Mahir","HS",IF($A236="Separuh Mahir","SS",IF($A236="Berkemahiran Rendah","LS",IF($A236="Jumlah","T",FALSE))))&amp;$E236&amp;RIGHT($D236,2),[1]Balancing!$ET$2:$KK$2,0))/1000</f>
        <v>239.06899999999999</v>
      </c>
      <c r="K236" s="16">
        <f>INDEX([1]Balancing!$KL$3:$QC$21,MATCH($C236,[1]Balancing!$A$3:$A$21,0),MATCH(IF($A236="Mahir","HS",IF($A236="Separuh Mahir","SS",IF($A236="Berkemahiran Rendah","LS",IF($A236="Jumlah","T",FALSE))))&amp;$E236&amp;RIGHT($D236,2),[1]Balancing!$KL$2:$QC$2,0))/1000</f>
        <v>2.855</v>
      </c>
      <c r="L236" s="16">
        <f>INDEX([1]Balancing!$QD$3:$VU$21,MATCH($C236,[1]Balancing!$A$3:$A$21,0),MATCH(IF($A236="Mahir","HS",IF($A236="Separuh Mahir","SS",IF($A236="Berkemahiran Rendah","LS",IF($A236="Jumlah","T",FALSE))))&amp;$E236&amp;RIGHT($D236,2),[1]Balancing!$QD$2:$VU$2,0))/1000</f>
        <v>0.82</v>
      </c>
    </row>
    <row r="237" spans="1:12" x14ac:dyDescent="0.35">
      <c r="A237" s="17" t="s">
        <v>23</v>
      </c>
      <c r="B237" s="17" t="s">
        <v>35</v>
      </c>
      <c r="C237" s="17" t="s">
        <v>56</v>
      </c>
      <c r="D237" s="14">
        <v>2025</v>
      </c>
      <c r="E237" s="14">
        <v>2</v>
      </c>
      <c r="F237" s="14" t="s">
        <v>107</v>
      </c>
      <c r="G237" s="14" t="s">
        <v>99</v>
      </c>
      <c r="H237" s="14" t="s">
        <v>101</v>
      </c>
      <c r="I237" s="16">
        <f>INDEX([1]Balancing!$B$3:$ES$21,MATCH($C237,[1]Balancing!$A$3:$A$21,0),MATCH(IF($A237="Mahir","HS",IF($A237="Separuh Mahir","SS",IF($A237="Berkemahiran Rendah","LS",IF($A237="Jumlah","T",FALSE))))&amp;$E237&amp;RIGHT($D237,2),[1]Balancing!$B$2:$ES$2,0))/1000</f>
        <v>341.97199999999998</v>
      </c>
      <c r="J237" s="16">
        <f>INDEX([1]Balancing!$ET$3:$KK$21,MATCH($C237,[1]Balancing!$A$3:$A$21,0),MATCH(IF($A237="Mahir","HS",IF($A237="Separuh Mahir","SS",IF($A237="Berkemahiran Rendah","LS",IF($A237="Jumlah","T",FALSE))))&amp;$E237&amp;RIGHT($D237,2),[1]Balancing!$ET$2:$KK$2,0))/1000</f>
        <v>341.59899999999999</v>
      </c>
      <c r="K237" s="16">
        <f>INDEX([1]Balancing!$KL$3:$QC$21,MATCH($C237,[1]Balancing!$A$3:$A$21,0),MATCH(IF($A237="Mahir","HS",IF($A237="Separuh Mahir","SS",IF($A237="Berkemahiran Rendah","LS",IF($A237="Jumlah","T",FALSE))))&amp;$E237&amp;RIGHT($D237,2),[1]Balancing!$KL$2:$QC$2,0))/1000</f>
        <v>0.373</v>
      </c>
      <c r="L237" s="16">
        <f>INDEX([1]Balancing!$QD$3:$VU$21,MATCH($C237,[1]Balancing!$A$3:$A$21,0),MATCH(IF($A237="Mahir","HS",IF($A237="Separuh Mahir","SS",IF($A237="Berkemahiran Rendah","LS",IF($A237="Jumlah","T",FALSE))))&amp;$E237&amp;RIGHT($D237,2),[1]Balancing!$QD$2:$VU$2,0))/1000</f>
        <v>0.112</v>
      </c>
    </row>
    <row r="238" spans="1:12" x14ac:dyDescent="0.35">
      <c r="A238" s="17" t="s">
        <v>23</v>
      </c>
      <c r="B238" s="17" t="s">
        <v>35</v>
      </c>
      <c r="C238" s="17" t="s">
        <v>58</v>
      </c>
      <c r="D238" s="14">
        <v>2025</v>
      </c>
      <c r="E238" s="14">
        <v>2</v>
      </c>
      <c r="F238" s="14" t="s">
        <v>107</v>
      </c>
      <c r="G238" s="14" t="s">
        <v>99</v>
      </c>
      <c r="H238" s="14" t="s">
        <v>102</v>
      </c>
      <c r="I238" s="16">
        <f>INDEX([1]Balancing!$B$3:$ES$21,MATCH($C238,[1]Balancing!$A$3:$A$21,0),MATCH(IF($A238="Mahir","HS",IF($A238="Separuh Mahir","SS",IF($A238="Berkemahiran Rendah","LS",IF($A238="Jumlah","T",FALSE))))&amp;$E238&amp;RIGHT($D238,2),[1]Balancing!$B$2:$ES$2,0))/1000</f>
        <v>92.852000000000004</v>
      </c>
      <c r="J238" s="16">
        <f>INDEX([1]Balancing!$ET$3:$KK$21,MATCH($C238,[1]Balancing!$A$3:$A$21,0),MATCH(IF($A238="Mahir","HS",IF($A238="Separuh Mahir","SS",IF($A238="Berkemahiran Rendah","LS",IF($A238="Jumlah","T",FALSE))))&amp;$E238&amp;RIGHT($D238,2),[1]Balancing!$ET$2:$KK$2,0))/1000</f>
        <v>92.471000000000004</v>
      </c>
      <c r="K238" s="16">
        <f>INDEX([1]Balancing!$KL$3:$QC$21,MATCH($C238,[1]Balancing!$A$3:$A$21,0),MATCH(IF($A238="Mahir","HS",IF($A238="Separuh Mahir","SS",IF($A238="Berkemahiran Rendah","LS",IF($A238="Jumlah","T",FALSE))))&amp;$E238&amp;RIGHT($D238,2),[1]Balancing!$KL$2:$QC$2,0))/1000</f>
        <v>0.38100000000000001</v>
      </c>
      <c r="L238" s="16">
        <f>INDEX([1]Balancing!$QD$3:$VU$21,MATCH($C238,[1]Balancing!$A$3:$A$21,0),MATCH(IF($A238="Mahir","HS",IF($A238="Separuh Mahir","SS",IF($A238="Berkemahiran Rendah","LS",IF($A238="Jumlah","T",FALSE))))&amp;$E238&amp;RIGHT($D238,2),[1]Balancing!$QD$2:$VU$2,0))/1000</f>
        <v>0.16200000000000001</v>
      </c>
    </row>
    <row r="239" spans="1:12" x14ac:dyDescent="0.35">
      <c r="A239" s="17" t="s">
        <v>23</v>
      </c>
      <c r="B239" s="17" t="s">
        <v>35</v>
      </c>
      <c r="C239" s="17" t="s">
        <v>60</v>
      </c>
      <c r="D239" s="14">
        <v>2025</v>
      </c>
      <c r="E239" s="14">
        <v>2</v>
      </c>
      <c r="F239" s="14" t="s">
        <v>107</v>
      </c>
      <c r="G239" s="14" t="s">
        <v>99</v>
      </c>
      <c r="H239" s="14" t="s">
        <v>103</v>
      </c>
      <c r="I239" s="16">
        <f>INDEX([1]Balancing!$B$3:$ES$21,MATCH($C239,[1]Balancing!$A$3:$A$21,0),MATCH(IF($A239="Mahir","HS",IF($A239="Separuh Mahir","SS",IF($A239="Berkemahiran Rendah","LS",IF($A239="Jumlah","T",FALSE))))&amp;$E239&amp;RIGHT($D239,2),[1]Balancing!$B$2:$ES$2,0))/1000</f>
        <v>18.010999999999999</v>
      </c>
      <c r="J239" s="16">
        <f>INDEX([1]Balancing!$ET$3:$KK$21,MATCH($C239,[1]Balancing!$A$3:$A$21,0),MATCH(IF($A239="Mahir","HS",IF($A239="Separuh Mahir","SS",IF($A239="Berkemahiran Rendah","LS",IF($A239="Jumlah","T",FALSE))))&amp;$E239&amp;RIGHT($D239,2),[1]Balancing!$ET$2:$KK$2,0))/1000</f>
        <v>17.503</v>
      </c>
      <c r="K239" s="16">
        <f>INDEX([1]Balancing!$KL$3:$QC$21,MATCH($C239,[1]Balancing!$A$3:$A$21,0),MATCH(IF($A239="Mahir","HS",IF($A239="Separuh Mahir","SS",IF($A239="Berkemahiran Rendah","LS",IF($A239="Jumlah","T",FALSE))))&amp;$E239&amp;RIGHT($D239,2),[1]Balancing!$KL$2:$QC$2,0))/1000</f>
        <v>0.50800000000000001</v>
      </c>
      <c r="L239" s="16">
        <f>INDEX([1]Balancing!$QD$3:$VU$21,MATCH($C239,[1]Balancing!$A$3:$A$21,0),MATCH(IF($A239="Mahir","HS",IF($A239="Separuh Mahir","SS",IF($A239="Berkemahiran Rendah","LS",IF($A239="Jumlah","T",FALSE))))&amp;$E239&amp;RIGHT($D239,2),[1]Balancing!$QD$2:$VU$2,0))/1000</f>
        <v>0.109</v>
      </c>
    </row>
    <row r="240" spans="1:12" x14ac:dyDescent="0.35">
      <c r="A240" s="17" t="s">
        <v>23</v>
      </c>
      <c r="B240" s="17" t="s">
        <v>35</v>
      </c>
      <c r="C240" s="17" t="s">
        <v>62</v>
      </c>
      <c r="D240" s="14">
        <v>2025</v>
      </c>
      <c r="E240" s="14">
        <v>2</v>
      </c>
      <c r="F240" s="14" t="s">
        <v>107</v>
      </c>
      <c r="G240" s="14" t="s">
        <v>99</v>
      </c>
      <c r="H240" s="14" t="s">
        <v>104</v>
      </c>
      <c r="I240" s="16">
        <f>INDEX([1]Balancing!$B$3:$ES$21,MATCH($C240,[1]Balancing!$A$3:$A$21,0),MATCH(IF($A240="Mahir","HS",IF($A240="Separuh Mahir","SS",IF($A240="Berkemahiran Rendah","LS",IF($A240="Jumlah","T",FALSE))))&amp;$E240&amp;RIGHT($D240,2),[1]Balancing!$B$2:$ES$2,0))/1000</f>
        <v>103.289</v>
      </c>
      <c r="J240" s="16">
        <f>INDEX([1]Balancing!$ET$3:$KK$21,MATCH($C240,[1]Balancing!$A$3:$A$21,0),MATCH(IF($A240="Mahir","HS",IF($A240="Separuh Mahir","SS",IF($A240="Berkemahiran Rendah","LS",IF($A240="Jumlah","T",FALSE))))&amp;$E240&amp;RIGHT($D240,2),[1]Balancing!$ET$2:$KK$2,0))/1000</f>
        <v>102.539</v>
      </c>
      <c r="K240" s="16">
        <f>INDEX([1]Balancing!$KL$3:$QC$21,MATCH($C240,[1]Balancing!$A$3:$A$21,0),MATCH(IF($A240="Mahir","HS",IF($A240="Separuh Mahir","SS",IF($A240="Berkemahiran Rendah","LS",IF($A240="Jumlah","T",FALSE))))&amp;$E240&amp;RIGHT($D240,2),[1]Balancing!$KL$2:$QC$2,0))/1000</f>
        <v>0.75</v>
      </c>
      <c r="L240" s="16">
        <f>INDEX([1]Balancing!$QD$3:$VU$21,MATCH($C240,[1]Balancing!$A$3:$A$21,0),MATCH(IF($A240="Mahir","HS",IF($A240="Separuh Mahir","SS",IF($A240="Berkemahiran Rendah","LS",IF($A240="Jumlah","T",FALSE))))&amp;$E240&amp;RIGHT($D240,2),[1]Balancing!$QD$2:$VU$2,0))/1000</f>
        <v>0.315</v>
      </c>
    </row>
    <row r="241" spans="1:12" x14ac:dyDescent="0.35">
      <c r="A241" s="17" t="s">
        <v>23</v>
      </c>
      <c r="B241" s="17" t="s">
        <v>35</v>
      </c>
      <c r="C241" s="17" t="s">
        <v>64</v>
      </c>
      <c r="D241" s="14">
        <v>2025</v>
      </c>
      <c r="E241" s="14">
        <v>2</v>
      </c>
      <c r="F241" s="14" t="s">
        <v>107</v>
      </c>
      <c r="G241" s="14" t="s">
        <v>99</v>
      </c>
      <c r="H241" s="14" t="s">
        <v>105</v>
      </c>
      <c r="I241" s="16">
        <f>INDEX([1]Balancing!$B$3:$ES$21,MATCH($C241,[1]Balancing!$A$3:$A$21,0),MATCH(IF($A241="Mahir","HS",IF($A241="Separuh Mahir","SS",IF($A241="Berkemahiran Rendah","LS",IF($A241="Jumlah","T",FALSE))))&amp;$E241&amp;RIGHT($D241,2),[1]Balancing!$B$2:$ES$2,0))/1000</f>
        <v>72.164000000000001</v>
      </c>
      <c r="J241" s="16">
        <f>INDEX([1]Balancing!$ET$3:$KK$21,MATCH($C241,[1]Balancing!$A$3:$A$21,0),MATCH(IF($A241="Mahir","HS",IF($A241="Separuh Mahir","SS",IF($A241="Berkemahiran Rendah","LS",IF($A241="Jumlah","T",FALSE))))&amp;$E241&amp;RIGHT($D241,2),[1]Balancing!$ET$2:$KK$2,0))/1000</f>
        <v>71.695999999999998</v>
      </c>
      <c r="K241" s="16">
        <f>INDEX([1]Balancing!$KL$3:$QC$21,MATCH($C241,[1]Balancing!$A$3:$A$21,0),MATCH(IF($A241="Mahir","HS",IF($A241="Separuh Mahir","SS",IF($A241="Berkemahiran Rendah","LS",IF($A241="Jumlah","T",FALSE))))&amp;$E241&amp;RIGHT($D241,2),[1]Balancing!$KL$2:$QC$2,0))/1000</f>
        <v>0.46800000000000003</v>
      </c>
      <c r="L241" s="16">
        <f>INDEX([1]Balancing!$QD$3:$VU$21,MATCH($C241,[1]Balancing!$A$3:$A$21,0),MATCH(IF($A241="Mahir","HS",IF($A241="Separuh Mahir","SS",IF($A241="Berkemahiran Rendah","LS",IF($A241="Jumlah","T",FALSE))))&amp;$E241&amp;RIGHT($D241,2),[1]Balancing!$QD$2:$VU$2,0))/1000</f>
        <v>0.245</v>
      </c>
    </row>
    <row r="242" spans="1:12" x14ac:dyDescent="0.35">
      <c r="A242" s="17" t="s">
        <v>19</v>
      </c>
      <c r="B242" s="17" t="s">
        <v>27</v>
      </c>
      <c r="C242" s="17" t="s">
        <v>27</v>
      </c>
      <c r="D242" s="14">
        <v>2025</v>
      </c>
      <c r="E242" s="14">
        <v>1</v>
      </c>
      <c r="F242" s="14" t="s">
        <v>87</v>
      </c>
      <c r="G242" s="14" t="s">
        <v>88</v>
      </c>
      <c r="H242" s="14" t="s">
        <v>88</v>
      </c>
      <c r="I242" s="16">
        <f>INDEX([1]Balancing!$B$3:$ES$21,MATCH($C242,[1]Balancing!$A$3:$A$21,0),MATCH(IF($A242="Mahir","HS",IF($A242="Separuh Mahir","SS",IF($A242="Berkemahiran Rendah","LS",IF($A242="Jumlah","T",FALSE))))&amp;$E242&amp;RIGHT($D242,2),[1]Balancing!$B$2:$ES$2,0))/1000</f>
        <v>28.779</v>
      </c>
      <c r="J242" s="16">
        <f>INDEX([1]Balancing!$ET$3:$KK$21,MATCH($C242,[1]Balancing!$A$3:$A$21,0),MATCH(IF($A242="Mahir","HS",IF($A242="Separuh Mahir","SS",IF($A242="Berkemahiran Rendah","LS",IF($A242="Jumlah","T",FALSE))))&amp;$E242&amp;RIGHT($D242,2),[1]Balancing!$ET$2:$KK$2,0))/1000</f>
        <v>24.359000000000002</v>
      </c>
      <c r="K242" s="16">
        <f>INDEX([1]Balancing!$KL$3:$QC$21,MATCH($C242,[1]Balancing!$A$3:$A$21,0),MATCH(IF($A242="Mahir","HS",IF($A242="Separuh Mahir","SS",IF($A242="Berkemahiran Rendah","LS",IF($A242="Jumlah","T",FALSE))))&amp;$E242&amp;RIGHT($D242,2),[1]Balancing!$KL$2:$QC$2,0))/1000</f>
        <v>4.42</v>
      </c>
      <c r="L242" s="16">
        <f>INDEX([1]Balancing!$QD$3:$VU$21,MATCH($C242,[1]Balancing!$A$3:$A$21,0),MATCH(IF($A242="Mahir","HS",IF($A242="Separuh Mahir","SS",IF($A242="Berkemahiran Rendah","LS",IF($A242="Jumlah","T",FALSE))))&amp;$E242&amp;RIGHT($D242,2),[1]Balancing!$QD$2:$VU$2,0))/1000</f>
        <v>0.14399999999999999</v>
      </c>
    </row>
    <row r="243" spans="1:12" x14ac:dyDescent="0.35">
      <c r="A243" s="17" t="s">
        <v>19</v>
      </c>
      <c r="B243" s="17" t="s">
        <v>29</v>
      </c>
      <c r="C243" s="17" t="s">
        <v>29</v>
      </c>
      <c r="D243" s="14">
        <v>2025</v>
      </c>
      <c r="E243" s="14">
        <v>1</v>
      </c>
      <c r="F243" s="14" t="s">
        <v>87</v>
      </c>
      <c r="G243" s="14" t="s">
        <v>89</v>
      </c>
      <c r="H243" s="14" t="s">
        <v>89</v>
      </c>
      <c r="I243" s="16">
        <f>INDEX([1]Balancing!$B$3:$ES$21,MATCH($C243,[1]Balancing!$A$3:$A$21,0),MATCH(IF($A243="Mahir","HS",IF($A243="Separuh Mahir","SS",IF($A243="Berkemahiran Rendah","LS",IF($A243="Jumlah","T",FALSE))))&amp;$E243&amp;RIGHT($D243,2),[1]Balancing!$B$2:$ES$2,0))/1000</f>
        <v>23.456</v>
      </c>
      <c r="J243" s="16">
        <f>INDEX([1]Balancing!$ET$3:$KK$21,MATCH($C243,[1]Balancing!$A$3:$A$21,0),MATCH(IF($A243="Mahir","HS",IF($A243="Separuh Mahir","SS",IF($A243="Berkemahiran Rendah","LS",IF($A243="Jumlah","T",FALSE))))&amp;$E243&amp;RIGHT($D243,2),[1]Balancing!$ET$2:$KK$2,0))/1000</f>
        <v>23.35</v>
      </c>
      <c r="K243" s="16">
        <f>INDEX([1]Balancing!$KL$3:$QC$21,MATCH($C243,[1]Balancing!$A$3:$A$21,0),MATCH(IF($A243="Mahir","HS",IF($A243="Separuh Mahir","SS",IF($A243="Berkemahiran Rendah","LS",IF($A243="Jumlah","T",FALSE))))&amp;$E243&amp;RIGHT($D243,2),[1]Balancing!$KL$2:$QC$2,0))/1000</f>
        <v>0.106</v>
      </c>
      <c r="L243" s="16">
        <f>INDEX([1]Balancing!$QD$3:$VU$21,MATCH($C243,[1]Balancing!$A$3:$A$21,0),MATCH(IF($A243="Mahir","HS",IF($A243="Separuh Mahir","SS",IF($A243="Berkemahiran Rendah","LS",IF($A243="Jumlah","T",FALSE))))&amp;$E243&amp;RIGHT($D243,2),[1]Balancing!$QD$2:$VU$2,0))/1000</f>
        <v>6.0999999999999999E-2</v>
      </c>
    </row>
    <row r="244" spans="1:12" x14ac:dyDescent="0.35">
      <c r="A244" s="17" t="s">
        <v>19</v>
      </c>
      <c r="B244" s="17" t="s">
        <v>31</v>
      </c>
      <c r="C244" s="17" t="s">
        <v>40</v>
      </c>
      <c r="D244" s="14">
        <v>2025</v>
      </c>
      <c r="E244" s="14">
        <v>1</v>
      </c>
      <c r="F244" s="14" t="s">
        <v>87</v>
      </c>
      <c r="G244" s="14" t="s">
        <v>90</v>
      </c>
      <c r="H244" s="14" t="s">
        <v>91</v>
      </c>
      <c r="I244" s="16">
        <f>INDEX([1]Balancing!$B$3:$ES$21,MATCH($C244,[1]Balancing!$A$3:$A$21,0),MATCH(IF($A244="Mahir","HS",IF($A244="Separuh Mahir","SS",IF($A244="Berkemahiran Rendah","LS",IF($A244="Jumlah","T",FALSE))))&amp;$E244&amp;RIGHT($D244,2),[1]Balancing!$B$2:$ES$2,0))/1000</f>
        <v>46.073</v>
      </c>
      <c r="J244" s="16">
        <f>INDEX([1]Balancing!$ET$3:$KK$21,MATCH($C244,[1]Balancing!$A$3:$A$21,0),MATCH(IF($A244="Mahir","HS",IF($A244="Separuh Mahir","SS",IF($A244="Berkemahiran Rendah","LS",IF($A244="Jumlah","T",FALSE))))&amp;$E244&amp;RIGHT($D244,2),[1]Balancing!$ET$2:$KK$2,0))/1000</f>
        <v>43.639000000000003</v>
      </c>
      <c r="K244" s="16">
        <f>INDEX([1]Balancing!$KL$3:$QC$21,MATCH($C244,[1]Balancing!$A$3:$A$21,0),MATCH(IF($A244="Mahir","HS",IF($A244="Separuh Mahir","SS",IF($A244="Berkemahiran Rendah","LS",IF($A244="Jumlah","T",FALSE))))&amp;$E244&amp;RIGHT($D244,2),[1]Balancing!$KL$2:$QC$2,0))/1000</f>
        <v>2.4340000000000002</v>
      </c>
      <c r="L244" s="16">
        <f>INDEX([1]Balancing!$QD$3:$VU$21,MATCH($C244,[1]Balancing!$A$3:$A$21,0),MATCH(IF($A244="Mahir","HS",IF($A244="Separuh Mahir","SS",IF($A244="Berkemahiran Rendah","LS",IF($A244="Jumlah","T",FALSE))))&amp;$E244&amp;RIGHT($D244,2),[1]Balancing!$QD$2:$VU$2,0))/1000</f>
        <v>0.35299999999999998</v>
      </c>
    </row>
    <row r="245" spans="1:12" x14ac:dyDescent="0.35">
      <c r="A245" s="17" t="s">
        <v>19</v>
      </c>
      <c r="B245" s="17" t="s">
        <v>31</v>
      </c>
      <c r="C245" s="17" t="s">
        <v>42</v>
      </c>
      <c r="D245" s="14">
        <v>2025</v>
      </c>
      <c r="E245" s="14">
        <v>1</v>
      </c>
      <c r="F245" s="14" t="s">
        <v>87</v>
      </c>
      <c r="G245" s="14" t="s">
        <v>90</v>
      </c>
      <c r="H245" s="14" t="s">
        <v>92</v>
      </c>
      <c r="I245" s="16">
        <f>INDEX([1]Balancing!$B$3:$ES$21,MATCH($C245,[1]Balancing!$A$3:$A$21,0),MATCH(IF($A245="Mahir","HS",IF($A245="Separuh Mahir","SS",IF($A245="Berkemahiran Rendah","LS",IF($A245="Jumlah","T",FALSE))))&amp;$E245&amp;RIGHT($D245,2),[1]Balancing!$B$2:$ES$2,0))/1000</f>
        <v>10.366</v>
      </c>
      <c r="J245" s="16">
        <f>INDEX([1]Balancing!$ET$3:$KK$21,MATCH($C245,[1]Balancing!$A$3:$A$21,0),MATCH(IF($A245="Mahir","HS",IF($A245="Separuh Mahir","SS",IF($A245="Berkemahiran Rendah","LS",IF($A245="Jumlah","T",FALSE))))&amp;$E245&amp;RIGHT($D245,2),[1]Balancing!$ET$2:$KK$2,0))/1000</f>
        <v>9.7899999999999991</v>
      </c>
      <c r="K245" s="16">
        <f>INDEX([1]Balancing!$KL$3:$QC$21,MATCH($C245,[1]Balancing!$A$3:$A$21,0),MATCH(IF($A245="Mahir","HS",IF($A245="Separuh Mahir","SS",IF($A245="Berkemahiran Rendah","LS",IF($A245="Jumlah","T",FALSE))))&amp;$E245&amp;RIGHT($D245,2),[1]Balancing!$KL$2:$QC$2,0))/1000</f>
        <v>0.57599999999999996</v>
      </c>
      <c r="L245" s="16">
        <f>INDEX([1]Balancing!$QD$3:$VU$21,MATCH($C245,[1]Balancing!$A$3:$A$21,0),MATCH(IF($A245="Mahir","HS",IF($A245="Separuh Mahir","SS",IF($A245="Berkemahiran Rendah","LS",IF($A245="Jumlah","T",FALSE))))&amp;$E245&amp;RIGHT($D245,2),[1]Balancing!$QD$2:$VU$2,0))/1000</f>
        <v>3.4000000000000002E-2</v>
      </c>
    </row>
    <row r="246" spans="1:12" x14ac:dyDescent="0.35">
      <c r="A246" s="17" t="s">
        <v>19</v>
      </c>
      <c r="B246" s="17" t="s">
        <v>31</v>
      </c>
      <c r="C246" s="17" t="s">
        <v>44</v>
      </c>
      <c r="D246" s="14">
        <v>2025</v>
      </c>
      <c r="E246" s="14">
        <v>1</v>
      </c>
      <c r="F246" s="14" t="s">
        <v>87</v>
      </c>
      <c r="G246" s="14" t="s">
        <v>90</v>
      </c>
      <c r="H246" s="14" t="s">
        <v>93</v>
      </c>
      <c r="I246" s="16">
        <f>INDEX([1]Balancing!$B$3:$ES$21,MATCH($C246,[1]Balancing!$A$3:$A$21,0),MATCH(IF($A246="Mahir","HS",IF($A246="Separuh Mahir","SS",IF($A246="Berkemahiran Rendah","LS",IF($A246="Jumlah","T",FALSE))))&amp;$E246&amp;RIGHT($D246,2),[1]Balancing!$B$2:$ES$2,0))/1000</f>
        <v>36.356000000000002</v>
      </c>
      <c r="J246" s="16">
        <f>INDEX([1]Balancing!$ET$3:$KK$21,MATCH($C246,[1]Balancing!$A$3:$A$21,0),MATCH(IF($A246="Mahir","HS",IF($A246="Separuh Mahir","SS",IF($A246="Berkemahiran Rendah","LS",IF($A246="Jumlah","T",FALSE))))&amp;$E246&amp;RIGHT($D246,2),[1]Balancing!$ET$2:$KK$2,0))/1000</f>
        <v>34.383000000000003</v>
      </c>
      <c r="K246" s="16">
        <f>INDEX([1]Balancing!$KL$3:$QC$21,MATCH($C246,[1]Balancing!$A$3:$A$21,0),MATCH(IF($A246="Mahir","HS",IF($A246="Separuh Mahir","SS",IF($A246="Berkemahiran Rendah","LS",IF($A246="Jumlah","T",FALSE))))&amp;$E246&amp;RIGHT($D246,2),[1]Balancing!$KL$2:$QC$2,0))/1000</f>
        <v>1.9730000000000001</v>
      </c>
      <c r="L246" s="16">
        <f>INDEX([1]Balancing!$QD$3:$VU$21,MATCH($C246,[1]Balancing!$A$3:$A$21,0),MATCH(IF($A246="Mahir","HS",IF($A246="Separuh Mahir","SS",IF($A246="Berkemahiran Rendah","LS",IF($A246="Jumlah","T",FALSE))))&amp;$E246&amp;RIGHT($D246,2),[1]Balancing!$QD$2:$VU$2,0))/1000</f>
        <v>0.29399999999999998</v>
      </c>
    </row>
    <row r="247" spans="1:12" x14ac:dyDescent="0.35">
      <c r="A247" s="17" t="s">
        <v>19</v>
      </c>
      <c r="B247" s="17" t="s">
        <v>31</v>
      </c>
      <c r="C247" s="17" t="s">
        <v>46</v>
      </c>
      <c r="D247" s="14">
        <v>2025</v>
      </c>
      <c r="E247" s="14">
        <v>1</v>
      </c>
      <c r="F247" s="14" t="s">
        <v>87</v>
      </c>
      <c r="G247" s="14" t="s">
        <v>90</v>
      </c>
      <c r="H247" s="14" t="s">
        <v>94</v>
      </c>
      <c r="I247" s="16">
        <f>INDEX([1]Balancing!$B$3:$ES$21,MATCH($C247,[1]Balancing!$A$3:$A$21,0),MATCH(IF($A247="Mahir","HS",IF($A247="Separuh Mahir","SS",IF($A247="Berkemahiran Rendah","LS",IF($A247="Jumlah","T",FALSE))))&amp;$E247&amp;RIGHT($D247,2),[1]Balancing!$B$2:$ES$2,0))/1000</f>
        <v>83.013999999999996</v>
      </c>
      <c r="J247" s="16">
        <f>INDEX([1]Balancing!$ET$3:$KK$21,MATCH($C247,[1]Balancing!$A$3:$A$21,0),MATCH(IF($A247="Mahir","HS",IF($A247="Separuh Mahir","SS",IF($A247="Berkemahiran Rendah","LS",IF($A247="Jumlah","T",FALSE))))&amp;$E247&amp;RIGHT($D247,2),[1]Balancing!$ET$2:$KK$2,0))/1000</f>
        <v>78.635999999999996</v>
      </c>
      <c r="K247" s="16">
        <f>INDEX([1]Balancing!$KL$3:$QC$21,MATCH($C247,[1]Balancing!$A$3:$A$21,0),MATCH(IF($A247="Mahir","HS",IF($A247="Separuh Mahir","SS",IF($A247="Berkemahiran Rendah","LS",IF($A247="Jumlah","T",FALSE))))&amp;$E247&amp;RIGHT($D247,2),[1]Balancing!$KL$2:$QC$2,0))/1000</f>
        <v>4.3780000000000001</v>
      </c>
      <c r="L247" s="16">
        <f>INDEX([1]Balancing!$QD$3:$VU$21,MATCH($C247,[1]Balancing!$A$3:$A$21,0),MATCH(IF($A247="Mahir","HS",IF($A247="Separuh Mahir","SS",IF($A247="Berkemahiran Rendah","LS",IF($A247="Jumlah","T",FALSE))))&amp;$E247&amp;RIGHT($D247,2),[1]Balancing!$QD$2:$VU$2,0))/1000</f>
        <v>0.67200000000000004</v>
      </c>
    </row>
    <row r="248" spans="1:12" x14ac:dyDescent="0.35">
      <c r="A248" s="17" t="s">
        <v>19</v>
      </c>
      <c r="B248" s="17" t="s">
        <v>31</v>
      </c>
      <c r="C248" s="17" t="s">
        <v>48</v>
      </c>
      <c r="D248" s="14">
        <v>2025</v>
      </c>
      <c r="E248" s="14">
        <v>1</v>
      </c>
      <c r="F248" s="14" t="s">
        <v>87</v>
      </c>
      <c r="G248" s="14" t="s">
        <v>90</v>
      </c>
      <c r="H248" s="14" t="s">
        <v>95</v>
      </c>
      <c r="I248" s="16">
        <f>INDEX([1]Balancing!$B$3:$ES$21,MATCH($C248,[1]Balancing!$A$3:$A$21,0),MATCH(IF($A248="Mahir","HS",IF($A248="Separuh Mahir","SS",IF($A248="Berkemahiran Rendah","LS",IF($A248="Jumlah","T",FALSE))))&amp;$E248&amp;RIGHT($D248,2),[1]Balancing!$B$2:$ES$2,0))/1000</f>
        <v>63.42</v>
      </c>
      <c r="J248" s="16">
        <f>INDEX([1]Balancing!$ET$3:$KK$21,MATCH($C248,[1]Balancing!$A$3:$A$21,0),MATCH(IF($A248="Mahir","HS",IF($A248="Separuh Mahir","SS",IF($A248="Berkemahiran Rendah","LS",IF($A248="Jumlah","T",FALSE))))&amp;$E248&amp;RIGHT($D248,2),[1]Balancing!$ET$2:$KK$2,0))/1000</f>
        <v>59.631999999999998</v>
      </c>
      <c r="K248" s="16">
        <f>INDEX([1]Balancing!$KL$3:$QC$21,MATCH($C248,[1]Balancing!$A$3:$A$21,0),MATCH(IF($A248="Mahir","HS",IF($A248="Separuh Mahir","SS",IF($A248="Berkemahiran Rendah","LS",IF($A248="Jumlah","T",FALSE))))&amp;$E248&amp;RIGHT($D248,2),[1]Balancing!$KL$2:$QC$2,0))/1000</f>
        <v>3.7879999999999998</v>
      </c>
      <c r="L248" s="16">
        <f>INDEX([1]Balancing!$QD$3:$VU$21,MATCH($C248,[1]Balancing!$A$3:$A$21,0),MATCH(IF($A248="Mahir","HS",IF($A248="Separuh Mahir","SS",IF($A248="Berkemahiran Rendah","LS",IF($A248="Jumlah","T",FALSE))))&amp;$E248&amp;RIGHT($D248,2),[1]Balancing!$QD$2:$VU$2,0))/1000</f>
        <v>0.30099999999999999</v>
      </c>
    </row>
    <row r="249" spans="1:12" x14ac:dyDescent="0.35">
      <c r="A249" s="17" t="s">
        <v>19</v>
      </c>
      <c r="B249" s="17" t="s">
        <v>31</v>
      </c>
      <c r="C249" s="17" t="s">
        <v>50</v>
      </c>
      <c r="D249" s="14">
        <v>2025</v>
      </c>
      <c r="E249" s="14">
        <v>1</v>
      </c>
      <c r="F249" s="14" t="s">
        <v>87</v>
      </c>
      <c r="G249" s="14" t="s">
        <v>90</v>
      </c>
      <c r="H249" s="14" t="s">
        <v>96</v>
      </c>
      <c r="I249" s="16">
        <f>INDEX([1]Balancing!$B$3:$ES$21,MATCH($C249,[1]Balancing!$A$3:$A$21,0),MATCH(IF($A249="Mahir","HS",IF($A249="Separuh Mahir","SS",IF($A249="Berkemahiran Rendah","LS",IF($A249="Jumlah","T",FALSE))))&amp;$E249&amp;RIGHT($D249,2),[1]Balancing!$B$2:$ES$2,0))/1000</f>
        <v>152.017</v>
      </c>
      <c r="J249" s="16">
        <f>INDEX([1]Balancing!$ET$3:$KK$21,MATCH($C249,[1]Balancing!$A$3:$A$21,0),MATCH(IF($A249="Mahir","HS",IF($A249="Separuh Mahir","SS",IF($A249="Berkemahiran Rendah","LS",IF($A249="Jumlah","T",FALSE))))&amp;$E249&amp;RIGHT($D249,2),[1]Balancing!$ET$2:$KK$2,0))/1000</f>
        <v>142.69900000000001</v>
      </c>
      <c r="K249" s="16">
        <f>INDEX([1]Balancing!$KL$3:$QC$21,MATCH($C249,[1]Balancing!$A$3:$A$21,0),MATCH(IF($A249="Mahir","HS",IF($A249="Separuh Mahir","SS",IF($A249="Berkemahiran Rendah","LS",IF($A249="Jumlah","T",FALSE))))&amp;$E249&amp;RIGHT($D249,2),[1]Balancing!$KL$2:$QC$2,0))/1000</f>
        <v>9.3179999999999996</v>
      </c>
      <c r="L249" s="16">
        <f>INDEX([1]Balancing!$QD$3:$VU$21,MATCH($C249,[1]Balancing!$A$3:$A$21,0),MATCH(IF($A249="Mahir","HS",IF($A249="Separuh Mahir","SS",IF($A249="Berkemahiran Rendah","LS",IF($A249="Jumlah","T",FALSE))))&amp;$E249&amp;RIGHT($D249,2),[1]Balancing!$QD$2:$VU$2,0))/1000</f>
        <v>0.67500000000000004</v>
      </c>
    </row>
    <row r="250" spans="1:12" x14ac:dyDescent="0.35">
      <c r="A250" s="17" t="s">
        <v>19</v>
      </c>
      <c r="B250" s="17" t="s">
        <v>31</v>
      </c>
      <c r="C250" s="17" t="s">
        <v>52</v>
      </c>
      <c r="D250" s="14">
        <v>2025</v>
      </c>
      <c r="E250" s="14">
        <v>1</v>
      </c>
      <c r="F250" s="14" t="s">
        <v>87</v>
      </c>
      <c r="G250" s="14" t="s">
        <v>90</v>
      </c>
      <c r="H250" s="14" t="s">
        <v>97</v>
      </c>
      <c r="I250" s="16">
        <f>INDEX([1]Balancing!$B$3:$ES$21,MATCH($C250,[1]Balancing!$A$3:$A$21,0),MATCH(IF($A250="Mahir","HS",IF($A250="Separuh Mahir","SS",IF($A250="Berkemahiran Rendah","LS",IF($A250="Jumlah","T",FALSE))))&amp;$E250&amp;RIGHT($D250,2),[1]Balancing!$B$2:$ES$2,0))/1000</f>
        <v>53.195</v>
      </c>
      <c r="J250" s="16">
        <f>INDEX([1]Balancing!$ET$3:$KK$21,MATCH($C250,[1]Balancing!$A$3:$A$21,0),MATCH(IF($A250="Mahir","HS",IF($A250="Separuh Mahir","SS",IF($A250="Berkemahiran Rendah","LS",IF($A250="Jumlah","T",FALSE))))&amp;$E250&amp;RIGHT($D250,2),[1]Balancing!$ET$2:$KK$2,0))/1000</f>
        <v>50.369</v>
      </c>
      <c r="K250" s="16">
        <f>INDEX([1]Balancing!$KL$3:$QC$21,MATCH($C250,[1]Balancing!$A$3:$A$21,0),MATCH(IF($A250="Mahir","HS",IF($A250="Separuh Mahir","SS",IF($A250="Berkemahiran Rendah","LS",IF($A250="Jumlah","T",FALSE))))&amp;$E250&amp;RIGHT($D250,2),[1]Balancing!$KL$2:$QC$2,0))/1000</f>
        <v>2.8260000000000001</v>
      </c>
      <c r="L250" s="16">
        <f>INDEX([1]Balancing!$QD$3:$VU$21,MATCH($C250,[1]Balancing!$A$3:$A$21,0),MATCH(IF($A250="Mahir","HS",IF($A250="Separuh Mahir","SS",IF($A250="Berkemahiran Rendah","LS",IF($A250="Jumlah","T",FALSE))))&amp;$E250&amp;RIGHT($D250,2),[1]Balancing!$QD$2:$VU$2,0))/1000</f>
        <v>0.247</v>
      </c>
    </row>
    <row r="251" spans="1:12" x14ac:dyDescent="0.35">
      <c r="A251" s="17" t="s">
        <v>19</v>
      </c>
      <c r="B251" s="17" t="s">
        <v>33</v>
      </c>
      <c r="C251" s="17" t="s">
        <v>33</v>
      </c>
      <c r="D251" s="14">
        <v>2025</v>
      </c>
      <c r="E251" s="14">
        <v>1</v>
      </c>
      <c r="F251" s="14" t="s">
        <v>87</v>
      </c>
      <c r="G251" s="14" t="s">
        <v>98</v>
      </c>
      <c r="H251" s="14" t="s">
        <v>98</v>
      </c>
      <c r="I251" s="16">
        <f>INDEX([1]Balancing!$B$3:$ES$21,MATCH($C251,[1]Balancing!$A$3:$A$21,0),MATCH(IF($A251="Mahir","HS",IF($A251="Separuh Mahir","SS",IF($A251="Berkemahiran Rendah","LS",IF($A251="Jumlah","T",FALSE))))&amp;$E251&amp;RIGHT($D251,2),[1]Balancing!$B$2:$ES$2,0))/1000</f>
        <v>142.36699999999999</v>
      </c>
      <c r="J251" s="16">
        <f>INDEX([1]Balancing!$ET$3:$KK$21,MATCH($C251,[1]Balancing!$A$3:$A$21,0),MATCH(IF($A251="Mahir","HS",IF($A251="Separuh Mahir","SS",IF($A251="Berkemahiran Rendah","LS",IF($A251="Jumlah","T",FALSE))))&amp;$E251&amp;RIGHT($D251,2),[1]Balancing!$ET$2:$KK$2,0))/1000</f>
        <v>137.929</v>
      </c>
      <c r="K251" s="16">
        <f>INDEX([1]Balancing!$KL$3:$QC$21,MATCH($C251,[1]Balancing!$A$3:$A$21,0),MATCH(IF($A251="Mahir","HS",IF($A251="Separuh Mahir","SS",IF($A251="Berkemahiran Rendah","LS",IF($A251="Jumlah","T",FALSE))))&amp;$E251&amp;RIGHT($D251,2),[1]Balancing!$KL$2:$QC$2,0))/1000</f>
        <v>4.4379999999999997</v>
      </c>
      <c r="L251" s="16">
        <f>INDEX([1]Balancing!$QD$3:$VU$21,MATCH($C251,[1]Balancing!$A$3:$A$21,0),MATCH(IF($A251="Mahir","HS",IF($A251="Separuh Mahir","SS",IF($A251="Berkemahiran Rendah","LS",IF($A251="Jumlah","T",FALSE))))&amp;$E251&amp;RIGHT($D251,2),[1]Balancing!$QD$2:$VU$2,0))/1000</f>
        <v>0.46300000000000002</v>
      </c>
    </row>
    <row r="252" spans="1:12" x14ac:dyDescent="0.35">
      <c r="A252" s="17" t="s">
        <v>19</v>
      </c>
      <c r="B252" s="17" t="s">
        <v>35</v>
      </c>
      <c r="C252" s="17" t="s">
        <v>54</v>
      </c>
      <c r="D252" s="14">
        <v>2025</v>
      </c>
      <c r="E252" s="14">
        <v>1</v>
      </c>
      <c r="F252" s="14" t="s">
        <v>87</v>
      </c>
      <c r="G252" s="14" t="s">
        <v>99</v>
      </c>
      <c r="H252" s="14" t="s">
        <v>100</v>
      </c>
      <c r="I252" s="16">
        <f>INDEX([1]Balancing!$B$3:$ES$21,MATCH($C252,[1]Balancing!$A$3:$A$21,0),MATCH(IF($A252="Mahir","HS",IF($A252="Separuh Mahir","SS",IF($A252="Berkemahiran Rendah","LS",IF($A252="Jumlah","T",FALSE))))&amp;$E252&amp;RIGHT($D252,2),[1]Balancing!$B$2:$ES$2,0))/1000</f>
        <v>620.91600000000005</v>
      </c>
      <c r="J252" s="16">
        <f>INDEX([1]Balancing!$ET$3:$KK$21,MATCH($C252,[1]Balancing!$A$3:$A$21,0),MATCH(IF($A252="Mahir","HS",IF($A252="Separuh Mahir","SS",IF($A252="Berkemahiran Rendah","LS",IF($A252="Jumlah","T",FALSE))))&amp;$E252&amp;RIGHT($D252,2),[1]Balancing!$ET$2:$KK$2,0))/1000</f>
        <v>616.57500000000005</v>
      </c>
      <c r="K252" s="16">
        <f>INDEX([1]Balancing!$KL$3:$QC$21,MATCH($C252,[1]Balancing!$A$3:$A$21,0),MATCH(IF($A252="Mahir","HS",IF($A252="Separuh Mahir","SS",IF($A252="Berkemahiran Rendah","LS",IF($A252="Jumlah","T",FALSE))))&amp;$E252&amp;RIGHT($D252,2),[1]Balancing!$KL$2:$QC$2,0))/1000</f>
        <v>4.3410000000000002</v>
      </c>
      <c r="L252" s="16">
        <f>INDEX([1]Balancing!$QD$3:$VU$21,MATCH($C252,[1]Balancing!$A$3:$A$21,0),MATCH(IF($A252="Mahir","HS",IF($A252="Separuh Mahir","SS",IF($A252="Berkemahiran Rendah","LS",IF($A252="Jumlah","T",FALSE))))&amp;$E252&amp;RIGHT($D252,2),[1]Balancing!$QD$2:$VU$2,0))/1000</f>
        <v>1.5780000000000001</v>
      </c>
    </row>
    <row r="253" spans="1:12" x14ac:dyDescent="0.35">
      <c r="A253" s="17" t="s">
        <v>19</v>
      </c>
      <c r="B253" s="17" t="s">
        <v>35</v>
      </c>
      <c r="C253" s="17" t="s">
        <v>56</v>
      </c>
      <c r="D253" s="14">
        <v>2025</v>
      </c>
      <c r="E253" s="14">
        <v>1</v>
      </c>
      <c r="F253" s="14" t="s">
        <v>87</v>
      </c>
      <c r="G253" s="14" t="s">
        <v>99</v>
      </c>
      <c r="H253" s="14" t="s">
        <v>101</v>
      </c>
      <c r="I253" s="16">
        <f>INDEX([1]Balancing!$B$3:$ES$21,MATCH($C253,[1]Balancing!$A$3:$A$21,0),MATCH(IF($A253="Mahir","HS",IF($A253="Separuh Mahir","SS",IF($A253="Berkemahiran Rendah","LS",IF($A253="Jumlah","T",FALSE))))&amp;$E253&amp;RIGHT($D253,2),[1]Balancing!$B$2:$ES$2,0))/1000</f>
        <v>118.136</v>
      </c>
      <c r="J253" s="16">
        <f>INDEX([1]Balancing!$ET$3:$KK$21,MATCH($C253,[1]Balancing!$A$3:$A$21,0),MATCH(IF($A253="Mahir","HS",IF($A253="Separuh Mahir","SS",IF($A253="Berkemahiran Rendah","LS",IF($A253="Jumlah","T",FALSE))))&amp;$E253&amp;RIGHT($D253,2),[1]Balancing!$ET$2:$KK$2,0))/1000</f>
        <v>117.828</v>
      </c>
      <c r="K253" s="16">
        <f>INDEX([1]Balancing!$KL$3:$QC$21,MATCH($C253,[1]Balancing!$A$3:$A$21,0),MATCH(IF($A253="Mahir","HS",IF($A253="Separuh Mahir","SS",IF($A253="Berkemahiran Rendah","LS",IF($A253="Jumlah","T",FALSE))))&amp;$E253&amp;RIGHT($D253,2),[1]Balancing!$KL$2:$QC$2,0))/1000</f>
        <v>0.308</v>
      </c>
      <c r="L253" s="16">
        <f>INDEX([1]Balancing!$QD$3:$VU$21,MATCH($C253,[1]Balancing!$A$3:$A$21,0),MATCH(IF($A253="Mahir","HS",IF($A253="Separuh Mahir","SS",IF($A253="Berkemahiran Rendah","LS",IF($A253="Jumlah","T",FALSE))))&amp;$E253&amp;RIGHT($D253,2),[1]Balancing!$QD$2:$VU$2,0))/1000</f>
        <v>0.35899999999999999</v>
      </c>
    </row>
    <row r="254" spans="1:12" x14ac:dyDescent="0.35">
      <c r="A254" s="17" t="s">
        <v>19</v>
      </c>
      <c r="B254" s="17" t="s">
        <v>35</v>
      </c>
      <c r="C254" s="17" t="s">
        <v>58</v>
      </c>
      <c r="D254" s="14">
        <v>2025</v>
      </c>
      <c r="E254" s="14">
        <v>1</v>
      </c>
      <c r="F254" s="14" t="s">
        <v>87</v>
      </c>
      <c r="G254" s="14" t="s">
        <v>99</v>
      </c>
      <c r="H254" s="14" t="s">
        <v>102</v>
      </c>
      <c r="I254" s="16">
        <f>INDEX([1]Balancing!$B$3:$ES$21,MATCH($C254,[1]Balancing!$A$3:$A$21,0),MATCH(IF($A254="Mahir","HS",IF($A254="Separuh Mahir","SS",IF($A254="Berkemahiran Rendah","LS",IF($A254="Jumlah","T",FALSE))))&amp;$E254&amp;RIGHT($D254,2),[1]Balancing!$B$2:$ES$2,0))/1000</f>
        <v>101.014</v>
      </c>
      <c r="J254" s="16">
        <f>INDEX([1]Balancing!$ET$3:$KK$21,MATCH($C254,[1]Balancing!$A$3:$A$21,0),MATCH(IF($A254="Mahir","HS",IF($A254="Separuh Mahir","SS",IF($A254="Berkemahiran Rendah","LS",IF($A254="Jumlah","T",FALSE))))&amp;$E254&amp;RIGHT($D254,2),[1]Balancing!$ET$2:$KK$2,0))/1000</f>
        <v>100.633</v>
      </c>
      <c r="K254" s="16">
        <f>INDEX([1]Balancing!$KL$3:$QC$21,MATCH($C254,[1]Balancing!$A$3:$A$21,0),MATCH(IF($A254="Mahir","HS",IF($A254="Separuh Mahir","SS",IF($A254="Berkemahiran Rendah","LS",IF($A254="Jumlah","T",FALSE))))&amp;$E254&amp;RIGHT($D254,2),[1]Balancing!$KL$2:$QC$2,0))/1000</f>
        <v>0.38100000000000001</v>
      </c>
      <c r="L254" s="16">
        <f>INDEX([1]Balancing!$QD$3:$VU$21,MATCH($C254,[1]Balancing!$A$3:$A$21,0),MATCH(IF($A254="Mahir","HS",IF($A254="Separuh Mahir","SS",IF($A254="Berkemahiran Rendah","LS",IF($A254="Jumlah","T",FALSE))))&amp;$E254&amp;RIGHT($D254,2),[1]Balancing!$QD$2:$VU$2,0))/1000</f>
        <v>0.83499999999999996</v>
      </c>
    </row>
    <row r="255" spans="1:12" x14ac:dyDescent="0.35">
      <c r="A255" s="17" t="s">
        <v>19</v>
      </c>
      <c r="B255" s="17" t="s">
        <v>35</v>
      </c>
      <c r="C255" s="17" t="s">
        <v>60</v>
      </c>
      <c r="D255" s="14">
        <v>2025</v>
      </c>
      <c r="E255" s="14">
        <v>1</v>
      </c>
      <c r="F255" s="14" t="s">
        <v>87</v>
      </c>
      <c r="G255" s="14" t="s">
        <v>99</v>
      </c>
      <c r="H255" s="14" t="s">
        <v>103</v>
      </c>
      <c r="I255" s="16">
        <f>INDEX([1]Balancing!$B$3:$ES$21,MATCH($C255,[1]Balancing!$A$3:$A$21,0),MATCH(IF($A255="Mahir","HS",IF($A255="Separuh Mahir","SS",IF($A255="Berkemahiran Rendah","LS",IF($A255="Jumlah","T",FALSE))))&amp;$E255&amp;RIGHT($D255,2),[1]Balancing!$B$2:$ES$2,0))/1000</f>
        <v>139.596</v>
      </c>
      <c r="J255" s="16">
        <f>INDEX([1]Balancing!$ET$3:$KK$21,MATCH($C255,[1]Balancing!$A$3:$A$21,0),MATCH(IF($A255="Mahir","HS",IF($A255="Separuh Mahir","SS",IF($A255="Berkemahiran Rendah","LS",IF($A255="Jumlah","T",FALSE))))&amp;$E255&amp;RIGHT($D255,2),[1]Balancing!$ET$2:$KK$2,0))/1000</f>
        <v>139.25</v>
      </c>
      <c r="K255" s="16">
        <f>INDEX([1]Balancing!$KL$3:$QC$21,MATCH($C255,[1]Balancing!$A$3:$A$21,0),MATCH(IF($A255="Mahir","HS",IF($A255="Separuh Mahir","SS",IF($A255="Berkemahiran Rendah","LS",IF($A255="Jumlah","T",FALSE))))&amp;$E255&amp;RIGHT($D255,2),[1]Balancing!$KL$2:$QC$2,0))/1000</f>
        <v>0.34599999999999997</v>
      </c>
      <c r="L255" s="16">
        <f>INDEX([1]Balancing!$QD$3:$VU$21,MATCH($C255,[1]Balancing!$A$3:$A$21,0),MATCH(IF($A255="Mahir","HS",IF($A255="Separuh Mahir","SS",IF($A255="Berkemahiran Rendah","LS",IF($A255="Jumlah","T",FALSE))))&amp;$E255&amp;RIGHT($D255,2),[1]Balancing!$QD$2:$VU$2,0))/1000</f>
        <v>0.33200000000000002</v>
      </c>
    </row>
    <row r="256" spans="1:12" x14ac:dyDescent="0.35">
      <c r="A256" s="17" t="s">
        <v>19</v>
      </c>
      <c r="B256" s="17" t="s">
        <v>35</v>
      </c>
      <c r="C256" s="17" t="s">
        <v>62</v>
      </c>
      <c r="D256" s="14">
        <v>2025</v>
      </c>
      <c r="E256" s="14">
        <v>1</v>
      </c>
      <c r="F256" s="14" t="s">
        <v>87</v>
      </c>
      <c r="G256" s="14" t="s">
        <v>99</v>
      </c>
      <c r="H256" s="14" t="s">
        <v>104</v>
      </c>
      <c r="I256" s="16">
        <f>INDEX([1]Balancing!$B$3:$ES$21,MATCH($C256,[1]Balancing!$A$3:$A$21,0),MATCH(IF($A256="Mahir","HS",IF($A256="Separuh Mahir","SS",IF($A256="Berkemahiran Rendah","LS",IF($A256="Jumlah","T",FALSE))))&amp;$E256&amp;RIGHT($D256,2),[1]Balancing!$B$2:$ES$2,0))/1000</f>
        <v>439.19600000000003</v>
      </c>
      <c r="J256" s="16">
        <f>INDEX([1]Balancing!$ET$3:$KK$21,MATCH($C256,[1]Balancing!$A$3:$A$21,0),MATCH(IF($A256="Mahir","HS",IF($A256="Separuh Mahir","SS",IF($A256="Berkemahiran Rendah","LS",IF($A256="Jumlah","T",FALSE))))&amp;$E256&amp;RIGHT($D256,2),[1]Balancing!$ET$2:$KK$2,0))/1000</f>
        <v>431.96899999999999</v>
      </c>
      <c r="K256" s="16">
        <f>INDEX([1]Balancing!$KL$3:$QC$21,MATCH($C256,[1]Balancing!$A$3:$A$21,0),MATCH(IF($A256="Mahir","HS",IF($A256="Separuh Mahir","SS",IF($A256="Berkemahiran Rendah","LS",IF($A256="Jumlah","T",FALSE))))&amp;$E256&amp;RIGHT($D256,2),[1]Balancing!$KL$2:$QC$2,0))/1000</f>
        <v>7.2270000000000003</v>
      </c>
      <c r="L256" s="16">
        <f>INDEX([1]Balancing!$QD$3:$VU$21,MATCH($C256,[1]Balancing!$A$3:$A$21,0),MATCH(IF($A256="Mahir","HS",IF($A256="Separuh Mahir","SS",IF($A256="Berkemahiran Rendah","LS",IF($A256="Jumlah","T",FALSE))))&amp;$E256&amp;RIGHT($D256,2),[1]Balancing!$QD$2:$VU$2,0))/1000</f>
        <v>1.855</v>
      </c>
    </row>
    <row r="257" spans="1:12" x14ac:dyDescent="0.35">
      <c r="A257" s="17" t="s">
        <v>19</v>
      </c>
      <c r="B257" s="17" t="s">
        <v>35</v>
      </c>
      <c r="C257" s="17" t="s">
        <v>64</v>
      </c>
      <c r="D257" s="14">
        <v>2025</v>
      </c>
      <c r="E257" s="14">
        <v>1</v>
      </c>
      <c r="F257" s="14" t="s">
        <v>87</v>
      </c>
      <c r="G257" s="14" t="s">
        <v>99</v>
      </c>
      <c r="H257" s="14" t="s">
        <v>105</v>
      </c>
      <c r="I257" s="16">
        <f>INDEX([1]Balancing!$B$3:$ES$21,MATCH($C257,[1]Balancing!$A$3:$A$21,0),MATCH(IF($A257="Mahir","HS",IF($A257="Separuh Mahir","SS",IF($A257="Berkemahiran Rendah","LS",IF($A257="Jumlah","T",FALSE))))&amp;$E257&amp;RIGHT($D257,2),[1]Balancing!$B$2:$ES$2,0))/1000</f>
        <v>217.53200000000001</v>
      </c>
      <c r="J257" s="16">
        <f>INDEX([1]Balancing!$ET$3:$KK$21,MATCH($C257,[1]Balancing!$A$3:$A$21,0),MATCH(IF($A257="Mahir","HS",IF($A257="Separuh Mahir","SS",IF($A257="Berkemahiran Rendah","LS",IF($A257="Jumlah","T",FALSE))))&amp;$E257&amp;RIGHT($D257,2),[1]Balancing!$ET$2:$KK$2,0))/1000</f>
        <v>217.042</v>
      </c>
      <c r="K257" s="16">
        <f>INDEX([1]Balancing!$KL$3:$QC$21,MATCH($C257,[1]Balancing!$A$3:$A$21,0),MATCH(IF($A257="Mahir","HS",IF($A257="Separuh Mahir","SS",IF($A257="Berkemahiran Rendah","LS",IF($A257="Jumlah","T",FALSE))))&amp;$E257&amp;RIGHT($D257,2),[1]Balancing!$KL$2:$QC$2,0))/1000</f>
        <v>0.49</v>
      </c>
      <c r="L257" s="16">
        <f>INDEX([1]Balancing!$QD$3:$VU$21,MATCH($C257,[1]Balancing!$A$3:$A$21,0),MATCH(IF($A257="Mahir","HS",IF($A257="Separuh Mahir","SS",IF($A257="Berkemahiran Rendah","LS",IF($A257="Jumlah","T",FALSE))))&amp;$E257&amp;RIGHT($D257,2),[1]Balancing!$QD$2:$VU$2,0))/1000</f>
        <v>0.72699999999999998</v>
      </c>
    </row>
    <row r="258" spans="1:12" x14ac:dyDescent="0.35">
      <c r="A258" s="17" t="s">
        <v>21</v>
      </c>
      <c r="B258" s="17" t="s">
        <v>27</v>
      </c>
      <c r="C258" s="17" t="s">
        <v>27</v>
      </c>
      <c r="D258" s="14">
        <v>2025</v>
      </c>
      <c r="E258" s="14">
        <v>1</v>
      </c>
      <c r="F258" s="14" t="s">
        <v>106</v>
      </c>
      <c r="G258" s="14" t="s">
        <v>88</v>
      </c>
      <c r="H258" s="14" t="s">
        <v>88</v>
      </c>
      <c r="I258" s="16">
        <f>INDEX([1]Balancing!$B$3:$ES$21,MATCH($C258,[1]Balancing!$A$3:$A$21,0),MATCH(IF($A258="Mahir","HS",IF($A258="Separuh Mahir","SS",IF($A258="Berkemahiran Rendah","LS",IF($A258="Jumlah","T",FALSE))))&amp;$E258&amp;RIGHT($D258,2),[1]Balancing!$B$2:$ES$2,0))/1000</f>
        <v>443.63400000000001</v>
      </c>
      <c r="J258" s="16">
        <f>INDEX([1]Balancing!$ET$3:$KK$21,MATCH($C258,[1]Balancing!$A$3:$A$21,0),MATCH(IF($A258="Mahir","HS",IF($A258="Separuh Mahir","SS",IF($A258="Berkemahiran Rendah","LS",IF($A258="Jumlah","T",FALSE))))&amp;$E258&amp;RIGHT($D258,2),[1]Balancing!$ET$2:$KK$2,0))/1000</f>
        <v>422.43</v>
      </c>
      <c r="K258" s="16">
        <f>INDEX([1]Balancing!$KL$3:$QC$21,MATCH($C258,[1]Balancing!$A$3:$A$21,0),MATCH(IF($A258="Mahir","HS",IF($A258="Separuh Mahir","SS",IF($A258="Berkemahiran Rendah","LS",IF($A258="Jumlah","T",FALSE))))&amp;$E258&amp;RIGHT($D258,2),[1]Balancing!$KL$2:$QC$2,0))/1000</f>
        <v>21.204000000000001</v>
      </c>
      <c r="L258" s="16">
        <f>INDEX([1]Balancing!$QD$3:$VU$21,MATCH($C258,[1]Balancing!$A$3:$A$21,0),MATCH(IF($A258="Mahir","HS",IF($A258="Separuh Mahir","SS",IF($A258="Berkemahiran Rendah","LS",IF($A258="Jumlah","T",FALSE))))&amp;$E258&amp;RIGHT($D258,2),[1]Balancing!$QD$2:$VU$2,0))/1000</f>
        <v>1.091</v>
      </c>
    </row>
    <row r="259" spans="1:12" x14ac:dyDescent="0.35">
      <c r="A259" s="17" t="s">
        <v>21</v>
      </c>
      <c r="B259" s="17" t="s">
        <v>29</v>
      </c>
      <c r="C259" s="17" t="s">
        <v>29</v>
      </c>
      <c r="D259" s="14">
        <v>2025</v>
      </c>
      <c r="E259" s="14">
        <v>1</v>
      </c>
      <c r="F259" s="14" t="s">
        <v>106</v>
      </c>
      <c r="G259" s="14" t="s">
        <v>89</v>
      </c>
      <c r="H259" s="14" t="s">
        <v>89</v>
      </c>
      <c r="I259" s="16">
        <f>INDEX([1]Balancing!$B$3:$ES$21,MATCH($C259,[1]Balancing!$A$3:$A$21,0),MATCH(IF($A259="Mahir","HS",IF($A259="Separuh Mahir","SS",IF($A259="Berkemahiran Rendah","LS",IF($A259="Jumlah","T",FALSE))))&amp;$E259&amp;RIGHT($D259,2),[1]Balancing!$B$2:$ES$2,0))/1000</f>
        <v>47.365000000000002</v>
      </c>
      <c r="J259" s="16">
        <f>INDEX([1]Balancing!$ET$3:$KK$21,MATCH($C259,[1]Balancing!$A$3:$A$21,0),MATCH(IF($A259="Mahir","HS",IF($A259="Separuh Mahir","SS",IF($A259="Berkemahiran Rendah","LS",IF($A259="Jumlah","T",FALSE))))&amp;$E259&amp;RIGHT($D259,2),[1]Balancing!$ET$2:$KK$2,0))/1000</f>
        <v>47.055</v>
      </c>
      <c r="K259" s="16">
        <f>INDEX([1]Balancing!$KL$3:$QC$21,MATCH($C259,[1]Balancing!$A$3:$A$21,0),MATCH(IF($A259="Mahir","HS",IF($A259="Separuh Mahir","SS",IF($A259="Berkemahiran Rendah","LS",IF($A259="Jumlah","T",FALSE))))&amp;$E259&amp;RIGHT($D259,2),[1]Balancing!$KL$2:$QC$2,0))/1000</f>
        <v>0.31</v>
      </c>
      <c r="L259" s="16">
        <f>INDEX([1]Balancing!$QD$3:$VU$21,MATCH($C259,[1]Balancing!$A$3:$A$21,0),MATCH(IF($A259="Mahir","HS",IF($A259="Separuh Mahir","SS",IF($A259="Berkemahiran Rendah","LS",IF($A259="Jumlah","T",FALSE))))&amp;$E259&amp;RIGHT($D259,2),[1]Balancing!$QD$2:$VU$2,0))/1000</f>
        <v>0.14899999999999999</v>
      </c>
    </row>
    <row r="260" spans="1:12" x14ac:dyDescent="0.35">
      <c r="A260" s="17" t="s">
        <v>21</v>
      </c>
      <c r="B260" s="17" t="s">
        <v>31</v>
      </c>
      <c r="C260" s="17" t="s">
        <v>40</v>
      </c>
      <c r="D260" s="14">
        <v>2025</v>
      </c>
      <c r="E260" s="14">
        <v>1</v>
      </c>
      <c r="F260" s="14" t="s">
        <v>106</v>
      </c>
      <c r="G260" s="14" t="s">
        <v>90</v>
      </c>
      <c r="H260" s="14" t="s">
        <v>91</v>
      </c>
      <c r="I260" s="16">
        <f>INDEX([1]Balancing!$B$3:$ES$21,MATCH($C260,[1]Balancing!$A$3:$A$21,0),MATCH(IF($A260="Mahir","HS",IF($A260="Separuh Mahir","SS",IF($A260="Berkemahiran Rendah","LS",IF($A260="Jumlah","T",FALSE))))&amp;$E260&amp;RIGHT($D260,2),[1]Balancing!$B$2:$ES$2,0))/1000</f>
        <v>269.41199999999998</v>
      </c>
      <c r="J260" s="16">
        <f>INDEX([1]Balancing!$ET$3:$KK$21,MATCH($C260,[1]Balancing!$A$3:$A$21,0),MATCH(IF($A260="Mahir","HS",IF($A260="Separuh Mahir","SS",IF($A260="Berkemahiran Rendah","LS",IF($A260="Jumlah","T",FALSE))))&amp;$E260&amp;RIGHT($D260,2),[1]Balancing!$ET$2:$KK$2,0))/1000</f>
        <v>261.14600000000002</v>
      </c>
      <c r="K260" s="16">
        <f>INDEX([1]Balancing!$KL$3:$QC$21,MATCH($C260,[1]Balancing!$A$3:$A$21,0),MATCH(IF($A260="Mahir","HS",IF($A260="Separuh Mahir","SS",IF($A260="Berkemahiran Rendah","LS",IF($A260="Jumlah","T",FALSE))))&amp;$E260&amp;RIGHT($D260,2),[1]Balancing!$KL$2:$QC$2,0))/1000</f>
        <v>8.266</v>
      </c>
      <c r="L260" s="16">
        <f>INDEX([1]Balancing!$QD$3:$VU$21,MATCH($C260,[1]Balancing!$A$3:$A$21,0),MATCH(IF($A260="Mahir","HS",IF($A260="Separuh Mahir","SS",IF($A260="Berkemahiran Rendah","LS",IF($A260="Jumlah","T",FALSE))))&amp;$E260&amp;RIGHT($D260,2),[1]Balancing!$QD$2:$VU$2,0))/1000</f>
        <v>0.32600000000000001</v>
      </c>
    </row>
    <row r="261" spans="1:12" x14ac:dyDescent="0.35">
      <c r="A261" s="17" t="s">
        <v>21</v>
      </c>
      <c r="B261" s="17" t="s">
        <v>31</v>
      </c>
      <c r="C261" s="17" t="s">
        <v>42</v>
      </c>
      <c r="D261" s="14">
        <v>2025</v>
      </c>
      <c r="E261" s="14">
        <v>1</v>
      </c>
      <c r="F261" s="14" t="s">
        <v>106</v>
      </c>
      <c r="G261" s="14" t="s">
        <v>90</v>
      </c>
      <c r="H261" s="14" t="s">
        <v>92</v>
      </c>
      <c r="I261" s="16">
        <f>INDEX([1]Balancing!$B$3:$ES$21,MATCH($C261,[1]Balancing!$A$3:$A$21,0),MATCH(IF($A261="Mahir","HS",IF($A261="Separuh Mahir","SS",IF($A261="Berkemahiran Rendah","LS",IF($A261="Jumlah","T",FALSE))))&amp;$E261&amp;RIGHT($D261,2),[1]Balancing!$B$2:$ES$2,0))/1000</f>
        <v>74.210999999999999</v>
      </c>
      <c r="J261" s="16">
        <f>INDEX([1]Balancing!$ET$3:$KK$21,MATCH($C261,[1]Balancing!$A$3:$A$21,0),MATCH(IF($A261="Mahir","HS",IF($A261="Separuh Mahir","SS",IF($A261="Berkemahiran Rendah","LS",IF($A261="Jumlah","T",FALSE))))&amp;$E261&amp;RIGHT($D261,2),[1]Balancing!$ET$2:$KK$2,0))/1000</f>
        <v>72.415000000000006</v>
      </c>
      <c r="K261" s="16">
        <f>INDEX([1]Balancing!$KL$3:$QC$21,MATCH($C261,[1]Balancing!$A$3:$A$21,0),MATCH(IF($A261="Mahir","HS",IF($A261="Separuh Mahir","SS",IF($A261="Berkemahiran Rendah","LS",IF($A261="Jumlah","T",FALSE))))&amp;$E261&amp;RIGHT($D261,2),[1]Balancing!$KL$2:$QC$2,0))/1000</f>
        <v>1.796</v>
      </c>
      <c r="L261" s="16">
        <f>INDEX([1]Balancing!$QD$3:$VU$21,MATCH($C261,[1]Balancing!$A$3:$A$21,0),MATCH(IF($A261="Mahir","HS",IF($A261="Separuh Mahir","SS",IF($A261="Berkemahiran Rendah","LS",IF($A261="Jumlah","T",FALSE))))&amp;$E261&amp;RIGHT($D261,2),[1]Balancing!$QD$2:$VU$2,0))/1000</f>
        <v>0.40400000000000003</v>
      </c>
    </row>
    <row r="262" spans="1:12" x14ac:dyDescent="0.35">
      <c r="A262" s="17" t="s">
        <v>21</v>
      </c>
      <c r="B262" s="17" t="s">
        <v>31</v>
      </c>
      <c r="C262" s="17" t="s">
        <v>44</v>
      </c>
      <c r="D262" s="14">
        <v>2025</v>
      </c>
      <c r="E262" s="14">
        <v>1</v>
      </c>
      <c r="F262" s="14" t="s">
        <v>106</v>
      </c>
      <c r="G262" s="14" t="s">
        <v>90</v>
      </c>
      <c r="H262" s="14" t="s">
        <v>93</v>
      </c>
      <c r="I262" s="16">
        <f>INDEX([1]Balancing!$B$3:$ES$21,MATCH($C262,[1]Balancing!$A$3:$A$21,0),MATCH(IF($A262="Mahir","HS",IF($A262="Separuh Mahir","SS",IF($A262="Berkemahiran Rendah","LS",IF($A262="Jumlah","T",FALSE))))&amp;$E262&amp;RIGHT($D262,2),[1]Balancing!$B$2:$ES$2,0))/1000</f>
        <v>236.917</v>
      </c>
      <c r="J262" s="16">
        <f>INDEX([1]Balancing!$ET$3:$KK$21,MATCH($C262,[1]Balancing!$A$3:$A$21,0),MATCH(IF($A262="Mahir","HS",IF($A262="Separuh Mahir","SS",IF($A262="Berkemahiran Rendah","LS",IF($A262="Jumlah","T",FALSE))))&amp;$E262&amp;RIGHT($D262,2),[1]Balancing!$ET$2:$KK$2,0))/1000</f>
        <v>230.44800000000001</v>
      </c>
      <c r="K262" s="16">
        <f>INDEX([1]Balancing!$KL$3:$QC$21,MATCH($C262,[1]Balancing!$A$3:$A$21,0),MATCH(IF($A262="Mahir","HS",IF($A262="Separuh Mahir","SS",IF($A262="Berkemahiran Rendah","LS",IF($A262="Jumlah","T",FALSE))))&amp;$E262&amp;RIGHT($D262,2),[1]Balancing!$KL$2:$QC$2,0))/1000</f>
        <v>6.4690000000000003</v>
      </c>
      <c r="L262" s="16">
        <f>INDEX([1]Balancing!$QD$3:$VU$21,MATCH($C262,[1]Balancing!$A$3:$A$21,0),MATCH(IF($A262="Mahir","HS",IF($A262="Separuh Mahir","SS",IF($A262="Berkemahiran Rendah","LS",IF($A262="Jumlah","T",FALSE))))&amp;$E262&amp;RIGHT($D262,2),[1]Balancing!$QD$2:$VU$2,0))/1000</f>
        <v>0.54800000000000004</v>
      </c>
    </row>
    <row r="263" spans="1:12" x14ac:dyDescent="0.35">
      <c r="A263" s="17" t="s">
        <v>21</v>
      </c>
      <c r="B263" s="17" t="s">
        <v>31</v>
      </c>
      <c r="C263" s="17" t="s">
        <v>46</v>
      </c>
      <c r="D263" s="14">
        <v>2025</v>
      </c>
      <c r="E263" s="14">
        <v>1</v>
      </c>
      <c r="F263" s="14" t="s">
        <v>106</v>
      </c>
      <c r="G263" s="14" t="s">
        <v>90</v>
      </c>
      <c r="H263" s="14" t="s">
        <v>94</v>
      </c>
      <c r="I263" s="16">
        <f>INDEX([1]Balancing!$B$3:$ES$21,MATCH($C263,[1]Balancing!$A$3:$A$21,0),MATCH(IF($A263="Mahir","HS",IF($A263="Separuh Mahir","SS",IF($A263="Berkemahiran Rendah","LS",IF($A263="Jumlah","T",FALSE))))&amp;$E263&amp;RIGHT($D263,2),[1]Balancing!$B$2:$ES$2,0))/1000</f>
        <v>351.846</v>
      </c>
      <c r="J263" s="16">
        <f>INDEX([1]Balancing!$ET$3:$KK$21,MATCH($C263,[1]Balancing!$A$3:$A$21,0),MATCH(IF($A263="Mahir","HS",IF($A263="Separuh Mahir","SS",IF($A263="Berkemahiran Rendah","LS",IF($A263="Jumlah","T",FALSE))))&amp;$E263&amp;RIGHT($D263,2),[1]Balancing!$ET$2:$KK$2,0))/1000</f>
        <v>337.774</v>
      </c>
      <c r="K263" s="16">
        <f>INDEX([1]Balancing!$KL$3:$QC$21,MATCH($C263,[1]Balancing!$A$3:$A$21,0),MATCH(IF($A263="Mahir","HS",IF($A263="Separuh Mahir","SS",IF($A263="Berkemahiran Rendah","LS",IF($A263="Jumlah","T",FALSE))))&amp;$E263&amp;RIGHT($D263,2),[1]Balancing!$KL$2:$QC$2,0))/1000</f>
        <v>14.071999999999999</v>
      </c>
      <c r="L263" s="16">
        <f>INDEX([1]Balancing!$QD$3:$VU$21,MATCH($C263,[1]Balancing!$A$3:$A$21,0),MATCH(IF($A263="Mahir","HS",IF($A263="Separuh Mahir","SS",IF($A263="Berkemahiran Rendah","LS",IF($A263="Jumlah","T",FALSE))))&amp;$E263&amp;RIGHT($D263,2),[1]Balancing!$QD$2:$VU$2,0))/1000</f>
        <v>2.2400000000000002</v>
      </c>
    </row>
    <row r="264" spans="1:12" x14ac:dyDescent="0.35">
      <c r="A264" s="17" t="s">
        <v>21</v>
      </c>
      <c r="B264" s="17" t="s">
        <v>31</v>
      </c>
      <c r="C264" s="17" t="s">
        <v>48</v>
      </c>
      <c r="D264" s="14">
        <v>2025</v>
      </c>
      <c r="E264" s="14">
        <v>1</v>
      </c>
      <c r="F264" s="14" t="s">
        <v>106</v>
      </c>
      <c r="G264" s="14" t="s">
        <v>90</v>
      </c>
      <c r="H264" s="14" t="s">
        <v>95</v>
      </c>
      <c r="I264" s="16">
        <f>INDEX([1]Balancing!$B$3:$ES$21,MATCH($C264,[1]Balancing!$A$3:$A$21,0),MATCH(IF($A264="Mahir","HS",IF($A264="Separuh Mahir","SS",IF($A264="Berkemahiran Rendah","LS",IF($A264="Jumlah","T",FALSE))))&amp;$E264&amp;RIGHT($D264,2),[1]Balancing!$B$2:$ES$2,0))/1000</f>
        <v>293.38</v>
      </c>
      <c r="J264" s="16">
        <f>INDEX([1]Balancing!$ET$3:$KK$21,MATCH($C264,[1]Balancing!$A$3:$A$21,0),MATCH(IF($A264="Mahir","HS",IF($A264="Separuh Mahir","SS",IF($A264="Berkemahiran Rendah","LS",IF($A264="Jumlah","T",FALSE))))&amp;$E264&amp;RIGHT($D264,2),[1]Balancing!$ET$2:$KK$2,0))/1000</f>
        <v>285.07600000000002</v>
      </c>
      <c r="K264" s="16">
        <f>INDEX([1]Balancing!$KL$3:$QC$21,MATCH($C264,[1]Balancing!$A$3:$A$21,0),MATCH(IF($A264="Mahir","HS",IF($A264="Separuh Mahir","SS",IF($A264="Berkemahiran Rendah","LS",IF($A264="Jumlah","T",FALSE))))&amp;$E264&amp;RIGHT($D264,2),[1]Balancing!$KL$2:$QC$2,0))/1000</f>
        <v>8.3040000000000003</v>
      </c>
      <c r="L264" s="16">
        <f>INDEX([1]Balancing!$QD$3:$VU$21,MATCH($C264,[1]Balancing!$A$3:$A$21,0),MATCH(IF($A264="Mahir","HS",IF($A264="Separuh Mahir","SS",IF($A264="Berkemahiran Rendah","LS",IF($A264="Jumlah","T",FALSE))))&amp;$E264&amp;RIGHT($D264,2),[1]Balancing!$QD$2:$VU$2,0))/1000</f>
        <v>1.002</v>
      </c>
    </row>
    <row r="265" spans="1:12" x14ac:dyDescent="0.35">
      <c r="A265" s="17" t="s">
        <v>21</v>
      </c>
      <c r="B265" s="17" t="s">
        <v>31</v>
      </c>
      <c r="C265" s="17" t="s">
        <v>50</v>
      </c>
      <c r="D265" s="14">
        <v>2025</v>
      </c>
      <c r="E265" s="14">
        <v>1</v>
      </c>
      <c r="F265" s="14" t="s">
        <v>106</v>
      </c>
      <c r="G265" s="14" t="s">
        <v>90</v>
      </c>
      <c r="H265" s="14" t="s">
        <v>96</v>
      </c>
      <c r="I265" s="16">
        <f>INDEX([1]Balancing!$B$3:$ES$21,MATCH($C265,[1]Balancing!$A$3:$A$21,0),MATCH(IF($A265="Mahir","HS",IF($A265="Separuh Mahir","SS",IF($A265="Berkemahiran Rendah","LS",IF($A265="Jumlah","T",FALSE))))&amp;$E265&amp;RIGHT($D265,2),[1]Balancing!$B$2:$ES$2,0))/1000</f>
        <v>473.79300000000001</v>
      </c>
      <c r="J265" s="16">
        <f>INDEX([1]Balancing!$ET$3:$KK$21,MATCH($C265,[1]Balancing!$A$3:$A$21,0),MATCH(IF($A265="Mahir","HS",IF($A265="Separuh Mahir","SS",IF($A265="Berkemahiran Rendah","LS",IF($A265="Jumlah","T",FALSE))))&amp;$E265&amp;RIGHT($D265,2),[1]Balancing!$ET$2:$KK$2,0))/1000</f>
        <v>452.38400000000001</v>
      </c>
      <c r="K265" s="16">
        <f>INDEX([1]Balancing!$KL$3:$QC$21,MATCH($C265,[1]Balancing!$A$3:$A$21,0),MATCH(IF($A265="Mahir","HS",IF($A265="Separuh Mahir","SS",IF($A265="Berkemahiran Rendah","LS",IF($A265="Jumlah","T",FALSE))))&amp;$E265&amp;RIGHT($D265,2),[1]Balancing!$KL$2:$QC$2,0))/1000</f>
        <v>21.408999999999999</v>
      </c>
      <c r="L265" s="16">
        <f>INDEX([1]Balancing!$QD$3:$VU$21,MATCH($C265,[1]Balancing!$A$3:$A$21,0),MATCH(IF($A265="Mahir","HS",IF($A265="Separuh Mahir","SS",IF($A265="Berkemahiran Rendah","LS",IF($A265="Jumlah","T",FALSE))))&amp;$E265&amp;RIGHT($D265,2),[1]Balancing!$QD$2:$VU$2,0))/1000</f>
        <v>3.4140000000000001</v>
      </c>
    </row>
    <row r="266" spans="1:12" x14ac:dyDescent="0.35">
      <c r="A266" s="17" t="s">
        <v>21</v>
      </c>
      <c r="B266" s="17" t="s">
        <v>31</v>
      </c>
      <c r="C266" s="17" t="s">
        <v>52</v>
      </c>
      <c r="D266" s="14">
        <v>2025</v>
      </c>
      <c r="E266" s="14">
        <v>1</v>
      </c>
      <c r="F266" s="14" t="s">
        <v>106</v>
      </c>
      <c r="G266" s="14" t="s">
        <v>90</v>
      </c>
      <c r="H266" s="14" t="s">
        <v>97</v>
      </c>
      <c r="I266" s="16">
        <f>INDEX([1]Balancing!$B$3:$ES$21,MATCH($C266,[1]Balancing!$A$3:$A$21,0),MATCH(IF($A266="Mahir","HS",IF($A266="Separuh Mahir","SS",IF($A266="Berkemahiran Rendah","LS",IF($A266="Jumlah","T",FALSE))))&amp;$E266&amp;RIGHT($D266,2),[1]Balancing!$B$2:$ES$2,0))/1000</f>
        <v>172.798</v>
      </c>
      <c r="J266" s="16">
        <f>INDEX([1]Balancing!$ET$3:$KK$21,MATCH($C266,[1]Balancing!$A$3:$A$21,0),MATCH(IF($A266="Mahir","HS",IF($A266="Separuh Mahir","SS",IF($A266="Berkemahiran Rendah","LS",IF($A266="Jumlah","T",FALSE))))&amp;$E266&amp;RIGHT($D266,2),[1]Balancing!$ET$2:$KK$2,0))/1000</f>
        <v>166.76900000000001</v>
      </c>
      <c r="K266" s="16">
        <f>INDEX([1]Balancing!$KL$3:$QC$21,MATCH($C266,[1]Balancing!$A$3:$A$21,0),MATCH(IF($A266="Mahir","HS",IF($A266="Separuh Mahir","SS",IF($A266="Berkemahiran Rendah","LS",IF($A266="Jumlah","T",FALSE))))&amp;$E266&amp;RIGHT($D266,2),[1]Balancing!$KL$2:$QC$2,0))/1000</f>
        <v>6.0289999999999999</v>
      </c>
      <c r="L266" s="16">
        <f>INDEX([1]Balancing!$QD$3:$VU$21,MATCH($C266,[1]Balancing!$A$3:$A$21,0),MATCH(IF($A266="Mahir","HS",IF($A266="Separuh Mahir","SS",IF($A266="Berkemahiran Rendah","LS",IF($A266="Jumlah","T",FALSE))))&amp;$E266&amp;RIGHT($D266,2),[1]Balancing!$QD$2:$VU$2,0))/1000</f>
        <v>0.65200000000000002</v>
      </c>
    </row>
    <row r="267" spans="1:12" x14ac:dyDescent="0.35">
      <c r="A267" s="17" t="s">
        <v>21</v>
      </c>
      <c r="B267" s="17" t="s">
        <v>33</v>
      </c>
      <c r="C267" s="17" t="s">
        <v>33</v>
      </c>
      <c r="D267" s="14">
        <v>2025</v>
      </c>
      <c r="E267" s="14">
        <v>1</v>
      </c>
      <c r="F267" s="14" t="s">
        <v>106</v>
      </c>
      <c r="G267" s="14" t="s">
        <v>98</v>
      </c>
      <c r="H267" s="14" t="s">
        <v>98</v>
      </c>
      <c r="I267" s="16">
        <f>INDEX([1]Balancing!$B$3:$ES$21,MATCH($C267,[1]Balancing!$A$3:$A$21,0),MATCH(IF($A267="Mahir","HS",IF($A267="Separuh Mahir","SS",IF($A267="Berkemahiran Rendah","LS",IF($A267="Jumlah","T",FALSE))))&amp;$E267&amp;RIGHT($D267,2),[1]Balancing!$B$2:$ES$2,0))/1000</f>
        <v>1080.3440000000001</v>
      </c>
      <c r="J267" s="16">
        <f>INDEX([1]Balancing!$ET$3:$KK$21,MATCH($C267,[1]Balancing!$A$3:$A$21,0),MATCH(IF($A267="Mahir","HS",IF($A267="Separuh Mahir","SS",IF($A267="Berkemahiran Rendah","LS",IF($A267="Jumlah","T",FALSE))))&amp;$E267&amp;RIGHT($D267,2),[1]Balancing!$ET$2:$KK$2,0))/1000</f>
        <v>1065.682</v>
      </c>
      <c r="K267" s="16">
        <f>INDEX([1]Balancing!$KL$3:$QC$21,MATCH($C267,[1]Balancing!$A$3:$A$21,0),MATCH(IF($A267="Mahir","HS",IF($A267="Separuh Mahir","SS",IF($A267="Berkemahiran Rendah","LS",IF($A267="Jumlah","T",FALSE))))&amp;$E267&amp;RIGHT($D267,2),[1]Balancing!$KL$2:$QC$2,0))/1000</f>
        <v>14.662000000000001</v>
      </c>
      <c r="L267" s="16">
        <f>INDEX([1]Balancing!$QD$3:$VU$21,MATCH($C267,[1]Balancing!$A$3:$A$21,0),MATCH(IF($A267="Mahir","HS",IF($A267="Separuh Mahir","SS",IF($A267="Berkemahiran Rendah","LS",IF($A267="Jumlah","T",FALSE))))&amp;$E267&amp;RIGHT($D267,2),[1]Balancing!$QD$2:$VU$2,0))/1000</f>
        <v>2.6320000000000001</v>
      </c>
    </row>
    <row r="268" spans="1:12" x14ac:dyDescent="0.35">
      <c r="A268" s="17" t="s">
        <v>21</v>
      </c>
      <c r="B268" s="17" t="s">
        <v>35</v>
      </c>
      <c r="C268" s="17" t="s">
        <v>54</v>
      </c>
      <c r="D268" s="14">
        <v>2025</v>
      </c>
      <c r="E268" s="14">
        <v>1</v>
      </c>
      <c r="F268" s="14" t="s">
        <v>106</v>
      </c>
      <c r="G268" s="14" t="s">
        <v>99</v>
      </c>
      <c r="H268" s="14" t="s">
        <v>100</v>
      </c>
      <c r="I268" s="16">
        <f>INDEX([1]Balancing!$B$3:$ES$21,MATCH($C268,[1]Balancing!$A$3:$A$21,0),MATCH(IF($A268="Mahir","HS",IF($A268="Separuh Mahir","SS",IF($A268="Berkemahiran Rendah","LS",IF($A268="Jumlah","T",FALSE))))&amp;$E268&amp;RIGHT($D268,2),[1]Balancing!$B$2:$ES$2,0))/1000</f>
        <v>900.36400000000003</v>
      </c>
      <c r="J268" s="16">
        <f>INDEX([1]Balancing!$ET$3:$KK$21,MATCH($C268,[1]Balancing!$A$3:$A$21,0),MATCH(IF($A268="Mahir","HS",IF($A268="Separuh Mahir","SS",IF($A268="Berkemahiran Rendah","LS",IF($A268="Jumlah","T",FALSE))))&amp;$E268&amp;RIGHT($D268,2),[1]Balancing!$ET$2:$KK$2,0))/1000</f>
        <v>898.20299999999997</v>
      </c>
      <c r="K268" s="16">
        <f>INDEX([1]Balancing!$KL$3:$QC$21,MATCH($C268,[1]Balancing!$A$3:$A$21,0),MATCH(IF($A268="Mahir","HS",IF($A268="Separuh Mahir","SS",IF($A268="Berkemahiran Rendah","LS",IF($A268="Jumlah","T",FALSE))))&amp;$E268&amp;RIGHT($D268,2),[1]Balancing!$KL$2:$QC$2,0))/1000</f>
        <v>2.161</v>
      </c>
      <c r="L268" s="16">
        <f>INDEX([1]Balancing!$QD$3:$VU$21,MATCH($C268,[1]Balancing!$A$3:$A$21,0),MATCH(IF($A268="Mahir","HS",IF($A268="Separuh Mahir","SS",IF($A268="Berkemahiran Rendah","LS",IF($A268="Jumlah","T",FALSE))))&amp;$E268&amp;RIGHT($D268,2),[1]Balancing!$QD$2:$VU$2,0))/1000</f>
        <v>6.34</v>
      </c>
    </row>
    <row r="269" spans="1:12" x14ac:dyDescent="0.35">
      <c r="A269" s="17" t="s">
        <v>21</v>
      </c>
      <c r="B269" s="17" t="s">
        <v>35</v>
      </c>
      <c r="C269" s="17" t="s">
        <v>56</v>
      </c>
      <c r="D269" s="14">
        <v>2025</v>
      </c>
      <c r="E269" s="14">
        <v>1</v>
      </c>
      <c r="F269" s="14" t="s">
        <v>106</v>
      </c>
      <c r="G269" s="14" t="s">
        <v>99</v>
      </c>
      <c r="H269" s="14" t="s">
        <v>101</v>
      </c>
      <c r="I269" s="16">
        <f>INDEX([1]Balancing!$B$3:$ES$21,MATCH($C269,[1]Balancing!$A$3:$A$21,0),MATCH(IF($A269="Mahir","HS",IF($A269="Separuh Mahir","SS",IF($A269="Berkemahiran Rendah","LS",IF($A269="Jumlah","T",FALSE))))&amp;$E269&amp;RIGHT($D269,2),[1]Balancing!$B$2:$ES$2,0))/1000</f>
        <v>353.67</v>
      </c>
      <c r="J269" s="16">
        <f>INDEX([1]Balancing!$ET$3:$KK$21,MATCH($C269,[1]Balancing!$A$3:$A$21,0),MATCH(IF($A269="Mahir","HS",IF($A269="Separuh Mahir","SS",IF($A269="Berkemahiran Rendah","LS",IF($A269="Jumlah","T",FALSE))))&amp;$E269&amp;RIGHT($D269,2),[1]Balancing!$ET$2:$KK$2,0))/1000</f>
        <v>352.66500000000002</v>
      </c>
      <c r="K269" s="16">
        <f>INDEX([1]Balancing!$KL$3:$QC$21,MATCH($C269,[1]Balancing!$A$3:$A$21,0),MATCH(IF($A269="Mahir","HS",IF($A269="Separuh Mahir","SS",IF($A269="Berkemahiran Rendah","LS",IF($A269="Jumlah","T",FALSE))))&amp;$E269&amp;RIGHT($D269,2),[1]Balancing!$KL$2:$QC$2,0))/1000</f>
        <v>1.0049999999999999</v>
      </c>
      <c r="L269" s="16">
        <f>INDEX([1]Balancing!$QD$3:$VU$21,MATCH($C269,[1]Balancing!$A$3:$A$21,0),MATCH(IF($A269="Mahir","HS",IF($A269="Separuh Mahir","SS",IF($A269="Berkemahiran Rendah","LS",IF($A269="Jumlah","T",FALSE))))&amp;$E269&amp;RIGHT($D269,2),[1]Balancing!$QD$2:$VU$2,0))/1000</f>
        <v>0.28499999999999998</v>
      </c>
    </row>
    <row r="270" spans="1:12" x14ac:dyDescent="0.35">
      <c r="A270" s="17" t="s">
        <v>21</v>
      </c>
      <c r="B270" s="17" t="s">
        <v>35</v>
      </c>
      <c r="C270" s="17" t="s">
        <v>58</v>
      </c>
      <c r="D270" s="14">
        <v>2025</v>
      </c>
      <c r="E270" s="14">
        <v>1</v>
      </c>
      <c r="F270" s="14" t="s">
        <v>106</v>
      </c>
      <c r="G270" s="14" t="s">
        <v>99</v>
      </c>
      <c r="H270" s="14" t="s">
        <v>102</v>
      </c>
      <c r="I270" s="16">
        <f>INDEX([1]Balancing!$B$3:$ES$21,MATCH($C270,[1]Balancing!$A$3:$A$21,0),MATCH(IF($A270="Mahir","HS",IF($A270="Separuh Mahir","SS",IF($A270="Berkemahiran Rendah","LS",IF($A270="Jumlah","T",FALSE))))&amp;$E270&amp;RIGHT($D270,2),[1]Balancing!$B$2:$ES$2,0))/1000</f>
        <v>240.77600000000001</v>
      </c>
      <c r="J270" s="16">
        <f>INDEX([1]Balancing!$ET$3:$KK$21,MATCH($C270,[1]Balancing!$A$3:$A$21,0),MATCH(IF($A270="Mahir","HS",IF($A270="Separuh Mahir","SS",IF($A270="Berkemahiran Rendah","LS",IF($A270="Jumlah","T",FALSE))))&amp;$E270&amp;RIGHT($D270,2),[1]Balancing!$ET$2:$KK$2,0))/1000</f>
        <v>240.01</v>
      </c>
      <c r="K270" s="16">
        <f>INDEX([1]Balancing!$KL$3:$QC$21,MATCH($C270,[1]Balancing!$A$3:$A$21,0),MATCH(IF($A270="Mahir","HS",IF($A270="Separuh Mahir","SS",IF($A270="Berkemahiran Rendah","LS",IF($A270="Jumlah","T",FALSE))))&amp;$E270&amp;RIGHT($D270,2),[1]Balancing!$KL$2:$QC$2,0))/1000</f>
        <v>0.76600000000000001</v>
      </c>
      <c r="L270" s="16">
        <f>INDEX([1]Balancing!$QD$3:$VU$21,MATCH($C270,[1]Balancing!$A$3:$A$21,0),MATCH(IF($A270="Mahir","HS",IF($A270="Separuh Mahir","SS",IF($A270="Berkemahiran Rendah","LS",IF($A270="Jumlah","T",FALSE))))&amp;$E270&amp;RIGHT($D270,2),[1]Balancing!$QD$2:$VU$2,0))/1000</f>
        <v>0.30199999999999999</v>
      </c>
    </row>
    <row r="271" spans="1:12" x14ac:dyDescent="0.35">
      <c r="A271" s="17" t="s">
        <v>21</v>
      </c>
      <c r="B271" s="17" t="s">
        <v>35</v>
      </c>
      <c r="C271" s="17" t="s">
        <v>60</v>
      </c>
      <c r="D271" s="14">
        <v>2025</v>
      </c>
      <c r="E271" s="14">
        <v>1</v>
      </c>
      <c r="F271" s="14" t="s">
        <v>106</v>
      </c>
      <c r="G271" s="14" t="s">
        <v>99</v>
      </c>
      <c r="H271" s="14" t="s">
        <v>103</v>
      </c>
      <c r="I271" s="16">
        <f>INDEX([1]Balancing!$B$3:$ES$21,MATCH($C271,[1]Balancing!$A$3:$A$21,0),MATCH(IF($A271="Mahir","HS",IF($A271="Separuh Mahir","SS",IF($A271="Berkemahiran Rendah","LS",IF($A271="Jumlah","T",FALSE))))&amp;$E271&amp;RIGHT($D271,2),[1]Balancing!$B$2:$ES$2,0))/1000</f>
        <v>80.409000000000006</v>
      </c>
      <c r="J271" s="16">
        <f>INDEX([1]Balancing!$ET$3:$KK$21,MATCH($C271,[1]Balancing!$A$3:$A$21,0),MATCH(IF($A271="Mahir","HS",IF($A271="Separuh Mahir","SS",IF($A271="Berkemahiran Rendah","LS",IF($A271="Jumlah","T",FALSE))))&amp;$E271&amp;RIGHT($D271,2),[1]Balancing!$ET$2:$KK$2,0))/1000</f>
        <v>80.248000000000005</v>
      </c>
      <c r="K271" s="16">
        <f>INDEX([1]Balancing!$KL$3:$QC$21,MATCH($C271,[1]Balancing!$A$3:$A$21,0),MATCH(IF($A271="Mahir","HS",IF($A271="Separuh Mahir","SS",IF($A271="Berkemahiran Rendah","LS",IF($A271="Jumlah","T",FALSE))))&amp;$E271&amp;RIGHT($D271,2),[1]Balancing!$KL$2:$QC$2,0))/1000</f>
        <v>0.161</v>
      </c>
      <c r="L271" s="16">
        <f>INDEX([1]Balancing!$QD$3:$VU$21,MATCH($C271,[1]Balancing!$A$3:$A$21,0),MATCH(IF($A271="Mahir","HS",IF($A271="Separuh Mahir","SS",IF($A271="Berkemahiran Rendah","LS",IF($A271="Jumlah","T",FALSE))))&amp;$E271&amp;RIGHT($D271,2),[1]Balancing!$QD$2:$VU$2,0))/1000</f>
        <v>0.311</v>
      </c>
    </row>
    <row r="272" spans="1:12" x14ac:dyDescent="0.35">
      <c r="A272" s="17" t="s">
        <v>21</v>
      </c>
      <c r="B272" s="17" t="s">
        <v>35</v>
      </c>
      <c r="C272" s="17" t="s">
        <v>62</v>
      </c>
      <c r="D272" s="14">
        <v>2025</v>
      </c>
      <c r="E272" s="14">
        <v>1</v>
      </c>
      <c r="F272" s="14" t="s">
        <v>106</v>
      </c>
      <c r="G272" s="14" t="s">
        <v>99</v>
      </c>
      <c r="H272" s="14" t="s">
        <v>104</v>
      </c>
      <c r="I272" s="16">
        <f>INDEX([1]Balancing!$B$3:$ES$21,MATCH($C272,[1]Balancing!$A$3:$A$21,0),MATCH(IF($A272="Mahir","HS",IF($A272="Separuh Mahir","SS",IF($A272="Berkemahiran Rendah","LS",IF($A272="Jumlah","T",FALSE))))&amp;$E272&amp;RIGHT($D272,2),[1]Balancing!$B$2:$ES$2,0))/1000</f>
        <v>400.62799999999999</v>
      </c>
      <c r="J272" s="16">
        <f>INDEX([1]Balancing!$ET$3:$KK$21,MATCH($C272,[1]Balancing!$A$3:$A$21,0),MATCH(IF($A272="Mahir","HS",IF($A272="Separuh Mahir","SS",IF($A272="Berkemahiran Rendah","LS",IF($A272="Jumlah","T",FALSE))))&amp;$E272&amp;RIGHT($D272,2),[1]Balancing!$ET$2:$KK$2,0))/1000</f>
        <v>399.25299999999999</v>
      </c>
      <c r="K272" s="16">
        <f>INDEX([1]Balancing!$KL$3:$QC$21,MATCH($C272,[1]Balancing!$A$3:$A$21,0),MATCH(IF($A272="Mahir","HS",IF($A272="Separuh Mahir","SS",IF($A272="Berkemahiran Rendah","LS",IF($A272="Jumlah","T",FALSE))))&amp;$E272&amp;RIGHT($D272,2),[1]Balancing!$KL$2:$QC$2,0))/1000</f>
        <v>1.375</v>
      </c>
      <c r="L272" s="16">
        <f>INDEX([1]Balancing!$QD$3:$VU$21,MATCH($C272,[1]Balancing!$A$3:$A$21,0),MATCH(IF($A272="Mahir","HS",IF($A272="Separuh Mahir","SS",IF($A272="Berkemahiran Rendah","LS",IF($A272="Jumlah","T",FALSE))))&amp;$E272&amp;RIGHT($D272,2),[1]Balancing!$QD$2:$VU$2,0))/1000</f>
        <v>0.59299999999999997</v>
      </c>
    </row>
    <row r="273" spans="1:12" x14ac:dyDescent="0.35">
      <c r="A273" s="17" t="s">
        <v>21</v>
      </c>
      <c r="B273" s="17" t="s">
        <v>35</v>
      </c>
      <c r="C273" s="17" t="s">
        <v>64</v>
      </c>
      <c r="D273" s="14">
        <v>2025</v>
      </c>
      <c r="E273" s="14">
        <v>1</v>
      </c>
      <c r="F273" s="14" t="s">
        <v>106</v>
      </c>
      <c r="G273" s="14" t="s">
        <v>99</v>
      </c>
      <c r="H273" s="14" t="s">
        <v>105</v>
      </c>
      <c r="I273" s="16">
        <f>INDEX([1]Balancing!$B$3:$ES$21,MATCH($C273,[1]Balancing!$A$3:$A$21,0),MATCH(IF($A273="Mahir","HS",IF($A273="Separuh Mahir","SS",IF($A273="Berkemahiran Rendah","LS",IF($A273="Jumlah","T",FALSE))))&amp;$E273&amp;RIGHT($D273,2),[1]Balancing!$B$2:$ES$2,0))/1000</f>
        <v>237.84</v>
      </c>
      <c r="J273" s="16">
        <f>INDEX([1]Balancing!$ET$3:$KK$21,MATCH($C273,[1]Balancing!$A$3:$A$21,0),MATCH(IF($A273="Mahir","HS",IF($A273="Separuh Mahir","SS",IF($A273="Berkemahiran Rendah","LS",IF($A273="Jumlah","T",FALSE))))&amp;$E273&amp;RIGHT($D273,2),[1]Balancing!$ET$2:$KK$2,0))/1000</f>
        <v>236.59700000000001</v>
      </c>
      <c r="K273" s="16">
        <f>INDEX([1]Balancing!$KL$3:$QC$21,MATCH($C273,[1]Balancing!$A$3:$A$21,0),MATCH(IF($A273="Mahir","HS",IF($A273="Separuh Mahir","SS",IF($A273="Berkemahiran Rendah","LS",IF($A273="Jumlah","T",FALSE))))&amp;$E273&amp;RIGHT($D273,2),[1]Balancing!$KL$2:$QC$2,0))/1000</f>
        <v>1.2430000000000001</v>
      </c>
      <c r="L273" s="16">
        <f>INDEX([1]Balancing!$QD$3:$VU$21,MATCH($C273,[1]Balancing!$A$3:$A$21,0),MATCH(IF($A273="Mahir","HS",IF($A273="Separuh Mahir","SS",IF($A273="Berkemahiran Rendah","LS",IF($A273="Jumlah","T",FALSE))))&amp;$E273&amp;RIGHT($D273,2),[1]Balancing!$QD$2:$VU$2,0))/1000</f>
        <v>0.51900000000000002</v>
      </c>
    </row>
    <row r="274" spans="1:12" x14ac:dyDescent="0.35">
      <c r="A274" s="17" t="s">
        <v>23</v>
      </c>
      <c r="B274" s="17" t="s">
        <v>27</v>
      </c>
      <c r="C274" s="17" t="s">
        <v>27</v>
      </c>
      <c r="D274" s="14">
        <v>2025</v>
      </c>
      <c r="E274" s="14">
        <v>1</v>
      </c>
      <c r="F274" s="14" t="s">
        <v>107</v>
      </c>
      <c r="G274" s="14" t="s">
        <v>88</v>
      </c>
      <c r="H274" s="14" t="s">
        <v>88</v>
      </c>
      <c r="I274" s="16">
        <f>INDEX([1]Balancing!$B$3:$ES$21,MATCH($C274,[1]Balancing!$A$3:$A$21,0),MATCH(IF($A274="Mahir","HS",IF($A274="Separuh Mahir","SS",IF($A274="Berkemahiran Rendah","LS",IF($A274="Jumlah","T",FALSE))))&amp;$E274&amp;RIGHT($D274,2),[1]Balancing!$B$2:$ES$2,0))/1000</f>
        <v>28.096</v>
      </c>
      <c r="J274" s="16">
        <f>INDEX([1]Balancing!$ET$3:$KK$21,MATCH($C274,[1]Balancing!$A$3:$A$21,0),MATCH(IF($A274="Mahir","HS",IF($A274="Separuh Mahir","SS",IF($A274="Berkemahiran Rendah","LS",IF($A274="Jumlah","T",FALSE))))&amp;$E274&amp;RIGHT($D274,2),[1]Balancing!$ET$2:$KK$2,0))/1000</f>
        <v>21.954000000000001</v>
      </c>
      <c r="K274" s="16">
        <f>INDEX([1]Balancing!$KL$3:$QC$21,MATCH($C274,[1]Balancing!$A$3:$A$21,0),MATCH(IF($A274="Mahir","HS",IF($A274="Separuh Mahir","SS",IF($A274="Berkemahiran Rendah","LS",IF($A274="Jumlah","T",FALSE))))&amp;$E274&amp;RIGHT($D274,2),[1]Balancing!$KL$2:$QC$2,0))/1000</f>
        <v>6.1420000000000003</v>
      </c>
      <c r="L274" s="16">
        <f>INDEX([1]Balancing!$QD$3:$VU$21,MATCH($C274,[1]Balancing!$A$3:$A$21,0),MATCH(IF($A274="Mahir","HS",IF($A274="Separuh Mahir","SS",IF($A274="Berkemahiran Rendah","LS",IF($A274="Jumlah","T",FALSE))))&amp;$E274&amp;RIGHT($D274,2),[1]Balancing!$QD$2:$VU$2,0))/1000</f>
        <v>7.4999999999999997E-2</v>
      </c>
    </row>
    <row r="275" spans="1:12" x14ac:dyDescent="0.35">
      <c r="A275" s="17" t="s">
        <v>23</v>
      </c>
      <c r="B275" s="17" t="s">
        <v>29</v>
      </c>
      <c r="C275" s="17" t="s">
        <v>29</v>
      </c>
      <c r="D275" s="14">
        <v>2025</v>
      </c>
      <c r="E275" s="14">
        <v>1</v>
      </c>
      <c r="F275" s="14" t="s">
        <v>107</v>
      </c>
      <c r="G275" s="14" t="s">
        <v>89</v>
      </c>
      <c r="H275" s="14" t="s">
        <v>89</v>
      </c>
      <c r="I275" s="16">
        <f>INDEX([1]Balancing!$B$3:$ES$21,MATCH($C275,[1]Balancing!$A$3:$A$21,0),MATCH(IF($A275="Mahir","HS",IF($A275="Separuh Mahir","SS",IF($A275="Berkemahiran Rendah","LS",IF($A275="Jumlah","T",FALSE))))&amp;$E275&amp;RIGHT($D275,2),[1]Balancing!$B$2:$ES$2,0))/1000</f>
        <v>9.9969999999999999</v>
      </c>
      <c r="J275" s="16">
        <f>INDEX([1]Balancing!$ET$3:$KK$21,MATCH($C275,[1]Balancing!$A$3:$A$21,0),MATCH(IF($A275="Mahir","HS",IF($A275="Separuh Mahir","SS",IF($A275="Berkemahiran Rendah","LS",IF($A275="Jumlah","T",FALSE))))&amp;$E275&amp;RIGHT($D275,2),[1]Balancing!$ET$2:$KK$2,0))/1000</f>
        <v>9.8989999999999991</v>
      </c>
      <c r="K275" s="16">
        <f>INDEX([1]Balancing!$KL$3:$QC$21,MATCH($C275,[1]Balancing!$A$3:$A$21,0),MATCH(IF($A275="Mahir","HS",IF($A275="Separuh Mahir","SS",IF($A275="Berkemahiran Rendah","LS",IF($A275="Jumlah","T",FALSE))))&amp;$E275&amp;RIGHT($D275,2),[1]Balancing!$KL$2:$QC$2,0))/1000</f>
        <v>9.8000000000000004E-2</v>
      </c>
      <c r="L275" s="16">
        <f>INDEX([1]Balancing!$QD$3:$VU$21,MATCH($C275,[1]Balancing!$A$3:$A$21,0),MATCH(IF($A275="Mahir","HS",IF($A275="Separuh Mahir","SS",IF($A275="Berkemahiran Rendah","LS",IF($A275="Jumlah","T",FALSE))))&amp;$E275&amp;RIGHT($D275,2),[1]Balancing!$QD$2:$VU$2,0))/1000</f>
        <v>2.7E-2</v>
      </c>
    </row>
    <row r="276" spans="1:12" x14ac:dyDescent="0.35">
      <c r="A276" s="17" t="s">
        <v>23</v>
      </c>
      <c r="B276" s="17" t="s">
        <v>31</v>
      </c>
      <c r="C276" s="17" t="s">
        <v>40</v>
      </c>
      <c r="D276" s="14">
        <v>2025</v>
      </c>
      <c r="E276" s="14">
        <v>1</v>
      </c>
      <c r="F276" s="14" t="s">
        <v>107</v>
      </c>
      <c r="G276" s="14" t="s">
        <v>90</v>
      </c>
      <c r="H276" s="14" t="s">
        <v>91</v>
      </c>
      <c r="I276" s="16">
        <f>INDEX([1]Balancing!$B$3:$ES$21,MATCH($C276,[1]Balancing!$A$3:$A$21,0),MATCH(IF($A276="Mahir","HS",IF($A276="Separuh Mahir","SS",IF($A276="Berkemahiran Rendah","LS",IF($A276="Jumlah","T",FALSE))))&amp;$E276&amp;RIGHT($D276,2),[1]Balancing!$B$2:$ES$2,0))/1000</f>
        <v>38.841999999999999</v>
      </c>
      <c r="J276" s="16">
        <f>INDEX([1]Balancing!$ET$3:$KK$21,MATCH($C276,[1]Balancing!$A$3:$A$21,0),MATCH(IF($A276="Mahir","HS",IF($A276="Separuh Mahir","SS",IF($A276="Berkemahiran Rendah","LS",IF($A276="Jumlah","T",FALSE))))&amp;$E276&amp;RIGHT($D276,2),[1]Balancing!$ET$2:$KK$2,0))/1000</f>
        <v>34.673000000000002</v>
      </c>
      <c r="K276" s="16">
        <f>INDEX([1]Balancing!$KL$3:$QC$21,MATCH($C276,[1]Balancing!$A$3:$A$21,0),MATCH(IF($A276="Mahir","HS",IF($A276="Separuh Mahir","SS",IF($A276="Berkemahiran Rendah","LS",IF($A276="Jumlah","T",FALSE))))&amp;$E276&amp;RIGHT($D276,2),[1]Balancing!$KL$2:$QC$2,0))/1000</f>
        <v>4.1689999999999996</v>
      </c>
      <c r="L276" s="16">
        <f>INDEX([1]Balancing!$QD$3:$VU$21,MATCH($C276,[1]Balancing!$A$3:$A$21,0),MATCH(IF($A276="Mahir","HS",IF($A276="Separuh Mahir","SS",IF($A276="Berkemahiran Rendah","LS",IF($A276="Jumlah","T",FALSE))))&amp;$E276&amp;RIGHT($D276,2),[1]Balancing!$QD$2:$VU$2,0))/1000</f>
        <v>0.17699999999999999</v>
      </c>
    </row>
    <row r="277" spans="1:12" x14ac:dyDescent="0.35">
      <c r="A277" s="17" t="s">
        <v>23</v>
      </c>
      <c r="B277" s="17" t="s">
        <v>31</v>
      </c>
      <c r="C277" s="17" t="s">
        <v>42</v>
      </c>
      <c r="D277" s="14">
        <v>2025</v>
      </c>
      <c r="E277" s="14">
        <v>1</v>
      </c>
      <c r="F277" s="14" t="s">
        <v>107</v>
      </c>
      <c r="G277" s="14" t="s">
        <v>90</v>
      </c>
      <c r="H277" s="14" t="s">
        <v>92</v>
      </c>
      <c r="I277" s="16">
        <f>INDEX([1]Balancing!$B$3:$ES$21,MATCH($C277,[1]Balancing!$A$3:$A$21,0),MATCH(IF($A277="Mahir","HS",IF($A277="Separuh Mahir","SS",IF($A277="Berkemahiran Rendah","LS",IF($A277="Jumlah","T",FALSE))))&amp;$E277&amp;RIGHT($D277,2),[1]Balancing!$B$2:$ES$2,0))/1000</f>
        <v>5.87</v>
      </c>
      <c r="J277" s="16">
        <f>INDEX([1]Balancing!$ET$3:$KK$21,MATCH($C277,[1]Balancing!$A$3:$A$21,0),MATCH(IF($A277="Mahir","HS",IF($A277="Separuh Mahir","SS",IF($A277="Berkemahiran Rendah","LS",IF($A277="Jumlah","T",FALSE))))&amp;$E277&amp;RIGHT($D277,2),[1]Balancing!$ET$2:$KK$2,0))/1000</f>
        <v>5.1109999999999998</v>
      </c>
      <c r="K277" s="16">
        <f>INDEX([1]Balancing!$KL$3:$QC$21,MATCH($C277,[1]Balancing!$A$3:$A$21,0),MATCH(IF($A277="Mahir","HS",IF($A277="Separuh Mahir","SS",IF($A277="Berkemahiran Rendah","LS",IF($A277="Jumlah","T",FALSE))))&amp;$E277&amp;RIGHT($D277,2),[1]Balancing!$KL$2:$QC$2,0))/1000</f>
        <v>0.75900000000000001</v>
      </c>
      <c r="L277" s="16">
        <f>INDEX([1]Balancing!$QD$3:$VU$21,MATCH($C277,[1]Balancing!$A$3:$A$21,0),MATCH(IF($A277="Mahir","HS",IF($A277="Separuh Mahir","SS",IF($A277="Berkemahiran Rendah","LS",IF($A277="Jumlah","T",FALSE))))&amp;$E277&amp;RIGHT($D277,2),[1]Balancing!$QD$2:$VU$2,0))/1000</f>
        <v>6.2E-2</v>
      </c>
    </row>
    <row r="278" spans="1:12" x14ac:dyDescent="0.35">
      <c r="A278" s="17" t="s">
        <v>23</v>
      </c>
      <c r="B278" s="17" t="s">
        <v>31</v>
      </c>
      <c r="C278" s="17" t="s">
        <v>44</v>
      </c>
      <c r="D278" s="14">
        <v>2025</v>
      </c>
      <c r="E278" s="14">
        <v>1</v>
      </c>
      <c r="F278" s="14" t="s">
        <v>107</v>
      </c>
      <c r="G278" s="14" t="s">
        <v>90</v>
      </c>
      <c r="H278" s="14" t="s">
        <v>93</v>
      </c>
      <c r="I278" s="16">
        <f>INDEX([1]Balancing!$B$3:$ES$21,MATCH($C278,[1]Balancing!$A$3:$A$21,0),MATCH(IF($A278="Mahir","HS",IF($A278="Separuh Mahir","SS",IF($A278="Berkemahiran Rendah","LS",IF($A278="Jumlah","T",FALSE))))&amp;$E278&amp;RIGHT($D278,2),[1]Balancing!$B$2:$ES$2,0))/1000</f>
        <v>41.298000000000002</v>
      </c>
      <c r="J278" s="16">
        <f>INDEX([1]Balancing!$ET$3:$KK$21,MATCH($C278,[1]Balancing!$A$3:$A$21,0),MATCH(IF($A278="Mahir","HS",IF($A278="Separuh Mahir","SS",IF($A278="Berkemahiran Rendah","LS",IF($A278="Jumlah","T",FALSE))))&amp;$E278&amp;RIGHT($D278,2),[1]Balancing!$ET$2:$KK$2,0))/1000</f>
        <v>35.945999999999998</v>
      </c>
      <c r="K278" s="16">
        <f>INDEX([1]Balancing!$KL$3:$QC$21,MATCH($C278,[1]Balancing!$A$3:$A$21,0),MATCH(IF($A278="Mahir","HS",IF($A278="Separuh Mahir","SS",IF($A278="Berkemahiran Rendah","LS",IF($A278="Jumlah","T",FALSE))))&amp;$E278&amp;RIGHT($D278,2),[1]Balancing!$KL$2:$QC$2,0))/1000</f>
        <v>5.3520000000000003</v>
      </c>
      <c r="L278" s="16">
        <f>INDEX([1]Balancing!$QD$3:$VU$21,MATCH($C278,[1]Balancing!$A$3:$A$21,0),MATCH(IF($A278="Mahir","HS",IF($A278="Separuh Mahir","SS",IF($A278="Berkemahiran Rendah","LS",IF($A278="Jumlah","T",FALSE))))&amp;$E278&amp;RIGHT($D278,2),[1]Balancing!$QD$2:$VU$2,0))/1000</f>
        <v>0.06</v>
      </c>
    </row>
    <row r="279" spans="1:12" x14ac:dyDescent="0.35">
      <c r="A279" s="17" t="s">
        <v>23</v>
      </c>
      <c r="B279" s="17" t="s">
        <v>31</v>
      </c>
      <c r="C279" s="17" t="s">
        <v>46</v>
      </c>
      <c r="D279" s="14">
        <v>2025</v>
      </c>
      <c r="E279" s="14">
        <v>1</v>
      </c>
      <c r="F279" s="14" t="s">
        <v>107</v>
      </c>
      <c r="G279" s="14" t="s">
        <v>90</v>
      </c>
      <c r="H279" s="14" t="s">
        <v>94</v>
      </c>
      <c r="I279" s="16">
        <f>INDEX([1]Balancing!$B$3:$ES$21,MATCH($C279,[1]Balancing!$A$3:$A$21,0),MATCH(IF($A279="Mahir","HS",IF($A279="Separuh Mahir","SS",IF($A279="Berkemahiran Rendah","LS",IF($A279="Jumlah","T",FALSE))))&amp;$E279&amp;RIGHT($D279,2),[1]Balancing!$B$2:$ES$2,0))/1000</f>
        <v>24.721</v>
      </c>
      <c r="J279" s="16">
        <f>INDEX([1]Balancing!$ET$3:$KK$21,MATCH($C279,[1]Balancing!$A$3:$A$21,0),MATCH(IF($A279="Mahir","HS",IF($A279="Separuh Mahir","SS",IF($A279="Berkemahiran Rendah","LS",IF($A279="Jumlah","T",FALSE))))&amp;$E279&amp;RIGHT($D279,2),[1]Balancing!$ET$2:$KK$2,0))/1000</f>
        <v>22.968</v>
      </c>
      <c r="K279" s="16">
        <f>INDEX([1]Balancing!$KL$3:$QC$21,MATCH($C279,[1]Balancing!$A$3:$A$21,0),MATCH(IF($A279="Mahir","HS",IF($A279="Separuh Mahir","SS",IF($A279="Berkemahiran Rendah","LS",IF($A279="Jumlah","T",FALSE))))&amp;$E279&amp;RIGHT($D279,2),[1]Balancing!$KL$2:$QC$2,0))/1000</f>
        <v>1.7529999999999999</v>
      </c>
      <c r="L279" s="16">
        <f>INDEX([1]Balancing!$QD$3:$VU$21,MATCH($C279,[1]Balancing!$A$3:$A$21,0),MATCH(IF($A279="Mahir","HS",IF($A279="Separuh Mahir","SS",IF($A279="Berkemahiran Rendah","LS",IF($A279="Jumlah","T",FALSE))))&amp;$E279&amp;RIGHT($D279,2),[1]Balancing!$QD$2:$VU$2,0))/1000</f>
        <v>0.23599999999999999</v>
      </c>
    </row>
    <row r="280" spans="1:12" x14ac:dyDescent="0.35">
      <c r="A280" s="17" t="s">
        <v>23</v>
      </c>
      <c r="B280" s="17" t="s">
        <v>31</v>
      </c>
      <c r="C280" s="17" t="s">
        <v>48</v>
      </c>
      <c r="D280" s="14">
        <v>2025</v>
      </c>
      <c r="E280" s="14">
        <v>1</v>
      </c>
      <c r="F280" s="14" t="s">
        <v>107</v>
      </c>
      <c r="G280" s="14" t="s">
        <v>90</v>
      </c>
      <c r="H280" s="14" t="s">
        <v>95</v>
      </c>
      <c r="I280" s="16">
        <f>INDEX([1]Balancing!$B$3:$ES$21,MATCH($C280,[1]Balancing!$A$3:$A$21,0),MATCH(IF($A280="Mahir","HS",IF($A280="Separuh Mahir","SS",IF($A280="Berkemahiran Rendah","LS",IF($A280="Jumlah","T",FALSE))))&amp;$E280&amp;RIGHT($D280,2),[1]Balancing!$B$2:$ES$2,0))/1000</f>
        <v>30.643999999999998</v>
      </c>
      <c r="J280" s="16">
        <f>INDEX([1]Balancing!$ET$3:$KK$21,MATCH($C280,[1]Balancing!$A$3:$A$21,0),MATCH(IF($A280="Mahir","HS",IF($A280="Separuh Mahir","SS",IF($A280="Berkemahiran Rendah","LS",IF($A280="Jumlah","T",FALSE))))&amp;$E280&amp;RIGHT($D280,2),[1]Balancing!$ET$2:$KK$2,0))/1000</f>
        <v>27.331</v>
      </c>
      <c r="K280" s="16">
        <f>INDEX([1]Balancing!$KL$3:$QC$21,MATCH($C280,[1]Balancing!$A$3:$A$21,0),MATCH(IF($A280="Mahir","HS",IF($A280="Separuh Mahir","SS",IF($A280="Berkemahiran Rendah","LS",IF($A280="Jumlah","T",FALSE))))&amp;$E280&amp;RIGHT($D280,2),[1]Balancing!$KL$2:$QC$2,0))/1000</f>
        <v>3.3130000000000002</v>
      </c>
      <c r="L280" s="16">
        <f>INDEX([1]Balancing!$QD$3:$VU$21,MATCH($C280,[1]Balancing!$A$3:$A$21,0),MATCH(IF($A280="Mahir","HS",IF($A280="Separuh Mahir","SS",IF($A280="Berkemahiran Rendah","LS",IF($A280="Jumlah","T",FALSE))))&amp;$E280&amp;RIGHT($D280,2),[1]Balancing!$QD$2:$VU$2,0))/1000</f>
        <v>0.252</v>
      </c>
    </row>
    <row r="281" spans="1:12" x14ac:dyDescent="0.35">
      <c r="A281" s="17" t="s">
        <v>23</v>
      </c>
      <c r="B281" s="17" t="s">
        <v>31</v>
      </c>
      <c r="C281" s="17" t="s">
        <v>50</v>
      </c>
      <c r="D281" s="14">
        <v>2025</v>
      </c>
      <c r="E281" s="14">
        <v>1</v>
      </c>
      <c r="F281" s="14" t="s">
        <v>107</v>
      </c>
      <c r="G281" s="14" t="s">
        <v>90</v>
      </c>
      <c r="H281" s="14" t="s">
        <v>96</v>
      </c>
      <c r="I281" s="16">
        <f>INDEX([1]Balancing!$B$3:$ES$21,MATCH($C281,[1]Balancing!$A$3:$A$21,0),MATCH(IF($A281="Mahir","HS",IF($A281="Separuh Mahir","SS",IF($A281="Berkemahiran Rendah","LS",IF($A281="Jumlah","T",FALSE))))&amp;$E281&amp;RIGHT($D281,2),[1]Balancing!$B$2:$ES$2,0))/1000</f>
        <v>23.251999999999999</v>
      </c>
      <c r="J281" s="16">
        <f>INDEX([1]Balancing!$ET$3:$KK$21,MATCH($C281,[1]Balancing!$A$3:$A$21,0),MATCH(IF($A281="Mahir","HS",IF($A281="Separuh Mahir","SS",IF($A281="Berkemahiran Rendah","LS",IF($A281="Jumlah","T",FALSE))))&amp;$E281&amp;RIGHT($D281,2),[1]Balancing!$ET$2:$KK$2,0))/1000</f>
        <v>20.038</v>
      </c>
      <c r="K281" s="16">
        <f>INDEX([1]Balancing!$KL$3:$QC$21,MATCH($C281,[1]Balancing!$A$3:$A$21,0),MATCH(IF($A281="Mahir","HS",IF($A281="Separuh Mahir","SS",IF($A281="Berkemahiran Rendah","LS",IF($A281="Jumlah","T",FALSE))))&amp;$E281&amp;RIGHT($D281,2),[1]Balancing!$KL$2:$QC$2,0))/1000</f>
        <v>3.214</v>
      </c>
      <c r="L281" s="16">
        <f>INDEX([1]Balancing!$QD$3:$VU$21,MATCH($C281,[1]Balancing!$A$3:$A$21,0),MATCH(IF($A281="Mahir","HS",IF($A281="Separuh Mahir","SS",IF($A281="Berkemahiran Rendah","LS",IF($A281="Jumlah","T",FALSE))))&amp;$E281&amp;RIGHT($D281,2),[1]Balancing!$QD$2:$VU$2,0))/1000</f>
        <v>0.14699999999999999</v>
      </c>
    </row>
    <row r="282" spans="1:12" x14ac:dyDescent="0.35">
      <c r="A282" s="17" t="s">
        <v>23</v>
      </c>
      <c r="B282" s="17" t="s">
        <v>31</v>
      </c>
      <c r="C282" s="17" t="s">
        <v>52</v>
      </c>
      <c r="D282" s="14">
        <v>2025</v>
      </c>
      <c r="E282" s="14">
        <v>1</v>
      </c>
      <c r="F282" s="14" t="s">
        <v>107</v>
      </c>
      <c r="G282" s="14" t="s">
        <v>90</v>
      </c>
      <c r="H282" s="14" t="s">
        <v>97</v>
      </c>
      <c r="I282" s="16">
        <f>INDEX([1]Balancing!$B$3:$ES$21,MATCH($C282,[1]Balancing!$A$3:$A$21,0),MATCH(IF($A282="Mahir","HS",IF($A282="Separuh Mahir","SS",IF($A282="Berkemahiran Rendah","LS",IF($A282="Jumlah","T",FALSE))))&amp;$E282&amp;RIGHT($D282,2),[1]Balancing!$B$2:$ES$2,0))/1000</f>
        <v>12.314</v>
      </c>
      <c r="J282" s="16">
        <f>INDEX([1]Balancing!$ET$3:$KK$21,MATCH($C282,[1]Balancing!$A$3:$A$21,0),MATCH(IF($A282="Mahir","HS",IF($A282="Separuh Mahir","SS",IF($A282="Berkemahiran Rendah","LS",IF($A282="Jumlah","T",FALSE))))&amp;$E282&amp;RIGHT($D282,2),[1]Balancing!$ET$2:$KK$2,0))/1000</f>
        <v>11.272</v>
      </c>
      <c r="K282" s="16">
        <f>INDEX([1]Balancing!$KL$3:$QC$21,MATCH($C282,[1]Balancing!$A$3:$A$21,0),MATCH(IF($A282="Mahir","HS",IF($A282="Separuh Mahir","SS",IF($A282="Berkemahiran Rendah","LS",IF($A282="Jumlah","T",FALSE))))&amp;$E282&amp;RIGHT($D282,2),[1]Balancing!$KL$2:$QC$2,0))/1000</f>
        <v>1.042</v>
      </c>
      <c r="L282" s="16">
        <f>INDEX([1]Balancing!$QD$3:$VU$21,MATCH($C282,[1]Balancing!$A$3:$A$21,0),MATCH(IF($A282="Mahir","HS",IF($A282="Separuh Mahir","SS",IF($A282="Berkemahiran Rendah","LS",IF($A282="Jumlah","T",FALSE))))&amp;$E282&amp;RIGHT($D282,2),[1]Balancing!$QD$2:$VU$2,0))/1000</f>
        <v>3.6999999999999998E-2</v>
      </c>
    </row>
    <row r="283" spans="1:12" x14ac:dyDescent="0.35">
      <c r="A283" s="17" t="s">
        <v>23</v>
      </c>
      <c r="B283" s="17" t="s">
        <v>33</v>
      </c>
      <c r="C283" s="17" t="s">
        <v>33</v>
      </c>
      <c r="D283" s="14">
        <v>2025</v>
      </c>
      <c r="E283" s="14">
        <v>1</v>
      </c>
      <c r="F283" s="14" t="s">
        <v>107</v>
      </c>
      <c r="G283" s="14" t="s">
        <v>98</v>
      </c>
      <c r="H283" s="14" t="s">
        <v>98</v>
      </c>
      <c r="I283" s="16">
        <f>INDEX([1]Balancing!$B$3:$ES$21,MATCH($C283,[1]Balancing!$A$3:$A$21,0),MATCH(IF($A283="Mahir","HS",IF($A283="Separuh Mahir","SS",IF($A283="Berkemahiran Rendah","LS",IF($A283="Jumlah","T",FALSE))))&amp;$E283&amp;RIGHT($D283,2),[1]Balancing!$B$2:$ES$2,0))/1000</f>
        <v>49.82</v>
      </c>
      <c r="J283" s="16">
        <f>INDEX([1]Balancing!$ET$3:$KK$21,MATCH($C283,[1]Balancing!$A$3:$A$21,0),MATCH(IF($A283="Mahir","HS",IF($A283="Separuh Mahir","SS",IF($A283="Berkemahiran Rendah","LS",IF($A283="Jumlah","T",FALSE))))&amp;$E283&amp;RIGHT($D283,2),[1]Balancing!$ET$2:$KK$2,0))/1000</f>
        <v>43.555999999999997</v>
      </c>
      <c r="K283" s="16">
        <f>INDEX([1]Balancing!$KL$3:$QC$21,MATCH($C283,[1]Balancing!$A$3:$A$21,0),MATCH(IF($A283="Mahir","HS",IF($A283="Separuh Mahir","SS",IF($A283="Berkemahiran Rendah","LS",IF($A283="Jumlah","T",FALSE))))&amp;$E283&amp;RIGHT($D283,2),[1]Balancing!$KL$2:$QC$2,0))/1000</f>
        <v>6.2640000000000002</v>
      </c>
      <c r="L283" s="16">
        <f>INDEX([1]Balancing!$QD$3:$VU$21,MATCH($C283,[1]Balancing!$A$3:$A$21,0),MATCH(IF($A283="Mahir","HS",IF($A283="Separuh Mahir","SS",IF($A283="Berkemahiran Rendah","LS",IF($A283="Jumlah","T",FALSE))))&amp;$E283&amp;RIGHT($D283,2),[1]Balancing!$QD$2:$VU$2,0))/1000</f>
        <v>0.48199999999999998</v>
      </c>
    </row>
    <row r="284" spans="1:12" x14ac:dyDescent="0.35">
      <c r="A284" s="17" t="s">
        <v>23</v>
      </c>
      <c r="B284" s="17" t="s">
        <v>35</v>
      </c>
      <c r="C284" s="17" t="s">
        <v>54</v>
      </c>
      <c r="D284" s="14">
        <v>2025</v>
      </c>
      <c r="E284" s="14">
        <v>1</v>
      </c>
      <c r="F284" s="14" t="s">
        <v>107</v>
      </c>
      <c r="G284" s="14" t="s">
        <v>99</v>
      </c>
      <c r="H284" s="14" t="s">
        <v>100</v>
      </c>
      <c r="I284" s="16">
        <f>INDEX([1]Balancing!$B$3:$ES$21,MATCH($C284,[1]Balancing!$A$3:$A$21,0),MATCH(IF($A284="Mahir","HS",IF($A284="Separuh Mahir","SS",IF($A284="Berkemahiran Rendah","LS",IF($A284="Jumlah","T",FALSE))))&amp;$E284&amp;RIGHT($D284,2),[1]Balancing!$B$2:$ES$2,0))/1000</f>
        <v>239.52600000000001</v>
      </c>
      <c r="J284" s="16">
        <f>INDEX([1]Balancing!$ET$3:$KK$21,MATCH($C284,[1]Balancing!$A$3:$A$21,0),MATCH(IF($A284="Mahir","HS",IF($A284="Separuh Mahir","SS",IF($A284="Berkemahiran Rendah","LS",IF($A284="Jumlah","T",FALSE))))&amp;$E284&amp;RIGHT($D284,2),[1]Balancing!$ET$2:$KK$2,0))/1000</f>
        <v>236.58099999999999</v>
      </c>
      <c r="K284" s="16">
        <f>INDEX([1]Balancing!$KL$3:$QC$21,MATCH($C284,[1]Balancing!$A$3:$A$21,0),MATCH(IF($A284="Mahir","HS",IF($A284="Separuh Mahir","SS",IF($A284="Berkemahiran Rendah","LS",IF($A284="Jumlah","T",FALSE))))&amp;$E284&amp;RIGHT($D284,2),[1]Balancing!$KL$2:$QC$2,0))/1000</f>
        <v>2.9449999999999998</v>
      </c>
      <c r="L284" s="16">
        <f>INDEX([1]Balancing!$QD$3:$VU$21,MATCH($C284,[1]Balancing!$A$3:$A$21,0),MATCH(IF($A284="Mahir","HS",IF($A284="Separuh Mahir","SS",IF($A284="Berkemahiran Rendah","LS",IF($A284="Jumlah","T",FALSE))))&amp;$E284&amp;RIGHT($D284,2),[1]Balancing!$QD$2:$VU$2,0))/1000</f>
        <v>0.90600000000000003</v>
      </c>
    </row>
    <row r="285" spans="1:12" x14ac:dyDescent="0.35">
      <c r="A285" s="17" t="s">
        <v>23</v>
      </c>
      <c r="B285" s="17" t="s">
        <v>35</v>
      </c>
      <c r="C285" s="17" t="s">
        <v>56</v>
      </c>
      <c r="D285" s="14">
        <v>2025</v>
      </c>
      <c r="E285" s="14">
        <v>1</v>
      </c>
      <c r="F285" s="14" t="s">
        <v>107</v>
      </c>
      <c r="G285" s="14" t="s">
        <v>99</v>
      </c>
      <c r="H285" s="14" t="s">
        <v>101</v>
      </c>
      <c r="I285" s="16">
        <f>INDEX([1]Balancing!$B$3:$ES$21,MATCH($C285,[1]Balancing!$A$3:$A$21,0),MATCH(IF($A285="Mahir","HS",IF($A285="Separuh Mahir","SS",IF($A285="Berkemahiran Rendah","LS",IF($A285="Jumlah","T",FALSE))))&amp;$E285&amp;RIGHT($D285,2),[1]Balancing!$B$2:$ES$2,0))/1000</f>
        <v>340.63799999999998</v>
      </c>
      <c r="J285" s="16">
        <f>INDEX([1]Balancing!$ET$3:$KK$21,MATCH($C285,[1]Balancing!$A$3:$A$21,0),MATCH(IF($A285="Mahir","HS",IF($A285="Separuh Mahir","SS",IF($A285="Berkemahiran Rendah","LS",IF($A285="Jumlah","T",FALSE))))&amp;$E285&amp;RIGHT($D285,2),[1]Balancing!$ET$2:$KK$2,0))/1000</f>
        <v>340.214</v>
      </c>
      <c r="K285" s="16">
        <f>INDEX([1]Balancing!$KL$3:$QC$21,MATCH($C285,[1]Balancing!$A$3:$A$21,0),MATCH(IF($A285="Mahir","HS",IF($A285="Separuh Mahir","SS",IF($A285="Berkemahiran Rendah","LS",IF($A285="Jumlah","T",FALSE))))&amp;$E285&amp;RIGHT($D285,2),[1]Balancing!$KL$2:$QC$2,0))/1000</f>
        <v>0.42399999999999999</v>
      </c>
      <c r="L285" s="16">
        <f>INDEX([1]Balancing!$QD$3:$VU$21,MATCH($C285,[1]Balancing!$A$3:$A$21,0),MATCH(IF($A285="Mahir","HS",IF($A285="Separuh Mahir","SS",IF($A285="Berkemahiran Rendah","LS",IF($A285="Jumlah","T",FALSE))))&amp;$E285&amp;RIGHT($D285,2),[1]Balancing!$QD$2:$VU$2,0))/1000</f>
        <v>3.7999999999999999E-2</v>
      </c>
    </row>
    <row r="286" spans="1:12" x14ac:dyDescent="0.35">
      <c r="A286" s="17" t="s">
        <v>23</v>
      </c>
      <c r="B286" s="17" t="s">
        <v>35</v>
      </c>
      <c r="C286" s="17" t="s">
        <v>58</v>
      </c>
      <c r="D286" s="14">
        <v>2025</v>
      </c>
      <c r="E286" s="14">
        <v>1</v>
      </c>
      <c r="F286" s="14" t="s">
        <v>107</v>
      </c>
      <c r="G286" s="14" t="s">
        <v>99</v>
      </c>
      <c r="H286" s="14" t="s">
        <v>102</v>
      </c>
      <c r="I286" s="16">
        <f>INDEX([1]Balancing!$B$3:$ES$21,MATCH($C286,[1]Balancing!$A$3:$A$21,0),MATCH(IF($A286="Mahir","HS",IF($A286="Separuh Mahir","SS",IF($A286="Berkemahiran Rendah","LS",IF($A286="Jumlah","T",FALSE))))&amp;$E286&amp;RIGHT($D286,2),[1]Balancing!$B$2:$ES$2,0))/1000</f>
        <v>92.992000000000004</v>
      </c>
      <c r="J286" s="16">
        <f>INDEX([1]Balancing!$ET$3:$KK$21,MATCH($C286,[1]Balancing!$A$3:$A$21,0),MATCH(IF($A286="Mahir","HS",IF($A286="Separuh Mahir","SS",IF($A286="Berkemahiran Rendah","LS",IF($A286="Jumlah","T",FALSE))))&amp;$E286&amp;RIGHT($D286,2),[1]Balancing!$ET$2:$KK$2,0))/1000</f>
        <v>92.644999999999996</v>
      </c>
      <c r="K286" s="16">
        <f>INDEX([1]Balancing!$KL$3:$QC$21,MATCH($C286,[1]Balancing!$A$3:$A$21,0),MATCH(IF($A286="Mahir","HS",IF($A286="Separuh Mahir","SS",IF($A286="Berkemahiran Rendah","LS",IF($A286="Jumlah","T",FALSE))))&amp;$E286&amp;RIGHT($D286,2),[1]Balancing!$KL$2:$QC$2,0))/1000</f>
        <v>0.34699999999999998</v>
      </c>
      <c r="L286" s="16">
        <f>INDEX([1]Balancing!$QD$3:$VU$21,MATCH($C286,[1]Balancing!$A$3:$A$21,0),MATCH(IF($A286="Mahir","HS",IF($A286="Separuh Mahir","SS",IF($A286="Berkemahiran Rendah","LS",IF($A286="Jumlah","T",FALSE))))&amp;$E286&amp;RIGHT($D286,2),[1]Balancing!$QD$2:$VU$2,0))/1000</f>
        <v>0.20799999999999999</v>
      </c>
    </row>
    <row r="287" spans="1:12" x14ac:dyDescent="0.35">
      <c r="A287" s="17" t="s">
        <v>23</v>
      </c>
      <c r="B287" s="17" t="s">
        <v>35</v>
      </c>
      <c r="C287" s="17" t="s">
        <v>60</v>
      </c>
      <c r="D287" s="14">
        <v>2025</v>
      </c>
      <c r="E287" s="14">
        <v>1</v>
      </c>
      <c r="F287" s="14" t="s">
        <v>107</v>
      </c>
      <c r="G287" s="14" t="s">
        <v>99</v>
      </c>
      <c r="H287" s="14" t="s">
        <v>103</v>
      </c>
      <c r="I287" s="16">
        <f>INDEX([1]Balancing!$B$3:$ES$21,MATCH($C287,[1]Balancing!$A$3:$A$21,0),MATCH(IF($A287="Mahir","HS",IF($A287="Separuh Mahir","SS",IF($A287="Berkemahiran Rendah","LS",IF($A287="Jumlah","T",FALSE))))&amp;$E287&amp;RIGHT($D287,2),[1]Balancing!$B$2:$ES$2,0))/1000</f>
        <v>17.978000000000002</v>
      </c>
      <c r="J287" s="16">
        <f>INDEX([1]Balancing!$ET$3:$KK$21,MATCH($C287,[1]Balancing!$A$3:$A$21,0),MATCH(IF($A287="Mahir","HS",IF($A287="Separuh Mahir","SS",IF($A287="Berkemahiran Rendah","LS",IF($A287="Jumlah","T",FALSE))))&amp;$E287&amp;RIGHT($D287,2),[1]Balancing!$ET$2:$KK$2,0))/1000</f>
        <v>17.5</v>
      </c>
      <c r="K287" s="16">
        <f>INDEX([1]Balancing!$KL$3:$QC$21,MATCH($C287,[1]Balancing!$A$3:$A$21,0),MATCH(IF($A287="Mahir","HS",IF($A287="Separuh Mahir","SS",IF($A287="Berkemahiran Rendah","LS",IF($A287="Jumlah","T",FALSE))))&amp;$E287&amp;RIGHT($D287,2),[1]Balancing!$KL$2:$QC$2,0))/1000</f>
        <v>0.47799999999999998</v>
      </c>
      <c r="L287" s="16">
        <f>INDEX([1]Balancing!$QD$3:$VU$21,MATCH($C287,[1]Balancing!$A$3:$A$21,0),MATCH(IF($A287="Mahir","HS",IF($A287="Separuh Mahir","SS",IF($A287="Berkemahiran Rendah","LS",IF($A287="Jumlah","T",FALSE))))&amp;$E287&amp;RIGHT($D287,2),[1]Balancing!$QD$2:$VU$2,0))/1000</f>
        <v>0.113</v>
      </c>
    </row>
    <row r="288" spans="1:12" x14ac:dyDescent="0.35">
      <c r="A288" s="17" t="s">
        <v>23</v>
      </c>
      <c r="B288" s="17" t="s">
        <v>35</v>
      </c>
      <c r="C288" s="17" t="s">
        <v>62</v>
      </c>
      <c r="D288" s="14">
        <v>2025</v>
      </c>
      <c r="E288" s="14">
        <v>1</v>
      </c>
      <c r="F288" s="14" t="s">
        <v>107</v>
      </c>
      <c r="G288" s="14" t="s">
        <v>99</v>
      </c>
      <c r="H288" s="14" t="s">
        <v>104</v>
      </c>
      <c r="I288" s="16">
        <f>INDEX([1]Balancing!$B$3:$ES$21,MATCH($C288,[1]Balancing!$A$3:$A$21,0),MATCH(IF($A288="Mahir","HS",IF($A288="Separuh Mahir","SS",IF($A288="Berkemahiran Rendah","LS",IF($A288="Jumlah","T",FALSE))))&amp;$E288&amp;RIGHT($D288,2),[1]Balancing!$B$2:$ES$2,0))/1000</f>
        <v>103.694</v>
      </c>
      <c r="J288" s="16">
        <f>INDEX([1]Balancing!$ET$3:$KK$21,MATCH($C288,[1]Balancing!$A$3:$A$21,0),MATCH(IF($A288="Mahir","HS",IF($A288="Separuh Mahir","SS",IF($A288="Berkemahiran Rendah","LS",IF($A288="Jumlah","T",FALSE))))&amp;$E288&amp;RIGHT($D288,2),[1]Balancing!$ET$2:$KK$2,0))/1000</f>
        <v>102.87</v>
      </c>
      <c r="K288" s="16">
        <f>INDEX([1]Balancing!$KL$3:$QC$21,MATCH($C288,[1]Balancing!$A$3:$A$21,0),MATCH(IF($A288="Mahir","HS",IF($A288="Separuh Mahir","SS",IF($A288="Berkemahiran Rendah","LS",IF($A288="Jumlah","T",FALSE))))&amp;$E288&amp;RIGHT($D288,2),[1]Balancing!$KL$2:$QC$2,0))/1000</f>
        <v>0.82399999999999995</v>
      </c>
      <c r="L288" s="16">
        <f>INDEX([1]Balancing!$QD$3:$VU$21,MATCH($C288,[1]Balancing!$A$3:$A$21,0),MATCH(IF($A288="Mahir","HS",IF($A288="Separuh Mahir","SS",IF($A288="Berkemahiran Rendah","LS",IF($A288="Jumlah","T",FALSE))))&amp;$E288&amp;RIGHT($D288,2),[1]Balancing!$QD$2:$VU$2,0))/1000</f>
        <v>0.32400000000000001</v>
      </c>
    </row>
    <row r="289" spans="1:12" x14ac:dyDescent="0.35">
      <c r="A289" s="17" t="s">
        <v>23</v>
      </c>
      <c r="B289" s="17" t="s">
        <v>35</v>
      </c>
      <c r="C289" s="17" t="s">
        <v>64</v>
      </c>
      <c r="D289" s="14">
        <v>2025</v>
      </c>
      <c r="E289" s="14">
        <v>1</v>
      </c>
      <c r="F289" s="14" t="s">
        <v>107</v>
      </c>
      <c r="G289" s="14" t="s">
        <v>99</v>
      </c>
      <c r="H289" s="14" t="s">
        <v>105</v>
      </c>
      <c r="I289" s="16">
        <f>INDEX([1]Balancing!$B$3:$ES$21,MATCH($C289,[1]Balancing!$A$3:$A$21,0),MATCH(IF($A289="Mahir","HS",IF($A289="Separuh Mahir","SS",IF($A289="Berkemahiran Rendah","LS",IF($A289="Jumlah","T",FALSE))))&amp;$E289&amp;RIGHT($D289,2),[1]Balancing!$B$2:$ES$2,0))/1000</f>
        <v>71.91</v>
      </c>
      <c r="J289" s="16">
        <f>INDEX([1]Balancing!$ET$3:$KK$21,MATCH($C289,[1]Balancing!$A$3:$A$21,0),MATCH(IF($A289="Mahir","HS",IF($A289="Separuh Mahir","SS",IF($A289="Berkemahiran Rendah","LS",IF($A289="Jumlah","T",FALSE))))&amp;$E289&amp;RIGHT($D289,2),[1]Balancing!$ET$2:$KK$2,0))/1000</f>
        <v>71.534999999999997</v>
      </c>
      <c r="K289" s="16">
        <f>INDEX([1]Balancing!$KL$3:$QC$21,MATCH($C289,[1]Balancing!$A$3:$A$21,0),MATCH(IF($A289="Mahir","HS",IF($A289="Separuh Mahir","SS",IF($A289="Berkemahiran Rendah","LS",IF($A289="Jumlah","T",FALSE))))&amp;$E289&amp;RIGHT($D289,2),[1]Balancing!$KL$2:$QC$2,0))/1000</f>
        <v>0.375</v>
      </c>
      <c r="L289" s="16">
        <f>INDEX([1]Balancing!$QD$3:$VU$21,MATCH($C289,[1]Balancing!$A$3:$A$21,0),MATCH(IF($A289="Mahir","HS",IF($A289="Separuh Mahir","SS",IF($A289="Berkemahiran Rendah","LS",IF($A289="Jumlah","T",FALSE))))&amp;$E289&amp;RIGHT($D289,2),[1]Balancing!$QD$2:$VU$2,0))/1000</f>
        <v>0.34100000000000003</v>
      </c>
    </row>
    <row r="290" spans="1:12" x14ac:dyDescent="0.35">
      <c r="A290" s="17" t="s">
        <v>19</v>
      </c>
      <c r="B290" s="17" t="s">
        <v>27</v>
      </c>
      <c r="C290" s="17" t="s">
        <v>27</v>
      </c>
      <c r="D290" s="14">
        <v>2024</v>
      </c>
      <c r="E290" s="14">
        <v>4</v>
      </c>
      <c r="F290" s="14" t="s">
        <v>87</v>
      </c>
      <c r="G290" s="14" t="s">
        <v>88</v>
      </c>
      <c r="H290" s="14" t="s">
        <v>88</v>
      </c>
      <c r="I290" s="16">
        <f>INDEX([1]Balancing!$B$3:$ES$21,MATCH($C290,[1]Balancing!$A$3:$A$21,0),MATCH(IF($A290="Mahir","HS",IF($A290="Separuh Mahir","SS",IF($A290="Berkemahiran Rendah","LS",IF($A290="Jumlah","T",FALSE))))&amp;$E290&amp;RIGHT($D290,2),[1]Balancing!$B$2:$ES$2,0))/1000</f>
        <v>28.850999999999999</v>
      </c>
      <c r="J290" s="16">
        <f>INDEX([1]Balancing!$ET$3:$KK$21,MATCH($C290,[1]Balancing!$A$3:$A$21,0),MATCH(IF($A290="Mahir","HS",IF($A290="Separuh Mahir","SS",IF($A290="Berkemahiran Rendah","LS",IF($A290="Jumlah","T",FALSE))))&amp;$E290&amp;RIGHT($D290,2),[1]Balancing!$ET$2:$KK$2,0))/1000</f>
        <v>24.388000000000002</v>
      </c>
      <c r="K290" s="16">
        <f>INDEX([1]Balancing!$KL$3:$QC$21,MATCH($C290,[1]Balancing!$A$3:$A$21,0),MATCH(IF($A290="Mahir","HS",IF($A290="Separuh Mahir","SS",IF($A290="Berkemahiran Rendah","LS",IF($A290="Jumlah","T",FALSE))))&amp;$E290&amp;RIGHT($D290,2),[1]Balancing!$KL$2:$QC$2,0))/1000</f>
        <v>4.4630000000000001</v>
      </c>
      <c r="L290" s="16">
        <f>INDEX([1]Balancing!$QD$3:$VU$21,MATCH($C290,[1]Balancing!$A$3:$A$21,0),MATCH(IF($A290="Mahir","HS",IF($A290="Separuh Mahir","SS",IF($A290="Berkemahiran Rendah","LS",IF($A290="Jumlah","T",FALSE))))&amp;$E290&amp;RIGHT($D290,2),[1]Balancing!$QD$2:$VU$2,0))/1000</f>
        <v>0.156</v>
      </c>
    </row>
    <row r="291" spans="1:12" x14ac:dyDescent="0.35">
      <c r="A291" s="17" t="s">
        <v>19</v>
      </c>
      <c r="B291" s="17" t="s">
        <v>29</v>
      </c>
      <c r="C291" s="17" t="s">
        <v>29</v>
      </c>
      <c r="D291" s="14">
        <v>2024</v>
      </c>
      <c r="E291" s="14">
        <v>4</v>
      </c>
      <c r="F291" s="14" t="s">
        <v>87</v>
      </c>
      <c r="G291" s="14" t="s">
        <v>89</v>
      </c>
      <c r="H291" s="14" t="s">
        <v>89</v>
      </c>
      <c r="I291" s="16">
        <f>INDEX([1]Balancing!$B$3:$ES$21,MATCH($C291,[1]Balancing!$A$3:$A$21,0),MATCH(IF($A291="Mahir","HS",IF($A291="Separuh Mahir","SS",IF($A291="Berkemahiran Rendah","LS",IF($A291="Jumlah","T",FALSE))))&amp;$E291&amp;RIGHT($D291,2),[1]Balancing!$B$2:$ES$2,0))/1000</f>
        <v>23.300999999999998</v>
      </c>
      <c r="J291" s="16">
        <f>INDEX([1]Balancing!$ET$3:$KK$21,MATCH($C291,[1]Balancing!$A$3:$A$21,0),MATCH(IF($A291="Mahir","HS",IF($A291="Separuh Mahir","SS",IF($A291="Berkemahiran Rendah","LS",IF($A291="Jumlah","T",FALSE))))&amp;$E291&amp;RIGHT($D291,2),[1]Balancing!$ET$2:$KK$2,0))/1000</f>
        <v>23.184999999999999</v>
      </c>
      <c r="K291" s="16">
        <f>INDEX([1]Balancing!$KL$3:$QC$21,MATCH($C291,[1]Balancing!$A$3:$A$21,0),MATCH(IF($A291="Mahir","HS",IF($A291="Separuh Mahir","SS",IF($A291="Berkemahiran Rendah","LS",IF($A291="Jumlah","T",FALSE))))&amp;$E291&amp;RIGHT($D291,2),[1]Balancing!$KL$2:$QC$2,0))/1000</f>
        <v>0.11600000000000001</v>
      </c>
      <c r="L291" s="16">
        <f>INDEX([1]Balancing!$QD$3:$VU$21,MATCH($C291,[1]Balancing!$A$3:$A$21,0),MATCH(IF($A291="Mahir","HS",IF($A291="Separuh Mahir","SS",IF($A291="Berkemahiran Rendah","LS",IF($A291="Jumlah","T",FALSE))))&amp;$E291&amp;RIGHT($D291,2),[1]Balancing!$QD$2:$VU$2,0))/1000</f>
        <v>5.2999999999999999E-2</v>
      </c>
    </row>
    <row r="292" spans="1:12" x14ac:dyDescent="0.35">
      <c r="A292" s="17" t="s">
        <v>19</v>
      </c>
      <c r="B292" s="17" t="s">
        <v>31</v>
      </c>
      <c r="C292" s="17" t="s">
        <v>40</v>
      </c>
      <c r="D292" s="14">
        <v>2024</v>
      </c>
      <c r="E292" s="14">
        <v>4</v>
      </c>
      <c r="F292" s="14" t="s">
        <v>87</v>
      </c>
      <c r="G292" s="14" t="s">
        <v>90</v>
      </c>
      <c r="H292" s="14" t="s">
        <v>91</v>
      </c>
      <c r="I292" s="16">
        <f>INDEX([1]Balancing!$B$3:$ES$21,MATCH($C292,[1]Balancing!$A$3:$A$21,0),MATCH(IF($A292="Mahir","HS",IF($A292="Separuh Mahir","SS",IF($A292="Berkemahiran Rendah","LS",IF($A292="Jumlah","T",FALSE))))&amp;$E292&amp;RIGHT($D292,2),[1]Balancing!$B$2:$ES$2,0))/1000</f>
        <v>45.625999999999998</v>
      </c>
      <c r="J292" s="16">
        <f>INDEX([1]Balancing!$ET$3:$KK$21,MATCH($C292,[1]Balancing!$A$3:$A$21,0),MATCH(IF($A292="Mahir","HS",IF($A292="Separuh Mahir","SS",IF($A292="Berkemahiran Rendah","LS",IF($A292="Jumlah","T",FALSE))))&amp;$E292&amp;RIGHT($D292,2),[1]Balancing!$ET$2:$KK$2,0))/1000</f>
        <v>43.283999999999999</v>
      </c>
      <c r="K292" s="16">
        <f>INDEX([1]Balancing!$KL$3:$QC$21,MATCH($C292,[1]Balancing!$A$3:$A$21,0),MATCH(IF($A292="Mahir","HS",IF($A292="Separuh Mahir","SS",IF($A292="Berkemahiran Rendah","LS",IF($A292="Jumlah","T",FALSE))))&amp;$E292&amp;RIGHT($D292,2),[1]Balancing!$KL$2:$QC$2,0))/1000</f>
        <v>2.3420000000000001</v>
      </c>
      <c r="L292" s="16">
        <f>INDEX([1]Balancing!$QD$3:$VU$21,MATCH($C292,[1]Balancing!$A$3:$A$21,0),MATCH(IF($A292="Mahir","HS",IF($A292="Separuh Mahir","SS",IF($A292="Berkemahiran Rendah","LS",IF($A292="Jumlah","T",FALSE))))&amp;$E292&amp;RIGHT($D292,2),[1]Balancing!$QD$2:$VU$2,0))/1000</f>
        <v>0.27300000000000002</v>
      </c>
    </row>
    <row r="293" spans="1:12" x14ac:dyDescent="0.35">
      <c r="A293" s="17" t="s">
        <v>19</v>
      </c>
      <c r="B293" s="17" t="s">
        <v>31</v>
      </c>
      <c r="C293" s="17" t="s">
        <v>42</v>
      </c>
      <c r="D293" s="14">
        <v>2024</v>
      </c>
      <c r="E293" s="14">
        <v>4</v>
      </c>
      <c r="F293" s="14" t="s">
        <v>87</v>
      </c>
      <c r="G293" s="14" t="s">
        <v>90</v>
      </c>
      <c r="H293" s="14" t="s">
        <v>92</v>
      </c>
      <c r="I293" s="16">
        <f>INDEX([1]Balancing!$B$3:$ES$21,MATCH($C293,[1]Balancing!$A$3:$A$21,0),MATCH(IF($A293="Mahir","HS",IF($A293="Separuh Mahir","SS",IF($A293="Berkemahiran Rendah","LS",IF($A293="Jumlah","T",FALSE))))&amp;$E293&amp;RIGHT($D293,2),[1]Balancing!$B$2:$ES$2,0))/1000</f>
        <v>10.244</v>
      </c>
      <c r="J293" s="16">
        <f>INDEX([1]Balancing!$ET$3:$KK$21,MATCH($C293,[1]Balancing!$A$3:$A$21,0),MATCH(IF($A293="Mahir","HS",IF($A293="Separuh Mahir","SS",IF($A293="Berkemahiran Rendah","LS",IF($A293="Jumlah","T",FALSE))))&amp;$E293&amp;RIGHT($D293,2),[1]Balancing!$ET$2:$KK$2,0))/1000</f>
        <v>9.6790000000000003</v>
      </c>
      <c r="K293" s="16">
        <f>INDEX([1]Balancing!$KL$3:$QC$21,MATCH($C293,[1]Balancing!$A$3:$A$21,0),MATCH(IF($A293="Mahir","HS",IF($A293="Separuh Mahir","SS",IF($A293="Berkemahiran Rendah","LS",IF($A293="Jumlah","T",FALSE))))&amp;$E293&amp;RIGHT($D293,2),[1]Balancing!$KL$2:$QC$2,0))/1000</f>
        <v>0.56499999999999995</v>
      </c>
      <c r="L293" s="16">
        <f>INDEX([1]Balancing!$QD$3:$VU$21,MATCH($C293,[1]Balancing!$A$3:$A$21,0),MATCH(IF($A293="Mahir","HS",IF($A293="Separuh Mahir","SS",IF($A293="Berkemahiran Rendah","LS",IF($A293="Jumlah","T",FALSE))))&amp;$E293&amp;RIGHT($D293,2),[1]Balancing!$QD$2:$VU$2,0))/1000</f>
        <v>2.3E-2</v>
      </c>
    </row>
    <row r="294" spans="1:12" x14ac:dyDescent="0.35">
      <c r="A294" s="17" t="s">
        <v>19</v>
      </c>
      <c r="B294" s="17" t="s">
        <v>31</v>
      </c>
      <c r="C294" s="17" t="s">
        <v>44</v>
      </c>
      <c r="D294" s="14">
        <v>2024</v>
      </c>
      <c r="E294" s="14">
        <v>4</v>
      </c>
      <c r="F294" s="14" t="s">
        <v>87</v>
      </c>
      <c r="G294" s="14" t="s">
        <v>90</v>
      </c>
      <c r="H294" s="14" t="s">
        <v>93</v>
      </c>
      <c r="I294" s="16">
        <f>INDEX([1]Balancing!$B$3:$ES$21,MATCH($C294,[1]Balancing!$A$3:$A$21,0),MATCH(IF($A294="Mahir","HS",IF($A294="Separuh Mahir","SS",IF($A294="Berkemahiran Rendah","LS",IF($A294="Jumlah","T",FALSE))))&amp;$E294&amp;RIGHT($D294,2),[1]Balancing!$B$2:$ES$2,0))/1000</f>
        <v>37.046999999999997</v>
      </c>
      <c r="J294" s="16">
        <f>INDEX([1]Balancing!$ET$3:$KK$21,MATCH($C294,[1]Balancing!$A$3:$A$21,0),MATCH(IF($A294="Mahir","HS",IF($A294="Separuh Mahir","SS",IF($A294="Berkemahiran Rendah","LS",IF($A294="Jumlah","T",FALSE))))&amp;$E294&amp;RIGHT($D294,2),[1]Balancing!$ET$2:$KK$2,0))/1000</f>
        <v>35.027999999999999</v>
      </c>
      <c r="K294" s="16">
        <f>INDEX([1]Balancing!$KL$3:$QC$21,MATCH($C294,[1]Balancing!$A$3:$A$21,0),MATCH(IF($A294="Mahir","HS",IF($A294="Separuh Mahir","SS",IF($A294="Berkemahiran Rendah","LS",IF($A294="Jumlah","T",FALSE))))&amp;$E294&amp;RIGHT($D294,2),[1]Balancing!$KL$2:$QC$2,0))/1000</f>
        <v>2.0190000000000001</v>
      </c>
      <c r="L294" s="16">
        <f>INDEX([1]Balancing!$QD$3:$VU$21,MATCH($C294,[1]Balancing!$A$3:$A$21,0),MATCH(IF($A294="Mahir","HS",IF($A294="Separuh Mahir","SS",IF($A294="Berkemahiran Rendah","LS",IF($A294="Jumlah","T",FALSE))))&amp;$E294&amp;RIGHT($D294,2),[1]Balancing!$QD$2:$VU$2,0))/1000</f>
        <v>0.23799999999999999</v>
      </c>
    </row>
    <row r="295" spans="1:12" x14ac:dyDescent="0.35">
      <c r="A295" s="17" t="s">
        <v>19</v>
      </c>
      <c r="B295" s="17" t="s">
        <v>31</v>
      </c>
      <c r="C295" s="17" t="s">
        <v>46</v>
      </c>
      <c r="D295" s="14">
        <v>2024</v>
      </c>
      <c r="E295" s="14">
        <v>4</v>
      </c>
      <c r="F295" s="14" t="s">
        <v>87</v>
      </c>
      <c r="G295" s="14" t="s">
        <v>90</v>
      </c>
      <c r="H295" s="14" t="s">
        <v>94</v>
      </c>
      <c r="I295" s="16">
        <f>INDEX([1]Balancing!$B$3:$ES$21,MATCH($C295,[1]Balancing!$A$3:$A$21,0),MATCH(IF($A295="Mahir","HS",IF($A295="Separuh Mahir","SS",IF($A295="Berkemahiran Rendah","LS",IF($A295="Jumlah","T",FALSE))))&amp;$E295&amp;RIGHT($D295,2),[1]Balancing!$B$2:$ES$2,0))/1000</f>
        <v>83.307000000000002</v>
      </c>
      <c r="J295" s="16">
        <f>INDEX([1]Balancing!$ET$3:$KK$21,MATCH($C295,[1]Balancing!$A$3:$A$21,0),MATCH(IF($A295="Mahir","HS",IF($A295="Separuh Mahir","SS",IF($A295="Berkemahiran Rendah","LS",IF($A295="Jumlah","T",FALSE))))&amp;$E295&amp;RIGHT($D295,2),[1]Balancing!$ET$2:$KK$2,0))/1000</f>
        <v>79.045000000000002</v>
      </c>
      <c r="K295" s="16">
        <f>INDEX([1]Balancing!$KL$3:$QC$21,MATCH($C295,[1]Balancing!$A$3:$A$21,0),MATCH(IF($A295="Mahir","HS",IF($A295="Separuh Mahir","SS",IF($A295="Berkemahiran Rendah","LS",IF($A295="Jumlah","T",FALSE))))&amp;$E295&amp;RIGHT($D295,2),[1]Balancing!$KL$2:$QC$2,0))/1000</f>
        <v>4.2619999999999996</v>
      </c>
      <c r="L295" s="16">
        <f>INDEX([1]Balancing!$QD$3:$VU$21,MATCH($C295,[1]Balancing!$A$3:$A$21,0),MATCH(IF($A295="Mahir","HS",IF($A295="Separuh Mahir","SS",IF($A295="Berkemahiran Rendah","LS",IF($A295="Jumlah","T",FALSE))))&amp;$E295&amp;RIGHT($D295,2),[1]Balancing!$QD$2:$VU$2,0))/1000</f>
        <v>0.73299999999999998</v>
      </c>
    </row>
    <row r="296" spans="1:12" x14ac:dyDescent="0.35">
      <c r="A296" s="17" t="s">
        <v>19</v>
      </c>
      <c r="B296" s="17" t="s">
        <v>31</v>
      </c>
      <c r="C296" s="17" t="s">
        <v>48</v>
      </c>
      <c r="D296" s="14">
        <v>2024</v>
      </c>
      <c r="E296" s="14">
        <v>4</v>
      </c>
      <c r="F296" s="14" t="s">
        <v>87</v>
      </c>
      <c r="G296" s="14" t="s">
        <v>90</v>
      </c>
      <c r="H296" s="14" t="s">
        <v>95</v>
      </c>
      <c r="I296" s="16">
        <f>INDEX([1]Balancing!$B$3:$ES$21,MATCH($C296,[1]Balancing!$A$3:$A$21,0),MATCH(IF($A296="Mahir","HS",IF($A296="Separuh Mahir","SS",IF($A296="Berkemahiran Rendah","LS",IF($A296="Jumlah","T",FALSE))))&amp;$E296&amp;RIGHT($D296,2),[1]Balancing!$B$2:$ES$2,0))/1000</f>
        <v>62.720999999999997</v>
      </c>
      <c r="J296" s="16">
        <f>INDEX([1]Balancing!$ET$3:$KK$21,MATCH($C296,[1]Balancing!$A$3:$A$21,0),MATCH(IF($A296="Mahir","HS",IF($A296="Separuh Mahir","SS",IF($A296="Berkemahiran Rendah","LS",IF($A296="Jumlah","T",FALSE))))&amp;$E296&amp;RIGHT($D296,2),[1]Balancing!$ET$2:$KK$2,0))/1000</f>
        <v>59.014000000000003</v>
      </c>
      <c r="K296" s="16">
        <f>INDEX([1]Balancing!$KL$3:$QC$21,MATCH($C296,[1]Balancing!$A$3:$A$21,0),MATCH(IF($A296="Mahir","HS",IF($A296="Separuh Mahir","SS",IF($A296="Berkemahiran Rendah","LS",IF($A296="Jumlah","T",FALSE))))&amp;$E296&amp;RIGHT($D296,2),[1]Balancing!$KL$2:$QC$2,0))/1000</f>
        <v>3.7069999999999999</v>
      </c>
      <c r="L296" s="16">
        <f>INDEX([1]Balancing!$QD$3:$VU$21,MATCH($C296,[1]Balancing!$A$3:$A$21,0),MATCH(IF($A296="Mahir","HS",IF($A296="Separuh Mahir","SS",IF($A296="Berkemahiran Rendah","LS",IF($A296="Jumlah","T",FALSE))))&amp;$E296&amp;RIGHT($D296,2),[1]Balancing!$QD$2:$VU$2,0))/1000</f>
        <v>0.27200000000000002</v>
      </c>
    </row>
    <row r="297" spans="1:12" x14ac:dyDescent="0.35">
      <c r="A297" s="17" t="s">
        <v>19</v>
      </c>
      <c r="B297" s="17" t="s">
        <v>31</v>
      </c>
      <c r="C297" s="17" t="s">
        <v>50</v>
      </c>
      <c r="D297" s="14">
        <v>2024</v>
      </c>
      <c r="E297" s="14">
        <v>4</v>
      </c>
      <c r="F297" s="14" t="s">
        <v>87</v>
      </c>
      <c r="G297" s="14" t="s">
        <v>90</v>
      </c>
      <c r="H297" s="14" t="s">
        <v>96</v>
      </c>
      <c r="I297" s="16">
        <f>INDEX([1]Balancing!$B$3:$ES$21,MATCH($C297,[1]Balancing!$A$3:$A$21,0),MATCH(IF($A297="Mahir","HS",IF($A297="Separuh Mahir","SS",IF($A297="Berkemahiran Rendah","LS",IF($A297="Jumlah","T",FALSE))))&amp;$E297&amp;RIGHT($D297,2),[1]Balancing!$B$2:$ES$2,0))/1000</f>
        <v>152.03</v>
      </c>
      <c r="J297" s="16">
        <f>INDEX([1]Balancing!$ET$3:$KK$21,MATCH($C297,[1]Balancing!$A$3:$A$21,0),MATCH(IF($A297="Mahir","HS",IF($A297="Separuh Mahir","SS",IF($A297="Berkemahiran Rendah","LS",IF($A297="Jumlah","T",FALSE))))&amp;$E297&amp;RIGHT($D297,2),[1]Balancing!$ET$2:$KK$2,0))/1000</f>
        <v>142.68899999999999</v>
      </c>
      <c r="K297" s="16">
        <f>INDEX([1]Balancing!$KL$3:$QC$21,MATCH($C297,[1]Balancing!$A$3:$A$21,0),MATCH(IF($A297="Mahir","HS",IF($A297="Separuh Mahir","SS",IF($A297="Berkemahiran Rendah","LS",IF($A297="Jumlah","T",FALSE))))&amp;$E297&amp;RIGHT($D297,2),[1]Balancing!$KL$2:$QC$2,0))/1000</f>
        <v>9.3409999999999993</v>
      </c>
      <c r="L297" s="16">
        <f>INDEX([1]Balancing!$QD$3:$VU$21,MATCH($C297,[1]Balancing!$A$3:$A$21,0),MATCH(IF($A297="Mahir","HS",IF($A297="Separuh Mahir","SS",IF($A297="Berkemahiran Rendah","LS",IF($A297="Jumlah","T",FALSE))))&amp;$E297&amp;RIGHT($D297,2),[1]Balancing!$QD$2:$VU$2,0))/1000</f>
        <v>0.628</v>
      </c>
    </row>
    <row r="298" spans="1:12" x14ac:dyDescent="0.35">
      <c r="A298" s="17" t="s">
        <v>19</v>
      </c>
      <c r="B298" s="17" t="s">
        <v>31</v>
      </c>
      <c r="C298" s="17" t="s">
        <v>52</v>
      </c>
      <c r="D298" s="14">
        <v>2024</v>
      </c>
      <c r="E298" s="14">
        <v>4</v>
      </c>
      <c r="F298" s="14" t="s">
        <v>87</v>
      </c>
      <c r="G298" s="14" t="s">
        <v>90</v>
      </c>
      <c r="H298" s="14" t="s">
        <v>97</v>
      </c>
      <c r="I298" s="16">
        <f>INDEX([1]Balancing!$B$3:$ES$21,MATCH($C298,[1]Balancing!$A$3:$A$21,0),MATCH(IF($A298="Mahir","HS",IF($A298="Separuh Mahir","SS",IF($A298="Berkemahiran Rendah","LS",IF($A298="Jumlah","T",FALSE))))&amp;$E298&amp;RIGHT($D298,2),[1]Balancing!$B$2:$ES$2,0))/1000</f>
        <v>53.506</v>
      </c>
      <c r="J298" s="16">
        <f>INDEX([1]Balancing!$ET$3:$KK$21,MATCH($C298,[1]Balancing!$A$3:$A$21,0),MATCH(IF($A298="Mahir","HS",IF($A298="Separuh Mahir","SS",IF($A298="Berkemahiran Rendah","LS",IF($A298="Jumlah","T",FALSE))))&amp;$E298&amp;RIGHT($D298,2),[1]Balancing!$ET$2:$KK$2,0))/1000</f>
        <v>50.65</v>
      </c>
      <c r="K298" s="16">
        <f>INDEX([1]Balancing!$KL$3:$QC$21,MATCH($C298,[1]Balancing!$A$3:$A$21,0),MATCH(IF($A298="Mahir","HS",IF($A298="Separuh Mahir","SS",IF($A298="Berkemahiran Rendah","LS",IF($A298="Jumlah","T",FALSE))))&amp;$E298&amp;RIGHT($D298,2),[1]Balancing!$KL$2:$QC$2,0))/1000</f>
        <v>2.8559999999999999</v>
      </c>
      <c r="L298" s="16">
        <f>INDEX([1]Balancing!$QD$3:$VU$21,MATCH($C298,[1]Balancing!$A$3:$A$21,0),MATCH(IF($A298="Mahir","HS",IF($A298="Separuh Mahir","SS",IF($A298="Berkemahiran Rendah","LS",IF($A298="Jumlah","T",FALSE))))&amp;$E298&amp;RIGHT($D298,2),[1]Balancing!$QD$2:$VU$2,0))/1000</f>
        <v>0.221</v>
      </c>
    </row>
    <row r="299" spans="1:12" x14ac:dyDescent="0.35">
      <c r="A299" s="17" t="s">
        <v>19</v>
      </c>
      <c r="B299" s="17" t="s">
        <v>33</v>
      </c>
      <c r="C299" s="17" t="s">
        <v>33</v>
      </c>
      <c r="D299" s="14">
        <v>2024</v>
      </c>
      <c r="E299" s="14">
        <v>4</v>
      </c>
      <c r="F299" s="14" t="s">
        <v>87</v>
      </c>
      <c r="G299" s="14" t="s">
        <v>98</v>
      </c>
      <c r="H299" s="14" t="s">
        <v>98</v>
      </c>
      <c r="I299" s="16">
        <f>INDEX([1]Balancing!$B$3:$ES$21,MATCH($C299,[1]Balancing!$A$3:$A$21,0),MATCH(IF($A299="Mahir","HS",IF($A299="Separuh Mahir","SS",IF($A299="Berkemahiran Rendah","LS",IF($A299="Jumlah","T",FALSE))))&amp;$E299&amp;RIGHT($D299,2),[1]Balancing!$B$2:$ES$2,0))/1000</f>
        <v>142.75700000000001</v>
      </c>
      <c r="J299" s="16">
        <f>INDEX([1]Balancing!$ET$3:$KK$21,MATCH($C299,[1]Balancing!$A$3:$A$21,0),MATCH(IF($A299="Mahir","HS",IF($A299="Separuh Mahir","SS",IF($A299="Berkemahiran Rendah","LS",IF($A299="Jumlah","T",FALSE))))&amp;$E299&amp;RIGHT($D299,2),[1]Balancing!$ET$2:$KK$2,0))/1000</f>
        <v>137.98099999999999</v>
      </c>
      <c r="K299" s="16">
        <f>INDEX([1]Balancing!$KL$3:$QC$21,MATCH($C299,[1]Balancing!$A$3:$A$21,0),MATCH(IF($A299="Mahir","HS",IF($A299="Separuh Mahir","SS",IF($A299="Berkemahiran Rendah","LS",IF($A299="Jumlah","T",FALSE))))&amp;$E299&amp;RIGHT($D299,2),[1]Balancing!$KL$2:$QC$2,0))/1000</f>
        <v>4.7759999999999998</v>
      </c>
      <c r="L299" s="16">
        <f>INDEX([1]Balancing!$QD$3:$VU$21,MATCH($C299,[1]Balancing!$A$3:$A$21,0),MATCH(IF($A299="Mahir","HS",IF($A299="Separuh Mahir","SS",IF($A299="Berkemahiran Rendah","LS",IF($A299="Jumlah","T",FALSE))))&amp;$E299&amp;RIGHT($D299,2),[1]Balancing!$QD$2:$VU$2,0))/1000</f>
        <v>0.41</v>
      </c>
    </row>
    <row r="300" spans="1:12" x14ac:dyDescent="0.35">
      <c r="A300" s="17" t="s">
        <v>19</v>
      </c>
      <c r="B300" s="17" t="s">
        <v>35</v>
      </c>
      <c r="C300" s="17" t="s">
        <v>54</v>
      </c>
      <c r="D300" s="14">
        <v>2024</v>
      </c>
      <c r="E300" s="14">
        <v>4</v>
      </c>
      <c r="F300" s="14" t="s">
        <v>87</v>
      </c>
      <c r="G300" s="14" t="s">
        <v>99</v>
      </c>
      <c r="H300" s="14" t="s">
        <v>100</v>
      </c>
      <c r="I300" s="16">
        <f>INDEX([1]Balancing!$B$3:$ES$21,MATCH($C300,[1]Balancing!$A$3:$A$21,0),MATCH(IF($A300="Mahir","HS",IF($A300="Separuh Mahir","SS",IF($A300="Berkemahiran Rendah","LS",IF($A300="Jumlah","T",FALSE))))&amp;$E300&amp;RIGHT($D300,2),[1]Balancing!$B$2:$ES$2,0))/1000</f>
        <v>616.06799999999998</v>
      </c>
      <c r="J300" s="16">
        <f>INDEX([1]Balancing!$ET$3:$KK$21,MATCH($C300,[1]Balancing!$A$3:$A$21,0),MATCH(IF($A300="Mahir","HS",IF($A300="Separuh Mahir","SS",IF($A300="Berkemahiran Rendah","LS",IF($A300="Jumlah","T",FALSE))))&amp;$E300&amp;RIGHT($D300,2),[1]Balancing!$ET$2:$KK$2,0))/1000</f>
        <v>611.41700000000003</v>
      </c>
      <c r="K300" s="16">
        <f>INDEX([1]Balancing!$KL$3:$QC$21,MATCH($C300,[1]Balancing!$A$3:$A$21,0),MATCH(IF($A300="Mahir","HS",IF($A300="Separuh Mahir","SS",IF($A300="Berkemahiran Rendah","LS",IF($A300="Jumlah","T",FALSE))))&amp;$E300&amp;RIGHT($D300,2),[1]Balancing!$KL$2:$QC$2,0))/1000</f>
        <v>4.6509999999999998</v>
      </c>
      <c r="L300" s="16">
        <f>INDEX([1]Balancing!$QD$3:$VU$21,MATCH($C300,[1]Balancing!$A$3:$A$21,0),MATCH(IF($A300="Mahir","HS",IF($A300="Separuh Mahir","SS",IF($A300="Berkemahiran Rendah","LS",IF($A300="Jumlah","T",FALSE))))&amp;$E300&amp;RIGHT($D300,2),[1]Balancing!$QD$2:$VU$2,0))/1000</f>
        <v>1.73</v>
      </c>
    </row>
    <row r="301" spans="1:12" x14ac:dyDescent="0.35">
      <c r="A301" s="17" t="s">
        <v>19</v>
      </c>
      <c r="B301" s="17" t="s">
        <v>35</v>
      </c>
      <c r="C301" s="17" t="s">
        <v>56</v>
      </c>
      <c r="D301" s="14">
        <v>2024</v>
      </c>
      <c r="E301" s="14">
        <v>4</v>
      </c>
      <c r="F301" s="14" t="s">
        <v>87</v>
      </c>
      <c r="G301" s="14" t="s">
        <v>99</v>
      </c>
      <c r="H301" s="14" t="s">
        <v>101</v>
      </c>
      <c r="I301" s="16">
        <f>INDEX([1]Balancing!$B$3:$ES$21,MATCH($C301,[1]Balancing!$A$3:$A$21,0),MATCH(IF($A301="Mahir","HS",IF($A301="Separuh Mahir","SS",IF($A301="Berkemahiran Rendah","LS",IF($A301="Jumlah","T",FALSE))))&amp;$E301&amp;RIGHT($D301,2),[1]Balancing!$B$2:$ES$2,0))/1000</f>
        <v>117.89</v>
      </c>
      <c r="J301" s="16">
        <f>INDEX([1]Balancing!$ET$3:$KK$21,MATCH($C301,[1]Balancing!$A$3:$A$21,0),MATCH(IF($A301="Mahir","HS",IF($A301="Separuh Mahir","SS",IF($A301="Berkemahiran Rendah","LS",IF($A301="Jumlah","T",FALSE))))&amp;$E301&amp;RIGHT($D301,2),[1]Balancing!$ET$2:$KK$2,0))/1000</f>
        <v>117.61499999999999</v>
      </c>
      <c r="K301" s="16">
        <f>INDEX([1]Balancing!$KL$3:$QC$21,MATCH($C301,[1]Balancing!$A$3:$A$21,0),MATCH(IF($A301="Mahir","HS",IF($A301="Separuh Mahir","SS",IF($A301="Berkemahiran Rendah","LS",IF($A301="Jumlah","T",FALSE))))&amp;$E301&amp;RIGHT($D301,2),[1]Balancing!$KL$2:$QC$2,0))/1000</f>
        <v>0.27500000000000002</v>
      </c>
      <c r="L301" s="16">
        <f>INDEX([1]Balancing!$QD$3:$VU$21,MATCH($C301,[1]Balancing!$A$3:$A$21,0),MATCH(IF($A301="Mahir","HS",IF($A301="Separuh Mahir","SS",IF($A301="Berkemahiran Rendah","LS",IF($A301="Jumlah","T",FALSE))))&amp;$E301&amp;RIGHT($D301,2),[1]Balancing!$QD$2:$VU$2,0))/1000</f>
        <v>0.27300000000000002</v>
      </c>
    </row>
    <row r="302" spans="1:12" x14ac:dyDescent="0.35">
      <c r="A302" s="17" t="s">
        <v>19</v>
      </c>
      <c r="B302" s="17" t="s">
        <v>35</v>
      </c>
      <c r="C302" s="17" t="s">
        <v>58</v>
      </c>
      <c r="D302" s="14">
        <v>2024</v>
      </c>
      <c r="E302" s="14">
        <v>4</v>
      </c>
      <c r="F302" s="14" t="s">
        <v>87</v>
      </c>
      <c r="G302" s="14" t="s">
        <v>99</v>
      </c>
      <c r="H302" s="14" t="s">
        <v>102</v>
      </c>
      <c r="I302" s="16">
        <f>INDEX([1]Balancing!$B$3:$ES$21,MATCH($C302,[1]Balancing!$A$3:$A$21,0),MATCH(IF($A302="Mahir","HS",IF($A302="Separuh Mahir","SS",IF($A302="Berkemahiran Rendah","LS",IF($A302="Jumlah","T",FALSE))))&amp;$E302&amp;RIGHT($D302,2),[1]Balancing!$B$2:$ES$2,0))/1000</f>
        <v>100.416</v>
      </c>
      <c r="J302" s="16">
        <f>INDEX([1]Balancing!$ET$3:$KK$21,MATCH($C302,[1]Balancing!$A$3:$A$21,0),MATCH(IF($A302="Mahir","HS",IF($A302="Separuh Mahir","SS",IF($A302="Berkemahiran Rendah","LS",IF($A302="Jumlah","T",FALSE))))&amp;$E302&amp;RIGHT($D302,2),[1]Balancing!$ET$2:$KK$2,0))/1000</f>
        <v>99.992999999999995</v>
      </c>
      <c r="K302" s="16">
        <f>INDEX([1]Balancing!$KL$3:$QC$21,MATCH($C302,[1]Balancing!$A$3:$A$21,0),MATCH(IF($A302="Mahir","HS",IF($A302="Separuh Mahir","SS",IF($A302="Berkemahiran Rendah","LS",IF($A302="Jumlah","T",FALSE))))&amp;$E302&amp;RIGHT($D302,2),[1]Balancing!$KL$2:$QC$2,0))/1000</f>
        <v>0.42299999999999999</v>
      </c>
      <c r="L302" s="16">
        <f>INDEX([1]Balancing!$QD$3:$VU$21,MATCH($C302,[1]Balancing!$A$3:$A$21,0),MATCH(IF($A302="Mahir","HS",IF($A302="Separuh Mahir","SS",IF($A302="Berkemahiran Rendah","LS",IF($A302="Jumlah","T",FALSE))))&amp;$E302&amp;RIGHT($D302,2),[1]Balancing!$QD$2:$VU$2,0))/1000</f>
        <v>0.94599999999999995</v>
      </c>
    </row>
    <row r="303" spans="1:12" x14ac:dyDescent="0.35">
      <c r="A303" s="17" t="s">
        <v>19</v>
      </c>
      <c r="B303" s="17" t="s">
        <v>35</v>
      </c>
      <c r="C303" s="17" t="s">
        <v>60</v>
      </c>
      <c r="D303" s="14">
        <v>2024</v>
      </c>
      <c r="E303" s="14">
        <v>4</v>
      </c>
      <c r="F303" s="14" t="s">
        <v>87</v>
      </c>
      <c r="G303" s="14" t="s">
        <v>99</v>
      </c>
      <c r="H303" s="14" t="s">
        <v>103</v>
      </c>
      <c r="I303" s="16">
        <f>INDEX([1]Balancing!$B$3:$ES$21,MATCH($C303,[1]Balancing!$A$3:$A$21,0),MATCH(IF($A303="Mahir","HS",IF($A303="Separuh Mahir","SS",IF($A303="Berkemahiran Rendah","LS",IF($A303="Jumlah","T",FALSE))))&amp;$E303&amp;RIGHT($D303,2),[1]Balancing!$B$2:$ES$2,0))/1000</f>
        <v>139.36000000000001</v>
      </c>
      <c r="J303" s="16">
        <f>INDEX([1]Balancing!$ET$3:$KK$21,MATCH($C303,[1]Balancing!$A$3:$A$21,0),MATCH(IF($A303="Mahir","HS",IF($A303="Separuh Mahir","SS",IF($A303="Berkemahiran Rendah","LS",IF($A303="Jumlah","T",FALSE))))&amp;$E303&amp;RIGHT($D303,2),[1]Balancing!$ET$2:$KK$2,0))/1000</f>
        <v>139.05600000000001</v>
      </c>
      <c r="K303" s="16">
        <f>INDEX([1]Balancing!$KL$3:$QC$21,MATCH($C303,[1]Balancing!$A$3:$A$21,0),MATCH(IF($A303="Mahir","HS",IF($A303="Separuh Mahir","SS",IF($A303="Berkemahiran Rendah","LS",IF($A303="Jumlah","T",FALSE))))&amp;$E303&amp;RIGHT($D303,2),[1]Balancing!$KL$2:$QC$2,0))/1000</f>
        <v>0.30399999999999999</v>
      </c>
      <c r="L303" s="16">
        <f>INDEX([1]Balancing!$QD$3:$VU$21,MATCH($C303,[1]Balancing!$A$3:$A$21,0),MATCH(IF($A303="Mahir","HS",IF($A303="Separuh Mahir","SS",IF($A303="Berkemahiran Rendah","LS",IF($A303="Jumlah","T",FALSE))))&amp;$E303&amp;RIGHT($D303,2),[1]Balancing!$QD$2:$VU$2,0))/1000</f>
        <v>0.28599999999999998</v>
      </c>
    </row>
    <row r="304" spans="1:12" x14ac:dyDescent="0.35">
      <c r="A304" s="17" t="s">
        <v>19</v>
      </c>
      <c r="B304" s="17" t="s">
        <v>35</v>
      </c>
      <c r="C304" s="17" t="s">
        <v>62</v>
      </c>
      <c r="D304" s="14">
        <v>2024</v>
      </c>
      <c r="E304" s="14">
        <v>4</v>
      </c>
      <c r="F304" s="14" t="s">
        <v>87</v>
      </c>
      <c r="G304" s="14" t="s">
        <v>99</v>
      </c>
      <c r="H304" s="14" t="s">
        <v>104</v>
      </c>
      <c r="I304" s="16">
        <f>INDEX([1]Balancing!$B$3:$ES$21,MATCH($C304,[1]Balancing!$A$3:$A$21,0),MATCH(IF($A304="Mahir","HS",IF($A304="Separuh Mahir","SS",IF($A304="Berkemahiran Rendah","LS",IF($A304="Jumlah","T",FALSE))))&amp;$E304&amp;RIGHT($D304,2),[1]Balancing!$B$2:$ES$2,0))/1000</f>
        <v>435.57499999999999</v>
      </c>
      <c r="J304" s="16">
        <f>INDEX([1]Balancing!$ET$3:$KK$21,MATCH($C304,[1]Balancing!$A$3:$A$21,0),MATCH(IF($A304="Mahir","HS",IF($A304="Separuh Mahir","SS",IF($A304="Berkemahiran Rendah","LS",IF($A304="Jumlah","T",FALSE))))&amp;$E304&amp;RIGHT($D304,2),[1]Balancing!$ET$2:$KK$2,0))/1000</f>
        <v>428.66300000000001</v>
      </c>
      <c r="K304" s="16">
        <f>INDEX([1]Balancing!$KL$3:$QC$21,MATCH($C304,[1]Balancing!$A$3:$A$21,0),MATCH(IF($A304="Mahir","HS",IF($A304="Separuh Mahir","SS",IF($A304="Berkemahiran Rendah","LS",IF($A304="Jumlah","T",FALSE))))&amp;$E304&amp;RIGHT($D304,2),[1]Balancing!$KL$2:$QC$2,0))/1000</f>
        <v>6.9119999999999999</v>
      </c>
      <c r="L304" s="16">
        <f>INDEX([1]Balancing!$QD$3:$VU$21,MATCH($C304,[1]Balancing!$A$3:$A$21,0),MATCH(IF($A304="Mahir","HS",IF($A304="Separuh Mahir","SS",IF($A304="Berkemahiran Rendah","LS",IF($A304="Jumlah","T",FALSE))))&amp;$E304&amp;RIGHT($D304,2),[1]Balancing!$QD$2:$VU$2,0))/1000</f>
        <v>1.6259999999999999</v>
      </c>
    </row>
    <row r="305" spans="1:12" x14ac:dyDescent="0.35">
      <c r="A305" s="17" t="s">
        <v>19</v>
      </c>
      <c r="B305" s="17" t="s">
        <v>35</v>
      </c>
      <c r="C305" s="17" t="s">
        <v>64</v>
      </c>
      <c r="D305" s="14">
        <v>2024</v>
      </c>
      <c r="E305" s="14">
        <v>4</v>
      </c>
      <c r="F305" s="14" t="s">
        <v>87</v>
      </c>
      <c r="G305" s="14" t="s">
        <v>99</v>
      </c>
      <c r="H305" s="14" t="s">
        <v>105</v>
      </c>
      <c r="I305" s="16">
        <f>INDEX([1]Balancing!$B$3:$ES$21,MATCH($C305,[1]Balancing!$A$3:$A$21,0),MATCH(IF($A305="Mahir","HS",IF($A305="Separuh Mahir","SS",IF($A305="Berkemahiran Rendah","LS",IF($A305="Jumlah","T",FALSE))))&amp;$E305&amp;RIGHT($D305,2),[1]Balancing!$B$2:$ES$2,0))/1000</f>
        <v>217.512</v>
      </c>
      <c r="J305" s="16">
        <f>INDEX([1]Balancing!$ET$3:$KK$21,MATCH($C305,[1]Balancing!$A$3:$A$21,0),MATCH(IF($A305="Mahir","HS",IF($A305="Separuh Mahir","SS",IF($A305="Berkemahiran Rendah","LS",IF($A305="Jumlah","T",FALSE))))&amp;$E305&amp;RIGHT($D305,2),[1]Balancing!$ET$2:$KK$2,0))/1000</f>
        <v>216.94800000000001</v>
      </c>
      <c r="K305" s="16">
        <f>INDEX([1]Balancing!$KL$3:$QC$21,MATCH($C305,[1]Balancing!$A$3:$A$21,0),MATCH(IF($A305="Mahir","HS",IF($A305="Separuh Mahir","SS",IF($A305="Berkemahiran Rendah","LS",IF($A305="Jumlah","T",FALSE))))&amp;$E305&amp;RIGHT($D305,2),[1]Balancing!$KL$2:$QC$2,0))/1000</f>
        <v>0.56399999999999995</v>
      </c>
      <c r="L305" s="16">
        <f>INDEX([1]Balancing!$QD$3:$VU$21,MATCH($C305,[1]Balancing!$A$3:$A$21,0),MATCH(IF($A305="Mahir","HS",IF($A305="Separuh Mahir","SS",IF($A305="Berkemahiran Rendah","LS",IF($A305="Jumlah","T",FALSE))))&amp;$E305&amp;RIGHT($D305,2),[1]Balancing!$QD$2:$VU$2,0))/1000</f>
        <v>0.56399999999999995</v>
      </c>
    </row>
    <row r="306" spans="1:12" x14ac:dyDescent="0.35">
      <c r="A306" s="17" t="s">
        <v>21</v>
      </c>
      <c r="B306" s="17" t="s">
        <v>27</v>
      </c>
      <c r="C306" s="17" t="s">
        <v>27</v>
      </c>
      <c r="D306" s="14">
        <v>2024</v>
      </c>
      <c r="E306" s="14">
        <v>4</v>
      </c>
      <c r="F306" s="14" t="s">
        <v>106</v>
      </c>
      <c r="G306" s="14" t="s">
        <v>88</v>
      </c>
      <c r="H306" s="14" t="s">
        <v>88</v>
      </c>
      <c r="I306" s="16">
        <f>INDEX([1]Balancing!$B$3:$ES$21,MATCH($C306,[1]Balancing!$A$3:$A$21,0),MATCH(IF($A306="Mahir","HS",IF($A306="Separuh Mahir","SS",IF($A306="Berkemahiran Rendah","LS",IF($A306="Jumlah","T",FALSE))))&amp;$E306&amp;RIGHT($D306,2),[1]Balancing!$B$2:$ES$2,0))/1000</f>
        <v>444.18299999999999</v>
      </c>
      <c r="J306" s="16">
        <f>INDEX([1]Balancing!$ET$3:$KK$21,MATCH($C306,[1]Balancing!$A$3:$A$21,0),MATCH(IF($A306="Mahir","HS",IF($A306="Separuh Mahir","SS",IF($A306="Berkemahiran Rendah","LS",IF($A306="Jumlah","T",FALSE))))&amp;$E306&amp;RIGHT($D306,2),[1]Balancing!$ET$2:$KK$2,0))/1000</f>
        <v>422.94299999999998</v>
      </c>
      <c r="K306" s="16">
        <f>INDEX([1]Balancing!$KL$3:$QC$21,MATCH($C306,[1]Balancing!$A$3:$A$21,0),MATCH(IF($A306="Mahir","HS",IF($A306="Separuh Mahir","SS",IF($A306="Berkemahiran Rendah","LS",IF($A306="Jumlah","T",FALSE))))&amp;$E306&amp;RIGHT($D306,2),[1]Balancing!$KL$2:$QC$2,0))/1000</f>
        <v>21.24</v>
      </c>
      <c r="L306" s="16">
        <f>INDEX([1]Balancing!$QD$3:$VU$21,MATCH($C306,[1]Balancing!$A$3:$A$21,0),MATCH(IF($A306="Mahir","HS",IF($A306="Separuh Mahir","SS",IF($A306="Berkemahiran Rendah","LS",IF($A306="Jumlah","T",FALSE))))&amp;$E306&amp;RIGHT($D306,2),[1]Balancing!$QD$2:$VU$2,0))/1000</f>
        <v>0.996</v>
      </c>
    </row>
    <row r="307" spans="1:12" x14ac:dyDescent="0.35">
      <c r="A307" s="17" t="s">
        <v>21</v>
      </c>
      <c r="B307" s="17" t="s">
        <v>29</v>
      </c>
      <c r="C307" s="17" t="s">
        <v>29</v>
      </c>
      <c r="D307" s="14">
        <v>2024</v>
      </c>
      <c r="E307" s="14">
        <v>4</v>
      </c>
      <c r="F307" s="14" t="s">
        <v>106</v>
      </c>
      <c r="G307" s="14" t="s">
        <v>89</v>
      </c>
      <c r="H307" s="14" t="s">
        <v>89</v>
      </c>
      <c r="I307" s="16">
        <f>INDEX([1]Balancing!$B$3:$ES$21,MATCH($C307,[1]Balancing!$A$3:$A$21,0),MATCH(IF($A307="Mahir","HS",IF($A307="Separuh Mahir","SS",IF($A307="Berkemahiran Rendah","LS",IF($A307="Jumlah","T",FALSE))))&amp;$E307&amp;RIGHT($D307,2),[1]Balancing!$B$2:$ES$2,0))/1000</f>
        <v>47.228000000000002</v>
      </c>
      <c r="J307" s="16">
        <f>INDEX([1]Balancing!$ET$3:$KK$21,MATCH($C307,[1]Balancing!$A$3:$A$21,0),MATCH(IF($A307="Mahir","HS",IF($A307="Separuh Mahir","SS",IF($A307="Berkemahiran Rendah","LS",IF($A307="Jumlah","T",FALSE))))&amp;$E307&amp;RIGHT($D307,2),[1]Balancing!$ET$2:$KK$2,0))/1000</f>
        <v>46.91</v>
      </c>
      <c r="K307" s="16">
        <f>INDEX([1]Balancing!$KL$3:$QC$21,MATCH($C307,[1]Balancing!$A$3:$A$21,0),MATCH(IF($A307="Mahir","HS",IF($A307="Separuh Mahir","SS",IF($A307="Berkemahiran Rendah","LS",IF($A307="Jumlah","T",FALSE))))&amp;$E307&amp;RIGHT($D307,2),[1]Balancing!$KL$2:$QC$2,0))/1000</f>
        <v>0.318</v>
      </c>
      <c r="L307" s="16">
        <f>INDEX([1]Balancing!$QD$3:$VU$21,MATCH($C307,[1]Balancing!$A$3:$A$21,0),MATCH(IF($A307="Mahir","HS",IF($A307="Separuh Mahir","SS",IF($A307="Berkemahiran Rendah","LS",IF($A307="Jumlah","T",FALSE))))&amp;$E307&amp;RIGHT($D307,2),[1]Balancing!$QD$2:$VU$2,0))/1000</f>
        <v>0.14099999999999999</v>
      </c>
    </row>
    <row r="308" spans="1:12" x14ac:dyDescent="0.35">
      <c r="A308" s="17" t="s">
        <v>21</v>
      </c>
      <c r="B308" s="17" t="s">
        <v>31</v>
      </c>
      <c r="C308" s="17" t="s">
        <v>40</v>
      </c>
      <c r="D308" s="14">
        <v>2024</v>
      </c>
      <c r="E308" s="14">
        <v>4</v>
      </c>
      <c r="F308" s="14" t="s">
        <v>106</v>
      </c>
      <c r="G308" s="14" t="s">
        <v>90</v>
      </c>
      <c r="H308" s="14" t="s">
        <v>91</v>
      </c>
      <c r="I308" s="16">
        <f>INDEX([1]Balancing!$B$3:$ES$21,MATCH($C308,[1]Balancing!$A$3:$A$21,0),MATCH(IF($A308="Mahir","HS",IF($A308="Separuh Mahir","SS",IF($A308="Berkemahiran Rendah","LS",IF($A308="Jumlah","T",FALSE))))&amp;$E308&amp;RIGHT($D308,2),[1]Balancing!$B$2:$ES$2,0))/1000</f>
        <v>268.59800000000001</v>
      </c>
      <c r="J308" s="16">
        <f>INDEX([1]Balancing!$ET$3:$KK$21,MATCH($C308,[1]Balancing!$A$3:$A$21,0),MATCH(IF($A308="Mahir","HS",IF($A308="Separuh Mahir","SS",IF($A308="Berkemahiran Rendah","LS",IF($A308="Jumlah","T",FALSE))))&amp;$E308&amp;RIGHT($D308,2),[1]Balancing!$ET$2:$KK$2,0))/1000</f>
        <v>260.49</v>
      </c>
      <c r="K308" s="16">
        <f>INDEX([1]Balancing!$KL$3:$QC$21,MATCH($C308,[1]Balancing!$A$3:$A$21,0),MATCH(IF($A308="Mahir","HS",IF($A308="Separuh Mahir","SS",IF($A308="Berkemahiran Rendah","LS",IF($A308="Jumlah","T",FALSE))))&amp;$E308&amp;RIGHT($D308,2),[1]Balancing!$KL$2:$QC$2,0))/1000</f>
        <v>8.1080000000000005</v>
      </c>
      <c r="L308" s="16">
        <f>INDEX([1]Balancing!$QD$3:$VU$21,MATCH($C308,[1]Balancing!$A$3:$A$21,0),MATCH(IF($A308="Mahir","HS",IF($A308="Separuh Mahir","SS",IF($A308="Berkemahiran Rendah","LS",IF($A308="Jumlah","T",FALSE))))&amp;$E308&amp;RIGHT($D308,2),[1]Balancing!$QD$2:$VU$2,0))/1000</f>
        <v>0.22500000000000001</v>
      </c>
    </row>
    <row r="309" spans="1:12" x14ac:dyDescent="0.35">
      <c r="A309" s="17" t="s">
        <v>21</v>
      </c>
      <c r="B309" s="17" t="s">
        <v>31</v>
      </c>
      <c r="C309" s="17" t="s">
        <v>42</v>
      </c>
      <c r="D309" s="14">
        <v>2024</v>
      </c>
      <c r="E309" s="14">
        <v>4</v>
      </c>
      <c r="F309" s="14" t="s">
        <v>106</v>
      </c>
      <c r="G309" s="14" t="s">
        <v>90</v>
      </c>
      <c r="H309" s="14" t="s">
        <v>92</v>
      </c>
      <c r="I309" s="16">
        <f>INDEX([1]Balancing!$B$3:$ES$21,MATCH($C309,[1]Balancing!$A$3:$A$21,0),MATCH(IF($A309="Mahir","HS",IF($A309="Separuh Mahir","SS",IF($A309="Berkemahiran Rendah","LS",IF($A309="Jumlah","T",FALSE))))&amp;$E309&amp;RIGHT($D309,2),[1]Balancing!$B$2:$ES$2,0))/1000</f>
        <v>72.906999999999996</v>
      </c>
      <c r="J309" s="16">
        <f>INDEX([1]Balancing!$ET$3:$KK$21,MATCH($C309,[1]Balancing!$A$3:$A$21,0),MATCH(IF($A309="Mahir","HS",IF($A309="Separuh Mahir","SS",IF($A309="Berkemahiran Rendah","LS",IF($A309="Jumlah","T",FALSE))))&amp;$E309&amp;RIGHT($D309,2),[1]Balancing!$ET$2:$KK$2,0))/1000</f>
        <v>71.100999999999999</v>
      </c>
      <c r="K309" s="16">
        <f>INDEX([1]Balancing!$KL$3:$QC$21,MATCH($C309,[1]Balancing!$A$3:$A$21,0),MATCH(IF($A309="Mahir","HS",IF($A309="Separuh Mahir","SS",IF($A309="Berkemahiran Rendah","LS",IF($A309="Jumlah","T",FALSE))))&amp;$E309&amp;RIGHT($D309,2),[1]Balancing!$KL$2:$QC$2,0))/1000</f>
        <v>1.806</v>
      </c>
      <c r="L309" s="16">
        <f>INDEX([1]Balancing!$QD$3:$VU$21,MATCH($C309,[1]Balancing!$A$3:$A$21,0),MATCH(IF($A309="Mahir","HS",IF($A309="Separuh Mahir","SS",IF($A309="Berkemahiran Rendah","LS",IF($A309="Jumlah","T",FALSE))))&amp;$E309&amp;RIGHT($D309,2),[1]Balancing!$QD$2:$VU$2,0))/1000</f>
        <v>0.35699999999999998</v>
      </c>
    </row>
    <row r="310" spans="1:12" x14ac:dyDescent="0.35">
      <c r="A310" s="17" t="s">
        <v>21</v>
      </c>
      <c r="B310" s="17" t="s">
        <v>31</v>
      </c>
      <c r="C310" s="17" t="s">
        <v>44</v>
      </c>
      <c r="D310" s="14">
        <v>2024</v>
      </c>
      <c r="E310" s="14">
        <v>4</v>
      </c>
      <c r="F310" s="14" t="s">
        <v>106</v>
      </c>
      <c r="G310" s="14" t="s">
        <v>90</v>
      </c>
      <c r="H310" s="14" t="s">
        <v>93</v>
      </c>
      <c r="I310" s="16">
        <f>INDEX([1]Balancing!$B$3:$ES$21,MATCH($C310,[1]Balancing!$A$3:$A$21,0),MATCH(IF($A310="Mahir","HS",IF($A310="Separuh Mahir","SS",IF($A310="Berkemahiran Rendah","LS",IF($A310="Jumlah","T",FALSE))))&amp;$E310&amp;RIGHT($D310,2),[1]Balancing!$B$2:$ES$2,0))/1000</f>
        <v>239.20099999999999</v>
      </c>
      <c r="J310" s="16">
        <f>INDEX([1]Balancing!$ET$3:$KK$21,MATCH($C310,[1]Balancing!$A$3:$A$21,0),MATCH(IF($A310="Mahir","HS",IF($A310="Separuh Mahir","SS",IF($A310="Berkemahiran Rendah","LS",IF($A310="Jumlah","T",FALSE))))&amp;$E310&amp;RIGHT($D310,2),[1]Balancing!$ET$2:$KK$2,0))/1000</f>
        <v>232.78800000000001</v>
      </c>
      <c r="K310" s="16">
        <f>INDEX([1]Balancing!$KL$3:$QC$21,MATCH($C310,[1]Balancing!$A$3:$A$21,0),MATCH(IF($A310="Mahir","HS",IF($A310="Separuh Mahir","SS",IF($A310="Berkemahiran Rendah","LS",IF($A310="Jumlah","T",FALSE))))&amp;$E310&amp;RIGHT($D310,2),[1]Balancing!$KL$2:$QC$2,0))/1000</f>
        <v>6.4130000000000003</v>
      </c>
      <c r="L310" s="16">
        <f>INDEX([1]Balancing!$QD$3:$VU$21,MATCH($C310,[1]Balancing!$A$3:$A$21,0),MATCH(IF($A310="Mahir","HS",IF($A310="Separuh Mahir","SS",IF($A310="Berkemahiran Rendah","LS",IF($A310="Jumlah","T",FALSE))))&amp;$E310&amp;RIGHT($D310,2),[1]Balancing!$QD$2:$VU$2,0))/1000</f>
        <v>0.71499999999999997</v>
      </c>
    </row>
    <row r="311" spans="1:12" x14ac:dyDescent="0.35">
      <c r="A311" s="17" t="s">
        <v>21</v>
      </c>
      <c r="B311" s="17" t="s">
        <v>31</v>
      </c>
      <c r="C311" s="17" t="s">
        <v>46</v>
      </c>
      <c r="D311" s="14">
        <v>2024</v>
      </c>
      <c r="E311" s="14">
        <v>4</v>
      </c>
      <c r="F311" s="14" t="s">
        <v>106</v>
      </c>
      <c r="G311" s="14" t="s">
        <v>90</v>
      </c>
      <c r="H311" s="14" t="s">
        <v>94</v>
      </c>
      <c r="I311" s="16">
        <f>INDEX([1]Balancing!$B$3:$ES$21,MATCH($C311,[1]Balancing!$A$3:$A$21,0),MATCH(IF($A311="Mahir","HS",IF($A311="Separuh Mahir","SS",IF($A311="Berkemahiran Rendah","LS",IF($A311="Jumlah","T",FALSE))))&amp;$E311&amp;RIGHT($D311,2),[1]Balancing!$B$2:$ES$2,0))/1000</f>
        <v>353.19400000000002</v>
      </c>
      <c r="J311" s="16">
        <f>INDEX([1]Balancing!$ET$3:$KK$21,MATCH($C311,[1]Balancing!$A$3:$A$21,0),MATCH(IF($A311="Mahir","HS",IF($A311="Separuh Mahir","SS",IF($A311="Berkemahiran Rendah","LS",IF($A311="Jumlah","T",FALSE))))&amp;$E311&amp;RIGHT($D311,2),[1]Balancing!$ET$2:$KK$2,0))/1000</f>
        <v>339.56</v>
      </c>
      <c r="K311" s="16">
        <f>INDEX([1]Balancing!$KL$3:$QC$21,MATCH($C311,[1]Balancing!$A$3:$A$21,0),MATCH(IF($A311="Mahir","HS",IF($A311="Separuh Mahir","SS",IF($A311="Berkemahiran Rendah","LS",IF($A311="Jumlah","T",FALSE))))&amp;$E311&amp;RIGHT($D311,2),[1]Balancing!$KL$2:$QC$2,0))/1000</f>
        <v>13.634</v>
      </c>
      <c r="L311" s="16">
        <f>INDEX([1]Balancing!$QD$3:$VU$21,MATCH($C311,[1]Balancing!$A$3:$A$21,0),MATCH(IF($A311="Mahir","HS",IF($A311="Separuh Mahir","SS",IF($A311="Berkemahiran Rendah","LS",IF($A311="Jumlah","T",FALSE))))&amp;$E311&amp;RIGHT($D311,2),[1]Balancing!$QD$2:$VU$2,0))/1000</f>
        <v>1.9139999999999999</v>
      </c>
    </row>
    <row r="312" spans="1:12" x14ac:dyDescent="0.35">
      <c r="A312" s="17" t="s">
        <v>21</v>
      </c>
      <c r="B312" s="17" t="s">
        <v>31</v>
      </c>
      <c r="C312" s="17" t="s">
        <v>48</v>
      </c>
      <c r="D312" s="14">
        <v>2024</v>
      </c>
      <c r="E312" s="14">
        <v>4</v>
      </c>
      <c r="F312" s="14" t="s">
        <v>106</v>
      </c>
      <c r="G312" s="14" t="s">
        <v>90</v>
      </c>
      <c r="H312" s="14" t="s">
        <v>95</v>
      </c>
      <c r="I312" s="16">
        <f>INDEX([1]Balancing!$B$3:$ES$21,MATCH($C312,[1]Balancing!$A$3:$A$21,0),MATCH(IF($A312="Mahir","HS",IF($A312="Separuh Mahir","SS",IF($A312="Berkemahiran Rendah","LS",IF($A312="Jumlah","T",FALSE))))&amp;$E312&amp;RIGHT($D312,2),[1]Balancing!$B$2:$ES$2,0))/1000</f>
        <v>292.39400000000001</v>
      </c>
      <c r="J312" s="16">
        <f>INDEX([1]Balancing!$ET$3:$KK$21,MATCH($C312,[1]Balancing!$A$3:$A$21,0),MATCH(IF($A312="Mahir","HS",IF($A312="Separuh Mahir","SS",IF($A312="Berkemahiran Rendah","LS",IF($A312="Jumlah","T",FALSE))))&amp;$E312&amp;RIGHT($D312,2),[1]Balancing!$ET$2:$KK$2,0))/1000</f>
        <v>284.29500000000002</v>
      </c>
      <c r="K312" s="16">
        <f>INDEX([1]Balancing!$KL$3:$QC$21,MATCH($C312,[1]Balancing!$A$3:$A$21,0),MATCH(IF($A312="Mahir","HS",IF($A312="Separuh Mahir","SS",IF($A312="Berkemahiran Rendah","LS",IF($A312="Jumlah","T",FALSE))))&amp;$E312&amp;RIGHT($D312,2),[1]Balancing!$KL$2:$QC$2,0))/1000</f>
        <v>8.0990000000000002</v>
      </c>
      <c r="L312" s="16">
        <f>INDEX([1]Balancing!$QD$3:$VU$21,MATCH($C312,[1]Balancing!$A$3:$A$21,0),MATCH(IF($A312="Mahir","HS",IF($A312="Separuh Mahir","SS",IF($A312="Berkemahiran Rendah","LS",IF($A312="Jumlah","T",FALSE))))&amp;$E312&amp;RIGHT($D312,2),[1]Balancing!$QD$2:$VU$2,0))/1000</f>
        <v>0.79400000000000004</v>
      </c>
    </row>
    <row r="313" spans="1:12" x14ac:dyDescent="0.35">
      <c r="A313" s="17" t="s">
        <v>21</v>
      </c>
      <c r="B313" s="17" t="s">
        <v>31</v>
      </c>
      <c r="C313" s="17" t="s">
        <v>50</v>
      </c>
      <c r="D313" s="14">
        <v>2024</v>
      </c>
      <c r="E313" s="14">
        <v>4</v>
      </c>
      <c r="F313" s="14" t="s">
        <v>106</v>
      </c>
      <c r="G313" s="14" t="s">
        <v>90</v>
      </c>
      <c r="H313" s="14" t="s">
        <v>96</v>
      </c>
      <c r="I313" s="16">
        <f>INDEX([1]Balancing!$B$3:$ES$21,MATCH($C313,[1]Balancing!$A$3:$A$21,0),MATCH(IF($A313="Mahir","HS",IF($A313="Separuh Mahir","SS",IF($A313="Berkemahiran Rendah","LS",IF($A313="Jumlah","T",FALSE))))&amp;$E313&amp;RIGHT($D313,2),[1]Balancing!$B$2:$ES$2,0))/1000</f>
        <v>479.63799999999998</v>
      </c>
      <c r="J313" s="16">
        <f>INDEX([1]Balancing!$ET$3:$KK$21,MATCH($C313,[1]Balancing!$A$3:$A$21,0),MATCH(IF($A313="Mahir","HS",IF($A313="Separuh Mahir","SS",IF($A313="Berkemahiran Rendah","LS",IF($A313="Jumlah","T",FALSE))))&amp;$E313&amp;RIGHT($D313,2),[1]Balancing!$ET$2:$KK$2,0))/1000</f>
        <v>457.91300000000001</v>
      </c>
      <c r="K313" s="16">
        <f>INDEX([1]Balancing!$KL$3:$QC$21,MATCH($C313,[1]Balancing!$A$3:$A$21,0),MATCH(IF($A313="Mahir","HS",IF($A313="Separuh Mahir","SS",IF($A313="Berkemahiran Rendah","LS",IF($A313="Jumlah","T",FALSE))))&amp;$E313&amp;RIGHT($D313,2),[1]Balancing!$KL$2:$QC$2,0))/1000</f>
        <v>21.725000000000001</v>
      </c>
      <c r="L313" s="16">
        <f>INDEX([1]Balancing!$QD$3:$VU$21,MATCH($C313,[1]Balancing!$A$3:$A$21,0),MATCH(IF($A313="Mahir","HS",IF($A313="Separuh Mahir","SS",IF($A313="Berkemahiran Rendah","LS",IF($A313="Jumlah","T",FALSE))))&amp;$E313&amp;RIGHT($D313,2),[1]Balancing!$QD$2:$VU$2,0))/1000</f>
        <v>3.1579999999999999</v>
      </c>
    </row>
    <row r="314" spans="1:12" x14ac:dyDescent="0.35">
      <c r="A314" s="17" t="s">
        <v>21</v>
      </c>
      <c r="B314" s="17" t="s">
        <v>31</v>
      </c>
      <c r="C314" s="17" t="s">
        <v>52</v>
      </c>
      <c r="D314" s="14">
        <v>2024</v>
      </c>
      <c r="E314" s="14">
        <v>4</v>
      </c>
      <c r="F314" s="14" t="s">
        <v>106</v>
      </c>
      <c r="G314" s="14" t="s">
        <v>90</v>
      </c>
      <c r="H314" s="14" t="s">
        <v>97</v>
      </c>
      <c r="I314" s="16">
        <f>INDEX([1]Balancing!$B$3:$ES$21,MATCH($C314,[1]Balancing!$A$3:$A$21,0),MATCH(IF($A314="Mahir","HS",IF($A314="Separuh Mahir","SS",IF($A314="Berkemahiran Rendah","LS",IF($A314="Jumlah","T",FALSE))))&amp;$E314&amp;RIGHT($D314,2),[1]Balancing!$B$2:$ES$2,0))/1000</f>
        <v>175.55199999999999</v>
      </c>
      <c r="J314" s="16">
        <f>INDEX([1]Balancing!$ET$3:$KK$21,MATCH($C314,[1]Balancing!$A$3:$A$21,0),MATCH(IF($A314="Mahir","HS",IF($A314="Separuh Mahir","SS",IF($A314="Berkemahiran Rendah","LS",IF($A314="Jumlah","T",FALSE))))&amp;$E314&amp;RIGHT($D314,2),[1]Balancing!$ET$2:$KK$2,0))/1000</f>
        <v>169.49299999999999</v>
      </c>
      <c r="K314" s="16">
        <f>INDEX([1]Balancing!$KL$3:$QC$21,MATCH($C314,[1]Balancing!$A$3:$A$21,0),MATCH(IF($A314="Mahir","HS",IF($A314="Separuh Mahir","SS",IF($A314="Berkemahiran Rendah","LS",IF($A314="Jumlah","T",FALSE))))&amp;$E314&amp;RIGHT($D314,2),[1]Balancing!$KL$2:$QC$2,0))/1000</f>
        <v>6.0590000000000002</v>
      </c>
      <c r="L314" s="16">
        <f>INDEX([1]Balancing!$QD$3:$VU$21,MATCH($C314,[1]Balancing!$A$3:$A$21,0),MATCH(IF($A314="Mahir","HS",IF($A314="Separuh Mahir","SS",IF($A314="Berkemahiran Rendah","LS",IF($A314="Jumlah","T",FALSE))))&amp;$E314&amp;RIGHT($D314,2),[1]Balancing!$QD$2:$VU$2,0))/1000</f>
        <v>0.51</v>
      </c>
    </row>
    <row r="315" spans="1:12" x14ac:dyDescent="0.35">
      <c r="A315" s="17" t="s">
        <v>21</v>
      </c>
      <c r="B315" s="17" t="s">
        <v>33</v>
      </c>
      <c r="C315" s="17" t="s">
        <v>33</v>
      </c>
      <c r="D315" s="14">
        <v>2024</v>
      </c>
      <c r="E315" s="14">
        <v>4</v>
      </c>
      <c r="F315" s="14" t="s">
        <v>106</v>
      </c>
      <c r="G315" s="14" t="s">
        <v>98</v>
      </c>
      <c r="H315" s="14" t="s">
        <v>98</v>
      </c>
      <c r="I315" s="16">
        <f>INDEX([1]Balancing!$B$3:$ES$21,MATCH($C315,[1]Balancing!$A$3:$A$21,0),MATCH(IF($A315="Mahir","HS",IF($A315="Separuh Mahir","SS",IF($A315="Berkemahiran Rendah","LS",IF($A315="Jumlah","T",FALSE))))&amp;$E315&amp;RIGHT($D315,2),[1]Balancing!$B$2:$ES$2,0))/1000</f>
        <v>1079.298</v>
      </c>
      <c r="J315" s="16">
        <f>INDEX([1]Balancing!$ET$3:$KK$21,MATCH($C315,[1]Balancing!$A$3:$A$21,0),MATCH(IF($A315="Mahir","HS",IF($A315="Separuh Mahir","SS",IF($A315="Berkemahiran Rendah","LS",IF($A315="Jumlah","T",FALSE))))&amp;$E315&amp;RIGHT($D315,2),[1]Balancing!$ET$2:$KK$2,0))/1000</f>
        <v>1064.8040000000001</v>
      </c>
      <c r="K315" s="16">
        <f>INDEX([1]Balancing!$KL$3:$QC$21,MATCH($C315,[1]Balancing!$A$3:$A$21,0),MATCH(IF($A315="Mahir","HS",IF($A315="Separuh Mahir","SS",IF($A315="Berkemahiran Rendah","LS",IF($A315="Jumlah","T",FALSE))))&amp;$E315&amp;RIGHT($D315,2),[1]Balancing!$KL$2:$QC$2,0))/1000</f>
        <v>14.494</v>
      </c>
      <c r="L315" s="16">
        <f>INDEX([1]Balancing!$QD$3:$VU$21,MATCH($C315,[1]Balancing!$A$3:$A$21,0),MATCH(IF($A315="Mahir","HS",IF($A315="Separuh Mahir","SS",IF($A315="Berkemahiran Rendah","LS",IF($A315="Jumlah","T",FALSE))))&amp;$E315&amp;RIGHT($D315,2),[1]Balancing!$QD$2:$VU$2,0))/1000</f>
        <v>2.5169999999999999</v>
      </c>
    </row>
    <row r="316" spans="1:12" x14ac:dyDescent="0.35">
      <c r="A316" s="17" t="s">
        <v>21</v>
      </c>
      <c r="B316" s="17" t="s">
        <v>35</v>
      </c>
      <c r="C316" s="17" t="s">
        <v>54</v>
      </c>
      <c r="D316" s="14">
        <v>2024</v>
      </c>
      <c r="E316" s="14">
        <v>4</v>
      </c>
      <c r="F316" s="14" t="s">
        <v>106</v>
      </c>
      <c r="G316" s="14" t="s">
        <v>99</v>
      </c>
      <c r="H316" s="14" t="s">
        <v>100</v>
      </c>
      <c r="I316" s="16">
        <f>INDEX([1]Balancing!$B$3:$ES$21,MATCH($C316,[1]Balancing!$A$3:$A$21,0),MATCH(IF($A316="Mahir","HS",IF($A316="Separuh Mahir","SS",IF($A316="Berkemahiran Rendah","LS",IF($A316="Jumlah","T",FALSE))))&amp;$E316&amp;RIGHT($D316,2),[1]Balancing!$B$2:$ES$2,0))/1000</f>
        <v>896.62300000000005</v>
      </c>
      <c r="J316" s="16">
        <f>INDEX([1]Balancing!$ET$3:$KK$21,MATCH($C316,[1]Balancing!$A$3:$A$21,0),MATCH(IF($A316="Mahir","HS",IF($A316="Separuh Mahir","SS",IF($A316="Berkemahiran Rendah","LS",IF($A316="Jumlah","T",FALSE))))&amp;$E316&amp;RIGHT($D316,2),[1]Balancing!$ET$2:$KK$2,0))/1000</f>
        <v>894.41099999999994</v>
      </c>
      <c r="K316" s="16">
        <f>INDEX([1]Balancing!$KL$3:$QC$21,MATCH($C316,[1]Balancing!$A$3:$A$21,0),MATCH(IF($A316="Mahir","HS",IF($A316="Separuh Mahir","SS",IF($A316="Berkemahiran Rendah","LS",IF($A316="Jumlah","T",FALSE))))&amp;$E316&amp;RIGHT($D316,2),[1]Balancing!$KL$2:$QC$2,0))/1000</f>
        <v>2.2120000000000002</v>
      </c>
      <c r="L316" s="16">
        <f>INDEX([1]Balancing!$QD$3:$VU$21,MATCH($C316,[1]Balancing!$A$3:$A$21,0),MATCH(IF($A316="Mahir","HS",IF($A316="Separuh Mahir","SS",IF($A316="Berkemahiran Rendah","LS",IF($A316="Jumlah","T",FALSE))))&amp;$E316&amp;RIGHT($D316,2),[1]Balancing!$QD$2:$VU$2,0))/1000</f>
        <v>6.5119999999999996</v>
      </c>
    </row>
    <row r="317" spans="1:12" x14ac:dyDescent="0.35">
      <c r="A317" s="17" t="s">
        <v>21</v>
      </c>
      <c r="B317" s="17" t="s">
        <v>35</v>
      </c>
      <c r="C317" s="17" t="s">
        <v>56</v>
      </c>
      <c r="D317" s="14">
        <v>2024</v>
      </c>
      <c r="E317" s="14">
        <v>4</v>
      </c>
      <c r="F317" s="14" t="s">
        <v>106</v>
      </c>
      <c r="G317" s="14" t="s">
        <v>99</v>
      </c>
      <c r="H317" s="14" t="s">
        <v>101</v>
      </c>
      <c r="I317" s="16">
        <f>INDEX([1]Balancing!$B$3:$ES$21,MATCH($C317,[1]Balancing!$A$3:$A$21,0),MATCH(IF($A317="Mahir","HS",IF($A317="Separuh Mahir","SS",IF($A317="Berkemahiran Rendah","LS",IF($A317="Jumlah","T",FALSE))))&amp;$E317&amp;RIGHT($D317,2),[1]Balancing!$B$2:$ES$2,0))/1000</f>
        <v>352.03500000000003</v>
      </c>
      <c r="J317" s="16">
        <f>INDEX([1]Balancing!$ET$3:$KK$21,MATCH($C317,[1]Balancing!$A$3:$A$21,0),MATCH(IF($A317="Mahir","HS",IF($A317="Separuh Mahir","SS",IF($A317="Berkemahiran Rendah","LS",IF($A317="Jumlah","T",FALSE))))&amp;$E317&amp;RIGHT($D317,2),[1]Balancing!$ET$2:$KK$2,0))/1000</f>
        <v>351.05799999999999</v>
      </c>
      <c r="K317" s="16">
        <f>INDEX([1]Balancing!$KL$3:$QC$21,MATCH($C317,[1]Balancing!$A$3:$A$21,0),MATCH(IF($A317="Mahir","HS",IF($A317="Separuh Mahir","SS",IF($A317="Berkemahiran Rendah","LS",IF($A317="Jumlah","T",FALSE))))&amp;$E317&amp;RIGHT($D317,2),[1]Balancing!$KL$2:$QC$2,0))/1000</f>
        <v>0.97699999999999998</v>
      </c>
      <c r="L317" s="16">
        <f>INDEX([1]Balancing!$QD$3:$VU$21,MATCH($C317,[1]Balancing!$A$3:$A$21,0),MATCH(IF($A317="Mahir","HS",IF($A317="Separuh Mahir","SS",IF($A317="Berkemahiran Rendah","LS",IF($A317="Jumlah","T",FALSE))))&amp;$E317&amp;RIGHT($D317,2),[1]Balancing!$QD$2:$VU$2,0))/1000</f>
        <v>0.38400000000000001</v>
      </c>
    </row>
    <row r="318" spans="1:12" x14ac:dyDescent="0.35">
      <c r="A318" s="17" t="s">
        <v>21</v>
      </c>
      <c r="B318" s="17" t="s">
        <v>35</v>
      </c>
      <c r="C318" s="17" t="s">
        <v>58</v>
      </c>
      <c r="D318" s="14">
        <v>2024</v>
      </c>
      <c r="E318" s="14">
        <v>4</v>
      </c>
      <c r="F318" s="14" t="s">
        <v>106</v>
      </c>
      <c r="G318" s="14" t="s">
        <v>99</v>
      </c>
      <c r="H318" s="14" t="s">
        <v>102</v>
      </c>
      <c r="I318" s="16">
        <f>INDEX([1]Balancing!$B$3:$ES$21,MATCH($C318,[1]Balancing!$A$3:$A$21,0),MATCH(IF($A318="Mahir","HS",IF($A318="Separuh Mahir","SS",IF($A318="Berkemahiran Rendah","LS",IF($A318="Jumlah","T",FALSE))))&amp;$E318&amp;RIGHT($D318,2),[1]Balancing!$B$2:$ES$2,0))/1000</f>
        <v>239.64500000000001</v>
      </c>
      <c r="J318" s="16">
        <f>INDEX([1]Balancing!$ET$3:$KK$21,MATCH($C318,[1]Balancing!$A$3:$A$21,0),MATCH(IF($A318="Mahir","HS",IF($A318="Separuh Mahir","SS",IF($A318="Berkemahiran Rendah","LS",IF($A318="Jumlah","T",FALSE))))&amp;$E318&amp;RIGHT($D318,2),[1]Balancing!$ET$2:$KK$2,0))/1000</f>
        <v>238.89599999999999</v>
      </c>
      <c r="K318" s="16">
        <f>INDEX([1]Balancing!$KL$3:$QC$21,MATCH($C318,[1]Balancing!$A$3:$A$21,0),MATCH(IF($A318="Mahir","HS",IF($A318="Separuh Mahir","SS",IF($A318="Berkemahiran Rendah","LS",IF($A318="Jumlah","T",FALSE))))&amp;$E318&amp;RIGHT($D318,2),[1]Balancing!$KL$2:$QC$2,0))/1000</f>
        <v>0.749</v>
      </c>
      <c r="L318" s="16">
        <f>INDEX([1]Balancing!$QD$3:$VU$21,MATCH($C318,[1]Balancing!$A$3:$A$21,0),MATCH(IF($A318="Mahir","HS",IF($A318="Separuh Mahir","SS",IF($A318="Berkemahiran Rendah","LS",IF($A318="Jumlah","T",FALSE))))&amp;$E318&amp;RIGHT($D318,2),[1]Balancing!$QD$2:$VU$2,0))/1000</f>
        <v>0.39800000000000002</v>
      </c>
    </row>
    <row r="319" spans="1:12" x14ac:dyDescent="0.35">
      <c r="A319" s="17" t="s">
        <v>21</v>
      </c>
      <c r="B319" s="17" t="s">
        <v>35</v>
      </c>
      <c r="C319" s="17" t="s">
        <v>60</v>
      </c>
      <c r="D319" s="14">
        <v>2024</v>
      </c>
      <c r="E319" s="14">
        <v>4</v>
      </c>
      <c r="F319" s="14" t="s">
        <v>106</v>
      </c>
      <c r="G319" s="14" t="s">
        <v>99</v>
      </c>
      <c r="H319" s="14" t="s">
        <v>103</v>
      </c>
      <c r="I319" s="16">
        <f>INDEX([1]Balancing!$B$3:$ES$21,MATCH($C319,[1]Balancing!$A$3:$A$21,0),MATCH(IF($A319="Mahir","HS",IF($A319="Separuh Mahir","SS",IF($A319="Berkemahiran Rendah","LS",IF($A319="Jumlah","T",FALSE))))&amp;$E319&amp;RIGHT($D319,2),[1]Balancing!$B$2:$ES$2,0))/1000</f>
        <v>79.855999999999995</v>
      </c>
      <c r="J319" s="16">
        <f>INDEX([1]Balancing!$ET$3:$KK$21,MATCH($C319,[1]Balancing!$A$3:$A$21,0),MATCH(IF($A319="Mahir","HS",IF($A319="Separuh Mahir","SS",IF($A319="Berkemahiran Rendah","LS",IF($A319="Jumlah","T",FALSE))))&amp;$E319&amp;RIGHT($D319,2),[1]Balancing!$ET$2:$KK$2,0))/1000</f>
        <v>79.760999999999996</v>
      </c>
      <c r="K319" s="16">
        <f>INDEX([1]Balancing!$KL$3:$QC$21,MATCH($C319,[1]Balancing!$A$3:$A$21,0),MATCH(IF($A319="Mahir","HS",IF($A319="Separuh Mahir","SS",IF($A319="Berkemahiran Rendah","LS",IF($A319="Jumlah","T",FALSE))))&amp;$E319&amp;RIGHT($D319,2),[1]Balancing!$KL$2:$QC$2,0))/1000</f>
        <v>9.5000000000000001E-2</v>
      </c>
      <c r="L319" s="16">
        <f>INDEX([1]Balancing!$QD$3:$VU$21,MATCH($C319,[1]Balancing!$A$3:$A$21,0),MATCH(IF($A319="Mahir","HS",IF($A319="Separuh Mahir","SS",IF($A319="Berkemahiran Rendah","LS",IF($A319="Jumlah","T",FALSE))))&amp;$E319&amp;RIGHT($D319,2),[1]Balancing!$QD$2:$VU$2,0))/1000</f>
        <v>0.24399999999999999</v>
      </c>
    </row>
    <row r="320" spans="1:12" x14ac:dyDescent="0.35">
      <c r="A320" s="17" t="s">
        <v>21</v>
      </c>
      <c r="B320" s="17" t="s">
        <v>35</v>
      </c>
      <c r="C320" s="17" t="s">
        <v>62</v>
      </c>
      <c r="D320" s="14">
        <v>2024</v>
      </c>
      <c r="E320" s="14">
        <v>4</v>
      </c>
      <c r="F320" s="14" t="s">
        <v>106</v>
      </c>
      <c r="G320" s="14" t="s">
        <v>99</v>
      </c>
      <c r="H320" s="14" t="s">
        <v>104</v>
      </c>
      <c r="I320" s="16">
        <f>INDEX([1]Balancing!$B$3:$ES$21,MATCH($C320,[1]Balancing!$A$3:$A$21,0),MATCH(IF($A320="Mahir","HS",IF($A320="Separuh Mahir","SS",IF($A320="Berkemahiran Rendah","LS",IF($A320="Jumlah","T",FALSE))))&amp;$E320&amp;RIGHT($D320,2),[1]Balancing!$B$2:$ES$2,0))/1000</f>
        <v>402.38600000000002</v>
      </c>
      <c r="J320" s="16">
        <f>INDEX([1]Balancing!$ET$3:$KK$21,MATCH($C320,[1]Balancing!$A$3:$A$21,0),MATCH(IF($A320="Mahir","HS",IF($A320="Separuh Mahir","SS",IF($A320="Berkemahiran Rendah","LS",IF($A320="Jumlah","T",FALSE))))&amp;$E320&amp;RIGHT($D320,2),[1]Balancing!$ET$2:$KK$2,0))/1000</f>
        <v>401.05700000000002</v>
      </c>
      <c r="K320" s="16">
        <f>INDEX([1]Balancing!$KL$3:$QC$21,MATCH($C320,[1]Balancing!$A$3:$A$21,0),MATCH(IF($A320="Mahir","HS",IF($A320="Separuh Mahir","SS",IF($A320="Berkemahiran Rendah","LS",IF($A320="Jumlah","T",FALSE))))&amp;$E320&amp;RIGHT($D320,2),[1]Balancing!$KL$2:$QC$2,0))/1000</f>
        <v>1.329</v>
      </c>
      <c r="L320" s="16">
        <f>INDEX([1]Balancing!$QD$3:$VU$21,MATCH($C320,[1]Balancing!$A$3:$A$21,0),MATCH(IF($A320="Mahir","HS",IF($A320="Separuh Mahir","SS",IF($A320="Berkemahiran Rendah","LS",IF($A320="Jumlah","T",FALSE))))&amp;$E320&amp;RIGHT($D320,2),[1]Balancing!$QD$2:$VU$2,0))/1000</f>
        <v>0.42199999999999999</v>
      </c>
    </row>
    <row r="321" spans="1:12" x14ac:dyDescent="0.35">
      <c r="A321" s="17" t="s">
        <v>21</v>
      </c>
      <c r="B321" s="17" t="s">
        <v>35</v>
      </c>
      <c r="C321" s="17" t="s">
        <v>64</v>
      </c>
      <c r="D321" s="14">
        <v>2024</v>
      </c>
      <c r="E321" s="14">
        <v>4</v>
      </c>
      <c r="F321" s="14" t="s">
        <v>106</v>
      </c>
      <c r="G321" s="14" t="s">
        <v>99</v>
      </c>
      <c r="H321" s="14" t="s">
        <v>105</v>
      </c>
      <c r="I321" s="16">
        <f>INDEX([1]Balancing!$B$3:$ES$21,MATCH($C321,[1]Balancing!$A$3:$A$21,0),MATCH(IF($A321="Mahir","HS",IF($A321="Separuh Mahir","SS",IF($A321="Berkemahiran Rendah","LS",IF($A321="Jumlah","T",FALSE))))&amp;$E321&amp;RIGHT($D321,2),[1]Balancing!$B$2:$ES$2,0))/1000</f>
        <v>236.51499999999999</v>
      </c>
      <c r="J321" s="16">
        <f>INDEX([1]Balancing!$ET$3:$KK$21,MATCH($C321,[1]Balancing!$A$3:$A$21,0),MATCH(IF($A321="Mahir","HS",IF($A321="Separuh Mahir","SS",IF($A321="Berkemahiran Rendah","LS",IF($A321="Jumlah","T",FALSE))))&amp;$E321&amp;RIGHT($D321,2),[1]Balancing!$ET$2:$KK$2,0))/1000</f>
        <v>235.30500000000001</v>
      </c>
      <c r="K321" s="16">
        <f>INDEX([1]Balancing!$KL$3:$QC$21,MATCH($C321,[1]Balancing!$A$3:$A$21,0),MATCH(IF($A321="Mahir","HS",IF($A321="Separuh Mahir","SS",IF($A321="Berkemahiran Rendah","LS",IF($A321="Jumlah","T",FALSE))))&amp;$E321&amp;RIGHT($D321,2),[1]Balancing!$KL$2:$QC$2,0))/1000</f>
        <v>1.21</v>
      </c>
      <c r="L321" s="16">
        <f>INDEX([1]Balancing!$QD$3:$VU$21,MATCH($C321,[1]Balancing!$A$3:$A$21,0),MATCH(IF($A321="Mahir","HS",IF($A321="Separuh Mahir","SS",IF($A321="Berkemahiran Rendah","LS",IF($A321="Jumlah","T",FALSE))))&amp;$E321&amp;RIGHT($D321,2),[1]Balancing!$QD$2:$VU$2,0))/1000</f>
        <v>0.41199999999999998</v>
      </c>
    </row>
    <row r="322" spans="1:12" x14ac:dyDescent="0.35">
      <c r="A322" s="17" t="s">
        <v>23</v>
      </c>
      <c r="B322" s="17" t="s">
        <v>27</v>
      </c>
      <c r="C322" s="17" t="s">
        <v>27</v>
      </c>
      <c r="D322" s="14">
        <v>2024</v>
      </c>
      <c r="E322" s="14">
        <v>4</v>
      </c>
      <c r="F322" s="14" t="s">
        <v>107</v>
      </c>
      <c r="G322" s="14" t="s">
        <v>88</v>
      </c>
      <c r="H322" s="14" t="s">
        <v>88</v>
      </c>
      <c r="I322" s="16">
        <f>INDEX([1]Balancing!$B$3:$ES$21,MATCH($C322,[1]Balancing!$A$3:$A$21,0),MATCH(IF($A322="Mahir","HS",IF($A322="Separuh Mahir","SS",IF($A322="Berkemahiran Rendah","LS",IF($A322="Jumlah","T",FALSE))))&amp;$E322&amp;RIGHT($D322,2),[1]Balancing!$B$2:$ES$2,0))/1000</f>
        <v>28.484999999999999</v>
      </c>
      <c r="J322" s="16">
        <f>INDEX([1]Balancing!$ET$3:$KK$21,MATCH($C322,[1]Balancing!$A$3:$A$21,0),MATCH(IF($A322="Mahir","HS",IF($A322="Separuh Mahir","SS",IF($A322="Berkemahiran Rendah","LS",IF($A322="Jumlah","T",FALSE))))&amp;$E322&amp;RIGHT($D322,2),[1]Balancing!$ET$2:$KK$2,0))/1000</f>
        <v>22.302</v>
      </c>
      <c r="K322" s="16">
        <f>INDEX([1]Balancing!$KL$3:$QC$21,MATCH($C322,[1]Balancing!$A$3:$A$21,0),MATCH(IF($A322="Mahir","HS",IF($A322="Separuh Mahir","SS",IF($A322="Berkemahiran Rendah","LS",IF($A322="Jumlah","T",FALSE))))&amp;$E322&amp;RIGHT($D322,2),[1]Balancing!$KL$2:$QC$2,0))/1000</f>
        <v>6.1829999999999998</v>
      </c>
      <c r="L322" s="16">
        <f>INDEX([1]Balancing!$QD$3:$VU$21,MATCH($C322,[1]Balancing!$A$3:$A$21,0),MATCH(IF($A322="Mahir","HS",IF($A322="Separuh Mahir","SS",IF($A322="Berkemahiran Rendah","LS",IF($A322="Jumlah","T",FALSE))))&amp;$E322&amp;RIGHT($D322,2),[1]Balancing!$QD$2:$VU$2,0))/1000</f>
        <v>5.5E-2</v>
      </c>
    </row>
    <row r="323" spans="1:12" x14ac:dyDescent="0.35">
      <c r="A323" s="17" t="s">
        <v>23</v>
      </c>
      <c r="B323" s="17" t="s">
        <v>29</v>
      </c>
      <c r="C323" s="17" t="s">
        <v>29</v>
      </c>
      <c r="D323" s="14">
        <v>2024</v>
      </c>
      <c r="E323" s="14">
        <v>4</v>
      </c>
      <c r="F323" s="14" t="s">
        <v>107</v>
      </c>
      <c r="G323" s="14" t="s">
        <v>89</v>
      </c>
      <c r="H323" s="14" t="s">
        <v>89</v>
      </c>
      <c r="I323" s="16">
        <f>INDEX([1]Balancing!$B$3:$ES$21,MATCH($C323,[1]Balancing!$A$3:$A$21,0),MATCH(IF($A323="Mahir","HS",IF($A323="Separuh Mahir","SS",IF($A323="Berkemahiran Rendah","LS",IF($A323="Jumlah","T",FALSE))))&amp;$E323&amp;RIGHT($D323,2),[1]Balancing!$B$2:$ES$2,0))/1000</f>
        <v>9.9640000000000004</v>
      </c>
      <c r="J323" s="16">
        <f>INDEX([1]Balancing!$ET$3:$KK$21,MATCH($C323,[1]Balancing!$A$3:$A$21,0),MATCH(IF($A323="Mahir","HS",IF($A323="Separuh Mahir","SS",IF($A323="Berkemahiran Rendah","LS",IF($A323="Jumlah","T",FALSE))))&amp;$E323&amp;RIGHT($D323,2),[1]Balancing!$ET$2:$KK$2,0))/1000</f>
        <v>9.8650000000000002</v>
      </c>
      <c r="K323" s="16">
        <f>INDEX([1]Balancing!$KL$3:$QC$21,MATCH($C323,[1]Balancing!$A$3:$A$21,0),MATCH(IF($A323="Mahir","HS",IF($A323="Separuh Mahir","SS",IF($A323="Berkemahiran Rendah","LS",IF($A323="Jumlah","T",FALSE))))&amp;$E323&amp;RIGHT($D323,2),[1]Balancing!$KL$2:$QC$2,0))/1000</f>
        <v>9.9000000000000005E-2</v>
      </c>
      <c r="L323" s="16">
        <f>INDEX([1]Balancing!$QD$3:$VU$21,MATCH($C323,[1]Balancing!$A$3:$A$21,0),MATCH(IF($A323="Mahir","HS",IF($A323="Separuh Mahir","SS",IF($A323="Berkemahiran Rendah","LS",IF($A323="Jumlah","T",FALSE))))&amp;$E323&amp;RIGHT($D323,2),[1]Balancing!$QD$2:$VU$2,0))/1000</f>
        <v>2.1000000000000001E-2</v>
      </c>
    </row>
    <row r="324" spans="1:12" x14ac:dyDescent="0.35">
      <c r="A324" s="17" t="s">
        <v>23</v>
      </c>
      <c r="B324" s="17" t="s">
        <v>31</v>
      </c>
      <c r="C324" s="17" t="s">
        <v>40</v>
      </c>
      <c r="D324" s="14">
        <v>2024</v>
      </c>
      <c r="E324" s="14">
        <v>4</v>
      </c>
      <c r="F324" s="14" t="s">
        <v>107</v>
      </c>
      <c r="G324" s="14" t="s">
        <v>90</v>
      </c>
      <c r="H324" s="14" t="s">
        <v>91</v>
      </c>
      <c r="I324" s="16">
        <f>INDEX([1]Balancing!$B$3:$ES$21,MATCH($C324,[1]Balancing!$A$3:$A$21,0),MATCH(IF($A324="Mahir","HS",IF($A324="Separuh Mahir","SS",IF($A324="Berkemahiran Rendah","LS",IF($A324="Jumlah","T",FALSE))))&amp;$E324&amp;RIGHT($D324,2),[1]Balancing!$B$2:$ES$2,0))/1000</f>
        <v>38.89</v>
      </c>
      <c r="J324" s="16">
        <f>INDEX([1]Balancing!$ET$3:$KK$21,MATCH($C324,[1]Balancing!$A$3:$A$21,0),MATCH(IF($A324="Mahir","HS",IF($A324="Separuh Mahir","SS",IF($A324="Berkemahiran Rendah","LS",IF($A324="Jumlah","T",FALSE))))&amp;$E324&amp;RIGHT($D324,2),[1]Balancing!$ET$2:$KK$2,0))/1000</f>
        <v>34.756999999999998</v>
      </c>
      <c r="K324" s="16">
        <f>INDEX([1]Balancing!$KL$3:$QC$21,MATCH($C324,[1]Balancing!$A$3:$A$21,0),MATCH(IF($A324="Mahir","HS",IF($A324="Separuh Mahir","SS",IF($A324="Berkemahiran Rendah","LS",IF($A324="Jumlah","T",FALSE))))&amp;$E324&amp;RIGHT($D324,2),[1]Balancing!$KL$2:$QC$2,0))/1000</f>
        <v>4.133</v>
      </c>
      <c r="L324" s="16">
        <f>INDEX([1]Balancing!$QD$3:$VU$21,MATCH($C324,[1]Balancing!$A$3:$A$21,0),MATCH(IF($A324="Mahir","HS",IF($A324="Separuh Mahir","SS",IF($A324="Berkemahiran Rendah","LS",IF($A324="Jumlah","T",FALSE))))&amp;$E324&amp;RIGHT($D324,2),[1]Balancing!$QD$2:$VU$2,0))/1000</f>
        <v>0.14099999999999999</v>
      </c>
    </row>
    <row r="325" spans="1:12" x14ac:dyDescent="0.35">
      <c r="A325" s="17" t="s">
        <v>23</v>
      </c>
      <c r="B325" s="17" t="s">
        <v>31</v>
      </c>
      <c r="C325" s="17" t="s">
        <v>42</v>
      </c>
      <c r="D325" s="14">
        <v>2024</v>
      </c>
      <c r="E325" s="14">
        <v>4</v>
      </c>
      <c r="F325" s="14" t="s">
        <v>107</v>
      </c>
      <c r="G325" s="14" t="s">
        <v>90</v>
      </c>
      <c r="H325" s="14" t="s">
        <v>92</v>
      </c>
      <c r="I325" s="16">
        <f>INDEX([1]Balancing!$B$3:$ES$21,MATCH($C325,[1]Balancing!$A$3:$A$21,0),MATCH(IF($A325="Mahir","HS",IF($A325="Separuh Mahir","SS",IF($A325="Berkemahiran Rendah","LS",IF($A325="Jumlah","T",FALSE))))&amp;$E325&amp;RIGHT($D325,2),[1]Balancing!$B$2:$ES$2,0))/1000</f>
        <v>5.8869999999999996</v>
      </c>
      <c r="J325" s="16">
        <f>INDEX([1]Balancing!$ET$3:$KK$21,MATCH($C325,[1]Balancing!$A$3:$A$21,0),MATCH(IF($A325="Mahir","HS",IF($A325="Separuh Mahir","SS",IF($A325="Berkemahiran Rendah","LS",IF($A325="Jumlah","T",FALSE))))&amp;$E325&amp;RIGHT($D325,2),[1]Balancing!$ET$2:$KK$2,0))/1000</f>
        <v>5.1269999999999998</v>
      </c>
      <c r="K325" s="16">
        <f>INDEX([1]Balancing!$KL$3:$QC$21,MATCH($C325,[1]Balancing!$A$3:$A$21,0),MATCH(IF($A325="Mahir","HS",IF($A325="Separuh Mahir","SS",IF($A325="Berkemahiran Rendah","LS",IF($A325="Jumlah","T",FALSE))))&amp;$E325&amp;RIGHT($D325,2),[1]Balancing!$KL$2:$QC$2,0))/1000</f>
        <v>0.76</v>
      </c>
      <c r="L325" s="16">
        <f>INDEX([1]Balancing!$QD$3:$VU$21,MATCH($C325,[1]Balancing!$A$3:$A$21,0),MATCH(IF($A325="Mahir","HS",IF($A325="Separuh Mahir","SS",IF($A325="Berkemahiran Rendah","LS",IF($A325="Jumlah","T",FALSE))))&amp;$E325&amp;RIGHT($D325,2),[1]Balancing!$QD$2:$VU$2,0))/1000</f>
        <v>6.0999999999999999E-2</v>
      </c>
    </row>
    <row r="326" spans="1:12" x14ac:dyDescent="0.35">
      <c r="A326" s="17" t="s">
        <v>23</v>
      </c>
      <c r="B326" s="17" t="s">
        <v>31</v>
      </c>
      <c r="C326" s="17" t="s">
        <v>44</v>
      </c>
      <c r="D326" s="14">
        <v>2024</v>
      </c>
      <c r="E326" s="14">
        <v>4</v>
      </c>
      <c r="F326" s="14" t="s">
        <v>107</v>
      </c>
      <c r="G326" s="14" t="s">
        <v>90</v>
      </c>
      <c r="H326" s="14" t="s">
        <v>93</v>
      </c>
      <c r="I326" s="16">
        <f>INDEX([1]Balancing!$B$3:$ES$21,MATCH($C326,[1]Balancing!$A$3:$A$21,0),MATCH(IF($A326="Mahir","HS",IF($A326="Separuh Mahir","SS",IF($A326="Berkemahiran Rendah","LS",IF($A326="Jumlah","T",FALSE))))&amp;$E326&amp;RIGHT($D326,2),[1]Balancing!$B$2:$ES$2,0))/1000</f>
        <v>41.267000000000003</v>
      </c>
      <c r="J326" s="16">
        <f>INDEX([1]Balancing!$ET$3:$KK$21,MATCH($C326,[1]Balancing!$A$3:$A$21,0),MATCH(IF($A326="Mahir","HS",IF($A326="Separuh Mahir","SS",IF($A326="Berkemahiran Rendah","LS",IF($A326="Jumlah","T",FALSE))))&amp;$E326&amp;RIGHT($D326,2),[1]Balancing!$ET$2:$KK$2,0))/1000</f>
        <v>35.909999999999997</v>
      </c>
      <c r="K326" s="16">
        <f>INDEX([1]Balancing!$KL$3:$QC$21,MATCH($C326,[1]Balancing!$A$3:$A$21,0),MATCH(IF($A326="Mahir","HS",IF($A326="Separuh Mahir","SS",IF($A326="Berkemahiran Rendah","LS",IF($A326="Jumlah","T",FALSE))))&amp;$E326&amp;RIGHT($D326,2),[1]Balancing!$KL$2:$QC$2,0))/1000</f>
        <v>5.3570000000000002</v>
      </c>
      <c r="L326" s="16">
        <f>INDEX([1]Balancing!$QD$3:$VU$21,MATCH($C326,[1]Balancing!$A$3:$A$21,0),MATCH(IF($A326="Mahir","HS",IF($A326="Separuh Mahir","SS",IF($A326="Berkemahiran Rendah","LS",IF($A326="Jumlah","T",FALSE))))&amp;$E326&amp;RIGHT($D326,2),[1]Balancing!$QD$2:$VU$2,0))/1000</f>
        <v>5.7000000000000002E-2</v>
      </c>
    </row>
    <row r="327" spans="1:12" x14ac:dyDescent="0.35">
      <c r="A327" s="17" t="s">
        <v>23</v>
      </c>
      <c r="B327" s="17" t="s">
        <v>31</v>
      </c>
      <c r="C327" s="17" t="s">
        <v>46</v>
      </c>
      <c r="D327" s="14">
        <v>2024</v>
      </c>
      <c r="E327" s="14">
        <v>4</v>
      </c>
      <c r="F327" s="14" t="s">
        <v>107</v>
      </c>
      <c r="G327" s="14" t="s">
        <v>90</v>
      </c>
      <c r="H327" s="14" t="s">
        <v>94</v>
      </c>
      <c r="I327" s="16">
        <f>INDEX([1]Balancing!$B$3:$ES$21,MATCH($C327,[1]Balancing!$A$3:$A$21,0),MATCH(IF($A327="Mahir","HS",IF($A327="Separuh Mahir","SS",IF($A327="Berkemahiran Rendah","LS",IF($A327="Jumlah","T",FALSE))))&amp;$E327&amp;RIGHT($D327,2),[1]Balancing!$B$2:$ES$2,0))/1000</f>
        <v>25.408999999999999</v>
      </c>
      <c r="J327" s="16">
        <f>INDEX([1]Balancing!$ET$3:$KK$21,MATCH($C327,[1]Balancing!$A$3:$A$21,0),MATCH(IF($A327="Mahir","HS",IF($A327="Separuh Mahir","SS",IF($A327="Berkemahiran Rendah","LS",IF($A327="Jumlah","T",FALSE))))&amp;$E327&amp;RIGHT($D327,2),[1]Balancing!$ET$2:$KK$2,0))/1000</f>
        <v>23.649000000000001</v>
      </c>
      <c r="K327" s="16">
        <f>INDEX([1]Balancing!$KL$3:$QC$21,MATCH($C327,[1]Balancing!$A$3:$A$21,0),MATCH(IF($A327="Mahir","HS",IF($A327="Separuh Mahir","SS",IF($A327="Berkemahiran Rendah","LS",IF($A327="Jumlah","T",FALSE))))&amp;$E327&amp;RIGHT($D327,2),[1]Balancing!$KL$2:$QC$2,0))/1000</f>
        <v>1.76</v>
      </c>
      <c r="L327" s="16">
        <f>INDEX([1]Balancing!$QD$3:$VU$21,MATCH($C327,[1]Balancing!$A$3:$A$21,0),MATCH(IF($A327="Mahir","HS",IF($A327="Separuh Mahir","SS",IF($A327="Berkemahiran Rendah","LS",IF($A327="Jumlah","T",FALSE))))&amp;$E327&amp;RIGHT($D327,2),[1]Balancing!$QD$2:$VU$2,0))/1000</f>
        <v>0.22600000000000001</v>
      </c>
    </row>
    <row r="328" spans="1:12" x14ac:dyDescent="0.35">
      <c r="A328" s="17" t="s">
        <v>23</v>
      </c>
      <c r="B328" s="17" t="s">
        <v>31</v>
      </c>
      <c r="C328" s="17" t="s">
        <v>48</v>
      </c>
      <c r="D328" s="14">
        <v>2024</v>
      </c>
      <c r="E328" s="14">
        <v>4</v>
      </c>
      <c r="F328" s="14" t="s">
        <v>107</v>
      </c>
      <c r="G328" s="14" t="s">
        <v>90</v>
      </c>
      <c r="H328" s="14" t="s">
        <v>95</v>
      </c>
      <c r="I328" s="16">
        <f>INDEX([1]Balancing!$B$3:$ES$21,MATCH($C328,[1]Balancing!$A$3:$A$21,0),MATCH(IF($A328="Mahir","HS",IF($A328="Separuh Mahir","SS",IF($A328="Berkemahiran Rendah","LS",IF($A328="Jumlah","T",FALSE))))&amp;$E328&amp;RIGHT($D328,2),[1]Balancing!$B$2:$ES$2,0))/1000</f>
        <v>30.388000000000002</v>
      </c>
      <c r="J328" s="16">
        <f>INDEX([1]Balancing!$ET$3:$KK$21,MATCH($C328,[1]Balancing!$A$3:$A$21,0),MATCH(IF($A328="Mahir","HS",IF($A328="Separuh Mahir","SS",IF($A328="Berkemahiran Rendah","LS",IF($A328="Jumlah","T",FALSE))))&amp;$E328&amp;RIGHT($D328,2),[1]Balancing!$ET$2:$KK$2,0))/1000</f>
        <v>27.122</v>
      </c>
      <c r="K328" s="16">
        <f>INDEX([1]Balancing!$KL$3:$QC$21,MATCH($C328,[1]Balancing!$A$3:$A$21,0),MATCH(IF($A328="Mahir","HS",IF($A328="Separuh Mahir","SS",IF($A328="Berkemahiran Rendah","LS",IF($A328="Jumlah","T",FALSE))))&amp;$E328&amp;RIGHT($D328,2),[1]Balancing!$KL$2:$QC$2,0))/1000</f>
        <v>3.266</v>
      </c>
      <c r="L328" s="16">
        <f>INDEX([1]Balancing!$QD$3:$VU$21,MATCH($C328,[1]Balancing!$A$3:$A$21,0),MATCH(IF($A328="Mahir","HS",IF($A328="Separuh Mahir","SS",IF($A328="Berkemahiran Rendah","LS",IF($A328="Jumlah","T",FALSE))))&amp;$E328&amp;RIGHT($D328,2),[1]Balancing!$QD$2:$VU$2,0))/1000</f>
        <v>0.20499999999999999</v>
      </c>
    </row>
    <row r="329" spans="1:12" x14ac:dyDescent="0.35">
      <c r="A329" s="17" t="s">
        <v>23</v>
      </c>
      <c r="B329" s="17" t="s">
        <v>31</v>
      </c>
      <c r="C329" s="17" t="s">
        <v>50</v>
      </c>
      <c r="D329" s="14">
        <v>2024</v>
      </c>
      <c r="E329" s="14">
        <v>4</v>
      </c>
      <c r="F329" s="14" t="s">
        <v>107</v>
      </c>
      <c r="G329" s="14" t="s">
        <v>90</v>
      </c>
      <c r="H329" s="14" t="s">
        <v>96</v>
      </c>
      <c r="I329" s="16">
        <f>INDEX([1]Balancing!$B$3:$ES$21,MATCH($C329,[1]Balancing!$A$3:$A$21,0),MATCH(IF($A329="Mahir","HS",IF($A329="Separuh Mahir","SS",IF($A329="Berkemahiran Rendah","LS",IF($A329="Jumlah","T",FALSE))))&amp;$E329&amp;RIGHT($D329,2),[1]Balancing!$B$2:$ES$2,0))/1000</f>
        <v>23.318000000000001</v>
      </c>
      <c r="J329" s="16">
        <f>INDEX([1]Balancing!$ET$3:$KK$21,MATCH($C329,[1]Balancing!$A$3:$A$21,0),MATCH(IF($A329="Mahir","HS",IF($A329="Separuh Mahir","SS",IF($A329="Berkemahiran Rendah","LS",IF($A329="Jumlah","T",FALSE))))&amp;$E329&amp;RIGHT($D329,2),[1]Balancing!$ET$2:$KK$2,0))/1000</f>
        <v>20.088999999999999</v>
      </c>
      <c r="K329" s="16">
        <f>INDEX([1]Balancing!$KL$3:$QC$21,MATCH($C329,[1]Balancing!$A$3:$A$21,0),MATCH(IF($A329="Mahir","HS",IF($A329="Separuh Mahir","SS",IF($A329="Berkemahiran Rendah","LS",IF($A329="Jumlah","T",FALSE))))&amp;$E329&amp;RIGHT($D329,2),[1]Balancing!$KL$2:$QC$2,0))/1000</f>
        <v>3.2290000000000001</v>
      </c>
      <c r="L329" s="16">
        <f>INDEX([1]Balancing!$QD$3:$VU$21,MATCH($C329,[1]Balancing!$A$3:$A$21,0),MATCH(IF($A329="Mahir","HS",IF($A329="Separuh Mahir","SS",IF($A329="Berkemahiran Rendah","LS",IF($A329="Jumlah","T",FALSE))))&amp;$E329&amp;RIGHT($D329,2),[1]Balancing!$QD$2:$VU$2,0))/1000</f>
        <v>0.16400000000000001</v>
      </c>
    </row>
    <row r="330" spans="1:12" x14ac:dyDescent="0.35">
      <c r="A330" s="17" t="s">
        <v>23</v>
      </c>
      <c r="B330" s="17" t="s">
        <v>31</v>
      </c>
      <c r="C330" s="17" t="s">
        <v>52</v>
      </c>
      <c r="D330" s="14">
        <v>2024</v>
      </c>
      <c r="E330" s="14">
        <v>4</v>
      </c>
      <c r="F330" s="14" t="s">
        <v>107</v>
      </c>
      <c r="G330" s="14" t="s">
        <v>90</v>
      </c>
      <c r="H330" s="14" t="s">
        <v>97</v>
      </c>
      <c r="I330" s="16">
        <f>INDEX([1]Balancing!$B$3:$ES$21,MATCH($C330,[1]Balancing!$A$3:$A$21,0),MATCH(IF($A330="Mahir","HS",IF($A330="Separuh Mahir","SS",IF($A330="Berkemahiran Rendah","LS",IF($A330="Jumlah","T",FALSE))))&amp;$E330&amp;RIGHT($D330,2),[1]Balancing!$B$2:$ES$2,0))/1000</f>
        <v>12.571</v>
      </c>
      <c r="J330" s="16">
        <f>INDEX([1]Balancing!$ET$3:$KK$21,MATCH($C330,[1]Balancing!$A$3:$A$21,0),MATCH(IF($A330="Mahir","HS",IF($A330="Separuh Mahir","SS",IF($A330="Berkemahiran Rendah","LS",IF($A330="Jumlah","T",FALSE))))&amp;$E330&amp;RIGHT($D330,2),[1]Balancing!$ET$2:$KK$2,0))/1000</f>
        <v>11.507</v>
      </c>
      <c r="K330" s="16">
        <f>INDEX([1]Balancing!$KL$3:$QC$21,MATCH($C330,[1]Balancing!$A$3:$A$21,0),MATCH(IF($A330="Mahir","HS",IF($A330="Separuh Mahir","SS",IF($A330="Berkemahiran Rendah","LS",IF($A330="Jumlah","T",FALSE))))&amp;$E330&amp;RIGHT($D330,2),[1]Balancing!$KL$2:$QC$2,0))/1000</f>
        <v>1.0640000000000001</v>
      </c>
      <c r="L330" s="16">
        <f>INDEX([1]Balancing!$QD$3:$VU$21,MATCH($C330,[1]Balancing!$A$3:$A$21,0),MATCH(IF($A330="Mahir","HS",IF($A330="Separuh Mahir","SS",IF($A330="Berkemahiran Rendah","LS",IF($A330="Jumlah","T",FALSE))))&amp;$E330&amp;RIGHT($D330,2),[1]Balancing!$QD$2:$VU$2,0))/1000</f>
        <v>5.1999999999999998E-2</v>
      </c>
    </row>
    <row r="331" spans="1:12" x14ac:dyDescent="0.35">
      <c r="A331" s="17" t="s">
        <v>23</v>
      </c>
      <c r="B331" s="17" t="s">
        <v>33</v>
      </c>
      <c r="C331" s="17" t="s">
        <v>33</v>
      </c>
      <c r="D331" s="14">
        <v>2024</v>
      </c>
      <c r="E331" s="14">
        <v>4</v>
      </c>
      <c r="F331" s="14" t="s">
        <v>107</v>
      </c>
      <c r="G331" s="14" t="s">
        <v>98</v>
      </c>
      <c r="H331" s="14" t="s">
        <v>98</v>
      </c>
      <c r="I331" s="16">
        <f>INDEX([1]Balancing!$B$3:$ES$21,MATCH($C331,[1]Balancing!$A$3:$A$21,0),MATCH(IF($A331="Mahir","HS",IF($A331="Separuh Mahir","SS",IF($A331="Berkemahiran Rendah","LS",IF($A331="Jumlah","T",FALSE))))&amp;$E331&amp;RIGHT($D331,2),[1]Balancing!$B$2:$ES$2,0))/1000</f>
        <v>49.972999999999999</v>
      </c>
      <c r="J331" s="16">
        <f>INDEX([1]Balancing!$ET$3:$KK$21,MATCH($C331,[1]Balancing!$A$3:$A$21,0),MATCH(IF($A331="Mahir","HS",IF($A331="Separuh Mahir","SS",IF($A331="Berkemahiran Rendah","LS",IF($A331="Jumlah","T",FALSE))))&amp;$E331&amp;RIGHT($D331,2),[1]Balancing!$ET$2:$KK$2,0))/1000</f>
        <v>43.563000000000002</v>
      </c>
      <c r="K331" s="16">
        <f>INDEX([1]Balancing!$KL$3:$QC$21,MATCH($C331,[1]Balancing!$A$3:$A$21,0),MATCH(IF($A331="Mahir","HS",IF($A331="Separuh Mahir","SS",IF($A331="Berkemahiran Rendah","LS",IF($A331="Jumlah","T",FALSE))))&amp;$E331&amp;RIGHT($D331,2),[1]Balancing!$KL$2:$QC$2,0))/1000</f>
        <v>6.41</v>
      </c>
      <c r="L331" s="16">
        <f>INDEX([1]Balancing!$QD$3:$VU$21,MATCH($C331,[1]Balancing!$A$3:$A$21,0),MATCH(IF($A331="Mahir","HS",IF($A331="Separuh Mahir","SS",IF($A331="Berkemahiran Rendah","LS",IF($A331="Jumlah","T",FALSE))))&amp;$E331&amp;RIGHT($D331,2),[1]Balancing!$QD$2:$VU$2,0))/1000</f>
        <v>0.44600000000000001</v>
      </c>
    </row>
    <row r="332" spans="1:12" x14ac:dyDescent="0.35">
      <c r="A332" s="17" t="s">
        <v>23</v>
      </c>
      <c r="B332" s="17" t="s">
        <v>35</v>
      </c>
      <c r="C332" s="17" t="s">
        <v>54</v>
      </c>
      <c r="D332" s="14">
        <v>2024</v>
      </c>
      <c r="E332" s="14">
        <v>4</v>
      </c>
      <c r="F332" s="14" t="s">
        <v>107</v>
      </c>
      <c r="G332" s="14" t="s">
        <v>99</v>
      </c>
      <c r="H332" s="14" t="s">
        <v>100</v>
      </c>
      <c r="I332" s="16">
        <f>INDEX([1]Balancing!$B$3:$ES$21,MATCH($C332,[1]Balancing!$A$3:$A$21,0),MATCH(IF($A332="Mahir","HS",IF($A332="Separuh Mahir","SS",IF($A332="Berkemahiran Rendah","LS",IF($A332="Jumlah","T",FALSE))))&amp;$E332&amp;RIGHT($D332,2),[1]Balancing!$B$2:$ES$2,0))/1000</f>
        <v>235.53299999999999</v>
      </c>
      <c r="J332" s="16">
        <f>INDEX([1]Balancing!$ET$3:$KK$21,MATCH($C332,[1]Balancing!$A$3:$A$21,0),MATCH(IF($A332="Mahir","HS",IF($A332="Separuh Mahir","SS",IF($A332="Berkemahiran Rendah","LS",IF($A332="Jumlah","T",FALSE))))&amp;$E332&amp;RIGHT($D332,2),[1]Balancing!$ET$2:$KK$2,0))/1000</f>
        <v>232.68199999999999</v>
      </c>
      <c r="K332" s="16">
        <f>INDEX([1]Balancing!$KL$3:$QC$21,MATCH($C332,[1]Balancing!$A$3:$A$21,0),MATCH(IF($A332="Mahir","HS",IF($A332="Separuh Mahir","SS",IF($A332="Berkemahiran Rendah","LS",IF($A332="Jumlah","T",FALSE))))&amp;$E332&amp;RIGHT($D332,2),[1]Balancing!$KL$2:$QC$2,0))/1000</f>
        <v>2.851</v>
      </c>
      <c r="L332" s="16">
        <f>INDEX([1]Balancing!$QD$3:$VU$21,MATCH($C332,[1]Balancing!$A$3:$A$21,0),MATCH(IF($A332="Mahir","HS",IF($A332="Separuh Mahir","SS",IF($A332="Berkemahiran Rendah","LS",IF($A332="Jumlah","T",FALSE))))&amp;$E332&amp;RIGHT($D332,2),[1]Balancing!$QD$2:$VU$2,0))/1000</f>
        <v>0.878</v>
      </c>
    </row>
    <row r="333" spans="1:12" x14ac:dyDescent="0.35">
      <c r="A333" s="17" t="s">
        <v>23</v>
      </c>
      <c r="B333" s="17" t="s">
        <v>35</v>
      </c>
      <c r="C333" s="17" t="s">
        <v>56</v>
      </c>
      <c r="D333" s="14">
        <v>2024</v>
      </c>
      <c r="E333" s="14">
        <v>4</v>
      </c>
      <c r="F333" s="14" t="s">
        <v>107</v>
      </c>
      <c r="G333" s="14" t="s">
        <v>99</v>
      </c>
      <c r="H333" s="14" t="s">
        <v>101</v>
      </c>
      <c r="I333" s="16">
        <f>INDEX([1]Balancing!$B$3:$ES$21,MATCH($C333,[1]Balancing!$A$3:$A$21,0),MATCH(IF($A333="Mahir","HS",IF($A333="Separuh Mahir","SS",IF($A333="Berkemahiran Rendah","LS",IF($A333="Jumlah","T",FALSE))))&amp;$E333&amp;RIGHT($D333,2),[1]Balancing!$B$2:$ES$2,0))/1000</f>
        <v>340.54899999999998</v>
      </c>
      <c r="J333" s="16">
        <f>INDEX([1]Balancing!$ET$3:$KK$21,MATCH($C333,[1]Balancing!$A$3:$A$21,0),MATCH(IF($A333="Mahir","HS",IF($A333="Separuh Mahir","SS",IF($A333="Berkemahiran Rendah","LS",IF($A333="Jumlah","T",FALSE))))&amp;$E333&amp;RIGHT($D333,2),[1]Balancing!$ET$2:$KK$2,0))/1000</f>
        <v>340.15699999999998</v>
      </c>
      <c r="K333" s="16">
        <f>INDEX([1]Balancing!$KL$3:$QC$21,MATCH($C333,[1]Balancing!$A$3:$A$21,0),MATCH(IF($A333="Mahir","HS",IF($A333="Separuh Mahir","SS",IF($A333="Berkemahiran Rendah","LS",IF($A333="Jumlah","T",FALSE))))&amp;$E333&amp;RIGHT($D333,2),[1]Balancing!$KL$2:$QC$2,0))/1000</f>
        <v>0.39200000000000002</v>
      </c>
      <c r="L333" s="16">
        <f>INDEX([1]Balancing!$QD$3:$VU$21,MATCH($C333,[1]Balancing!$A$3:$A$21,0),MATCH(IF($A333="Mahir","HS",IF($A333="Separuh Mahir","SS",IF($A333="Berkemahiran Rendah","LS",IF($A333="Jumlah","T",FALSE))))&amp;$E333&amp;RIGHT($D333,2),[1]Balancing!$QD$2:$VU$2,0))/1000</f>
        <v>9.2999999999999999E-2</v>
      </c>
    </row>
    <row r="334" spans="1:12" x14ac:dyDescent="0.35">
      <c r="A334" s="17" t="s">
        <v>23</v>
      </c>
      <c r="B334" s="17" t="s">
        <v>35</v>
      </c>
      <c r="C334" s="17" t="s">
        <v>58</v>
      </c>
      <c r="D334" s="14">
        <v>2024</v>
      </c>
      <c r="E334" s="14">
        <v>4</v>
      </c>
      <c r="F334" s="14" t="s">
        <v>107</v>
      </c>
      <c r="G334" s="14" t="s">
        <v>99</v>
      </c>
      <c r="H334" s="14" t="s">
        <v>102</v>
      </c>
      <c r="I334" s="16">
        <f>INDEX([1]Balancing!$B$3:$ES$21,MATCH($C334,[1]Balancing!$A$3:$A$21,0),MATCH(IF($A334="Mahir","HS",IF($A334="Separuh Mahir","SS",IF($A334="Berkemahiran Rendah","LS",IF($A334="Jumlah","T",FALSE))))&amp;$E334&amp;RIGHT($D334,2),[1]Balancing!$B$2:$ES$2,0))/1000</f>
        <v>92.716999999999999</v>
      </c>
      <c r="J334" s="16">
        <f>INDEX([1]Balancing!$ET$3:$KK$21,MATCH($C334,[1]Balancing!$A$3:$A$21,0),MATCH(IF($A334="Mahir","HS",IF($A334="Separuh Mahir","SS",IF($A334="Berkemahiran Rendah","LS",IF($A334="Jumlah","T",FALSE))))&amp;$E334&amp;RIGHT($D334,2),[1]Balancing!$ET$2:$KK$2,0))/1000</f>
        <v>92.418999999999997</v>
      </c>
      <c r="K334" s="16">
        <f>INDEX([1]Balancing!$KL$3:$QC$21,MATCH($C334,[1]Balancing!$A$3:$A$21,0),MATCH(IF($A334="Mahir","HS",IF($A334="Separuh Mahir","SS",IF($A334="Berkemahiran Rendah","LS",IF($A334="Jumlah","T",FALSE))))&amp;$E334&amp;RIGHT($D334,2),[1]Balancing!$KL$2:$QC$2,0))/1000</f>
        <v>0.29799999999999999</v>
      </c>
      <c r="L334" s="16">
        <f>INDEX([1]Balancing!$QD$3:$VU$21,MATCH($C334,[1]Balancing!$A$3:$A$21,0),MATCH(IF($A334="Mahir","HS",IF($A334="Separuh Mahir","SS",IF($A334="Berkemahiran Rendah","LS",IF($A334="Jumlah","T",FALSE))))&amp;$E334&amp;RIGHT($D334,2),[1]Balancing!$QD$2:$VU$2,0))/1000</f>
        <v>0.17899999999999999</v>
      </c>
    </row>
    <row r="335" spans="1:12" x14ac:dyDescent="0.35">
      <c r="A335" s="17" t="s">
        <v>23</v>
      </c>
      <c r="B335" s="17" t="s">
        <v>35</v>
      </c>
      <c r="C335" s="17" t="s">
        <v>60</v>
      </c>
      <c r="D335" s="14">
        <v>2024</v>
      </c>
      <c r="E335" s="14">
        <v>4</v>
      </c>
      <c r="F335" s="14" t="s">
        <v>107</v>
      </c>
      <c r="G335" s="14" t="s">
        <v>99</v>
      </c>
      <c r="H335" s="14" t="s">
        <v>103</v>
      </c>
      <c r="I335" s="16">
        <f>INDEX([1]Balancing!$B$3:$ES$21,MATCH($C335,[1]Balancing!$A$3:$A$21,0),MATCH(IF($A335="Mahir","HS",IF($A335="Separuh Mahir","SS",IF($A335="Berkemahiran Rendah","LS",IF($A335="Jumlah","T",FALSE))))&amp;$E335&amp;RIGHT($D335,2),[1]Balancing!$B$2:$ES$2,0))/1000</f>
        <v>18.047000000000001</v>
      </c>
      <c r="J335" s="16">
        <f>INDEX([1]Balancing!$ET$3:$KK$21,MATCH($C335,[1]Balancing!$A$3:$A$21,0),MATCH(IF($A335="Mahir","HS",IF($A335="Separuh Mahir","SS",IF($A335="Berkemahiran Rendah","LS",IF($A335="Jumlah","T",FALSE))))&amp;$E335&amp;RIGHT($D335,2),[1]Balancing!$ET$2:$KK$2,0))/1000</f>
        <v>17.552</v>
      </c>
      <c r="K335" s="16">
        <f>INDEX([1]Balancing!$KL$3:$QC$21,MATCH($C335,[1]Balancing!$A$3:$A$21,0),MATCH(IF($A335="Mahir","HS",IF($A335="Separuh Mahir","SS",IF($A335="Berkemahiran Rendah","LS",IF($A335="Jumlah","T",FALSE))))&amp;$E335&amp;RIGHT($D335,2),[1]Balancing!$KL$2:$QC$2,0))/1000</f>
        <v>0.495</v>
      </c>
      <c r="L335" s="16">
        <f>INDEX([1]Balancing!$QD$3:$VU$21,MATCH($C335,[1]Balancing!$A$3:$A$21,0),MATCH(IF($A335="Mahir","HS",IF($A335="Separuh Mahir","SS",IF($A335="Berkemahiran Rendah","LS",IF($A335="Jumlah","T",FALSE))))&amp;$E335&amp;RIGHT($D335,2),[1]Balancing!$QD$2:$VU$2,0))/1000</f>
        <v>0.104</v>
      </c>
    </row>
    <row r="336" spans="1:12" x14ac:dyDescent="0.35">
      <c r="A336" s="17" t="s">
        <v>23</v>
      </c>
      <c r="B336" s="17" t="s">
        <v>35</v>
      </c>
      <c r="C336" s="17" t="s">
        <v>62</v>
      </c>
      <c r="D336" s="14">
        <v>2024</v>
      </c>
      <c r="E336" s="14">
        <v>4</v>
      </c>
      <c r="F336" s="14" t="s">
        <v>107</v>
      </c>
      <c r="G336" s="14" t="s">
        <v>99</v>
      </c>
      <c r="H336" s="14" t="s">
        <v>104</v>
      </c>
      <c r="I336" s="16">
        <f>INDEX([1]Balancing!$B$3:$ES$21,MATCH($C336,[1]Balancing!$A$3:$A$21,0),MATCH(IF($A336="Mahir","HS",IF($A336="Separuh Mahir","SS",IF($A336="Berkemahiran Rendah","LS",IF($A336="Jumlah","T",FALSE))))&amp;$E336&amp;RIGHT($D336,2),[1]Balancing!$B$2:$ES$2,0))/1000</f>
        <v>104.111</v>
      </c>
      <c r="J336" s="16">
        <f>INDEX([1]Balancing!$ET$3:$KK$21,MATCH($C336,[1]Balancing!$A$3:$A$21,0),MATCH(IF($A336="Mahir","HS",IF($A336="Separuh Mahir","SS",IF($A336="Berkemahiran Rendah","LS",IF($A336="Jumlah","T",FALSE))))&amp;$E336&amp;RIGHT($D336,2),[1]Balancing!$ET$2:$KK$2,0))/1000</f>
        <v>103.262</v>
      </c>
      <c r="K336" s="16">
        <f>INDEX([1]Balancing!$KL$3:$QC$21,MATCH($C336,[1]Balancing!$A$3:$A$21,0),MATCH(IF($A336="Mahir","HS",IF($A336="Separuh Mahir","SS",IF($A336="Berkemahiran Rendah","LS",IF($A336="Jumlah","T",FALSE))))&amp;$E336&amp;RIGHT($D336,2),[1]Balancing!$KL$2:$QC$2,0))/1000</f>
        <v>0.84899999999999998</v>
      </c>
      <c r="L336" s="16">
        <f>INDEX([1]Balancing!$QD$3:$VU$21,MATCH($C336,[1]Balancing!$A$3:$A$21,0),MATCH(IF($A336="Mahir","HS",IF($A336="Separuh Mahir","SS",IF($A336="Berkemahiran Rendah","LS",IF($A336="Jumlah","T",FALSE))))&amp;$E336&amp;RIGHT($D336,2),[1]Balancing!$QD$2:$VU$2,0))/1000</f>
        <v>0.23300000000000001</v>
      </c>
    </row>
    <row r="337" spans="1:12" x14ac:dyDescent="0.35">
      <c r="A337" s="17" t="s">
        <v>23</v>
      </c>
      <c r="B337" s="17" t="s">
        <v>35</v>
      </c>
      <c r="C337" s="17" t="s">
        <v>64</v>
      </c>
      <c r="D337" s="14">
        <v>2024</v>
      </c>
      <c r="E337" s="14">
        <v>4</v>
      </c>
      <c r="F337" s="14" t="s">
        <v>107</v>
      </c>
      <c r="G337" s="14" t="s">
        <v>99</v>
      </c>
      <c r="H337" s="14" t="s">
        <v>105</v>
      </c>
      <c r="I337" s="16">
        <f>INDEX([1]Balancing!$B$3:$ES$21,MATCH($C337,[1]Balancing!$A$3:$A$21,0),MATCH(IF($A337="Mahir","HS",IF($A337="Separuh Mahir","SS",IF($A337="Berkemahiran Rendah","LS",IF($A337="Jumlah","T",FALSE))))&amp;$E337&amp;RIGHT($D337,2),[1]Balancing!$B$2:$ES$2,0))/1000</f>
        <v>71.649000000000001</v>
      </c>
      <c r="J337" s="16">
        <f>INDEX([1]Balancing!$ET$3:$KK$21,MATCH($C337,[1]Balancing!$A$3:$A$21,0),MATCH(IF($A337="Mahir","HS",IF($A337="Separuh Mahir","SS",IF($A337="Berkemahiran Rendah","LS",IF($A337="Jumlah","T",FALSE))))&amp;$E337&amp;RIGHT($D337,2),[1]Balancing!$ET$2:$KK$2,0))/1000</f>
        <v>71.272000000000006</v>
      </c>
      <c r="K337" s="16">
        <f>INDEX([1]Balancing!$KL$3:$QC$21,MATCH($C337,[1]Balancing!$A$3:$A$21,0),MATCH(IF($A337="Mahir","HS",IF($A337="Separuh Mahir","SS",IF($A337="Berkemahiran Rendah","LS",IF($A337="Jumlah","T",FALSE))))&amp;$E337&amp;RIGHT($D337,2),[1]Balancing!$KL$2:$QC$2,0))/1000</f>
        <v>0.377</v>
      </c>
      <c r="L337" s="16">
        <f>INDEX([1]Balancing!$QD$3:$VU$21,MATCH($C337,[1]Balancing!$A$3:$A$21,0),MATCH(IF($A337="Mahir","HS",IF($A337="Separuh Mahir","SS",IF($A337="Berkemahiran Rendah","LS",IF($A337="Jumlah","T",FALSE))))&amp;$E337&amp;RIGHT($D337,2),[1]Balancing!$QD$2:$VU$2,0))/1000</f>
        <v>0.41099999999999998</v>
      </c>
    </row>
    <row r="338" spans="1:12" x14ac:dyDescent="0.35">
      <c r="A338" s="17" t="s">
        <v>19</v>
      </c>
      <c r="B338" s="17" t="s">
        <v>27</v>
      </c>
      <c r="C338" s="17" t="s">
        <v>27</v>
      </c>
      <c r="D338" s="14">
        <v>2024</v>
      </c>
      <c r="E338" s="14">
        <v>3</v>
      </c>
      <c r="F338" s="14" t="s">
        <v>87</v>
      </c>
      <c r="G338" s="14" t="s">
        <v>88</v>
      </c>
      <c r="H338" s="14" t="s">
        <v>88</v>
      </c>
      <c r="I338" s="16">
        <f>INDEX([1]Balancing!$B$3:$ES$21,MATCH($C338,[1]Balancing!$A$3:$A$21,0),MATCH(IF($A338="Mahir","HS",IF($A338="Separuh Mahir","SS",IF($A338="Berkemahiran Rendah","LS",IF($A338="Jumlah","T",FALSE))))&amp;$E338&amp;RIGHT($D338,2),[1]Balancing!$B$2:$ES$2,0))/1000</f>
        <v>28.492000000000001</v>
      </c>
      <c r="J338" s="16">
        <f>INDEX([1]Balancing!$ET$3:$KK$21,MATCH($C338,[1]Balancing!$A$3:$A$21,0),MATCH(IF($A338="Mahir","HS",IF($A338="Separuh Mahir","SS",IF($A338="Berkemahiran Rendah","LS",IF($A338="Jumlah","T",FALSE))))&amp;$E338&amp;RIGHT($D338,2),[1]Balancing!$ET$2:$KK$2,0))/1000</f>
        <v>23.991</v>
      </c>
      <c r="K338" s="16">
        <f>INDEX([1]Balancing!$KL$3:$QC$21,MATCH($C338,[1]Balancing!$A$3:$A$21,0),MATCH(IF($A338="Mahir","HS",IF($A338="Separuh Mahir","SS",IF($A338="Berkemahiran Rendah","LS",IF($A338="Jumlah","T",FALSE))))&amp;$E338&amp;RIGHT($D338,2),[1]Balancing!$KL$2:$QC$2,0))/1000</f>
        <v>4.5010000000000003</v>
      </c>
      <c r="L338" s="16">
        <f>INDEX([1]Balancing!$QD$3:$VU$21,MATCH($C338,[1]Balancing!$A$3:$A$21,0),MATCH(IF($A338="Mahir","HS",IF($A338="Separuh Mahir","SS",IF($A338="Berkemahiran Rendah","LS",IF($A338="Jumlah","T",FALSE))))&amp;$E338&amp;RIGHT($D338,2),[1]Balancing!$QD$2:$VU$2,0))/1000</f>
        <v>0.13</v>
      </c>
    </row>
    <row r="339" spans="1:12" x14ac:dyDescent="0.35">
      <c r="A339" s="17" t="s">
        <v>19</v>
      </c>
      <c r="B339" s="17" t="s">
        <v>29</v>
      </c>
      <c r="C339" s="17" t="s">
        <v>29</v>
      </c>
      <c r="D339" s="14">
        <v>2024</v>
      </c>
      <c r="E339" s="14">
        <v>3</v>
      </c>
      <c r="F339" s="14" t="s">
        <v>87</v>
      </c>
      <c r="G339" s="14" t="s">
        <v>89</v>
      </c>
      <c r="H339" s="14" t="s">
        <v>89</v>
      </c>
      <c r="I339" s="16">
        <f>INDEX([1]Balancing!$B$3:$ES$21,MATCH($C339,[1]Balancing!$A$3:$A$21,0),MATCH(IF($A339="Mahir","HS",IF($A339="Separuh Mahir","SS",IF($A339="Berkemahiran Rendah","LS",IF($A339="Jumlah","T",FALSE))))&amp;$E339&amp;RIGHT($D339,2),[1]Balancing!$B$2:$ES$2,0))/1000</f>
        <v>23.326000000000001</v>
      </c>
      <c r="J339" s="16">
        <f>INDEX([1]Balancing!$ET$3:$KK$21,MATCH($C339,[1]Balancing!$A$3:$A$21,0),MATCH(IF($A339="Mahir","HS",IF($A339="Separuh Mahir","SS",IF($A339="Berkemahiran Rendah","LS",IF($A339="Jumlah","T",FALSE))))&amp;$E339&amp;RIGHT($D339,2),[1]Balancing!$ET$2:$KK$2,0))/1000</f>
        <v>23.207999999999998</v>
      </c>
      <c r="K339" s="16">
        <f>INDEX([1]Balancing!$KL$3:$QC$21,MATCH($C339,[1]Balancing!$A$3:$A$21,0),MATCH(IF($A339="Mahir","HS",IF($A339="Separuh Mahir","SS",IF($A339="Berkemahiran Rendah","LS",IF($A339="Jumlah","T",FALSE))))&amp;$E339&amp;RIGHT($D339,2),[1]Balancing!$KL$2:$QC$2,0))/1000</f>
        <v>0.11799999999999999</v>
      </c>
      <c r="L339" s="16">
        <f>INDEX([1]Balancing!$QD$3:$VU$21,MATCH($C339,[1]Balancing!$A$3:$A$21,0),MATCH(IF($A339="Mahir","HS",IF($A339="Separuh Mahir","SS",IF($A339="Berkemahiran Rendah","LS",IF($A339="Jumlah","T",FALSE))))&amp;$E339&amp;RIGHT($D339,2),[1]Balancing!$QD$2:$VU$2,0))/1000</f>
        <v>4.9000000000000002E-2</v>
      </c>
    </row>
    <row r="340" spans="1:12" x14ac:dyDescent="0.35">
      <c r="A340" s="17" t="s">
        <v>19</v>
      </c>
      <c r="B340" s="17" t="s">
        <v>31</v>
      </c>
      <c r="C340" s="17" t="s">
        <v>40</v>
      </c>
      <c r="D340" s="14">
        <v>2024</v>
      </c>
      <c r="E340" s="14">
        <v>3</v>
      </c>
      <c r="F340" s="14" t="s">
        <v>87</v>
      </c>
      <c r="G340" s="14" t="s">
        <v>90</v>
      </c>
      <c r="H340" s="14" t="s">
        <v>91</v>
      </c>
      <c r="I340" s="16">
        <f>INDEX([1]Balancing!$B$3:$ES$21,MATCH($C340,[1]Balancing!$A$3:$A$21,0),MATCH(IF($A340="Mahir","HS",IF($A340="Separuh Mahir","SS",IF($A340="Berkemahiran Rendah","LS",IF($A340="Jumlah","T",FALSE))))&amp;$E340&amp;RIGHT($D340,2),[1]Balancing!$B$2:$ES$2,0))/1000</f>
        <v>45.423000000000002</v>
      </c>
      <c r="J340" s="16">
        <f>INDEX([1]Balancing!$ET$3:$KK$21,MATCH($C340,[1]Balancing!$A$3:$A$21,0),MATCH(IF($A340="Mahir","HS",IF($A340="Separuh Mahir","SS",IF($A340="Berkemahiran Rendah","LS",IF($A340="Jumlah","T",FALSE))))&amp;$E340&amp;RIGHT($D340,2),[1]Balancing!$ET$2:$KK$2,0))/1000</f>
        <v>43.067999999999998</v>
      </c>
      <c r="K340" s="16">
        <f>INDEX([1]Balancing!$KL$3:$QC$21,MATCH($C340,[1]Balancing!$A$3:$A$21,0),MATCH(IF($A340="Mahir","HS",IF($A340="Separuh Mahir","SS",IF($A340="Berkemahiran Rendah","LS",IF($A340="Jumlah","T",FALSE))))&amp;$E340&amp;RIGHT($D340,2),[1]Balancing!$KL$2:$QC$2,0))/1000</f>
        <v>2.355</v>
      </c>
      <c r="L340" s="16">
        <f>INDEX([1]Balancing!$QD$3:$VU$21,MATCH($C340,[1]Balancing!$A$3:$A$21,0),MATCH(IF($A340="Mahir","HS",IF($A340="Separuh Mahir","SS",IF($A340="Berkemahiran Rendah","LS",IF($A340="Jumlah","T",FALSE))))&amp;$E340&amp;RIGHT($D340,2),[1]Balancing!$QD$2:$VU$2,0))/1000</f>
        <v>0.28899999999999998</v>
      </c>
    </row>
    <row r="341" spans="1:12" x14ac:dyDescent="0.35">
      <c r="A341" s="17" t="s">
        <v>19</v>
      </c>
      <c r="B341" s="17" t="s">
        <v>31</v>
      </c>
      <c r="C341" s="17" t="s">
        <v>42</v>
      </c>
      <c r="D341" s="14">
        <v>2024</v>
      </c>
      <c r="E341" s="14">
        <v>3</v>
      </c>
      <c r="F341" s="14" t="s">
        <v>87</v>
      </c>
      <c r="G341" s="14" t="s">
        <v>90</v>
      </c>
      <c r="H341" s="14" t="s">
        <v>92</v>
      </c>
      <c r="I341" s="16">
        <f>INDEX([1]Balancing!$B$3:$ES$21,MATCH($C341,[1]Balancing!$A$3:$A$21,0),MATCH(IF($A341="Mahir","HS",IF($A341="Separuh Mahir","SS",IF($A341="Berkemahiran Rendah","LS",IF($A341="Jumlah","T",FALSE))))&amp;$E341&amp;RIGHT($D341,2),[1]Balancing!$B$2:$ES$2,0))/1000</f>
        <v>10.365</v>
      </c>
      <c r="J341" s="16">
        <f>INDEX([1]Balancing!$ET$3:$KK$21,MATCH($C341,[1]Balancing!$A$3:$A$21,0),MATCH(IF($A341="Mahir","HS",IF($A341="Separuh Mahir","SS",IF($A341="Berkemahiran Rendah","LS",IF($A341="Jumlah","T",FALSE))))&amp;$E341&amp;RIGHT($D341,2),[1]Balancing!$ET$2:$KK$2,0))/1000</f>
        <v>9.7959999999999994</v>
      </c>
      <c r="K341" s="16">
        <f>INDEX([1]Balancing!$KL$3:$QC$21,MATCH($C341,[1]Balancing!$A$3:$A$21,0),MATCH(IF($A341="Mahir","HS",IF($A341="Separuh Mahir","SS",IF($A341="Berkemahiran Rendah","LS",IF($A341="Jumlah","T",FALSE))))&amp;$E341&amp;RIGHT($D341,2),[1]Balancing!$KL$2:$QC$2,0))/1000</f>
        <v>0.56899999999999995</v>
      </c>
      <c r="L341" s="16">
        <f>INDEX([1]Balancing!$QD$3:$VU$21,MATCH($C341,[1]Balancing!$A$3:$A$21,0),MATCH(IF($A341="Mahir","HS",IF($A341="Separuh Mahir","SS",IF($A341="Berkemahiran Rendah","LS",IF($A341="Jumlah","T",FALSE))))&amp;$E341&amp;RIGHT($D341,2),[1]Balancing!$QD$2:$VU$2,0))/1000</f>
        <v>2.4E-2</v>
      </c>
    </row>
    <row r="342" spans="1:12" x14ac:dyDescent="0.35">
      <c r="A342" s="17" t="s">
        <v>19</v>
      </c>
      <c r="B342" s="17" t="s">
        <v>31</v>
      </c>
      <c r="C342" s="17" t="s">
        <v>44</v>
      </c>
      <c r="D342" s="14">
        <v>2024</v>
      </c>
      <c r="E342" s="14">
        <v>3</v>
      </c>
      <c r="F342" s="14" t="s">
        <v>87</v>
      </c>
      <c r="G342" s="14" t="s">
        <v>90</v>
      </c>
      <c r="H342" s="14" t="s">
        <v>93</v>
      </c>
      <c r="I342" s="16">
        <f>INDEX([1]Balancing!$B$3:$ES$21,MATCH($C342,[1]Balancing!$A$3:$A$21,0),MATCH(IF($A342="Mahir","HS",IF($A342="Separuh Mahir","SS",IF($A342="Berkemahiran Rendah","LS",IF($A342="Jumlah","T",FALSE))))&amp;$E342&amp;RIGHT($D342,2),[1]Balancing!$B$2:$ES$2,0))/1000</f>
        <v>36.808999999999997</v>
      </c>
      <c r="J342" s="16">
        <f>INDEX([1]Balancing!$ET$3:$KK$21,MATCH($C342,[1]Balancing!$A$3:$A$21,0),MATCH(IF($A342="Mahir","HS",IF($A342="Separuh Mahir","SS",IF($A342="Berkemahiran Rendah","LS",IF($A342="Jumlah","T",FALSE))))&amp;$E342&amp;RIGHT($D342,2),[1]Balancing!$ET$2:$KK$2,0))/1000</f>
        <v>34.787999999999997</v>
      </c>
      <c r="K342" s="16">
        <f>INDEX([1]Balancing!$KL$3:$QC$21,MATCH($C342,[1]Balancing!$A$3:$A$21,0),MATCH(IF($A342="Mahir","HS",IF($A342="Separuh Mahir","SS",IF($A342="Berkemahiran Rendah","LS",IF($A342="Jumlah","T",FALSE))))&amp;$E342&amp;RIGHT($D342,2),[1]Balancing!$KL$2:$QC$2,0))/1000</f>
        <v>2.0209999999999999</v>
      </c>
      <c r="L342" s="16">
        <f>INDEX([1]Balancing!$QD$3:$VU$21,MATCH($C342,[1]Balancing!$A$3:$A$21,0),MATCH(IF($A342="Mahir","HS",IF($A342="Separuh Mahir","SS",IF($A342="Berkemahiran Rendah","LS",IF($A342="Jumlah","T",FALSE))))&amp;$E342&amp;RIGHT($D342,2),[1]Balancing!$QD$2:$VU$2,0))/1000</f>
        <v>0.23699999999999999</v>
      </c>
    </row>
    <row r="343" spans="1:12" x14ac:dyDescent="0.35">
      <c r="A343" s="17" t="s">
        <v>19</v>
      </c>
      <c r="B343" s="17" t="s">
        <v>31</v>
      </c>
      <c r="C343" s="17" t="s">
        <v>46</v>
      </c>
      <c r="D343" s="14">
        <v>2024</v>
      </c>
      <c r="E343" s="14">
        <v>3</v>
      </c>
      <c r="F343" s="14" t="s">
        <v>87</v>
      </c>
      <c r="G343" s="14" t="s">
        <v>90</v>
      </c>
      <c r="H343" s="14" t="s">
        <v>94</v>
      </c>
      <c r="I343" s="16">
        <f>INDEX([1]Balancing!$B$3:$ES$21,MATCH($C343,[1]Balancing!$A$3:$A$21,0),MATCH(IF($A343="Mahir","HS",IF($A343="Separuh Mahir","SS",IF($A343="Berkemahiran Rendah","LS",IF($A343="Jumlah","T",FALSE))))&amp;$E343&amp;RIGHT($D343,2),[1]Balancing!$B$2:$ES$2,0))/1000</f>
        <v>82.570999999999998</v>
      </c>
      <c r="J343" s="16">
        <f>INDEX([1]Balancing!$ET$3:$KK$21,MATCH($C343,[1]Balancing!$A$3:$A$21,0),MATCH(IF($A343="Mahir","HS",IF($A343="Separuh Mahir","SS",IF($A343="Berkemahiran Rendah","LS",IF($A343="Jumlah","T",FALSE))))&amp;$E343&amp;RIGHT($D343,2),[1]Balancing!$ET$2:$KK$2,0))/1000</f>
        <v>78.268000000000001</v>
      </c>
      <c r="K343" s="16">
        <f>INDEX([1]Balancing!$KL$3:$QC$21,MATCH($C343,[1]Balancing!$A$3:$A$21,0),MATCH(IF($A343="Mahir","HS",IF($A343="Separuh Mahir","SS",IF($A343="Berkemahiran Rendah","LS",IF($A343="Jumlah","T",FALSE))))&amp;$E343&amp;RIGHT($D343,2),[1]Balancing!$KL$2:$QC$2,0))/1000</f>
        <v>4.3029999999999999</v>
      </c>
      <c r="L343" s="16">
        <f>INDEX([1]Balancing!$QD$3:$VU$21,MATCH($C343,[1]Balancing!$A$3:$A$21,0),MATCH(IF($A343="Mahir","HS",IF($A343="Separuh Mahir","SS",IF($A343="Berkemahiran Rendah","LS",IF($A343="Jumlah","T",FALSE))))&amp;$E343&amp;RIGHT($D343,2),[1]Balancing!$QD$2:$VU$2,0))/1000</f>
        <v>0.66200000000000003</v>
      </c>
    </row>
    <row r="344" spans="1:12" x14ac:dyDescent="0.35">
      <c r="A344" s="17" t="s">
        <v>19</v>
      </c>
      <c r="B344" s="17" t="s">
        <v>31</v>
      </c>
      <c r="C344" s="17" t="s">
        <v>48</v>
      </c>
      <c r="D344" s="14">
        <v>2024</v>
      </c>
      <c r="E344" s="14">
        <v>3</v>
      </c>
      <c r="F344" s="14" t="s">
        <v>87</v>
      </c>
      <c r="G344" s="14" t="s">
        <v>90</v>
      </c>
      <c r="H344" s="14" t="s">
        <v>95</v>
      </c>
      <c r="I344" s="16">
        <f>INDEX([1]Balancing!$B$3:$ES$21,MATCH($C344,[1]Balancing!$A$3:$A$21,0),MATCH(IF($A344="Mahir","HS",IF($A344="Separuh Mahir","SS",IF($A344="Berkemahiran Rendah","LS",IF($A344="Jumlah","T",FALSE))))&amp;$E344&amp;RIGHT($D344,2),[1]Balancing!$B$2:$ES$2,0))/1000</f>
        <v>61.908999999999999</v>
      </c>
      <c r="J344" s="16">
        <f>INDEX([1]Balancing!$ET$3:$KK$21,MATCH($C344,[1]Balancing!$A$3:$A$21,0),MATCH(IF($A344="Mahir","HS",IF($A344="Separuh Mahir","SS",IF($A344="Berkemahiran Rendah","LS",IF($A344="Jumlah","T",FALSE))))&amp;$E344&amp;RIGHT($D344,2),[1]Balancing!$ET$2:$KK$2,0))/1000</f>
        <v>58.197000000000003</v>
      </c>
      <c r="K344" s="16">
        <f>INDEX([1]Balancing!$KL$3:$QC$21,MATCH($C344,[1]Balancing!$A$3:$A$21,0),MATCH(IF($A344="Mahir","HS",IF($A344="Separuh Mahir","SS",IF($A344="Berkemahiran Rendah","LS",IF($A344="Jumlah","T",FALSE))))&amp;$E344&amp;RIGHT($D344,2),[1]Balancing!$KL$2:$QC$2,0))/1000</f>
        <v>3.7120000000000002</v>
      </c>
      <c r="L344" s="16">
        <f>INDEX([1]Balancing!$QD$3:$VU$21,MATCH($C344,[1]Balancing!$A$3:$A$21,0),MATCH(IF($A344="Mahir","HS",IF($A344="Separuh Mahir","SS",IF($A344="Berkemahiran Rendah","LS",IF($A344="Jumlah","T",FALSE))))&amp;$E344&amp;RIGHT($D344,2),[1]Balancing!$QD$2:$VU$2,0))/1000</f>
        <v>0.28699999999999998</v>
      </c>
    </row>
    <row r="345" spans="1:12" x14ac:dyDescent="0.35">
      <c r="A345" s="17" t="s">
        <v>19</v>
      </c>
      <c r="B345" s="17" t="s">
        <v>31</v>
      </c>
      <c r="C345" s="17" t="s">
        <v>50</v>
      </c>
      <c r="D345" s="14">
        <v>2024</v>
      </c>
      <c r="E345" s="14">
        <v>3</v>
      </c>
      <c r="F345" s="14" t="s">
        <v>87</v>
      </c>
      <c r="G345" s="14" t="s">
        <v>90</v>
      </c>
      <c r="H345" s="14" t="s">
        <v>96</v>
      </c>
      <c r="I345" s="16">
        <f>INDEX([1]Balancing!$B$3:$ES$21,MATCH($C345,[1]Balancing!$A$3:$A$21,0),MATCH(IF($A345="Mahir","HS",IF($A345="Separuh Mahir","SS",IF($A345="Berkemahiran Rendah","LS",IF($A345="Jumlah","T",FALSE))))&amp;$E345&amp;RIGHT($D345,2),[1]Balancing!$B$2:$ES$2,0))/1000</f>
        <v>149.69200000000001</v>
      </c>
      <c r="J345" s="16">
        <f>INDEX([1]Balancing!$ET$3:$KK$21,MATCH($C345,[1]Balancing!$A$3:$A$21,0),MATCH(IF($A345="Mahir","HS",IF($A345="Separuh Mahir","SS",IF($A345="Berkemahiran Rendah","LS",IF($A345="Jumlah","T",FALSE))))&amp;$E345&amp;RIGHT($D345,2),[1]Balancing!$ET$2:$KK$2,0))/1000</f>
        <v>140.52000000000001</v>
      </c>
      <c r="K345" s="16">
        <f>INDEX([1]Balancing!$KL$3:$QC$21,MATCH($C345,[1]Balancing!$A$3:$A$21,0),MATCH(IF($A345="Mahir","HS",IF($A345="Separuh Mahir","SS",IF($A345="Berkemahiran Rendah","LS",IF($A345="Jumlah","T",FALSE))))&amp;$E345&amp;RIGHT($D345,2),[1]Balancing!$KL$2:$QC$2,0))/1000</f>
        <v>9.1720000000000006</v>
      </c>
      <c r="L345" s="16">
        <f>INDEX([1]Balancing!$QD$3:$VU$21,MATCH($C345,[1]Balancing!$A$3:$A$21,0),MATCH(IF($A345="Mahir","HS",IF($A345="Separuh Mahir","SS",IF($A345="Berkemahiran Rendah","LS",IF($A345="Jumlah","T",FALSE))))&amp;$E345&amp;RIGHT($D345,2),[1]Balancing!$QD$2:$VU$2,0))/1000</f>
        <v>0.67</v>
      </c>
    </row>
    <row r="346" spans="1:12" x14ac:dyDescent="0.35">
      <c r="A346" s="17" t="s">
        <v>19</v>
      </c>
      <c r="B346" s="17" t="s">
        <v>31</v>
      </c>
      <c r="C346" s="17" t="s">
        <v>52</v>
      </c>
      <c r="D346" s="14">
        <v>2024</v>
      </c>
      <c r="E346" s="14">
        <v>3</v>
      </c>
      <c r="F346" s="14" t="s">
        <v>87</v>
      </c>
      <c r="G346" s="14" t="s">
        <v>90</v>
      </c>
      <c r="H346" s="14" t="s">
        <v>97</v>
      </c>
      <c r="I346" s="16">
        <f>INDEX([1]Balancing!$B$3:$ES$21,MATCH($C346,[1]Balancing!$A$3:$A$21,0),MATCH(IF($A346="Mahir","HS",IF($A346="Separuh Mahir","SS",IF($A346="Berkemahiran Rendah","LS",IF($A346="Jumlah","T",FALSE))))&amp;$E346&amp;RIGHT($D346,2),[1]Balancing!$B$2:$ES$2,0))/1000</f>
        <v>52.908000000000001</v>
      </c>
      <c r="J346" s="16">
        <f>INDEX([1]Balancing!$ET$3:$KK$21,MATCH($C346,[1]Balancing!$A$3:$A$21,0),MATCH(IF($A346="Mahir","HS",IF($A346="Separuh Mahir","SS",IF($A346="Berkemahiran Rendah","LS",IF($A346="Jumlah","T",FALSE))))&amp;$E346&amp;RIGHT($D346,2),[1]Balancing!$ET$2:$KK$2,0))/1000</f>
        <v>50.078000000000003</v>
      </c>
      <c r="K346" s="16">
        <f>INDEX([1]Balancing!$KL$3:$QC$21,MATCH($C346,[1]Balancing!$A$3:$A$21,0),MATCH(IF($A346="Mahir","HS",IF($A346="Separuh Mahir","SS",IF($A346="Berkemahiran Rendah","LS",IF($A346="Jumlah","T",FALSE))))&amp;$E346&amp;RIGHT($D346,2),[1]Balancing!$KL$2:$QC$2,0))/1000</f>
        <v>2.83</v>
      </c>
      <c r="L346" s="16">
        <f>INDEX([1]Balancing!$QD$3:$VU$21,MATCH($C346,[1]Balancing!$A$3:$A$21,0),MATCH(IF($A346="Mahir","HS",IF($A346="Separuh Mahir","SS",IF($A346="Berkemahiran Rendah","LS",IF($A346="Jumlah","T",FALSE))))&amp;$E346&amp;RIGHT($D346,2),[1]Balancing!$QD$2:$VU$2,0))/1000</f>
        <v>0.19700000000000001</v>
      </c>
    </row>
    <row r="347" spans="1:12" x14ac:dyDescent="0.35">
      <c r="A347" s="17" t="s">
        <v>19</v>
      </c>
      <c r="B347" s="17" t="s">
        <v>33</v>
      </c>
      <c r="C347" s="17" t="s">
        <v>33</v>
      </c>
      <c r="D347" s="14">
        <v>2024</v>
      </c>
      <c r="E347" s="14">
        <v>3</v>
      </c>
      <c r="F347" s="14" t="s">
        <v>87</v>
      </c>
      <c r="G347" s="14" t="s">
        <v>98</v>
      </c>
      <c r="H347" s="14" t="s">
        <v>98</v>
      </c>
      <c r="I347" s="16">
        <f>INDEX([1]Balancing!$B$3:$ES$21,MATCH($C347,[1]Balancing!$A$3:$A$21,0),MATCH(IF($A347="Mahir","HS",IF($A347="Separuh Mahir","SS",IF($A347="Berkemahiran Rendah","LS",IF($A347="Jumlah","T",FALSE))))&amp;$E347&amp;RIGHT($D347,2),[1]Balancing!$B$2:$ES$2,0))/1000</f>
        <v>142.869</v>
      </c>
      <c r="J347" s="16">
        <f>INDEX([1]Balancing!$ET$3:$KK$21,MATCH($C347,[1]Balancing!$A$3:$A$21,0),MATCH(IF($A347="Mahir","HS",IF($A347="Separuh Mahir","SS",IF($A347="Berkemahiran Rendah","LS",IF($A347="Jumlah","T",FALSE))))&amp;$E347&amp;RIGHT($D347,2),[1]Balancing!$ET$2:$KK$2,0))/1000</f>
        <v>138.126</v>
      </c>
      <c r="K347" s="16">
        <f>INDEX([1]Balancing!$KL$3:$QC$21,MATCH($C347,[1]Balancing!$A$3:$A$21,0),MATCH(IF($A347="Mahir","HS",IF($A347="Separuh Mahir","SS",IF($A347="Berkemahiran Rendah","LS",IF($A347="Jumlah","T",FALSE))))&amp;$E347&amp;RIGHT($D347,2),[1]Balancing!$KL$2:$QC$2,0))/1000</f>
        <v>4.7430000000000003</v>
      </c>
      <c r="L347" s="16">
        <f>INDEX([1]Balancing!$QD$3:$VU$21,MATCH($C347,[1]Balancing!$A$3:$A$21,0),MATCH(IF($A347="Mahir","HS",IF($A347="Separuh Mahir","SS",IF($A347="Berkemahiran Rendah","LS",IF($A347="Jumlah","T",FALSE))))&amp;$E347&amp;RIGHT($D347,2),[1]Balancing!$QD$2:$VU$2,0))/1000</f>
        <v>0.435</v>
      </c>
    </row>
    <row r="348" spans="1:12" x14ac:dyDescent="0.35">
      <c r="A348" s="17" t="s">
        <v>19</v>
      </c>
      <c r="B348" s="17" t="s">
        <v>35</v>
      </c>
      <c r="C348" s="17" t="s">
        <v>54</v>
      </c>
      <c r="D348" s="14">
        <v>2024</v>
      </c>
      <c r="E348" s="14">
        <v>3</v>
      </c>
      <c r="F348" s="14" t="s">
        <v>87</v>
      </c>
      <c r="G348" s="14" t="s">
        <v>99</v>
      </c>
      <c r="H348" s="14" t="s">
        <v>100</v>
      </c>
      <c r="I348" s="16">
        <f>INDEX([1]Balancing!$B$3:$ES$21,MATCH($C348,[1]Balancing!$A$3:$A$21,0),MATCH(IF($A348="Mahir","HS",IF($A348="Separuh Mahir","SS",IF($A348="Berkemahiran Rendah","LS",IF($A348="Jumlah","T",FALSE))))&amp;$E348&amp;RIGHT($D348,2),[1]Balancing!$B$2:$ES$2,0))/1000</f>
        <v>613.10299999999995</v>
      </c>
      <c r="J348" s="16">
        <f>INDEX([1]Balancing!$ET$3:$KK$21,MATCH($C348,[1]Balancing!$A$3:$A$21,0),MATCH(IF($A348="Mahir","HS",IF($A348="Separuh Mahir","SS",IF($A348="Berkemahiran Rendah","LS",IF($A348="Jumlah","T",FALSE))))&amp;$E348&amp;RIGHT($D348,2),[1]Balancing!$ET$2:$KK$2,0))/1000</f>
        <v>608.39700000000005</v>
      </c>
      <c r="K348" s="16">
        <f>INDEX([1]Balancing!$KL$3:$QC$21,MATCH($C348,[1]Balancing!$A$3:$A$21,0),MATCH(IF($A348="Mahir","HS",IF($A348="Separuh Mahir","SS",IF($A348="Berkemahiran Rendah","LS",IF($A348="Jumlah","T",FALSE))))&amp;$E348&amp;RIGHT($D348,2),[1]Balancing!$KL$2:$QC$2,0))/1000</f>
        <v>4.7060000000000004</v>
      </c>
      <c r="L348" s="16">
        <f>INDEX([1]Balancing!$QD$3:$VU$21,MATCH($C348,[1]Balancing!$A$3:$A$21,0),MATCH(IF($A348="Mahir","HS",IF($A348="Separuh Mahir","SS",IF($A348="Berkemahiran Rendah","LS",IF($A348="Jumlah","T",FALSE))))&amp;$E348&amp;RIGHT($D348,2),[1]Balancing!$QD$2:$VU$2,0))/1000</f>
        <v>1.57</v>
      </c>
    </row>
    <row r="349" spans="1:12" x14ac:dyDescent="0.35">
      <c r="A349" s="17" t="s">
        <v>19</v>
      </c>
      <c r="B349" s="17" t="s">
        <v>35</v>
      </c>
      <c r="C349" s="17" t="s">
        <v>56</v>
      </c>
      <c r="D349" s="14">
        <v>2024</v>
      </c>
      <c r="E349" s="14">
        <v>3</v>
      </c>
      <c r="F349" s="14" t="s">
        <v>87</v>
      </c>
      <c r="G349" s="14" t="s">
        <v>99</v>
      </c>
      <c r="H349" s="14" t="s">
        <v>101</v>
      </c>
      <c r="I349" s="16">
        <f>INDEX([1]Balancing!$B$3:$ES$21,MATCH($C349,[1]Balancing!$A$3:$A$21,0),MATCH(IF($A349="Mahir","HS",IF($A349="Separuh Mahir","SS",IF($A349="Berkemahiran Rendah","LS",IF($A349="Jumlah","T",FALSE))))&amp;$E349&amp;RIGHT($D349,2),[1]Balancing!$B$2:$ES$2,0))/1000</f>
        <v>117.82</v>
      </c>
      <c r="J349" s="16">
        <f>INDEX([1]Balancing!$ET$3:$KK$21,MATCH($C349,[1]Balancing!$A$3:$A$21,0),MATCH(IF($A349="Mahir","HS",IF($A349="Separuh Mahir","SS",IF($A349="Berkemahiran Rendah","LS",IF($A349="Jumlah","T",FALSE))))&amp;$E349&amp;RIGHT($D349,2),[1]Balancing!$ET$2:$KK$2,0))/1000</f>
        <v>117.554</v>
      </c>
      <c r="K349" s="16">
        <f>INDEX([1]Balancing!$KL$3:$QC$21,MATCH($C349,[1]Balancing!$A$3:$A$21,0),MATCH(IF($A349="Mahir","HS",IF($A349="Separuh Mahir","SS",IF($A349="Berkemahiran Rendah","LS",IF($A349="Jumlah","T",FALSE))))&amp;$E349&amp;RIGHT($D349,2),[1]Balancing!$KL$2:$QC$2,0))/1000</f>
        <v>0.26600000000000001</v>
      </c>
      <c r="L349" s="16">
        <f>INDEX([1]Balancing!$QD$3:$VU$21,MATCH($C349,[1]Balancing!$A$3:$A$21,0),MATCH(IF($A349="Mahir","HS",IF($A349="Separuh Mahir","SS",IF($A349="Berkemahiran Rendah","LS",IF($A349="Jumlah","T",FALSE))))&amp;$E349&amp;RIGHT($D349,2),[1]Balancing!$QD$2:$VU$2,0))/1000</f>
        <v>0.32600000000000001</v>
      </c>
    </row>
    <row r="350" spans="1:12" x14ac:dyDescent="0.35">
      <c r="A350" s="17" t="s">
        <v>19</v>
      </c>
      <c r="B350" s="17" t="s">
        <v>35</v>
      </c>
      <c r="C350" s="17" t="s">
        <v>58</v>
      </c>
      <c r="D350" s="14">
        <v>2024</v>
      </c>
      <c r="E350" s="14">
        <v>3</v>
      </c>
      <c r="F350" s="14" t="s">
        <v>87</v>
      </c>
      <c r="G350" s="14" t="s">
        <v>99</v>
      </c>
      <c r="H350" s="14" t="s">
        <v>102</v>
      </c>
      <c r="I350" s="16">
        <f>INDEX([1]Balancing!$B$3:$ES$21,MATCH($C350,[1]Balancing!$A$3:$A$21,0),MATCH(IF($A350="Mahir","HS",IF($A350="Separuh Mahir","SS",IF($A350="Berkemahiran Rendah","LS",IF($A350="Jumlah","T",FALSE))))&amp;$E350&amp;RIGHT($D350,2),[1]Balancing!$B$2:$ES$2,0))/1000</f>
        <v>99.543000000000006</v>
      </c>
      <c r="J350" s="16">
        <f>INDEX([1]Balancing!$ET$3:$KK$21,MATCH($C350,[1]Balancing!$A$3:$A$21,0),MATCH(IF($A350="Mahir","HS",IF($A350="Separuh Mahir","SS",IF($A350="Berkemahiran Rendah","LS",IF($A350="Jumlah","T",FALSE))))&amp;$E350&amp;RIGHT($D350,2),[1]Balancing!$ET$2:$KK$2,0))/1000</f>
        <v>99.125</v>
      </c>
      <c r="K350" s="16">
        <f>INDEX([1]Balancing!$KL$3:$QC$21,MATCH($C350,[1]Balancing!$A$3:$A$21,0),MATCH(IF($A350="Mahir","HS",IF($A350="Separuh Mahir","SS",IF($A350="Berkemahiran Rendah","LS",IF($A350="Jumlah","T",FALSE))))&amp;$E350&amp;RIGHT($D350,2),[1]Balancing!$KL$2:$QC$2,0))/1000</f>
        <v>0.41799999999999998</v>
      </c>
      <c r="L350" s="16">
        <f>INDEX([1]Balancing!$QD$3:$VU$21,MATCH($C350,[1]Balancing!$A$3:$A$21,0),MATCH(IF($A350="Mahir","HS",IF($A350="Separuh Mahir","SS",IF($A350="Berkemahiran Rendah","LS",IF($A350="Jumlah","T",FALSE))))&amp;$E350&amp;RIGHT($D350,2),[1]Balancing!$QD$2:$VU$2,0))/1000</f>
        <v>0.99399999999999999</v>
      </c>
    </row>
    <row r="351" spans="1:12" x14ac:dyDescent="0.35">
      <c r="A351" s="17" t="s">
        <v>19</v>
      </c>
      <c r="B351" s="17" t="s">
        <v>35</v>
      </c>
      <c r="C351" s="17" t="s">
        <v>60</v>
      </c>
      <c r="D351" s="14">
        <v>2024</v>
      </c>
      <c r="E351" s="14">
        <v>3</v>
      </c>
      <c r="F351" s="14" t="s">
        <v>87</v>
      </c>
      <c r="G351" s="14" t="s">
        <v>99</v>
      </c>
      <c r="H351" s="14" t="s">
        <v>103</v>
      </c>
      <c r="I351" s="16">
        <f>INDEX([1]Balancing!$B$3:$ES$21,MATCH($C351,[1]Balancing!$A$3:$A$21,0),MATCH(IF($A351="Mahir","HS",IF($A351="Separuh Mahir","SS",IF($A351="Berkemahiran Rendah","LS",IF($A351="Jumlah","T",FALSE))))&amp;$E351&amp;RIGHT($D351,2),[1]Balancing!$B$2:$ES$2,0))/1000</f>
        <v>138.59100000000001</v>
      </c>
      <c r="J351" s="16">
        <f>INDEX([1]Balancing!$ET$3:$KK$21,MATCH($C351,[1]Balancing!$A$3:$A$21,0),MATCH(IF($A351="Mahir","HS",IF($A351="Separuh Mahir","SS",IF($A351="Berkemahiran Rendah","LS",IF($A351="Jumlah","T",FALSE))))&amp;$E351&amp;RIGHT($D351,2),[1]Balancing!$ET$2:$KK$2,0))/1000</f>
        <v>138.291</v>
      </c>
      <c r="K351" s="16">
        <f>INDEX([1]Balancing!$KL$3:$QC$21,MATCH($C351,[1]Balancing!$A$3:$A$21,0),MATCH(IF($A351="Mahir","HS",IF($A351="Separuh Mahir","SS",IF($A351="Berkemahiran Rendah","LS",IF($A351="Jumlah","T",FALSE))))&amp;$E351&amp;RIGHT($D351,2),[1]Balancing!$KL$2:$QC$2,0))/1000</f>
        <v>0.3</v>
      </c>
      <c r="L351" s="16">
        <f>INDEX([1]Balancing!$QD$3:$VU$21,MATCH($C351,[1]Balancing!$A$3:$A$21,0),MATCH(IF($A351="Mahir","HS",IF($A351="Separuh Mahir","SS",IF($A351="Berkemahiran Rendah","LS",IF($A351="Jumlah","T",FALSE))))&amp;$E351&amp;RIGHT($D351,2),[1]Balancing!$QD$2:$VU$2,0))/1000</f>
        <v>0.192</v>
      </c>
    </row>
    <row r="352" spans="1:12" x14ac:dyDescent="0.35">
      <c r="A352" s="17" t="s">
        <v>19</v>
      </c>
      <c r="B352" s="17" t="s">
        <v>35</v>
      </c>
      <c r="C352" s="17" t="s">
        <v>62</v>
      </c>
      <c r="D352" s="14">
        <v>2024</v>
      </c>
      <c r="E352" s="14">
        <v>3</v>
      </c>
      <c r="F352" s="14" t="s">
        <v>87</v>
      </c>
      <c r="G352" s="14" t="s">
        <v>99</v>
      </c>
      <c r="H352" s="14" t="s">
        <v>104</v>
      </c>
      <c r="I352" s="16">
        <f>INDEX([1]Balancing!$B$3:$ES$21,MATCH($C352,[1]Balancing!$A$3:$A$21,0),MATCH(IF($A352="Mahir","HS",IF($A352="Separuh Mahir","SS",IF($A352="Berkemahiran Rendah","LS",IF($A352="Jumlah","T",FALSE))))&amp;$E352&amp;RIGHT($D352,2),[1]Balancing!$B$2:$ES$2,0))/1000</f>
        <v>433.90499999999997</v>
      </c>
      <c r="J352" s="16">
        <f>INDEX([1]Balancing!$ET$3:$KK$21,MATCH($C352,[1]Balancing!$A$3:$A$21,0),MATCH(IF($A352="Mahir","HS",IF($A352="Separuh Mahir","SS",IF($A352="Berkemahiran Rendah","LS",IF($A352="Jumlah","T",FALSE))))&amp;$E352&amp;RIGHT($D352,2),[1]Balancing!$ET$2:$KK$2,0))/1000</f>
        <v>427.02600000000001</v>
      </c>
      <c r="K352" s="16">
        <f>INDEX([1]Balancing!$KL$3:$QC$21,MATCH($C352,[1]Balancing!$A$3:$A$21,0),MATCH(IF($A352="Mahir","HS",IF($A352="Separuh Mahir","SS",IF($A352="Berkemahiran Rendah","LS",IF($A352="Jumlah","T",FALSE))))&amp;$E352&amp;RIGHT($D352,2),[1]Balancing!$KL$2:$QC$2,0))/1000</f>
        <v>6.8789999999999996</v>
      </c>
      <c r="L352" s="16">
        <f>INDEX([1]Balancing!$QD$3:$VU$21,MATCH($C352,[1]Balancing!$A$3:$A$21,0),MATCH(IF($A352="Mahir","HS",IF($A352="Separuh Mahir","SS",IF($A352="Berkemahiran Rendah","LS",IF($A352="Jumlah","T",FALSE))))&amp;$E352&amp;RIGHT($D352,2),[1]Balancing!$QD$2:$VU$2,0))/1000</f>
        <v>1.823</v>
      </c>
    </row>
    <row r="353" spans="1:12" x14ac:dyDescent="0.35">
      <c r="A353" s="17" t="s">
        <v>19</v>
      </c>
      <c r="B353" s="17" t="s">
        <v>35</v>
      </c>
      <c r="C353" s="17" t="s">
        <v>64</v>
      </c>
      <c r="D353" s="14">
        <v>2024</v>
      </c>
      <c r="E353" s="14">
        <v>3</v>
      </c>
      <c r="F353" s="14" t="s">
        <v>87</v>
      </c>
      <c r="G353" s="14" t="s">
        <v>99</v>
      </c>
      <c r="H353" s="14" t="s">
        <v>105</v>
      </c>
      <c r="I353" s="16">
        <f>INDEX([1]Balancing!$B$3:$ES$21,MATCH($C353,[1]Balancing!$A$3:$A$21,0),MATCH(IF($A353="Mahir","HS",IF($A353="Separuh Mahir","SS",IF($A353="Berkemahiran Rendah","LS",IF($A353="Jumlah","T",FALSE))))&amp;$E353&amp;RIGHT($D353,2),[1]Balancing!$B$2:$ES$2,0))/1000</f>
        <v>217.30099999999999</v>
      </c>
      <c r="J353" s="16">
        <f>INDEX([1]Balancing!$ET$3:$KK$21,MATCH($C353,[1]Balancing!$A$3:$A$21,0),MATCH(IF($A353="Mahir","HS",IF($A353="Separuh Mahir","SS",IF($A353="Berkemahiran Rendah","LS",IF($A353="Jumlah","T",FALSE))))&amp;$E353&amp;RIGHT($D353,2),[1]Balancing!$ET$2:$KK$2,0))/1000</f>
        <v>216.70400000000001</v>
      </c>
      <c r="K353" s="16">
        <f>INDEX([1]Balancing!$KL$3:$QC$21,MATCH($C353,[1]Balancing!$A$3:$A$21,0),MATCH(IF($A353="Mahir","HS",IF($A353="Separuh Mahir","SS",IF($A353="Berkemahiran Rendah","LS",IF($A353="Jumlah","T",FALSE))))&amp;$E353&amp;RIGHT($D353,2),[1]Balancing!$KL$2:$QC$2,0))/1000</f>
        <v>0.59699999999999998</v>
      </c>
      <c r="L353" s="16">
        <f>INDEX([1]Balancing!$QD$3:$VU$21,MATCH($C353,[1]Balancing!$A$3:$A$21,0),MATCH(IF($A353="Mahir","HS",IF($A353="Separuh Mahir","SS",IF($A353="Berkemahiran Rendah","LS",IF($A353="Jumlah","T",FALSE))))&amp;$E353&amp;RIGHT($D353,2),[1]Balancing!$QD$2:$VU$2,0))/1000</f>
        <v>0.504</v>
      </c>
    </row>
    <row r="354" spans="1:12" x14ac:dyDescent="0.35">
      <c r="A354" s="17" t="s">
        <v>21</v>
      </c>
      <c r="B354" s="17" t="s">
        <v>27</v>
      </c>
      <c r="C354" s="17" t="s">
        <v>27</v>
      </c>
      <c r="D354" s="14">
        <v>2024</v>
      </c>
      <c r="E354" s="14">
        <v>3</v>
      </c>
      <c r="F354" s="14" t="s">
        <v>106</v>
      </c>
      <c r="G354" s="14" t="s">
        <v>88</v>
      </c>
      <c r="H354" s="14" t="s">
        <v>88</v>
      </c>
      <c r="I354" s="16">
        <f>INDEX([1]Balancing!$B$3:$ES$21,MATCH($C354,[1]Balancing!$A$3:$A$21,0),MATCH(IF($A354="Mahir","HS",IF($A354="Separuh Mahir","SS",IF($A354="Berkemahiran Rendah","LS",IF($A354="Jumlah","T",FALSE))))&amp;$E354&amp;RIGHT($D354,2),[1]Balancing!$B$2:$ES$2,0))/1000</f>
        <v>444.21800000000002</v>
      </c>
      <c r="J354" s="16">
        <f>INDEX([1]Balancing!$ET$3:$KK$21,MATCH($C354,[1]Balancing!$A$3:$A$21,0),MATCH(IF($A354="Mahir","HS",IF($A354="Separuh Mahir","SS",IF($A354="Berkemahiran Rendah","LS",IF($A354="Jumlah","T",FALSE))))&amp;$E354&amp;RIGHT($D354,2),[1]Balancing!$ET$2:$KK$2,0))/1000</f>
        <v>422.87700000000001</v>
      </c>
      <c r="K354" s="16">
        <f>INDEX([1]Balancing!$KL$3:$QC$21,MATCH($C354,[1]Balancing!$A$3:$A$21,0),MATCH(IF($A354="Mahir","HS",IF($A354="Separuh Mahir","SS",IF($A354="Berkemahiran Rendah","LS",IF($A354="Jumlah","T",FALSE))))&amp;$E354&amp;RIGHT($D354,2),[1]Balancing!$KL$2:$QC$2,0))/1000</f>
        <v>21.341000000000001</v>
      </c>
      <c r="L354" s="16">
        <f>INDEX([1]Balancing!$QD$3:$VU$21,MATCH($C354,[1]Balancing!$A$3:$A$21,0),MATCH(IF($A354="Mahir","HS",IF($A354="Separuh Mahir","SS",IF($A354="Berkemahiran Rendah","LS",IF($A354="Jumlah","T",FALSE))))&amp;$E354&amp;RIGHT($D354,2),[1]Balancing!$QD$2:$VU$2,0))/1000</f>
        <v>1.0529999999999999</v>
      </c>
    </row>
    <row r="355" spans="1:12" x14ac:dyDescent="0.35">
      <c r="A355" s="17" t="s">
        <v>21</v>
      </c>
      <c r="B355" s="17" t="s">
        <v>29</v>
      </c>
      <c r="C355" s="17" t="s">
        <v>29</v>
      </c>
      <c r="D355" s="14">
        <v>2024</v>
      </c>
      <c r="E355" s="14">
        <v>3</v>
      </c>
      <c r="F355" s="14" t="s">
        <v>106</v>
      </c>
      <c r="G355" s="14" t="s">
        <v>89</v>
      </c>
      <c r="H355" s="14" t="s">
        <v>89</v>
      </c>
      <c r="I355" s="16">
        <f>INDEX([1]Balancing!$B$3:$ES$21,MATCH($C355,[1]Balancing!$A$3:$A$21,0),MATCH(IF($A355="Mahir","HS",IF($A355="Separuh Mahir","SS",IF($A355="Berkemahiran Rendah","LS",IF($A355="Jumlah","T",FALSE))))&amp;$E355&amp;RIGHT($D355,2),[1]Balancing!$B$2:$ES$2,0))/1000</f>
        <v>47.042000000000002</v>
      </c>
      <c r="J355" s="16">
        <f>INDEX([1]Balancing!$ET$3:$KK$21,MATCH($C355,[1]Balancing!$A$3:$A$21,0),MATCH(IF($A355="Mahir","HS",IF($A355="Separuh Mahir","SS",IF($A355="Berkemahiran Rendah","LS",IF($A355="Jumlah","T",FALSE))))&amp;$E355&amp;RIGHT($D355,2),[1]Balancing!$ET$2:$KK$2,0))/1000</f>
        <v>46.771000000000001</v>
      </c>
      <c r="K355" s="16">
        <f>INDEX([1]Balancing!$KL$3:$QC$21,MATCH($C355,[1]Balancing!$A$3:$A$21,0),MATCH(IF($A355="Mahir","HS",IF($A355="Separuh Mahir","SS",IF($A355="Berkemahiran Rendah","LS",IF($A355="Jumlah","T",FALSE))))&amp;$E355&amp;RIGHT($D355,2),[1]Balancing!$KL$2:$QC$2,0))/1000</f>
        <v>0.27100000000000002</v>
      </c>
      <c r="L355" s="16">
        <f>INDEX([1]Balancing!$QD$3:$VU$21,MATCH($C355,[1]Balancing!$A$3:$A$21,0),MATCH(IF($A355="Mahir","HS",IF($A355="Separuh Mahir","SS",IF($A355="Berkemahiran Rendah","LS",IF($A355="Jumlah","T",FALSE))))&amp;$E355&amp;RIGHT($D355,2),[1]Balancing!$QD$2:$VU$2,0))/1000</f>
        <v>0.13300000000000001</v>
      </c>
    </row>
    <row r="356" spans="1:12" x14ac:dyDescent="0.35">
      <c r="A356" s="17" t="s">
        <v>21</v>
      </c>
      <c r="B356" s="17" t="s">
        <v>31</v>
      </c>
      <c r="C356" s="17" t="s">
        <v>40</v>
      </c>
      <c r="D356" s="14">
        <v>2024</v>
      </c>
      <c r="E356" s="14">
        <v>3</v>
      </c>
      <c r="F356" s="14" t="s">
        <v>106</v>
      </c>
      <c r="G356" s="14" t="s">
        <v>90</v>
      </c>
      <c r="H356" s="14" t="s">
        <v>91</v>
      </c>
      <c r="I356" s="16">
        <f>INDEX([1]Balancing!$B$3:$ES$21,MATCH($C356,[1]Balancing!$A$3:$A$21,0),MATCH(IF($A356="Mahir","HS",IF($A356="Separuh Mahir","SS",IF($A356="Berkemahiran Rendah","LS",IF($A356="Jumlah","T",FALSE))))&amp;$E356&amp;RIGHT($D356,2),[1]Balancing!$B$2:$ES$2,0))/1000</f>
        <v>267.10199999999998</v>
      </c>
      <c r="J356" s="16">
        <f>INDEX([1]Balancing!$ET$3:$KK$21,MATCH($C356,[1]Balancing!$A$3:$A$21,0),MATCH(IF($A356="Mahir","HS",IF($A356="Separuh Mahir","SS",IF($A356="Berkemahiran Rendah","LS",IF($A356="Jumlah","T",FALSE))))&amp;$E356&amp;RIGHT($D356,2),[1]Balancing!$ET$2:$KK$2,0))/1000</f>
        <v>259.45100000000002</v>
      </c>
      <c r="K356" s="16">
        <f>INDEX([1]Balancing!$KL$3:$QC$21,MATCH($C356,[1]Balancing!$A$3:$A$21,0),MATCH(IF($A356="Mahir","HS",IF($A356="Separuh Mahir","SS",IF($A356="Berkemahiran Rendah","LS",IF($A356="Jumlah","T",FALSE))))&amp;$E356&amp;RIGHT($D356,2),[1]Balancing!$KL$2:$QC$2,0))/1000</f>
        <v>7.6509999999999998</v>
      </c>
      <c r="L356" s="16">
        <f>INDEX([1]Balancing!$QD$3:$VU$21,MATCH($C356,[1]Balancing!$A$3:$A$21,0),MATCH(IF($A356="Mahir","HS",IF($A356="Separuh Mahir","SS",IF($A356="Berkemahiran Rendah","LS",IF($A356="Jumlah","T",FALSE))))&amp;$E356&amp;RIGHT($D356,2),[1]Balancing!$QD$2:$VU$2,0))/1000</f>
        <v>0.22500000000000001</v>
      </c>
    </row>
    <row r="357" spans="1:12" x14ac:dyDescent="0.35">
      <c r="A357" s="17" t="s">
        <v>21</v>
      </c>
      <c r="B357" s="17" t="s">
        <v>31</v>
      </c>
      <c r="C357" s="17" t="s">
        <v>42</v>
      </c>
      <c r="D357" s="14">
        <v>2024</v>
      </c>
      <c r="E357" s="14">
        <v>3</v>
      </c>
      <c r="F357" s="14" t="s">
        <v>106</v>
      </c>
      <c r="G357" s="14" t="s">
        <v>90</v>
      </c>
      <c r="H357" s="14" t="s">
        <v>92</v>
      </c>
      <c r="I357" s="16">
        <f>INDEX([1]Balancing!$B$3:$ES$21,MATCH($C357,[1]Balancing!$A$3:$A$21,0),MATCH(IF($A357="Mahir","HS",IF($A357="Separuh Mahir","SS",IF($A357="Berkemahiran Rendah","LS",IF($A357="Jumlah","T",FALSE))))&amp;$E357&amp;RIGHT($D357,2),[1]Balancing!$B$2:$ES$2,0))/1000</f>
        <v>73.106999999999999</v>
      </c>
      <c r="J357" s="16">
        <f>INDEX([1]Balancing!$ET$3:$KK$21,MATCH($C357,[1]Balancing!$A$3:$A$21,0),MATCH(IF($A357="Mahir","HS",IF($A357="Separuh Mahir","SS",IF($A357="Berkemahiran Rendah","LS",IF($A357="Jumlah","T",FALSE))))&amp;$E357&amp;RIGHT($D357,2),[1]Balancing!$ET$2:$KK$2,0))/1000</f>
        <v>71.257999999999996</v>
      </c>
      <c r="K357" s="16">
        <f>INDEX([1]Balancing!$KL$3:$QC$21,MATCH($C357,[1]Balancing!$A$3:$A$21,0),MATCH(IF($A357="Mahir","HS",IF($A357="Separuh Mahir","SS",IF($A357="Berkemahiran Rendah","LS",IF($A357="Jumlah","T",FALSE))))&amp;$E357&amp;RIGHT($D357,2),[1]Balancing!$KL$2:$QC$2,0))/1000</f>
        <v>1.849</v>
      </c>
      <c r="L357" s="16">
        <f>INDEX([1]Balancing!$QD$3:$VU$21,MATCH($C357,[1]Balancing!$A$3:$A$21,0),MATCH(IF($A357="Mahir","HS",IF($A357="Separuh Mahir","SS",IF($A357="Berkemahiran Rendah","LS",IF($A357="Jumlah","T",FALSE))))&amp;$E357&amp;RIGHT($D357,2),[1]Balancing!$QD$2:$VU$2,0))/1000</f>
        <v>0.34300000000000003</v>
      </c>
    </row>
    <row r="358" spans="1:12" x14ac:dyDescent="0.35">
      <c r="A358" s="17" t="s">
        <v>21</v>
      </c>
      <c r="B358" s="17" t="s">
        <v>31</v>
      </c>
      <c r="C358" s="17" t="s">
        <v>44</v>
      </c>
      <c r="D358" s="14">
        <v>2024</v>
      </c>
      <c r="E358" s="14">
        <v>3</v>
      </c>
      <c r="F358" s="14" t="s">
        <v>106</v>
      </c>
      <c r="G358" s="14" t="s">
        <v>90</v>
      </c>
      <c r="H358" s="14" t="s">
        <v>93</v>
      </c>
      <c r="I358" s="16">
        <f>INDEX([1]Balancing!$B$3:$ES$21,MATCH($C358,[1]Balancing!$A$3:$A$21,0),MATCH(IF($A358="Mahir","HS",IF($A358="Separuh Mahir","SS",IF($A358="Berkemahiran Rendah","LS",IF($A358="Jumlah","T",FALSE))))&amp;$E358&amp;RIGHT($D358,2),[1]Balancing!$B$2:$ES$2,0))/1000</f>
        <v>235.45500000000001</v>
      </c>
      <c r="J358" s="16">
        <f>INDEX([1]Balancing!$ET$3:$KK$21,MATCH($C358,[1]Balancing!$A$3:$A$21,0),MATCH(IF($A358="Mahir","HS",IF($A358="Separuh Mahir","SS",IF($A358="Berkemahiran Rendah","LS",IF($A358="Jumlah","T",FALSE))))&amp;$E358&amp;RIGHT($D358,2),[1]Balancing!$ET$2:$KK$2,0))/1000</f>
        <v>228.82499999999999</v>
      </c>
      <c r="K358" s="16">
        <f>INDEX([1]Balancing!$KL$3:$QC$21,MATCH($C358,[1]Balancing!$A$3:$A$21,0),MATCH(IF($A358="Mahir","HS",IF($A358="Separuh Mahir","SS",IF($A358="Berkemahiran Rendah","LS",IF($A358="Jumlah","T",FALSE))))&amp;$E358&amp;RIGHT($D358,2),[1]Balancing!$KL$2:$QC$2,0))/1000</f>
        <v>6.63</v>
      </c>
      <c r="L358" s="16">
        <f>INDEX([1]Balancing!$QD$3:$VU$21,MATCH($C358,[1]Balancing!$A$3:$A$21,0),MATCH(IF($A358="Mahir","HS",IF($A358="Separuh Mahir","SS",IF($A358="Berkemahiran Rendah","LS",IF($A358="Jumlah","T",FALSE))))&amp;$E358&amp;RIGHT($D358,2),[1]Balancing!$QD$2:$VU$2,0))/1000</f>
        <v>0.59799999999999998</v>
      </c>
    </row>
    <row r="359" spans="1:12" x14ac:dyDescent="0.35">
      <c r="A359" s="17" t="s">
        <v>21</v>
      </c>
      <c r="B359" s="17" t="s">
        <v>31</v>
      </c>
      <c r="C359" s="17" t="s">
        <v>46</v>
      </c>
      <c r="D359" s="14">
        <v>2024</v>
      </c>
      <c r="E359" s="14">
        <v>3</v>
      </c>
      <c r="F359" s="14" t="s">
        <v>106</v>
      </c>
      <c r="G359" s="14" t="s">
        <v>90</v>
      </c>
      <c r="H359" s="14" t="s">
        <v>94</v>
      </c>
      <c r="I359" s="16">
        <f>INDEX([1]Balancing!$B$3:$ES$21,MATCH($C359,[1]Balancing!$A$3:$A$21,0),MATCH(IF($A359="Mahir","HS",IF($A359="Separuh Mahir","SS",IF($A359="Berkemahiran Rendah","LS",IF($A359="Jumlah","T",FALSE))))&amp;$E359&amp;RIGHT($D359,2),[1]Balancing!$B$2:$ES$2,0))/1000</f>
        <v>350.04500000000002</v>
      </c>
      <c r="J359" s="16">
        <f>INDEX([1]Balancing!$ET$3:$KK$21,MATCH($C359,[1]Balancing!$A$3:$A$21,0),MATCH(IF($A359="Mahir","HS",IF($A359="Separuh Mahir","SS",IF($A359="Berkemahiran Rendah","LS",IF($A359="Jumlah","T",FALSE))))&amp;$E359&amp;RIGHT($D359,2),[1]Balancing!$ET$2:$KK$2,0))/1000</f>
        <v>336.47899999999998</v>
      </c>
      <c r="K359" s="16">
        <f>INDEX([1]Balancing!$KL$3:$QC$21,MATCH($C359,[1]Balancing!$A$3:$A$21,0),MATCH(IF($A359="Mahir","HS",IF($A359="Separuh Mahir","SS",IF($A359="Berkemahiran Rendah","LS",IF($A359="Jumlah","T",FALSE))))&amp;$E359&amp;RIGHT($D359,2),[1]Balancing!$KL$2:$QC$2,0))/1000</f>
        <v>13.566000000000001</v>
      </c>
      <c r="L359" s="16">
        <f>INDEX([1]Balancing!$QD$3:$VU$21,MATCH($C359,[1]Balancing!$A$3:$A$21,0),MATCH(IF($A359="Mahir","HS",IF($A359="Separuh Mahir","SS",IF($A359="Berkemahiran Rendah","LS",IF($A359="Jumlah","T",FALSE))))&amp;$E359&amp;RIGHT($D359,2),[1]Balancing!$QD$2:$VU$2,0))/1000</f>
        <v>2</v>
      </c>
    </row>
    <row r="360" spans="1:12" x14ac:dyDescent="0.35">
      <c r="A360" s="17" t="s">
        <v>21</v>
      </c>
      <c r="B360" s="17" t="s">
        <v>31</v>
      </c>
      <c r="C360" s="17" t="s">
        <v>48</v>
      </c>
      <c r="D360" s="14">
        <v>2024</v>
      </c>
      <c r="E360" s="14">
        <v>3</v>
      </c>
      <c r="F360" s="14" t="s">
        <v>106</v>
      </c>
      <c r="G360" s="14" t="s">
        <v>90</v>
      </c>
      <c r="H360" s="14" t="s">
        <v>95</v>
      </c>
      <c r="I360" s="16">
        <f>INDEX([1]Balancing!$B$3:$ES$21,MATCH($C360,[1]Balancing!$A$3:$A$21,0),MATCH(IF($A360="Mahir","HS",IF($A360="Separuh Mahir","SS",IF($A360="Berkemahiran Rendah","LS",IF($A360="Jumlah","T",FALSE))))&amp;$E360&amp;RIGHT($D360,2),[1]Balancing!$B$2:$ES$2,0))/1000</f>
        <v>291.60300000000001</v>
      </c>
      <c r="J360" s="16">
        <f>INDEX([1]Balancing!$ET$3:$KK$21,MATCH($C360,[1]Balancing!$A$3:$A$21,0),MATCH(IF($A360="Mahir","HS",IF($A360="Separuh Mahir","SS",IF($A360="Berkemahiran Rendah","LS",IF($A360="Jumlah","T",FALSE))))&amp;$E360&amp;RIGHT($D360,2),[1]Balancing!$ET$2:$KK$2,0))/1000</f>
        <v>283.95800000000003</v>
      </c>
      <c r="K360" s="16">
        <f>INDEX([1]Balancing!$KL$3:$QC$21,MATCH($C360,[1]Balancing!$A$3:$A$21,0),MATCH(IF($A360="Mahir","HS",IF($A360="Separuh Mahir","SS",IF($A360="Berkemahiran Rendah","LS",IF($A360="Jumlah","T",FALSE))))&amp;$E360&amp;RIGHT($D360,2),[1]Balancing!$KL$2:$QC$2,0))/1000</f>
        <v>7.6449999999999996</v>
      </c>
      <c r="L360" s="16">
        <f>INDEX([1]Balancing!$QD$3:$VU$21,MATCH($C360,[1]Balancing!$A$3:$A$21,0),MATCH(IF($A360="Mahir","HS",IF($A360="Separuh Mahir","SS",IF($A360="Berkemahiran Rendah","LS",IF($A360="Jumlah","T",FALSE))))&amp;$E360&amp;RIGHT($D360,2),[1]Balancing!$QD$2:$VU$2,0))/1000</f>
        <v>0.84099999999999997</v>
      </c>
    </row>
    <row r="361" spans="1:12" x14ac:dyDescent="0.35">
      <c r="A361" s="17" t="s">
        <v>21</v>
      </c>
      <c r="B361" s="17" t="s">
        <v>31</v>
      </c>
      <c r="C361" s="17" t="s">
        <v>50</v>
      </c>
      <c r="D361" s="14">
        <v>2024</v>
      </c>
      <c r="E361" s="14">
        <v>3</v>
      </c>
      <c r="F361" s="14" t="s">
        <v>106</v>
      </c>
      <c r="G361" s="14" t="s">
        <v>90</v>
      </c>
      <c r="H361" s="14" t="s">
        <v>96</v>
      </c>
      <c r="I361" s="16">
        <f>INDEX([1]Balancing!$B$3:$ES$21,MATCH($C361,[1]Balancing!$A$3:$A$21,0),MATCH(IF($A361="Mahir","HS",IF($A361="Separuh Mahir","SS",IF($A361="Berkemahiran Rendah","LS",IF($A361="Jumlah","T",FALSE))))&amp;$E361&amp;RIGHT($D361,2),[1]Balancing!$B$2:$ES$2,0))/1000</f>
        <v>480.03100000000001</v>
      </c>
      <c r="J361" s="16">
        <f>INDEX([1]Balancing!$ET$3:$KK$21,MATCH($C361,[1]Balancing!$A$3:$A$21,0),MATCH(IF($A361="Mahir","HS",IF($A361="Separuh Mahir","SS",IF($A361="Berkemahiran Rendah","LS",IF($A361="Jumlah","T",FALSE))))&amp;$E361&amp;RIGHT($D361,2),[1]Balancing!$ET$2:$KK$2,0))/1000</f>
        <v>458.62299999999999</v>
      </c>
      <c r="K361" s="16">
        <f>INDEX([1]Balancing!$KL$3:$QC$21,MATCH($C361,[1]Balancing!$A$3:$A$21,0),MATCH(IF($A361="Mahir","HS",IF($A361="Separuh Mahir","SS",IF($A361="Berkemahiran Rendah","LS",IF($A361="Jumlah","T",FALSE))))&amp;$E361&amp;RIGHT($D361,2),[1]Balancing!$KL$2:$QC$2,0))/1000</f>
        <v>21.408000000000001</v>
      </c>
      <c r="L361" s="16">
        <f>INDEX([1]Balancing!$QD$3:$VU$21,MATCH($C361,[1]Balancing!$A$3:$A$21,0),MATCH(IF($A361="Mahir","HS",IF($A361="Separuh Mahir","SS",IF($A361="Berkemahiran Rendah","LS",IF($A361="Jumlah","T",FALSE))))&amp;$E361&amp;RIGHT($D361,2),[1]Balancing!$QD$2:$VU$2,0))/1000</f>
        <v>3.153</v>
      </c>
    </row>
    <row r="362" spans="1:12" x14ac:dyDescent="0.35">
      <c r="A362" s="17" t="s">
        <v>21</v>
      </c>
      <c r="B362" s="17" t="s">
        <v>31</v>
      </c>
      <c r="C362" s="17" t="s">
        <v>52</v>
      </c>
      <c r="D362" s="14">
        <v>2024</v>
      </c>
      <c r="E362" s="14">
        <v>3</v>
      </c>
      <c r="F362" s="14" t="s">
        <v>106</v>
      </c>
      <c r="G362" s="14" t="s">
        <v>90</v>
      </c>
      <c r="H362" s="14" t="s">
        <v>97</v>
      </c>
      <c r="I362" s="16">
        <f>INDEX([1]Balancing!$B$3:$ES$21,MATCH($C362,[1]Balancing!$A$3:$A$21,0),MATCH(IF($A362="Mahir","HS",IF($A362="Separuh Mahir","SS",IF($A362="Berkemahiran Rendah","LS",IF($A362="Jumlah","T",FALSE))))&amp;$E362&amp;RIGHT($D362,2),[1]Balancing!$B$2:$ES$2,0))/1000</f>
        <v>175.416</v>
      </c>
      <c r="J362" s="16">
        <f>INDEX([1]Balancing!$ET$3:$KK$21,MATCH($C362,[1]Balancing!$A$3:$A$21,0),MATCH(IF($A362="Mahir","HS",IF($A362="Separuh Mahir","SS",IF($A362="Berkemahiran Rendah","LS",IF($A362="Jumlah","T",FALSE))))&amp;$E362&amp;RIGHT($D362,2),[1]Balancing!$ET$2:$KK$2,0))/1000</f>
        <v>169.423</v>
      </c>
      <c r="K362" s="16">
        <f>INDEX([1]Balancing!$KL$3:$QC$21,MATCH($C362,[1]Balancing!$A$3:$A$21,0),MATCH(IF($A362="Mahir","HS",IF($A362="Separuh Mahir","SS",IF($A362="Berkemahiran Rendah","LS",IF($A362="Jumlah","T",FALSE))))&amp;$E362&amp;RIGHT($D362,2),[1]Balancing!$KL$2:$QC$2,0))/1000</f>
        <v>5.9930000000000003</v>
      </c>
      <c r="L362" s="16">
        <f>INDEX([1]Balancing!$QD$3:$VU$21,MATCH($C362,[1]Balancing!$A$3:$A$21,0),MATCH(IF($A362="Mahir","HS",IF($A362="Separuh Mahir","SS",IF($A362="Berkemahiran Rendah","LS",IF($A362="Jumlah","T",FALSE))))&amp;$E362&amp;RIGHT($D362,2),[1]Balancing!$QD$2:$VU$2,0))/1000</f>
        <v>0.54300000000000004</v>
      </c>
    </row>
    <row r="363" spans="1:12" x14ac:dyDescent="0.35">
      <c r="A363" s="17" t="s">
        <v>21</v>
      </c>
      <c r="B363" s="17" t="s">
        <v>33</v>
      </c>
      <c r="C363" s="17" t="s">
        <v>33</v>
      </c>
      <c r="D363" s="14">
        <v>2024</v>
      </c>
      <c r="E363" s="14">
        <v>3</v>
      </c>
      <c r="F363" s="14" t="s">
        <v>106</v>
      </c>
      <c r="G363" s="14" t="s">
        <v>98</v>
      </c>
      <c r="H363" s="14" t="s">
        <v>98</v>
      </c>
      <c r="I363" s="16">
        <f>INDEX([1]Balancing!$B$3:$ES$21,MATCH($C363,[1]Balancing!$A$3:$A$21,0),MATCH(IF($A363="Mahir","HS",IF($A363="Separuh Mahir","SS",IF($A363="Berkemahiran Rendah","LS",IF($A363="Jumlah","T",FALSE))))&amp;$E363&amp;RIGHT($D363,2),[1]Balancing!$B$2:$ES$2,0))/1000</f>
        <v>1077.134</v>
      </c>
      <c r="J363" s="16">
        <f>INDEX([1]Balancing!$ET$3:$KK$21,MATCH($C363,[1]Balancing!$A$3:$A$21,0),MATCH(IF($A363="Mahir","HS",IF($A363="Separuh Mahir","SS",IF($A363="Berkemahiran Rendah","LS",IF($A363="Jumlah","T",FALSE))))&amp;$E363&amp;RIGHT($D363,2),[1]Balancing!$ET$2:$KK$2,0))/1000</f>
        <v>1062.8209999999999</v>
      </c>
      <c r="K363" s="16">
        <f>INDEX([1]Balancing!$KL$3:$QC$21,MATCH($C363,[1]Balancing!$A$3:$A$21,0),MATCH(IF($A363="Mahir","HS",IF($A363="Separuh Mahir","SS",IF($A363="Berkemahiran Rendah","LS",IF($A363="Jumlah","T",FALSE))))&amp;$E363&amp;RIGHT($D363,2),[1]Balancing!$KL$2:$QC$2,0))/1000</f>
        <v>14.313000000000001</v>
      </c>
      <c r="L363" s="16">
        <f>INDEX([1]Balancing!$QD$3:$VU$21,MATCH($C363,[1]Balancing!$A$3:$A$21,0),MATCH(IF($A363="Mahir","HS",IF($A363="Separuh Mahir","SS",IF($A363="Berkemahiran Rendah","LS",IF($A363="Jumlah","T",FALSE))))&amp;$E363&amp;RIGHT($D363,2),[1]Balancing!$QD$2:$VU$2,0))/1000</f>
        <v>2.7770000000000001</v>
      </c>
    </row>
    <row r="364" spans="1:12" x14ac:dyDescent="0.35">
      <c r="A364" s="17" t="s">
        <v>21</v>
      </c>
      <c r="B364" s="17" t="s">
        <v>35</v>
      </c>
      <c r="C364" s="17" t="s">
        <v>54</v>
      </c>
      <c r="D364" s="14">
        <v>2024</v>
      </c>
      <c r="E364" s="14">
        <v>3</v>
      </c>
      <c r="F364" s="14" t="s">
        <v>106</v>
      </c>
      <c r="G364" s="14" t="s">
        <v>99</v>
      </c>
      <c r="H364" s="14" t="s">
        <v>100</v>
      </c>
      <c r="I364" s="16">
        <f>INDEX([1]Balancing!$B$3:$ES$21,MATCH($C364,[1]Balancing!$A$3:$A$21,0),MATCH(IF($A364="Mahir","HS",IF($A364="Separuh Mahir","SS",IF($A364="Berkemahiran Rendah","LS",IF($A364="Jumlah","T",FALSE))))&amp;$E364&amp;RIGHT($D364,2),[1]Balancing!$B$2:$ES$2,0))/1000</f>
        <v>889.07299999999998</v>
      </c>
      <c r="J364" s="16">
        <f>INDEX([1]Balancing!$ET$3:$KK$21,MATCH($C364,[1]Balancing!$A$3:$A$21,0),MATCH(IF($A364="Mahir","HS",IF($A364="Separuh Mahir","SS",IF($A364="Berkemahiran Rendah","LS",IF($A364="Jumlah","T",FALSE))))&amp;$E364&amp;RIGHT($D364,2),[1]Balancing!$ET$2:$KK$2,0))/1000</f>
        <v>886.904</v>
      </c>
      <c r="K364" s="16">
        <f>INDEX([1]Balancing!$KL$3:$QC$21,MATCH($C364,[1]Balancing!$A$3:$A$21,0),MATCH(IF($A364="Mahir","HS",IF($A364="Separuh Mahir","SS",IF($A364="Berkemahiran Rendah","LS",IF($A364="Jumlah","T",FALSE))))&amp;$E364&amp;RIGHT($D364,2),[1]Balancing!$KL$2:$QC$2,0))/1000</f>
        <v>2.169</v>
      </c>
      <c r="L364" s="16">
        <f>INDEX([1]Balancing!$QD$3:$VU$21,MATCH($C364,[1]Balancing!$A$3:$A$21,0),MATCH(IF($A364="Mahir","HS",IF($A364="Separuh Mahir","SS",IF($A364="Berkemahiran Rendah","LS",IF($A364="Jumlah","T",FALSE))))&amp;$E364&amp;RIGHT($D364,2),[1]Balancing!$QD$2:$VU$2,0))/1000</f>
        <v>6.5759999999999996</v>
      </c>
    </row>
    <row r="365" spans="1:12" x14ac:dyDescent="0.35">
      <c r="A365" s="17" t="s">
        <v>21</v>
      </c>
      <c r="B365" s="17" t="s">
        <v>35</v>
      </c>
      <c r="C365" s="17" t="s">
        <v>56</v>
      </c>
      <c r="D365" s="14">
        <v>2024</v>
      </c>
      <c r="E365" s="14">
        <v>3</v>
      </c>
      <c r="F365" s="14" t="s">
        <v>106</v>
      </c>
      <c r="G365" s="14" t="s">
        <v>99</v>
      </c>
      <c r="H365" s="14" t="s">
        <v>101</v>
      </c>
      <c r="I365" s="16">
        <f>INDEX([1]Balancing!$B$3:$ES$21,MATCH($C365,[1]Balancing!$A$3:$A$21,0),MATCH(IF($A365="Mahir","HS",IF($A365="Separuh Mahir","SS",IF($A365="Berkemahiran Rendah","LS",IF($A365="Jumlah","T",FALSE))))&amp;$E365&amp;RIGHT($D365,2),[1]Balancing!$B$2:$ES$2,0))/1000</f>
        <v>350.58800000000002</v>
      </c>
      <c r="J365" s="16">
        <f>INDEX([1]Balancing!$ET$3:$KK$21,MATCH($C365,[1]Balancing!$A$3:$A$21,0),MATCH(IF($A365="Mahir","HS",IF($A365="Separuh Mahir","SS",IF($A365="Berkemahiran Rendah","LS",IF($A365="Jumlah","T",FALSE))))&amp;$E365&amp;RIGHT($D365,2),[1]Balancing!$ET$2:$KK$2,0))/1000</f>
        <v>349.553</v>
      </c>
      <c r="K365" s="16">
        <f>INDEX([1]Balancing!$KL$3:$QC$21,MATCH($C365,[1]Balancing!$A$3:$A$21,0),MATCH(IF($A365="Mahir","HS",IF($A365="Separuh Mahir","SS",IF($A365="Berkemahiran Rendah","LS",IF($A365="Jumlah","T",FALSE))))&amp;$E365&amp;RIGHT($D365,2),[1]Balancing!$KL$2:$QC$2,0))/1000</f>
        <v>1.0349999999999999</v>
      </c>
      <c r="L365" s="16">
        <f>INDEX([1]Balancing!$QD$3:$VU$21,MATCH($C365,[1]Balancing!$A$3:$A$21,0),MATCH(IF($A365="Mahir","HS",IF($A365="Separuh Mahir","SS",IF($A365="Berkemahiran Rendah","LS",IF($A365="Jumlah","T",FALSE))))&amp;$E365&amp;RIGHT($D365,2),[1]Balancing!$QD$2:$VU$2,0))/1000</f>
        <v>0.40600000000000003</v>
      </c>
    </row>
    <row r="366" spans="1:12" x14ac:dyDescent="0.35">
      <c r="A366" s="17" t="s">
        <v>21</v>
      </c>
      <c r="B366" s="17" t="s">
        <v>35</v>
      </c>
      <c r="C366" s="17" t="s">
        <v>58</v>
      </c>
      <c r="D366" s="14">
        <v>2024</v>
      </c>
      <c r="E366" s="14">
        <v>3</v>
      </c>
      <c r="F366" s="14" t="s">
        <v>106</v>
      </c>
      <c r="G366" s="14" t="s">
        <v>99</v>
      </c>
      <c r="H366" s="14" t="s">
        <v>102</v>
      </c>
      <c r="I366" s="16">
        <f>INDEX([1]Balancing!$B$3:$ES$21,MATCH($C366,[1]Balancing!$A$3:$A$21,0),MATCH(IF($A366="Mahir","HS",IF($A366="Separuh Mahir","SS",IF($A366="Berkemahiran Rendah","LS",IF($A366="Jumlah","T",FALSE))))&amp;$E366&amp;RIGHT($D366,2),[1]Balancing!$B$2:$ES$2,0))/1000</f>
        <v>238.54400000000001</v>
      </c>
      <c r="J366" s="16">
        <f>INDEX([1]Balancing!$ET$3:$KK$21,MATCH($C366,[1]Balancing!$A$3:$A$21,0),MATCH(IF($A366="Mahir","HS",IF($A366="Separuh Mahir","SS",IF($A366="Berkemahiran Rendah","LS",IF($A366="Jumlah","T",FALSE))))&amp;$E366&amp;RIGHT($D366,2),[1]Balancing!$ET$2:$KK$2,0))/1000</f>
        <v>237.84800000000001</v>
      </c>
      <c r="K366" s="16">
        <f>INDEX([1]Balancing!$KL$3:$QC$21,MATCH($C366,[1]Balancing!$A$3:$A$21,0),MATCH(IF($A366="Mahir","HS",IF($A366="Separuh Mahir","SS",IF($A366="Berkemahiran Rendah","LS",IF($A366="Jumlah","T",FALSE))))&amp;$E366&amp;RIGHT($D366,2),[1]Balancing!$KL$2:$QC$2,0))/1000</f>
        <v>0.69599999999999995</v>
      </c>
      <c r="L366" s="16">
        <f>INDEX([1]Balancing!$QD$3:$VU$21,MATCH($C366,[1]Balancing!$A$3:$A$21,0),MATCH(IF($A366="Mahir","HS",IF($A366="Separuh Mahir","SS",IF($A366="Berkemahiran Rendah","LS",IF($A366="Jumlah","T",FALSE))))&amp;$E366&amp;RIGHT($D366,2),[1]Balancing!$QD$2:$VU$2,0))/1000</f>
        <v>0.30599999999999999</v>
      </c>
    </row>
    <row r="367" spans="1:12" x14ac:dyDescent="0.35">
      <c r="A367" s="17" t="s">
        <v>21</v>
      </c>
      <c r="B367" s="17" t="s">
        <v>35</v>
      </c>
      <c r="C367" s="17" t="s">
        <v>60</v>
      </c>
      <c r="D367" s="14">
        <v>2024</v>
      </c>
      <c r="E367" s="14">
        <v>3</v>
      </c>
      <c r="F367" s="14" t="s">
        <v>106</v>
      </c>
      <c r="G367" s="14" t="s">
        <v>99</v>
      </c>
      <c r="H367" s="14" t="s">
        <v>103</v>
      </c>
      <c r="I367" s="16">
        <f>INDEX([1]Balancing!$B$3:$ES$21,MATCH($C367,[1]Balancing!$A$3:$A$21,0),MATCH(IF($A367="Mahir","HS",IF($A367="Separuh Mahir","SS",IF($A367="Berkemahiran Rendah","LS",IF($A367="Jumlah","T",FALSE))))&amp;$E367&amp;RIGHT($D367,2),[1]Balancing!$B$2:$ES$2,0))/1000</f>
        <v>79.468000000000004</v>
      </c>
      <c r="J367" s="16">
        <f>INDEX([1]Balancing!$ET$3:$KK$21,MATCH($C367,[1]Balancing!$A$3:$A$21,0),MATCH(IF($A367="Mahir","HS",IF($A367="Separuh Mahir","SS",IF($A367="Berkemahiran Rendah","LS",IF($A367="Jumlah","T",FALSE))))&amp;$E367&amp;RIGHT($D367,2),[1]Balancing!$ET$2:$KK$2,0))/1000</f>
        <v>79.378</v>
      </c>
      <c r="K367" s="16">
        <f>INDEX([1]Balancing!$KL$3:$QC$21,MATCH($C367,[1]Balancing!$A$3:$A$21,0),MATCH(IF($A367="Mahir","HS",IF($A367="Separuh Mahir","SS",IF($A367="Berkemahiran Rendah","LS",IF($A367="Jumlah","T",FALSE))))&amp;$E367&amp;RIGHT($D367,2),[1]Balancing!$KL$2:$QC$2,0))/1000</f>
        <v>0.09</v>
      </c>
      <c r="L367" s="16">
        <f>INDEX([1]Balancing!$QD$3:$VU$21,MATCH($C367,[1]Balancing!$A$3:$A$21,0),MATCH(IF($A367="Mahir","HS",IF($A367="Separuh Mahir","SS",IF($A367="Berkemahiran Rendah","LS",IF($A367="Jumlah","T",FALSE))))&amp;$E367&amp;RIGHT($D367,2),[1]Balancing!$QD$2:$VU$2,0))/1000</f>
        <v>0.23499999999999999</v>
      </c>
    </row>
    <row r="368" spans="1:12" x14ac:dyDescent="0.35">
      <c r="A368" s="17" t="s">
        <v>21</v>
      </c>
      <c r="B368" s="17" t="s">
        <v>35</v>
      </c>
      <c r="C368" s="17" t="s">
        <v>62</v>
      </c>
      <c r="D368" s="14">
        <v>2024</v>
      </c>
      <c r="E368" s="14">
        <v>3</v>
      </c>
      <c r="F368" s="14" t="s">
        <v>106</v>
      </c>
      <c r="G368" s="14" t="s">
        <v>99</v>
      </c>
      <c r="H368" s="14" t="s">
        <v>104</v>
      </c>
      <c r="I368" s="16">
        <f>INDEX([1]Balancing!$B$3:$ES$21,MATCH($C368,[1]Balancing!$A$3:$A$21,0),MATCH(IF($A368="Mahir","HS",IF($A368="Separuh Mahir","SS",IF($A368="Berkemahiran Rendah","LS",IF($A368="Jumlah","T",FALSE))))&amp;$E368&amp;RIGHT($D368,2),[1]Balancing!$B$2:$ES$2,0))/1000</f>
        <v>401.36599999999999</v>
      </c>
      <c r="J368" s="16">
        <f>INDEX([1]Balancing!$ET$3:$KK$21,MATCH($C368,[1]Balancing!$A$3:$A$21,0),MATCH(IF($A368="Mahir","HS",IF($A368="Separuh Mahir","SS",IF($A368="Berkemahiran Rendah","LS",IF($A368="Jumlah","T",FALSE))))&amp;$E368&amp;RIGHT($D368,2),[1]Balancing!$ET$2:$KK$2,0))/1000</f>
        <v>400.11599999999999</v>
      </c>
      <c r="K368" s="16">
        <f>INDEX([1]Balancing!$KL$3:$QC$21,MATCH($C368,[1]Balancing!$A$3:$A$21,0),MATCH(IF($A368="Mahir","HS",IF($A368="Separuh Mahir","SS",IF($A368="Berkemahiran Rendah","LS",IF($A368="Jumlah","T",FALSE))))&amp;$E368&amp;RIGHT($D368,2),[1]Balancing!$KL$2:$QC$2,0))/1000</f>
        <v>1.25</v>
      </c>
      <c r="L368" s="16">
        <f>INDEX([1]Balancing!$QD$3:$VU$21,MATCH($C368,[1]Balancing!$A$3:$A$21,0),MATCH(IF($A368="Mahir","HS",IF($A368="Separuh Mahir","SS",IF($A368="Berkemahiran Rendah","LS",IF($A368="Jumlah","T",FALSE))))&amp;$E368&amp;RIGHT($D368,2),[1]Balancing!$QD$2:$VU$2,0))/1000</f>
        <v>0.30399999999999999</v>
      </c>
    </row>
    <row r="369" spans="1:12" x14ac:dyDescent="0.35">
      <c r="A369" s="17" t="s">
        <v>21</v>
      </c>
      <c r="B369" s="17" t="s">
        <v>35</v>
      </c>
      <c r="C369" s="17" t="s">
        <v>64</v>
      </c>
      <c r="D369" s="14">
        <v>2024</v>
      </c>
      <c r="E369" s="14">
        <v>3</v>
      </c>
      <c r="F369" s="14" t="s">
        <v>106</v>
      </c>
      <c r="G369" s="14" t="s">
        <v>99</v>
      </c>
      <c r="H369" s="14" t="s">
        <v>105</v>
      </c>
      <c r="I369" s="16">
        <f>INDEX([1]Balancing!$B$3:$ES$21,MATCH($C369,[1]Balancing!$A$3:$A$21,0),MATCH(IF($A369="Mahir","HS",IF($A369="Separuh Mahir","SS",IF($A369="Berkemahiran Rendah","LS",IF($A369="Jumlah","T",FALSE))))&amp;$E369&amp;RIGHT($D369,2),[1]Balancing!$B$2:$ES$2,0))/1000</f>
        <v>234.709</v>
      </c>
      <c r="J369" s="16">
        <f>INDEX([1]Balancing!$ET$3:$KK$21,MATCH($C369,[1]Balancing!$A$3:$A$21,0),MATCH(IF($A369="Mahir","HS",IF($A369="Separuh Mahir","SS",IF($A369="Berkemahiran Rendah","LS",IF($A369="Jumlah","T",FALSE))))&amp;$E369&amp;RIGHT($D369,2),[1]Balancing!$ET$2:$KK$2,0))/1000</f>
        <v>233.49</v>
      </c>
      <c r="K369" s="16">
        <f>INDEX([1]Balancing!$KL$3:$QC$21,MATCH($C369,[1]Balancing!$A$3:$A$21,0),MATCH(IF($A369="Mahir","HS",IF($A369="Separuh Mahir","SS",IF($A369="Berkemahiran Rendah","LS",IF($A369="Jumlah","T",FALSE))))&amp;$E369&amp;RIGHT($D369,2),[1]Balancing!$KL$2:$QC$2,0))/1000</f>
        <v>1.2190000000000001</v>
      </c>
      <c r="L369" s="16">
        <f>INDEX([1]Balancing!$QD$3:$VU$21,MATCH($C369,[1]Balancing!$A$3:$A$21,0),MATCH(IF($A369="Mahir","HS",IF($A369="Separuh Mahir","SS",IF($A369="Berkemahiran Rendah","LS",IF($A369="Jumlah","T",FALSE))))&amp;$E369&amp;RIGHT($D369,2),[1]Balancing!$QD$2:$VU$2,0))/1000</f>
        <v>0.64100000000000001</v>
      </c>
    </row>
    <row r="370" spans="1:12" x14ac:dyDescent="0.35">
      <c r="A370" s="17" t="s">
        <v>23</v>
      </c>
      <c r="B370" s="17" t="s">
        <v>27</v>
      </c>
      <c r="C370" s="17" t="s">
        <v>27</v>
      </c>
      <c r="D370" s="14">
        <v>2024</v>
      </c>
      <c r="E370" s="14">
        <v>3</v>
      </c>
      <c r="F370" s="14" t="s">
        <v>107</v>
      </c>
      <c r="G370" s="14" t="s">
        <v>88</v>
      </c>
      <c r="H370" s="14" t="s">
        <v>88</v>
      </c>
      <c r="I370" s="16">
        <f>INDEX([1]Balancing!$B$3:$ES$21,MATCH($C370,[1]Balancing!$A$3:$A$21,0),MATCH(IF($A370="Mahir","HS",IF($A370="Separuh Mahir","SS",IF($A370="Berkemahiran Rendah","LS",IF($A370="Jumlah","T",FALSE))))&amp;$E370&amp;RIGHT($D370,2),[1]Balancing!$B$2:$ES$2,0))/1000</f>
        <v>28.305</v>
      </c>
      <c r="J370" s="16">
        <f>INDEX([1]Balancing!$ET$3:$KK$21,MATCH($C370,[1]Balancing!$A$3:$A$21,0),MATCH(IF($A370="Mahir","HS",IF($A370="Separuh Mahir","SS",IF($A370="Berkemahiran Rendah","LS",IF($A370="Jumlah","T",FALSE))))&amp;$E370&amp;RIGHT($D370,2),[1]Balancing!$ET$2:$KK$2,0))/1000</f>
        <v>22.161000000000001</v>
      </c>
      <c r="K370" s="16">
        <f>INDEX([1]Balancing!$KL$3:$QC$21,MATCH($C370,[1]Balancing!$A$3:$A$21,0),MATCH(IF($A370="Mahir","HS",IF($A370="Separuh Mahir","SS",IF($A370="Berkemahiran Rendah","LS",IF($A370="Jumlah","T",FALSE))))&amp;$E370&amp;RIGHT($D370,2),[1]Balancing!$KL$2:$QC$2,0))/1000</f>
        <v>6.1440000000000001</v>
      </c>
      <c r="L370" s="16">
        <f>INDEX([1]Balancing!$QD$3:$VU$21,MATCH($C370,[1]Balancing!$A$3:$A$21,0),MATCH(IF($A370="Mahir","HS",IF($A370="Separuh Mahir","SS",IF($A370="Berkemahiran Rendah","LS",IF($A370="Jumlah","T",FALSE))))&amp;$E370&amp;RIGHT($D370,2),[1]Balancing!$QD$2:$VU$2,0))/1000</f>
        <v>5.8000000000000003E-2</v>
      </c>
    </row>
    <row r="371" spans="1:12" x14ac:dyDescent="0.35">
      <c r="A371" s="17" t="s">
        <v>23</v>
      </c>
      <c r="B371" s="17" t="s">
        <v>29</v>
      </c>
      <c r="C371" s="17" t="s">
        <v>29</v>
      </c>
      <c r="D371" s="14">
        <v>2024</v>
      </c>
      <c r="E371" s="14">
        <v>3</v>
      </c>
      <c r="F371" s="14" t="s">
        <v>107</v>
      </c>
      <c r="G371" s="14" t="s">
        <v>89</v>
      </c>
      <c r="H371" s="14" t="s">
        <v>89</v>
      </c>
      <c r="I371" s="16">
        <f>INDEX([1]Balancing!$B$3:$ES$21,MATCH($C371,[1]Balancing!$A$3:$A$21,0),MATCH(IF($A371="Mahir","HS",IF($A371="Separuh Mahir","SS",IF($A371="Berkemahiran Rendah","LS",IF($A371="Jumlah","T",FALSE))))&amp;$E371&amp;RIGHT($D371,2),[1]Balancing!$B$2:$ES$2,0))/1000</f>
        <v>9.8580000000000005</v>
      </c>
      <c r="J371" s="16">
        <f>INDEX([1]Balancing!$ET$3:$KK$21,MATCH($C371,[1]Balancing!$A$3:$A$21,0),MATCH(IF($A371="Mahir","HS",IF($A371="Separuh Mahir","SS",IF($A371="Berkemahiran Rendah","LS",IF($A371="Jumlah","T",FALSE))))&amp;$E371&amp;RIGHT($D371,2),[1]Balancing!$ET$2:$KK$2,0))/1000</f>
        <v>9.7430000000000003</v>
      </c>
      <c r="K371" s="16">
        <f>INDEX([1]Balancing!$KL$3:$QC$21,MATCH($C371,[1]Balancing!$A$3:$A$21,0),MATCH(IF($A371="Mahir","HS",IF($A371="Separuh Mahir","SS",IF($A371="Berkemahiran Rendah","LS",IF($A371="Jumlah","T",FALSE))))&amp;$E371&amp;RIGHT($D371,2),[1]Balancing!$KL$2:$QC$2,0))/1000</f>
        <v>0.115</v>
      </c>
      <c r="L371" s="16">
        <f>INDEX([1]Balancing!$QD$3:$VU$21,MATCH($C371,[1]Balancing!$A$3:$A$21,0),MATCH(IF($A371="Mahir","HS",IF($A371="Separuh Mahir","SS",IF($A371="Berkemahiran Rendah","LS",IF($A371="Jumlah","T",FALSE))))&amp;$E371&amp;RIGHT($D371,2),[1]Balancing!$QD$2:$VU$2,0))/1000</f>
        <v>2.7E-2</v>
      </c>
    </row>
    <row r="372" spans="1:12" x14ac:dyDescent="0.35">
      <c r="A372" s="17" t="s">
        <v>23</v>
      </c>
      <c r="B372" s="17" t="s">
        <v>31</v>
      </c>
      <c r="C372" s="17" t="s">
        <v>40</v>
      </c>
      <c r="D372" s="14">
        <v>2024</v>
      </c>
      <c r="E372" s="14">
        <v>3</v>
      </c>
      <c r="F372" s="14" t="s">
        <v>107</v>
      </c>
      <c r="G372" s="14" t="s">
        <v>90</v>
      </c>
      <c r="H372" s="14" t="s">
        <v>91</v>
      </c>
      <c r="I372" s="16">
        <f>INDEX([1]Balancing!$B$3:$ES$21,MATCH($C372,[1]Balancing!$A$3:$A$21,0),MATCH(IF($A372="Mahir","HS",IF($A372="Separuh Mahir","SS",IF($A372="Berkemahiran Rendah","LS",IF($A372="Jumlah","T",FALSE))))&amp;$E372&amp;RIGHT($D372,2),[1]Balancing!$B$2:$ES$2,0))/1000</f>
        <v>38.972999999999999</v>
      </c>
      <c r="J372" s="16">
        <f>INDEX([1]Balancing!$ET$3:$KK$21,MATCH($C372,[1]Balancing!$A$3:$A$21,0),MATCH(IF($A372="Mahir","HS",IF($A372="Separuh Mahir","SS",IF($A372="Berkemahiran Rendah","LS",IF($A372="Jumlah","T",FALSE))))&amp;$E372&amp;RIGHT($D372,2),[1]Balancing!$ET$2:$KK$2,0))/1000</f>
        <v>34.902000000000001</v>
      </c>
      <c r="K372" s="16">
        <f>INDEX([1]Balancing!$KL$3:$QC$21,MATCH($C372,[1]Balancing!$A$3:$A$21,0),MATCH(IF($A372="Mahir","HS",IF($A372="Separuh Mahir","SS",IF($A372="Berkemahiran Rendah","LS",IF($A372="Jumlah","T",FALSE))))&amp;$E372&amp;RIGHT($D372,2),[1]Balancing!$KL$2:$QC$2,0))/1000</f>
        <v>4.0709999999999997</v>
      </c>
      <c r="L372" s="16">
        <f>INDEX([1]Balancing!$QD$3:$VU$21,MATCH($C372,[1]Balancing!$A$3:$A$21,0),MATCH(IF($A372="Mahir","HS",IF($A372="Separuh Mahir","SS",IF($A372="Berkemahiran Rendah","LS",IF($A372="Jumlah","T",FALSE))))&amp;$E372&amp;RIGHT($D372,2),[1]Balancing!$QD$2:$VU$2,0))/1000</f>
        <v>0.14199999999999999</v>
      </c>
    </row>
    <row r="373" spans="1:12" x14ac:dyDescent="0.35">
      <c r="A373" s="17" t="s">
        <v>23</v>
      </c>
      <c r="B373" s="17" t="s">
        <v>31</v>
      </c>
      <c r="C373" s="17" t="s">
        <v>42</v>
      </c>
      <c r="D373" s="14">
        <v>2024</v>
      </c>
      <c r="E373" s="14">
        <v>3</v>
      </c>
      <c r="F373" s="14" t="s">
        <v>107</v>
      </c>
      <c r="G373" s="14" t="s">
        <v>90</v>
      </c>
      <c r="H373" s="14" t="s">
        <v>92</v>
      </c>
      <c r="I373" s="16">
        <f>INDEX([1]Balancing!$B$3:$ES$21,MATCH($C373,[1]Balancing!$A$3:$A$21,0),MATCH(IF($A373="Mahir","HS",IF($A373="Separuh Mahir","SS",IF($A373="Berkemahiran Rendah","LS",IF($A373="Jumlah","T",FALSE))))&amp;$E373&amp;RIGHT($D373,2),[1]Balancing!$B$2:$ES$2,0))/1000</f>
        <v>5.9749999999999996</v>
      </c>
      <c r="J373" s="16">
        <f>INDEX([1]Balancing!$ET$3:$KK$21,MATCH($C373,[1]Balancing!$A$3:$A$21,0),MATCH(IF($A373="Mahir","HS",IF($A373="Separuh Mahir","SS",IF($A373="Berkemahiran Rendah","LS",IF($A373="Jumlah","T",FALSE))))&amp;$E373&amp;RIGHT($D373,2),[1]Balancing!$ET$2:$KK$2,0))/1000</f>
        <v>5.1989999999999998</v>
      </c>
      <c r="K373" s="16">
        <f>INDEX([1]Balancing!$KL$3:$QC$21,MATCH($C373,[1]Balancing!$A$3:$A$21,0),MATCH(IF($A373="Mahir","HS",IF($A373="Separuh Mahir","SS",IF($A373="Berkemahiran Rendah","LS",IF($A373="Jumlah","T",FALSE))))&amp;$E373&amp;RIGHT($D373,2),[1]Balancing!$KL$2:$QC$2,0))/1000</f>
        <v>0.77600000000000002</v>
      </c>
      <c r="L373" s="16">
        <f>INDEX([1]Balancing!$QD$3:$VU$21,MATCH($C373,[1]Balancing!$A$3:$A$21,0),MATCH(IF($A373="Mahir","HS",IF($A373="Separuh Mahir","SS",IF($A373="Berkemahiran Rendah","LS",IF($A373="Jumlah","T",FALSE))))&amp;$E373&amp;RIGHT($D373,2),[1]Balancing!$QD$2:$VU$2,0))/1000</f>
        <v>6.6000000000000003E-2</v>
      </c>
    </row>
    <row r="374" spans="1:12" x14ac:dyDescent="0.35">
      <c r="A374" s="17" t="s">
        <v>23</v>
      </c>
      <c r="B374" s="17" t="s">
        <v>31</v>
      </c>
      <c r="C374" s="17" t="s">
        <v>44</v>
      </c>
      <c r="D374" s="14">
        <v>2024</v>
      </c>
      <c r="E374" s="14">
        <v>3</v>
      </c>
      <c r="F374" s="14" t="s">
        <v>107</v>
      </c>
      <c r="G374" s="14" t="s">
        <v>90</v>
      </c>
      <c r="H374" s="14" t="s">
        <v>93</v>
      </c>
      <c r="I374" s="16">
        <f>INDEX([1]Balancing!$B$3:$ES$21,MATCH($C374,[1]Balancing!$A$3:$A$21,0),MATCH(IF($A374="Mahir","HS",IF($A374="Separuh Mahir","SS",IF($A374="Berkemahiran Rendah","LS",IF($A374="Jumlah","T",FALSE))))&amp;$E374&amp;RIGHT($D374,2),[1]Balancing!$B$2:$ES$2,0))/1000</f>
        <v>40.515999999999998</v>
      </c>
      <c r="J374" s="16">
        <f>INDEX([1]Balancing!$ET$3:$KK$21,MATCH($C374,[1]Balancing!$A$3:$A$21,0),MATCH(IF($A374="Mahir","HS",IF($A374="Separuh Mahir","SS",IF($A374="Berkemahiran Rendah","LS",IF($A374="Jumlah","T",FALSE))))&amp;$E374&amp;RIGHT($D374,2),[1]Balancing!$ET$2:$KK$2,0))/1000</f>
        <v>35.235999999999997</v>
      </c>
      <c r="K374" s="16">
        <f>INDEX([1]Balancing!$KL$3:$QC$21,MATCH($C374,[1]Balancing!$A$3:$A$21,0),MATCH(IF($A374="Mahir","HS",IF($A374="Separuh Mahir","SS",IF($A374="Berkemahiran Rendah","LS",IF($A374="Jumlah","T",FALSE))))&amp;$E374&amp;RIGHT($D374,2),[1]Balancing!$KL$2:$QC$2,0))/1000</f>
        <v>5.28</v>
      </c>
      <c r="L374" s="16">
        <f>INDEX([1]Balancing!$QD$3:$VU$21,MATCH($C374,[1]Balancing!$A$3:$A$21,0),MATCH(IF($A374="Mahir","HS",IF($A374="Separuh Mahir","SS",IF($A374="Berkemahiran Rendah","LS",IF($A374="Jumlah","T",FALSE))))&amp;$E374&amp;RIGHT($D374,2),[1]Balancing!$QD$2:$VU$2,0))/1000</f>
        <v>3.6999999999999998E-2</v>
      </c>
    </row>
    <row r="375" spans="1:12" x14ac:dyDescent="0.35">
      <c r="A375" s="17" t="s">
        <v>23</v>
      </c>
      <c r="B375" s="17" t="s">
        <v>31</v>
      </c>
      <c r="C375" s="17" t="s">
        <v>46</v>
      </c>
      <c r="D375" s="14">
        <v>2024</v>
      </c>
      <c r="E375" s="14">
        <v>3</v>
      </c>
      <c r="F375" s="14" t="s">
        <v>107</v>
      </c>
      <c r="G375" s="14" t="s">
        <v>90</v>
      </c>
      <c r="H375" s="14" t="s">
        <v>94</v>
      </c>
      <c r="I375" s="16">
        <f>INDEX([1]Balancing!$B$3:$ES$21,MATCH($C375,[1]Balancing!$A$3:$A$21,0),MATCH(IF($A375="Mahir","HS",IF($A375="Separuh Mahir","SS",IF($A375="Berkemahiran Rendah","LS",IF($A375="Jumlah","T",FALSE))))&amp;$E375&amp;RIGHT($D375,2),[1]Balancing!$B$2:$ES$2,0))/1000</f>
        <v>25.277999999999999</v>
      </c>
      <c r="J375" s="16">
        <f>INDEX([1]Balancing!$ET$3:$KK$21,MATCH($C375,[1]Balancing!$A$3:$A$21,0),MATCH(IF($A375="Mahir","HS",IF($A375="Separuh Mahir","SS",IF($A375="Berkemahiran Rendah","LS",IF($A375="Jumlah","T",FALSE))))&amp;$E375&amp;RIGHT($D375,2),[1]Balancing!$ET$2:$KK$2,0))/1000</f>
        <v>23.494</v>
      </c>
      <c r="K375" s="16">
        <f>INDEX([1]Balancing!$KL$3:$QC$21,MATCH($C375,[1]Balancing!$A$3:$A$21,0),MATCH(IF($A375="Mahir","HS",IF($A375="Separuh Mahir","SS",IF($A375="Berkemahiran Rendah","LS",IF($A375="Jumlah","T",FALSE))))&amp;$E375&amp;RIGHT($D375,2),[1]Balancing!$KL$2:$QC$2,0))/1000</f>
        <v>1.784</v>
      </c>
      <c r="L375" s="16">
        <f>INDEX([1]Balancing!$QD$3:$VU$21,MATCH($C375,[1]Balancing!$A$3:$A$21,0),MATCH(IF($A375="Mahir","HS",IF($A375="Separuh Mahir","SS",IF($A375="Berkemahiran Rendah","LS",IF($A375="Jumlah","T",FALSE))))&amp;$E375&amp;RIGHT($D375,2),[1]Balancing!$QD$2:$VU$2,0))/1000</f>
        <v>0.24</v>
      </c>
    </row>
    <row r="376" spans="1:12" x14ac:dyDescent="0.35">
      <c r="A376" s="17" t="s">
        <v>23</v>
      </c>
      <c r="B376" s="17" t="s">
        <v>31</v>
      </c>
      <c r="C376" s="17" t="s">
        <v>48</v>
      </c>
      <c r="D376" s="14">
        <v>2024</v>
      </c>
      <c r="E376" s="14">
        <v>3</v>
      </c>
      <c r="F376" s="14" t="s">
        <v>107</v>
      </c>
      <c r="G376" s="14" t="s">
        <v>90</v>
      </c>
      <c r="H376" s="14" t="s">
        <v>95</v>
      </c>
      <c r="I376" s="16">
        <f>INDEX([1]Balancing!$B$3:$ES$21,MATCH($C376,[1]Balancing!$A$3:$A$21,0),MATCH(IF($A376="Mahir","HS",IF($A376="Separuh Mahir","SS",IF($A376="Berkemahiran Rendah","LS",IF($A376="Jumlah","T",FALSE))))&amp;$E376&amp;RIGHT($D376,2),[1]Balancing!$B$2:$ES$2,0))/1000</f>
        <v>30.306000000000001</v>
      </c>
      <c r="J376" s="16">
        <f>INDEX([1]Balancing!$ET$3:$KK$21,MATCH($C376,[1]Balancing!$A$3:$A$21,0),MATCH(IF($A376="Mahir","HS",IF($A376="Separuh Mahir","SS",IF($A376="Berkemahiran Rendah","LS",IF($A376="Jumlah","T",FALSE))))&amp;$E376&amp;RIGHT($D376,2),[1]Balancing!$ET$2:$KK$2,0))/1000</f>
        <v>27.061</v>
      </c>
      <c r="K376" s="16">
        <f>INDEX([1]Balancing!$KL$3:$QC$21,MATCH($C376,[1]Balancing!$A$3:$A$21,0),MATCH(IF($A376="Mahir","HS",IF($A376="Separuh Mahir","SS",IF($A376="Berkemahiran Rendah","LS",IF($A376="Jumlah","T",FALSE))))&amp;$E376&amp;RIGHT($D376,2),[1]Balancing!$KL$2:$QC$2,0))/1000</f>
        <v>3.2450000000000001</v>
      </c>
      <c r="L376" s="16">
        <f>INDEX([1]Balancing!$QD$3:$VU$21,MATCH($C376,[1]Balancing!$A$3:$A$21,0),MATCH(IF($A376="Mahir","HS",IF($A376="Separuh Mahir","SS",IF($A376="Berkemahiran Rendah","LS",IF($A376="Jumlah","T",FALSE))))&amp;$E376&amp;RIGHT($D376,2),[1]Balancing!$QD$2:$VU$2,0))/1000</f>
        <v>0.2</v>
      </c>
    </row>
    <row r="377" spans="1:12" x14ac:dyDescent="0.35">
      <c r="A377" s="17" t="s">
        <v>23</v>
      </c>
      <c r="B377" s="17" t="s">
        <v>31</v>
      </c>
      <c r="C377" s="17" t="s">
        <v>50</v>
      </c>
      <c r="D377" s="14">
        <v>2024</v>
      </c>
      <c r="E377" s="14">
        <v>3</v>
      </c>
      <c r="F377" s="14" t="s">
        <v>107</v>
      </c>
      <c r="G377" s="14" t="s">
        <v>90</v>
      </c>
      <c r="H377" s="14" t="s">
        <v>96</v>
      </c>
      <c r="I377" s="16">
        <f>INDEX([1]Balancing!$B$3:$ES$21,MATCH($C377,[1]Balancing!$A$3:$A$21,0),MATCH(IF($A377="Mahir","HS",IF($A377="Separuh Mahir","SS",IF($A377="Berkemahiran Rendah","LS",IF($A377="Jumlah","T",FALSE))))&amp;$E377&amp;RIGHT($D377,2),[1]Balancing!$B$2:$ES$2,0))/1000</f>
        <v>23.12</v>
      </c>
      <c r="J377" s="16">
        <f>INDEX([1]Balancing!$ET$3:$KK$21,MATCH($C377,[1]Balancing!$A$3:$A$21,0),MATCH(IF($A377="Mahir","HS",IF($A377="Separuh Mahir","SS",IF($A377="Berkemahiran Rendah","LS",IF($A377="Jumlah","T",FALSE))))&amp;$E377&amp;RIGHT($D377,2),[1]Balancing!$ET$2:$KK$2,0))/1000</f>
        <v>19.920000000000002</v>
      </c>
      <c r="K377" s="16">
        <f>INDEX([1]Balancing!$KL$3:$QC$21,MATCH($C377,[1]Balancing!$A$3:$A$21,0),MATCH(IF($A377="Mahir","HS",IF($A377="Separuh Mahir","SS",IF($A377="Berkemahiran Rendah","LS",IF($A377="Jumlah","T",FALSE))))&amp;$E377&amp;RIGHT($D377,2),[1]Balancing!$KL$2:$QC$2,0))/1000</f>
        <v>3.2</v>
      </c>
      <c r="L377" s="16">
        <f>INDEX([1]Balancing!$QD$3:$VU$21,MATCH($C377,[1]Balancing!$A$3:$A$21,0),MATCH(IF($A377="Mahir","HS",IF($A377="Separuh Mahir","SS",IF($A377="Berkemahiran Rendah","LS",IF($A377="Jumlah","T",FALSE))))&amp;$E377&amp;RIGHT($D377,2),[1]Balancing!$QD$2:$VU$2,0))/1000</f>
        <v>0.14000000000000001</v>
      </c>
    </row>
    <row r="378" spans="1:12" x14ac:dyDescent="0.35">
      <c r="A378" s="17" t="s">
        <v>23</v>
      </c>
      <c r="B378" s="17" t="s">
        <v>31</v>
      </c>
      <c r="C378" s="17" t="s">
        <v>52</v>
      </c>
      <c r="D378" s="14">
        <v>2024</v>
      </c>
      <c r="E378" s="14">
        <v>3</v>
      </c>
      <c r="F378" s="14" t="s">
        <v>107</v>
      </c>
      <c r="G378" s="14" t="s">
        <v>90</v>
      </c>
      <c r="H378" s="14" t="s">
        <v>97</v>
      </c>
      <c r="I378" s="16">
        <f>INDEX([1]Balancing!$B$3:$ES$21,MATCH($C378,[1]Balancing!$A$3:$A$21,0),MATCH(IF($A378="Mahir","HS",IF($A378="Separuh Mahir","SS",IF($A378="Berkemahiran Rendah","LS",IF($A378="Jumlah","T",FALSE))))&amp;$E378&amp;RIGHT($D378,2),[1]Balancing!$B$2:$ES$2,0))/1000</f>
        <v>12.611000000000001</v>
      </c>
      <c r="J378" s="16">
        <f>INDEX([1]Balancing!$ET$3:$KK$21,MATCH($C378,[1]Balancing!$A$3:$A$21,0),MATCH(IF($A378="Mahir","HS",IF($A378="Separuh Mahir","SS",IF($A378="Berkemahiran Rendah","LS",IF($A378="Jumlah","T",FALSE))))&amp;$E378&amp;RIGHT($D378,2),[1]Balancing!$ET$2:$KK$2,0))/1000</f>
        <v>11.555999999999999</v>
      </c>
      <c r="K378" s="16">
        <f>INDEX([1]Balancing!$KL$3:$QC$21,MATCH($C378,[1]Balancing!$A$3:$A$21,0),MATCH(IF($A378="Mahir","HS",IF($A378="Separuh Mahir","SS",IF($A378="Berkemahiran Rendah","LS",IF($A378="Jumlah","T",FALSE))))&amp;$E378&amp;RIGHT($D378,2),[1]Balancing!$KL$2:$QC$2,0))/1000</f>
        <v>1.0549999999999999</v>
      </c>
      <c r="L378" s="16">
        <f>INDEX([1]Balancing!$QD$3:$VU$21,MATCH($C378,[1]Balancing!$A$3:$A$21,0),MATCH(IF($A378="Mahir","HS",IF($A378="Separuh Mahir","SS",IF($A378="Berkemahiran Rendah","LS",IF($A378="Jumlah","T",FALSE))))&amp;$E378&amp;RIGHT($D378,2),[1]Balancing!$QD$2:$VU$2,0))/1000</f>
        <v>4.1000000000000002E-2</v>
      </c>
    </row>
    <row r="379" spans="1:12" x14ac:dyDescent="0.35">
      <c r="A379" s="17" t="s">
        <v>23</v>
      </c>
      <c r="B379" s="17" t="s">
        <v>33</v>
      </c>
      <c r="C379" s="17" t="s">
        <v>33</v>
      </c>
      <c r="D379" s="14">
        <v>2024</v>
      </c>
      <c r="E379" s="14">
        <v>3</v>
      </c>
      <c r="F379" s="14" t="s">
        <v>107</v>
      </c>
      <c r="G379" s="14" t="s">
        <v>98</v>
      </c>
      <c r="H379" s="14" t="s">
        <v>98</v>
      </c>
      <c r="I379" s="16">
        <f>INDEX([1]Balancing!$B$3:$ES$21,MATCH($C379,[1]Balancing!$A$3:$A$21,0),MATCH(IF($A379="Mahir","HS",IF($A379="Separuh Mahir","SS",IF($A379="Berkemahiran Rendah","LS",IF($A379="Jumlah","T",FALSE))))&amp;$E379&amp;RIGHT($D379,2),[1]Balancing!$B$2:$ES$2,0))/1000</f>
        <v>49.843000000000004</v>
      </c>
      <c r="J379" s="16">
        <f>INDEX([1]Balancing!$ET$3:$KK$21,MATCH($C379,[1]Balancing!$A$3:$A$21,0),MATCH(IF($A379="Mahir","HS",IF($A379="Separuh Mahir","SS",IF($A379="Berkemahiran Rendah","LS",IF($A379="Jumlah","T",FALSE))))&amp;$E379&amp;RIGHT($D379,2),[1]Balancing!$ET$2:$KK$2,0))/1000</f>
        <v>43.506</v>
      </c>
      <c r="K379" s="16">
        <f>INDEX([1]Balancing!$KL$3:$QC$21,MATCH($C379,[1]Balancing!$A$3:$A$21,0),MATCH(IF($A379="Mahir","HS",IF($A379="Separuh Mahir","SS",IF($A379="Berkemahiran Rendah","LS",IF($A379="Jumlah","T",FALSE))))&amp;$E379&amp;RIGHT($D379,2),[1]Balancing!$KL$2:$QC$2,0))/1000</f>
        <v>6.3369999999999997</v>
      </c>
      <c r="L379" s="16">
        <f>INDEX([1]Balancing!$QD$3:$VU$21,MATCH($C379,[1]Balancing!$A$3:$A$21,0),MATCH(IF($A379="Mahir","HS",IF($A379="Separuh Mahir","SS",IF($A379="Berkemahiran Rendah","LS",IF($A379="Jumlah","T",FALSE))))&amp;$E379&amp;RIGHT($D379,2),[1]Balancing!$QD$2:$VU$2,0))/1000</f>
        <v>0.45800000000000002</v>
      </c>
    </row>
    <row r="380" spans="1:12" x14ac:dyDescent="0.35">
      <c r="A380" s="17" t="s">
        <v>23</v>
      </c>
      <c r="B380" s="17" t="s">
        <v>35</v>
      </c>
      <c r="C380" s="17" t="s">
        <v>54</v>
      </c>
      <c r="D380" s="14">
        <v>2024</v>
      </c>
      <c r="E380" s="14">
        <v>3</v>
      </c>
      <c r="F380" s="14" t="s">
        <v>107</v>
      </c>
      <c r="G380" s="14" t="s">
        <v>99</v>
      </c>
      <c r="H380" s="14" t="s">
        <v>100</v>
      </c>
      <c r="I380" s="16">
        <f>INDEX([1]Balancing!$B$3:$ES$21,MATCH($C380,[1]Balancing!$A$3:$A$21,0),MATCH(IF($A380="Mahir","HS",IF($A380="Separuh Mahir","SS",IF($A380="Berkemahiran Rendah","LS",IF($A380="Jumlah","T",FALSE))))&amp;$E380&amp;RIGHT($D380,2),[1]Balancing!$B$2:$ES$2,0))/1000</f>
        <v>231.833</v>
      </c>
      <c r="J380" s="16">
        <f>INDEX([1]Balancing!$ET$3:$KK$21,MATCH($C380,[1]Balancing!$A$3:$A$21,0),MATCH(IF($A380="Mahir","HS",IF($A380="Separuh Mahir","SS",IF($A380="Berkemahiran Rendah","LS",IF($A380="Jumlah","T",FALSE))))&amp;$E380&amp;RIGHT($D380,2),[1]Balancing!$ET$2:$KK$2,0))/1000</f>
        <v>229.102</v>
      </c>
      <c r="K380" s="16">
        <f>INDEX([1]Balancing!$KL$3:$QC$21,MATCH($C380,[1]Balancing!$A$3:$A$21,0),MATCH(IF($A380="Mahir","HS",IF($A380="Separuh Mahir","SS",IF($A380="Berkemahiran Rendah","LS",IF($A380="Jumlah","T",FALSE))))&amp;$E380&amp;RIGHT($D380,2),[1]Balancing!$KL$2:$QC$2,0))/1000</f>
        <v>2.7309999999999999</v>
      </c>
      <c r="L380" s="16">
        <f>INDEX([1]Balancing!$QD$3:$VU$21,MATCH($C380,[1]Balancing!$A$3:$A$21,0),MATCH(IF($A380="Mahir","HS",IF($A380="Separuh Mahir","SS",IF($A380="Berkemahiran Rendah","LS",IF($A380="Jumlah","T",FALSE))))&amp;$E380&amp;RIGHT($D380,2),[1]Balancing!$QD$2:$VU$2,0))/1000</f>
        <v>0.89600000000000002</v>
      </c>
    </row>
    <row r="381" spans="1:12" x14ac:dyDescent="0.35">
      <c r="A381" s="17" t="s">
        <v>23</v>
      </c>
      <c r="B381" s="17" t="s">
        <v>35</v>
      </c>
      <c r="C381" s="17" t="s">
        <v>56</v>
      </c>
      <c r="D381" s="14">
        <v>2024</v>
      </c>
      <c r="E381" s="14">
        <v>3</v>
      </c>
      <c r="F381" s="14" t="s">
        <v>107</v>
      </c>
      <c r="G381" s="14" t="s">
        <v>99</v>
      </c>
      <c r="H381" s="14" t="s">
        <v>101</v>
      </c>
      <c r="I381" s="16">
        <f>INDEX([1]Balancing!$B$3:$ES$21,MATCH($C381,[1]Balancing!$A$3:$A$21,0),MATCH(IF($A381="Mahir","HS",IF($A381="Separuh Mahir","SS",IF($A381="Berkemahiran Rendah","LS",IF($A381="Jumlah","T",FALSE))))&amp;$E381&amp;RIGHT($D381,2),[1]Balancing!$B$2:$ES$2,0))/1000</f>
        <v>340.01</v>
      </c>
      <c r="J381" s="16">
        <f>INDEX([1]Balancing!$ET$3:$KK$21,MATCH($C381,[1]Balancing!$A$3:$A$21,0),MATCH(IF($A381="Mahir","HS",IF($A381="Separuh Mahir","SS",IF($A381="Berkemahiran Rendah","LS",IF($A381="Jumlah","T",FALSE))))&amp;$E381&amp;RIGHT($D381,2),[1]Balancing!$ET$2:$KK$2,0))/1000</f>
        <v>339.68</v>
      </c>
      <c r="K381" s="16">
        <f>INDEX([1]Balancing!$KL$3:$QC$21,MATCH($C381,[1]Balancing!$A$3:$A$21,0),MATCH(IF($A381="Mahir","HS",IF($A381="Separuh Mahir","SS",IF($A381="Berkemahiran Rendah","LS",IF($A381="Jumlah","T",FALSE))))&amp;$E381&amp;RIGHT($D381,2),[1]Balancing!$KL$2:$QC$2,0))/1000</f>
        <v>0.33</v>
      </c>
      <c r="L381" s="16">
        <f>INDEX([1]Balancing!$QD$3:$VU$21,MATCH($C381,[1]Balancing!$A$3:$A$21,0),MATCH(IF($A381="Mahir","HS",IF($A381="Separuh Mahir","SS",IF($A381="Berkemahiran Rendah","LS",IF($A381="Jumlah","T",FALSE))))&amp;$E381&amp;RIGHT($D381,2),[1]Balancing!$QD$2:$VU$2,0))/1000</f>
        <v>0.10100000000000001</v>
      </c>
    </row>
    <row r="382" spans="1:12" x14ac:dyDescent="0.35">
      <c r="A382" s="17" t="s">
        <v>23</v>
      </c>
      <c r="B382" s="17" t="s">
        <v>35</v>
      </c>
      <c r="C382" s="17" t="s">
        <v>58</v>
      </c>
      <c r="D382" s="14">
        <v>2024</v>
      </c>
      <c r="E382" s="14">
        <v>3</v>
      </c>
      <c r="F382" s="14" t="s">
        <v>107</v>
      </c>
      <c r="G382" s="14" t="s">
        <v>99</v>
      </c>
      <c r="H382" s="14" t="s">
        <v>102</v>
      </c>
      <c r="I382" s="16">
        <f>INDEX([1]Balancing!$B$3:$ES$21,MATCH($C382,[1]Balancing!$A$3:$A$21,0),MATCH(IF($A382="Mahir","HS",IF($A382="Separuh Mahir","SS",IF($A382="Berkemahiran Rendah","LS",IF($A382="Jumlah","T",FALSE))))&amp;$E382&amp;RIGHT($D382,2),[1]Balancing!$B$2:$ES$2,0))/1000</f>
        <v>91.870999999999995</v>
      </c>
      <c r="J382" s="16">
        <f>INDEX([1]Balancing!$ET$3:$KK$21,MATCH($C382,[1]Balancing!$A$3:$A$21,0),MATCH(IF($A382="Mahir","HS",IF($A382="Separuh Mahir","SS",IF($A382="Berkemahiran Rendah","LS",IF($A382="Jumlah","T",FALSE))))&amp;$E382&amp;RIGHT($D382,2),[1]Balancing!$ET$2:$KK$2,0))/1000</f>
        <v>91.533000000000001</v>
      </c>
      <c r="K382" s="16">
        <f>INDEX([1]Balancing!$KL$3:$QC$21,MATCH($C382,[1]Balancing!$A$3:$A$21,0),MATCH(IF($A382="Mahir","HS",IF($A382="Separuh Mahir","SS",IF($A382="Berkemahiran Rendah","LS",IF($A382="Jumlah","T",FALSE))))&amp;$E382&amp;RIGHT($D382,2),[1]Balancing!$KL$2:$QC$2,0))/1000</f>
        <v>0.33800000000000002</v>
      </c>
      <c r="L382" s="16">
        <f>INDEX([1]Balancing!$QD$3:$VU$21,MATCH($C382,[1]Balancing!$A$3:$A$21,0),MATCH(IF($A382="Mahir","HS",IF($A382="Separuh Mahir","SS",IF($A382="Berkemahiran Rendah","LS",IF($A382="Jumlah","T",FALSE))))&amp;$E382&amp;RIGHT($D382,2),[1]Balancing!$QD$2:$VU$2,0))/1000</f>
        <v>0.16400000000000001</v>
      </c>
    </row>
    <row r="383" spans="1:12" x14ac:dyDescent="0.35">
      <c r="A383" s="17" t="s">
        <v>23</v>
      </c>
      <c r="B383" s="17" t="s">
        <v>35</v>
      </c>
      <c r="C383" s="17" t="s">
        <v>60</v>
      </c>
      <c r="D383" s="14">
        <v>2024</v>
      </c>
      <c r="E383" s="14">
        <v>3</v>
      </c>
      <c r="F383" s="14" t="s">
        <v>107</v>
      </c>
      <c r="G383" s="14" t="s">
        <v>99</v>
      </c>
      <c r="H383" s="14" t="s">
        <v>103</v>
      </c>
      <c r="I383" s="16">
        <f>INDEX([1]Balancing!$B$3:$ES$21,MATCH($C383,[1]Balancing!$A$3:$A$21,0),MATCH(IF($A383="Mahir","HS",IF($A383="Separuh Mahir","SS",IF($A383="Berkemahiran Rendah","LS",IF($A383="Jumlah","T",FALSE))))&amp;$E383&amp;RIGHT($D383,2),[1]Balancing!$B$2:$ES$2,0))/1000</f>
        <v>18.036000000000001</v>
      </c>
      <c r="J383" s="16">
        <f>INDEX([1]Balancing!$ET$3:$KK$21,MATCH($C383,[1]Balancing!$A$3:$A$21,0),MATCH(IF($A383="Mahir","HS",IF($A383="Separuh Mahir","SS",IF($A383="Berkemahiran Rendah","LS",IF($A383="Jumlah","T",FALSE))))&amp;$E383&amp;RIGHT($D383,2),[1]Balancing!$ET$2:$KK$2,0))/1000</f>
        <v>17.536000000000001</v>
      </c>
      <c r="K383" s="16">
        <f>INDEX([1]Balancing!$KL$3:$QC$21,MATCH($C383,[1]Balancing!$A$3:$A$21,0),MATCH(IF($A383="Mahir","HS",IF($A383="Separuh Mahir","SS",IF($A383="Berkemahiran Rendah","LS",IF($A383="Jumlah","T",FALSE))))&amp;$E383&amp;RIGHT($D383,2),[1]Balancing!$KL$2:$QC$2,0))/1000</f>
        <v>0.5</v>
      </c>
      <c r="L383" s="16">
        <f>INDEX([1]Balancing!$QD$3:$VU$21,MATCH($C383,[1]Balancing!$A$3:$A$21,0),MATCH(IF($A383="Mahir","HS",IF($A383="Separuh Mahir","SS",IF($A383="Berkemahiran Rendah","LS",IF($A383="Jumlah","T",FALSE))))&amp;$E383&amp;RIGHT($D383,2),[1]Balancing!$QD$2:$VU$2,0))/1000</f>
        <v>0.14000000000000001</v>
      </c>
    </row>
    <row r="384" spans="1:12" x14ac:dyDescent="0.35">
      <c r="A384" s="17" t="s">
        <v>23</v>
      </c>
      <c r="B384" s="17" t="s">
        <v>35</v>
      </c>
      <c r="C384" s="17" t="s">
        <v>62</v>
      </c>
      <c r="D384" s="14">
        <v>2024</v>
      </c>
      <c r="E384" s="14">
        <v>3</v>
      </c>
      <c r="F384" s="14" t="s">
        <v>107</v>
      </c>
      <c r="G384" s="14" t="s">
        <v>99</v>
      </c>
      <c r="H384" s="14" t="s">
        <v>104</v>
      </c>
      <c r="I384" s="16">
        <f>INDEX([1]Balancing!$B$3:$ES$21,MATCH($C384,[1]Balancing!$A$3:$A$21,0),MATCH(IF($A384="Mahir","HS",IF($A384="Separuh Mahir","SS",IF($A384="Berkemahiran Rendah","LS",IF($A384="Jumlah","T",FALSE))))&amp;$E384&amp;RIGHT($D384,2),[1]Balancing!$B$2:$ES$2,0))/1000</f>
        <v>104.16800000000001</v>
      </c>
      <c r="J384" s="16">
        <f>INDEX([1]Balancing!$ET$3:$KK$21,MATCH($C384,[1]Balancing!$A$3:$A$21,0),MATCH(IF($A384="Mahir","HS",IF($A384="Separuh Mahir","SS",IF($A384="Berkemahiran Rendah","LS",IF($A384="Jumlah","T",FALSE))))&amp;$E384&amp;RIGHT($D384,2),[1]Balancing!$ET$2:$KK$2,0))/1000</f>
        <v>103.274</v>
      </c>
      <c r="K384" s="16">
        <f>INDEX([1]Balancing!$KL$3:$QC$21,MATCH($C384,[1]Balancing!$A$3:$A$21,0),MATCH(IF($A384="Mahir","HS",IF($A384="Separuh Mahir","SS",IF($A384="Berkemahiran Rendah","LS",IF($A384="Jumlah","T",FALSE))))&amp;$E384&amp;RIGHT($D384,2),[1]Balancing!$KL$2:$QC$2,0))/1000</f>
        <v>0.89400000000000002</v>
      </c>
      <c r="L384" s="16">
        <f>INDEX([1]Balancing!$QD$3:$VU$21,MATCH($C384,[1]Balancing!$A$3:$A$21,0),MATCH(IF($A384="Mahir","HS",IF($A384="Separuh Mahir","SS",IF($A384="Berkemahiran Rendah","LS",IF($A384="Jumlah","T",FALSE))))&amp;$E384&amp;RIGHT($D384,2),[1]Balancing!$QD$2:$VU$2,0))/1000</f>
        <v>0.32800000000000001</v>
      </c>
    </row>
    <row r="385" spans="1:12" x14ac:dyDescent="0.35">
      <c r="A385" s="17" t="s">
        <v>23</v>
      </c>
      <c r="B385" s="17" t="s">
        <v>35</v>
      </c>
      <c r="C385" s="17" t="s">
        <v>64</v>
      </c>
      <c r="D385" s="14">
        <v>2024</v>
      </c>
      <c r="E385" s="14">
        <v>3</v>
      </c>
      <c r="F385" s="14" t="s">
        <v>107</v>
      </c>
      <c r="G385" s="14" t="s">
        <v>99</v>
      </c>
      <c r="H385" s="14" t="s">
        <v>105</v>
      </c>
      <c r="I385" s="16">
        <f>INDEX([1]Balancing!$B$3:$ES$21,MATCH($C385,[1]Balancing!$A$3:$A$21,0),MATCH(IF($A385="Mahir","HS",IF($A385="Separuh Mahir","SS",IF($A385="Berkemahiran Rendah","LS",IF($A385="Jumlah","T",FALSE))))&amp;$E385&amp;RIGHT($D385,2),[1]Balancing!$B$2:$ES$2,0))/1000</f>
        <v>71.501999999999995</v>
      </c>
      <c r="J385" s="16">
        <f>INDEX([1]Balancing!$ET$3:$KK$21,MATCH($C385,[1]Balancing!$A$3:$A$21,0),MATCH(IF($A385="Mahir","HS",IF($A385="Separuh Mahir","SS",IF($A385="Berkemahiran Rendah","LS",IF($A385="Jumlah","T",FALSE))))&amp;$E385&amp;RIGHT($D385,2),[1]Balancing!$ET$2:$KK$2,0))/1000</f>
        <v>71.150999999999996</v>
      </c>
      <c r="K385" s="16">
        <f>INDEX([1]Balancing!$KL$3:$QC$21,MATCH($C385,[1]Balancing!$A$3:$A$21,0),MATCH(IF($A385="Mahir","HS",IF($A385="Separuh Mahir","SS",IF($A385="Berkemahiran Rendah","LS",IF($A385="Jumlah","T",FALSE))))&amp;$E385&amp;RIGHT($D385,2),[1]Balancing!$KL$2:$QC$2,0))/1000</f>
        <v>0.35099999999999998</v>
      </c>
      <c r="L385" s="16">
        <f>INDEX([1]Balancing!$QD$3:$VU$21,MATCH($C385,[1]Balancing!$A$3:$A$21,0),MATCH(IF($A385="Mahir","HS",IF($A385="Separuh Mahir","SS",IF($A385="Berkemahiran Rendah","LS",IF($A385="Jumlah","T",FALSE))))&amp;$E385&amp;RIGHT($D385,2),[1]Balancing!$QD$2:$VU$2,0))/1000</f>
        <v>0.22700000000000001</v>
      </c>
    </row>
    <row r="386" spans="1:12" x14ac:dyDescent="0.35">
      <c r="A386" s="17" t="s">
        <v>19</v>
      </c>
      <c r="B386" s="17" t="s">
        <v>27</v>
      </c>
      <c r="C386" s="17" t="s">
        <v>27</v>
      </c>
      <c r="D386" s="14">
        <v>2024</v>
      </c>
      <c r="E386" s="14">
        <v>2</v>
      </c>
      <c r="F386" s="14" t="str">
        <f>VLOOKUP(A386,[1]Lookup!$A$1:$B$4,2,0)</f>
        <v>Skilled</v>
      </c>
      <c r="G386" s="14" t="str">
        <f>VLOOKUP(B386,[1]Lookup!$A$6:$B$11,2,0)</f>
        <v>Agriculture</v>
      </c>
      <c r="H386" s="14" t="str">
        <f>VLOOKUP(C386,[1]Lookup!$A$13:$B$31,2,0)</f>
        <v>Agriculture</v>
      </c>
      <c r="I386" s="16">
        <f>INDEX([1]Balancing!$B$3:$ES$21,MATCH($C386,[1]Balancing!$A$3:$A$21,0),MATCH(IF($A386="Mahir","HS",IF($A386="Separuh Mahir","SS",IF($A386="Berkemahiran Rendah","LS",IF($A386="Jumlah","T",FALSE))))&amp;$E386&amp;RIGHT($D386,2),[1]Balancing!$B$2:$ES$2,0))/1000</f>
        <v>28.544</v>
      </c>
      <c r="J386" s="16">
        <f>INDEX([1]Balancing!$ET$3:$KK$21,MATCH($C386,[1]Balancing!$A$3:$A$21,0),MATCH(IF($A386="Mahir","HS",IF($A386="Separuh Mahir","SS",IF($A386="Berkemahiran Rendah","LS",IF($A386="Jumlah","T",FALSE))))&amp;$E386&amp;RIGHT($D386,2),[1]Balancing!$ET$2:$KK$2,0))/1000</f>
        <v>24.094000000000001</v>
      </c>
      <c r="K386" s="16">
        <f>INDEX([1]Balancing!$KL$3:$QC$21,MATCH($C386,[1]Balancing!$A$3:$A$21,0),MATCH(IF($A386="Mahir","HS",IF($A386="Separuh Mahir","SS",IF($A386="Berkemahiran Rendah","LS",IF($A386="Jumlah","T",FALSE))))&amp;$E386&amp;RIGHT($D386,2),[1]Balancing!$KL$2:$QC$2,0))/1000</f>
        <v>4.45</v>
      </c>
      <c r="L386" s="16">
        <f>INDEX([1]Balancing!$QD$3:$VU$21,MATCH($C386,[1]Balancing!$A$3:$A$21,0),MATCH(IF($A386="Mahir","HS",IF($A386="Separuh Mahir","SS",IF($A386="Berkemahiran Rendah","LS",IF($A386="Jumlah","T",FALSE))))&amp;$E386&amp;RIGHT($D386,2),[1]Balancing!$QD$2:$VU$2,0))/1000</f>
        <v>0.13300000000000001</v>
      </c>
    </row>
    <row r="387" spans="1:12" x14ac:dyDescent="0.35">
      <c r="A387" s="17" t="s">
        <v>19</v>
      </c>
      <c r="B387" s="17" t="s">
        <v>29</v>
      </c>
      <c r="C387" s="17" t="s">
        <v>29</v>
      </c>
      <c r="D387" s="14">
        <v>2024</v>
      </c>
      <c r="E387" s="14">
        <v>2</v>
      </c>
      <c r="F387" s="14" t="str">
        <f>VLOOKUP(A387,[1]Lookup!$A$1:$B$4,2,0)</f>
        <v>Skilled</v>
      </c>
      <c r="G387" s="14" t="str">
        <f>VLOOKUP(B387,[1]Lookup!$A$6:$B$11,2,0)</f>
        <v>Mining &amp; Quarrying</v>
      </c>
      <c r="H387" s="14" t="str">
        <f>VLOOKUP(C387,[1]Lookup!$A$13:$B$31,2,0)</f>
        <v>Mining &amp; Quarrying</v>
      </c>
      <c r="I387" s="16">
        <f>INDEX([1]Balancing!$B$3:$ES$21,MATCH($C387,[1]Balancing!$A$3:$A$21,0),MATCH(IF($A387="Mahir","HS",IF($A387="Separuh Mahir","SS",IF($A387="Berkemahiran Rendah","LS",IF($A387="Jumlah","T",FALSE))))&amp;$E387&amp;RIGHT($D387,2),[1]Balancing!$B$2:$ES$2,0))/1000</f>
        <v>23.655000000000001</v>
      </c>
      <c r="J387" s="16">
        <f>INDEX([1]Balancing!$ET$3:$KK$21,MATCH($C387,[1]Balancing!$A$3:$A$21,0),MATCH(IF($A387="Mahir","HS",IF($A387="Separuh Mahir","SS",IF($A387="Berkemahiran Rendah","LS",IF($A387="Jumlah","T",FALSE))))&amp;$E387&amp;RIGHT($D387,2),[1]Balancing!$ET$2:$KK$2,0))/1000</f>
        <v>23.442</v>
      </c>
      <c r="K387" s="16">
        <f>INDEX([1]Balancing!$KL$3:$QC$21,MATCH($C387,[1]Balancing!$A$3:$A$21,0),MATCH(IF($A387="Mahir","HS",IF($A387="Separuh Mahir","SS",IF($A387="Berkemahiran Rendah","LS",IF($A387="Jumlah","T",FALSE))))&amp;$E387&amp;RIGHT($D387,2),[1]Balancing!$KL$2:$QC$2,0))/1000</f>
        <v>0.21299999999999999</v>
      </c>
      <c r="L387" s="16">
        <f>INDEX([1]Balancing!$QD$3:$VU$21,MATCH($C387,[1]Balancing!$A$3:$A$21,0),MATCH(IF($A387="Mahir","HS",IF($A387="Separuh Mahir","SS",IF($A387="Berkemahiran Rendah","LS",IF($A387="Jumlah","T",FALSE))))&amp;$E387&amp;RIGHT($D387,2),[1]Balancing!$QD$2:$VU$2,0))/1000</f>
        <v>7.6999999999999999E-2</v>
      </c>
    </row>
    <row r="388" spans="1:12" x14ac:dyDescent="0.35">
      <c r="A388" s="17" t="s">
        <v>19</v>
      </c>
      <c r="B388" s="17" t="s">
        <v>31</v>
      </c>
      <c r="C388" s="17" t="s">
        <v>40</v>
      </c>
      <c r="D388" s="14">
        <v>2024</v>
      </c>
      <c r="E388" s="14">
        <v>2</v>
      </c>
      <c r="F388" s="14" t="str">
        <f>VLOOKUP(A388,[1]Lookup!$A$1:$B$4,2,0)</f>
        <v>Skilled</v>
      </c>
      <c r="G388" s="14" t="str">
        <f>VLOOKUP(B388,[1]Lookup!$A$6:$B$11,2,0)</f>
        <v>Manufacturing</v>
      </c>
      <c r="H388" s="14" t="str">
        <f>VLOOKUP(C388,[1]Lookup!$A$13:$B$31,2,0)</f>
        <v>Food processing, beverages &amp; tobacco products</v>
      </c>
      <c r="I388" s="16">
        <f>INDEX([1]Balancing!$B$3:$ES$21,MATCH($C388,[1]Balancing!$A$3:$A$21,0),MATCH(IF($A388="Mahir","HS",IF($A388="Separuh Mahir","SS",IF($A388="Berkemahiran Rendah","LS",IF($A388="Jumlah","T",FALSE))))&amp;$E388&amp;RIGHT($D388,2),[1]Balancing!$B$2:$ES$2,0))/1000</f>
        <v>44.664000000000001</v>
      </c>
      <c r="J388" s="16">
        <f>INDEX([1]Balancing!$ET$3:$KK$21,MATCH($C388,[1]Balancing!$A$3:$A$21,0),MATCH(IF($A388="Mahir","HS",IF($A388="Separuh Mahir","SS",IF($A388="Berkemahiran Rendah","LS",IF($A388="Jumlah","T",FALSE))))&amp;$E388&amp;RIGHT($D388,2),[1]Balancing!$ET$2:$KK$2,0))/1000</f>
        <v>42.29</v>
      </c>
      <c r="K388" s="16">
        <f>INDEX([1]Balancing!$KL$3:$QC$21,MATCH($C388,[1]Balancing!$A$3:$A$21,0),MATCH(IF($A388="Mahir","HS",IF($A388="Separuh Mahir","SS",IF($A388="Berkemahiran Rendah","LS",IF($A388="Jumlah","T",FALSE))))&amp;$E388&amp;RIGHT($D388,2),[1]Balancing!$KL$2:$QC$2,0))/1000</f>
        <v>2.3740000000000001</v>
      </c>
      <c r="L388" s="16">
        <f>INDEX([1]Balancing!$QD$3:$VU$21,MATCH($C388,[1]Balancing!$A$3:$A$21,0),MATCH(IF($A388="Mahir","HS",IF($A388="Separuh Mahir","SS",IF($A388="Berkemahiran Rendah","LS",IF($A388="Jumlah","T",FALSE))))&amp;$E388&amp;RIGHT($D388,2),[1]Balancing!$QD$2:$VU$2,0))/1000</f>
        <v>0.22700000000000001</v>
      </c>
    </row>
    <row r="389" spans="1:12" x14ac:dyDescent="0.35">
      <c r="A389" s="17" t="s">
        <v>19</v>
      </c>
      <c r="B389" s="17" t="s">
        <v>31</v>
      </c>
      <c r="C389" s="17" t="s">
        <v>42</v>
      </c>
      <c r="D389" s="14">
        <v>2024</v>
      </c>
      <c r="E389" s="14">
        <v>2</v>
      </c>
      <c r="F389" s="14" t="str">
        <f>VLOOKUP(A389,[1]Lookup!$A$1:$B$4,2,0)</f>
        <v>Skilled</v>
      </c>
      <c r="G389" s="14" t="str">
        <f>VLOOKUP(B389,[1]Lookup!$A$6:$B$11,2,0)</f>
        <v>Manufacturing</v>
      </c>
      <c r="H389" s="14" t="str">
        <f>VLOOKUP(C389,[1]Lookup!$A$13:$B$31,2,0)</f>
        <v>Textiles, wearing apparel &amp; leather products</v>
      </c>
      <c r="I389" s="16">
        <f>INDEX([1]Balancing!$B$3:$ES$21,MATCH($C389,[1]Balancing!$A$3:$A$21,0),MATCH(IF($A389="Mahir","HS",IF($A389="Separuh Mahir","SS",IF($A389="Berkemahiran Rendah","LS",IF($A389="Jumlah","T",FALSE))))&amp;$E389&amp;RIGHT($D389,2),[1]Balancing!$B$2:$ES$2,0))/1000</f>
        <v>10.349</v>
      </c>
      <c r="J389" s="16">
        <f>INDEX([1]Balancing!$ET$3:$KK$21,MATCH($C389,[1]Balancing!$A$3:$A$21,0),MATCH(IF($A389="Mahir","HS",IF($A389="Separuh Mahir","SS",IF($A389="Berkemahiran Rendah","LS",IF($A389="Jumlah","T",FALSE))))&amp;$E389&amp;RIGHT($D389,2),[1]Balancing!$ET$2:$KK$2,0))/1000</f>
        <v>9.7799999999999994</v>
      </c>
      <c r="K389" s="16">
        <f>INDEX([1]Balancing!$KL$3:$QC$21,MATCH($C389,[1]Balancing!$A$3:$A$21,0),MATCH(IF($A389="Mahir","HS",IF($A389="Separuh Mahir","SS",IF($A389="Berkemahiran Rendah","LS",IF($A389="Jumlah","T",FALSE))))&amp;$E389&amp;RIGHT($D389,2),[1]Balancing!$KL$2:$QC$2,0))/1000</f>
        <v>0.56899999999999995</v>
      </c>
      <c r="L389" s="16">
        <f>INDEX([1]Balancing!$QD$3:$VU$21,MATCH($C389,[1]Balancing!$A$3:$A$21,0),MATCH(IF($A389="Mahir","HS",IF($A389="Separuh Mahir","SS",IF($A389="Berkemahiran Rendah","LS",IF($A389="Jumlah","T",FALSE))))&amp;$E389&amp;RIGHT($D389,2),[1]Balancing!$QD$2:$VU$2,0))/1000</f>
        <v>0.02</v>
      </c>
    </row>
    <row r="390" spans="1:12" x14ac:dyDescent="0.35">
      <c r="A390" s="17" t="s">
        <v>19</v>
      </c>
      <c r="B390" s="17" t="s">
        <v>31</v>
      </c>
      <c r="C390" s="17" t="s">
        <v>44</v>
      </c>
      <c r="D390" s="14">
        <v>2024</v>
      </c>
      <c r="E390" s="14">
        <v>2</v>
      </c>
      <c r="F390" s="14" t="str">
        <f>VLOOKUP(A390,[1]Lookup!$A$1:$B$4,2,0)</f>
        <v>Skilled</v>
      </c>
      <c r="G390" s="14" t="str">
        <f>VLOOKUP(B390,[1]Lookup!$A$6:$B$11,2,0)</f>
        <v>Manufacturing</v>
      </c>
      <c r="H390" s="14" t="str">
        <f>VLOOKUP(C390,[1]Lookup!$A$13:$B$31,2,0)</f>
        <v>Wood products, furniture, paper products &amp; printing</v>
      </c>
      <c r="I390" s="16">
        <f>INDEX([1]Balancing!$B$3:$ES$21,MATCH($C390,[1]Balancing!$A$3:$A$21,0),MATCH(IF($A390="Mahir","HS",IF($A390="Separuh Mahir","SS",IF($A390="Berkemahiran Rendah","LS",IF($A390="Jumlah","T",FALSE))))&amp;$E390&amp;RIGHT($D390,2),[1]Balancing!$B$2:$ES$2,0))/1000</f>
        <v>36.215000000000003</v>
      </c>
      <c r="J390" s="16">
        <f>INDEX([1]Balancing!$ET$3:$KK$21,MATCH($C390,[1]Balancing!$A$3:$A$21,0),MATCH(IF($A390="Mahir","HS",IF($A390="Separuh Mahir","SS",IF($A390="Berkemahiran Rendah","LS",IF($A390="Jumlah","T",FALSE))))&amp;$E390&amp;RIGHT($D390,2),[1]Balancing!$ET$2:$KK$2,0))/1000</f>
        <v>34.25</v>
      </c>
      <c r="K390" s="16">
        <f>INDEX([1]Balancing!$KL$3:$QC$21,MATCH($C390,[1]Balancing!$A$3:$A$21,0),MATCH(IF($A390="Mahir","HS",IF($A390="Separuh Mahir","SS",IF($A390="Berkemahiran Rendah","LS",IF($A390="Jumlah","T",FALSE))))&amp;$E390&amp;RIGHT($D390,2),[1]Balancing!$KL$2:$QC$2,0))/1000</f>
        <v>1.9650000000000001</v>
      </c>
      <c r="L390" s="16">
        <f>INDEX([1]Balancing!$QD$3:$VU$21,MATCH($C390,[1]Balancing!$A$3:$A$21,0),MATCH(IF($A390="Mahir","HS",IF($A390="Separuh Mahir","SS",IF($A390="Berkemahiran Rendah","LS",IF($A390="Jumlah","T",FALSE))))&amp;$E390&amp;RIGHT($D390,2),[1]Balancing!$QD$2:$VU$2,0))/1000</f>
        <v>0.20699999999999999</v>
      </c>
    </row>
    <row r="391" spans="1:12" x14ac:dyDescent="0.35">
      <c r="A391" s="17" t="s">
        <v>19</v>
      </c>
      <c r="B391" s="17" t="s">
        <v>31</v>
      </c>
      <c r="C391" s="17" t="s">
        <v>46</v>
      </c>
      <c r="D391" s="14">
        <v>2024</v>
      </c>
      <c r="E391" s="14">
        <v>2</v>
      </c>
      <c r="F391" s="14" t="str">
        <f>VLOOKUP(A391,[1]Lookup!$A$1:$B$4,2,0)</f>
        <v>Skilled</v>
      </c>
      <c r="G391" s="14" t="str">
        <f>VLOOKUP(B391,[1]Lookup!$A$6:$B$11,2,0)</f>
        <v>Manufacturing</v>
      </c>
      <c r="H391" s="14" t="str">
        <f>VLOOKUP(C391,[1]Lookup!$A$13:$B$31,2,0)</f>
        <v>Petroleum, chemical, rubber &amp; plastic products</v>
      </c>
      <c r="I391" s="16">
        <f>INDEX([1]Balancing!$B$3:$ES$21,MATCH($C391,[1]Balancing!$A$3:$A$21,0),MATCH(IF($A391="Mahir","HS",IF($A391="Separuh Mahir","SS",IF($A391="Berkemahiran Rendah","LS",IF($A391="Jumlah","T",FALSE))))&amp;$E391&amp;RIGHT($D391,2),[1]Balancing!$B$2:$ES$2,0))/1000</f>
        <v>81.947000000000003</v>
      </c>
      <c r="J391" s="16">
        <f>INDEX([1]Balancing!$ET$3:$KK$21,MATCH($C391,[1]Balancing!$A$3:$A$21,0),MATCH(IF($A391="Mahir","HS",IF($A391="Separuh Mahir","SS",IF($A391="Berkemahiran Rendah","LS",IF($A391="Jumlah","T",FALSE))))&amp;$E391&amp;RIGHT($D391,2),[1]Balancing!$ET$2:$KK$2,0))/1000</f>
        <v>77.728999999999999</v>
      </c>
      <c r="K391" s="16">
        <f>INDEX([1]Balancing!$KL$3:$QC$21,MATCH($C391,[1]Balancing!$A$3:$A$21,0),MATCH(IF($A391="Mahir","HS",IF($A391="Separuh Mahir","SS",IF($A391="Berkemahiran Rendah","LS",IF($A391="Jumlah","T",FALSE))))&amp;$E391&amp;RIGHT($D391,2),[1]Balancing!$KL$2:$QC$2,0))/1000</f>
        <v>4.218</v>
      </c>
      <c r="L391" s="16">
        <f>INDEX([1]Balancing!$QD$3:$VU$21,MATCH($C391,[1]Balancing!$A$3:$A$21,0),MATCH(IF($A391="Mahir","HS",IF($A391="Separuh Mahir","SS",IF($A391="Berkemahiran Rendah","LS",IF($A391="Jumlah","T",FALSE))))&amp;$E391&amp;RIGHT($D391,2),[1]Balancing!$QD$2:$VU$2,0))/1000</f>
        <v>0.58599999999999997</v>
      </c>
    </row>
    <row r="392" spans="1:12" x14ac:dyDescent="0.35">
      <c r="A392" s="17" t="s">
        <v>19</v>
      </c>
      <c r="B392" s="17" t="s">
        <v>31</v>
      </c>
      <c r="C392" s="17" t="s">
        <v>48</v>
      </c>
      <c r="D392" s="14">
        <v>2024</v>
      </c>
      <c r="E392" s="14">
        <v>2</v>
      </c>
      <c r="F392" s="14" t="str">
        <f>VLOOKUP(A392,[1]Lookup!$A$1:$B$4,2,0)</f>
        <v>Skilled</v>
      </c>
      <c r="G392" s="14" t="str">
        <f>VLOOKUP(B392,[1]Lookup!$A$6:$B$11,2,0)</f>
        <v>Manufacturing</v>
      </c>
      <c r="H392" s="14" t="str">
        <f>VLOOKUP(C392,[1]Lookup!$A$13:$B$31,2,0)</f>
        <v>Non-metallic mineral products, basic metal &amp; fabricated metal products</v>
      </c>
      <c r="I392" s="16">
        <f>INDEX([1]Balancing!$B$3:$ES$21,MATCH($C392,[1]Balancing!$A$3:$A$21,0),MATCH(IF($A392="Mahir","HS",IF($A392="Separuh Mahir","SS",IF($A392="Berkemahiran Rendah","LS",IF($A392="Jumlah","T",FALSE))))&amp;$E392&amp;RIGHT($D392,2),[1]Balancing!$B$2:$ES$2,0))/1000</f>
        <v>60.356000000000002</v>
      </c>
      <c r="J392" s="16">
        <f>INDEX([1]Balancing!$ET$3:$KK$21,MATCH($C392,[1]Balancing!$A$3:$A$21,0),MATCH(IF($A392="Mahir","HS",IF($A392="Separuh Mahir","SS",IF($A392="Berkemahiran Rendah","LS",IF($A392="Jumlah","T",FALSE))))&amp;$E392&amp;RIGHT($D392,2),[1]Balancing!$ET$2:$KK$2,0))/1000</f>
        <v>56.779000000000003</v>
      </c>
      <c r="K392" s="16">
        <f>INDEX([1]Balancing!$KL$3:$QC$21,MATCH($C392,[1]Balancing!$A$3:$A$21,0),MATCH(IF($A392="Mahir","HS",IF($A392="Separuh Mahir","SS",IF($A392="Berkemahiran Rendah","LS",IF($A392="Jumlah","T",FALSE))))&amp;$E392&amp;RIGHT($D392,2),[1]Balancing!$KL$2:$QC$2,0))/1000</f>
        <v>3.577</v>
      </c>
      <c r="L392" s="16">
        <f>INDEX([1]Balancing!$QD$3:$VU$21,MATCH($C392,[1]Balancing!$A$3:$A$21,0),MATCH(IF($A392="Mahir","HS",IF($A392="Separuh Mahir","SS",IF($A392="Berkemahiran Rendah","LS",IF($A392="Jumlah","T",FALSE))))&amp;$E392&amp;RIGHT($D392,2),[1]Balancing!$QD$2:$VU$2,0))/1000</f>
        <v>0.32300000000000001</v>
      </c>
    </row>
    <row r="393" spans="1:12" x14ac:dyDescent="0.35">
      <c r="A393" s="17" t="s">
        <v>19</v>
      </c>
      <c r="B393" s="17" t="s">
        <v>31</v>
      </c>
      <c r="C393" s="17" t="s">
        <v>50</v>
      </c>
      <c r="D393" s="14">
        <v>2024</v>
      </c>
      <c r="E393" s="14">
        <v>2</v>
      </c>
      <c r="F393" s="14" t="str">
        <f>VLOOKUP(A393,[1]Lookup!$A$1:$B$4,2,0)</f>
        <v>Skilled</v>
      </c>
      <c r="G393" s="14" t="str">
        <f>VLOOKUP(B393,[1]Lookup!$A$6:$B$11,2,0)</f>
        <v>Manufacturing</v>
      </c>
      <c r="H393" s="14" t="str">
        <f>VLOOKUP(C393,[1]Lookup!$A$13:$B$31,2,0)</f>
        <v>Electrical, electronic &amp; optical products</v>
      </c>
      <c r="I393" s="16">
        <f>INDEX([1]Balancing!$B$3:$ES$21,MATCH($C393,[1]Balancing!$A$3:$A$21,0),MATCH(IF($A393="Mahir","HS",IF($A393="Separuh Mahir","SS",IF($A393="Berkemahiran Rendah","LS",IF($A393="Jumlah","T",FALSE))))&amp;$E393&amp;RIGHT($D393,2),[1]Balancing!$B$2:$ES$2,0))/1000</f>
        <v>148.40199999999999</v>
      </c>
      <c r="J393" s="16">
        <f>INDEX([1]Balancing!$ET$3:$KK$21,MATCH($C393,[1]Balancing!$A$3:$A$21,0),MATCH(IF($A393="Mahir","HS",IF($A393="Separuh Mahir","SS",IF($A393="Berkemahiran Rendah","LS",IF($A393="Jumlah","T",FALSE))))&amp;$E393&amp;RIGHT($D393,2),[1]Balancing!$ET$2:$KK$2,0))/1000</f>
        <v>139.27500000000001</v>
      </c>
      <c r="K393" s="16">
        <f>INDEX([1]Balancing!$KL$3:$QC$21,MATCH($C393,[1]Balancing!$A$3:$A$21,0),MATCH(IF($A393="Mahir","HS",IF($A393="Separuh Mahir","SS",IF($A393="Berkemahiran Rendah","LS",IF($A393="Jumlah","T",FALSE))))&amp;$E393&amp;RIGHT($D393,2),[1]Balancing!$KL$2:$QC$2,0))/1000</f>
        <v>9.1270000000000007</v>
      </c>
      <c r="L393" s="16">
        <f>INDEX([1]Balancing!$QD$3:$VU$21,MATCH($C393,[1]Balancing!$A$3:$A$21,0),MATCH(IF($A393="Mahir","HS",IF($A393="Separuh Mahir","SS",IF($A393="Berkemahiran Rendah","LS",IF($A393="Jumlah","T",FALSE))))&amp;$E393&amp;RIGHT($D393,2),[1]Balancing!$QD$2:$VU$2,0))/1000</f>
        <v>0.67700000000000005</v>
      </c>
    </row>
    <row r="394" spans="1:12" x14ac:dyDescent="0.35">
      <c r="A394" s="17" t="s">
        <v>19</v>
      </c>
      <c r="B394" s="17" t="s">
        <v>31</v>
      </c>
      <c r="C394" s="17" t="s">
        <v>52</v>
      </c>
      <c r="D394" s="14">
        <v>2024</v>
      </c>
      <c r="E394" s="14">
        <v>2</v>
      </c>
      <c r="F394" s="14" t="str">
        <f>VLOOKUP(A394,[1]Lookup!$A$1:$B$4,2,0)</f>
        <v>Skilled</v>
      </c>
      <c r="G394" s="14" t="str">
        <f>VLOOKUP(B394,[1]Lookup!$A$6:$B$11,2,0)</f>
        <v>Manufacturing</v>
      </c>
      <c r="H394" s="14" t="str">
        <f>VLOOKUP(C394,[1]Lookup!$A$13:$B$31,2,0)</f>
        <v>Transport equipment, other manufacturing &amp; repair</v>
      </c>
      <c r="I394" s="16">
        <f>INDEX([1]Balancing!$B$3:$ES$21,MATCH($C394,[1]Balancing!$A$3:$A$21,0),MATCH(IF($A394="Mahir","HS",IF($A394="Separuh Mahir","SS",IF($A394="Berkemahiran Rendah","LS",IF($A394="Jumlah","T",FALSE))))&amp;$E394&amp;RIGHT($D394,2),[1]Balancing!$B$2:$ES$2,0))/1000</f>
        <v>52.426000000000002</v>
      </c>
      <c r="J394" s="16">
        <f>INDEX([1]Balancing!$ET$3:$KK$21,MATCH($C394,[1]Balancing!$A$3:$A$21,0),MATCH(IF($A394="Mahir","HS",IF($A394="Separuh Mahir","SS",IF($A394="Berkemahiran Rendah","LS",IF($A394="Jumlah","T",FALSE))))&amp;$E394&amp;RIGHT($D394,2),[1]Balancing!$ET$2:$KK$2,0))/1000</f>
        <v>49.603999999999999</v>
      </c>
      <c r="K394" s="16">
        <f>INDEX([1]Balancing!$KL$3:$QC$21,MATCH($C394,[1]Balancing!$A$3:$A$21,0),MATCH(IF($A394="Mahir","HS",IF($A394="Separuh Mahir","SS",IF($A394="Berkemahiran Rendah","LS",IF($A394="Jumlah","T",FALSE))))&amp;$E394&amp;RIGHT($D394,2),[1]Balancing!$KL$2:$QC$2,0))/1000</f>
        <v>2.8220000000000001</v>
      </c>
      <c r="L394" s="16">
        <f>INDEX([1]Balancing!$QD$3:$VU$21,MATCH($C394,[1]Balancing!$A$3:$A$21,0),MATCH(IF($A394="Mahir","HS",IF($A394="Separuh Mahir","SS",IF($A394="Berkemahiran Rendah","LS",IF($A394="Jumlah","T",FALSE))))&amp;$E394&amp;RIGHT($D394,2),[1]Balancing!$QD$2:$VU$2,0))/1000</f>
        <v>0.219</v>
      </c>
    </row>
    <row r="395" spans="1:12" x14ac:dyDescent="0.35">
      <c r="A395" s="17" t="s">
        <v>19</v>
      </c>
      <c r="B395" s="17" t="s">
        <v>33</v>
      </c>
      <c r="C395" s="17" t="s">
        <v>33</v>
      </c>
      <c r="D395" s="14">
        <v>2024</v>
      </c>
      <c r="E395" s="14">
        <v>2</v>
      </c>
      <c r="F395" s="14" t="str">
        <f>VLOOKUP(A395,[1]Lookup!$A$1:$B$4,2,0)</f>
        <v>Skilled</v>
      </c>
      <c r="G395" s="14" t="str">
        <f>VLOOKUP(B395,[1]Lookup!$A$6:$B$11,2,0)</f>
        <v>Construction</v>
      </c>
      <c r="H395" s="14" t="str">
        <f>VLOOKUP(C395,[1]Lookup!$A$13:$B$31,2,0)</f>
        <v>Construction</v>
      </c>
      <c r="I395" s="16">
        <f>INDEX([1]Balancing!$B$3:$ES$21,MATCH($C395,[1]Balancing!$A$3:$A$21,0),MATCH(IF($A395="Mahir","HS",IF($A395="Separuh Mahir","SS",IF($A395="Berkemahiran Rendah","LS",IF($A395="Jumlah","T",FALSE))))&amp;$E395&amp;RIGHT($D395,2),[1]Balancing!$B$2:$ES$2,0))/1000</f>
        <v>143.93299999999999</v>
      </c>
      <c r="J395" s="16">
        <f>INDEX([1]Balancing!$ET$3:$KK$21,MATCH($C395,[1]Balancing!$A$3:$A$21,0),MATCH(IF($A395="Mahir","HS",IF($A395="Separuh Mahir","SS",IF($A395="Berkemahiran Rendah","LS",IF($A395="Jumlah","T",FALSE))))&amp;$E395&amp;RIGHT($D395,2),[1]Balancing!$ET$2:$KK$2,0))/1000</f>
        <v>138.684</v>
      </c>
      <c r="K395" s="16">
        <f>INDEX([1]Balancing!$KL$3:$QC$21,MATCH($C395,[1]Balancing!$A$3:$A$21,0),MATCH(IF($A395="Mahir","HS",IF($A395="Separuh Mahir","SS",IF($A395="Berkemahiran Rendah","LS",IF($A395="Jumlah","T",FALSE))))&amp;$E395&amp;RIGHT($D395,2),[1]Balancing!$KL$2:$QC$2,0))/1000</f>
        <v>5.2489999999999997</v>
      </c>
      <c r="L395" s="16">
        <f>INDEX([1]Balancing!$QD$3:$VU$21,MATCH($C395,[1]Balancing!$A$3:$A$21,0),MATCH(IF($A395="Mahir","HS",IF($A395="Separuh Mahir","SS",IF($A395="Berkemahiran Rendah","LS",IF($A395="Jumlah","T",FALSE))))&amp;$E395&amp;RIGHT($D395,2),[1]Balancing!$QD$2:$VU$2,0))/1000</f>
        <v>0.436</v>
      </c>
    </row>
    <row r="396" spans="1:12" x14ac:dyDescent="0.35">
      <c r="A396" s="17" t="s">
        <v>19</v>
      </c>
      <c r="B396" s="17" t="s">
        <v>35</v>
      </c>
      <c r="C396" s="17" t="s">
        <v>54</v>
      </c>
      <c r="D396" s="14">
        <v>2024</v>
      </c>
      <c r="E396" s="14">
        <v>2</v>
      </c>
      <c r="F396" s="14" t="str">
        <f>VLOOKUP(A396,[1]Lookup!$A$1:$B$4,2,0)</f>
        <v>Skilled</v>
      </c>
      <c r="G396" s="14" t="str">
        <f>VLOOKUP(B396,[1]Lookup!$A$6:$B$11,2,0)</f>
        <v>Services</v>
      </c>
      <c r="H396" s="14" t="str">
        <f>VLOOKUP(C396,[1]Lookup!$A$13:$B$31,2,0)</f>
        <v>Wholesale &amp; retail trade</v>
      </c>
      <c r="I396" s="16">
        <f>INDEX([1]Balancing!$B$3:$ES$21,MATCH($C396,[1]Balancing!$A$3:$A$21,0),MATCH(IF($A396="Mahir","HS",IF($A396="Separuh Mahir","SS",IF($A396="Berkemahiran Rendah","LS",IF($A396="Jumlah","T",FALSE))))&amp;$E396&amp;RIGHT($D396,2),[1]Balancing!$B$2:$ES$2,0))/1000</f>
        <v>608.91800000000001</v>
      </c>
      <c r="J396" s="16">
        <f>INDEX([1]Balancing!$ET$3:$KK$21,MATCH($C396,[1]Balancing!$A$3:$A$21,0),MATCH(IF($A396="Mahir","HS",IF($A396="Separuh Mahir","SS",IF($A396="Berkemahiran Rendah","LS",IF($A396="Jumlah","T",FALSE))))&amp;$E396&amp;RIGHT($D396,2),[1]Balancing!$ET$2:$KK$2,0))/1000</f>
        <v>603.96199999999999</v>
      </c>
      <c r="K396" s="16">
        <f>INDEX([1]Balancing!$KL$3:$QC$21,MATCH($C396,[1]Balancing!$A$3:$A$21,0),MATCH(IF($A396="Mahir","HS",IF($A396="Separuh Mahir","SS",IF($A396="Berkemahiran Rendah","LS",IF($A396="Jumlah","T",FALSE))))&amp;$E396&amp;RIGHT($D396,2),[1]Balancing!$KL$2:$QC$2,0))/1000</f>
        <v>4.9560000000000004</v>
      </c>
      <c r="L396" s="16">
        <f>INDEX([1]Balancing!$QD$3:$VU$21,MATCH($C396,[1]Balancing!$A$3:$A$21,0),MATCH(IF($A396="Mahir","HS",IF($A396="Separuh Mahir","SS",IF($A396="Berkemahiran Rendah","LS",IF($A396="Jumlah","T",FALSE))))&amp;$E396&amp;RIGHT($D396,2),[1]Balancing!$QD$2:$VU$2,0))/1000</f>
        <v>1.4970000000000001</v>
      </c>
    </row>
    <row r="397" spans="1:12" x14ac:dyDescent="0.35">
      <c r="A397" s="17" t="s">
        <v>19</v>
      </c>
      <c r="B397" s="17" t="s">
        <v>35</v>
      </c>
      <c r="C397" s="17" t="s">
        <v>56</v>
      </c>
      <c r="D397" s="14">
        <v>2024</v>
      </c>
      <c r="E397" s="14">
        <v>2</v>
      </c>
      <c r="F397" s="14" t="str">
        <f>VLOOKUP(A397,[1]Lookup!$A$1:$B$4,2,0)</f>
        <v>Skilled</v>
      </c>
      <c r="G397" s="14" t="str">
        <f>VLOOKUP(B397,[1]Lookup!$A$6:$B$11,2,0)</f>
        <v>Services</v>
      </c>
      <c r="H397" s="14" t="str">
        <f>VLOOKUP(C397,[1]Lookup!$A$13:$B$31,2,0)</f>
        <v>Food &amp; beverages and accommodation</v>
      </c>
      <c r="I397" s="16">
        <f>INDEX([1]Balancing!$B$3:$ES$21,MATCH($C397,[1]Balancing!$A$3:$A$21,0),MATCH(IF($A397="Mahir","HS",IF($A397="Separuh Mahir","SS",IF($A397="Berkemahiran Rendah","LS",IF($A397="Jumlah","T",FALSE))))&amp;$E397&amp;RIGHT($D397,2),[1]Balancing!$B$2:$ES$2,0))/1000</f>
        <v>117.735</v>
      </c>
      <c r="J397" s="16">
        <f>INDEX([1]Balancing!$ET$3:$KK$21,MATCH($C397,[1]Balancing!$A$3:$A$21,0),MATCH(IF($A397="Mahir","HS",IF($A397="Separuh Mahir","SS",IF($A397="Berkemahiran Rendah","LS",IF($A397="Jumlah","T",FALSE))))&amp;$E397&amp;RIGHT($D397,2),[1]Balancing!$ET$2:$KK$2,0))/1000</f>
        <v>117.538</v>
      </c>
      <c r="K397" s="16">
        <f>INDEX([1]Balancing!$KL$3:$QC$21,MATCH($C397,[1]Balancing!$A$3:$A$21,0),MATCH(IF($A397="Mahir","HS",IF($A397="Separuh Mahir","SS",IF($A397="Berkemahiran Rendah","LS",IF($A397="Jumlah","T",FALSE))))&amp;$E397&amp;RIGHT($D397,2),[1]Balancing!$KL$2:$QC$2,0))/1000</f>
        <v>0.19700000000000001</v>
      </c>
      <c r="L397" s="16">
        <f>INDEX([1]Balancing!$QD$3:$VU$21,MATCH($C397,[1]Balancing!$A$3:$A$21,0),MATCH(IF($A397="Mahir","HS",IF($A397="Separuh Mahir","SS",IF($A397="Berkemahiran Rendah","LS",IF($A397="Jumlah","T",FALSE))))&amp;$E397&amp;RIGHT($D397,2),[1]Balancing!$QD$2:$VU$2,0))/1000</f>
        <v>0.317</v>
      </c>
    </row>
    <row r="398" spans="1:12" x14ac:dyDescent="0.35">
      <c r="A398" s="17" t="s">
        <v>19</v>
      </c>
      <c r="B398" s="17" t="s">
        <v>35</v>
      </c>
      <c r="C398" s="17" t="s">
        <v>58</v>
      </c>
      <c r="D398" s="14">
        <v>2024</v>
      </c>
      <c r="E398" s="14">
        <v>2</v>
      </c>
      <c r="F398" s="14" t="str">
        <f>VLOOKUP(A398,[1]Lookup!$A$1:$B$4,2,0)</f>
        <v>Skilled</v>
      </c>
      <c r="G398" s="14" t="str">
        <f>VLOOKUP(B398,[1]Lookup!$A$6:$B$11,2,0)</f>
        <v>Services</v>
      </c>
      <c r="H398" s="14" t="str">
        <f>VLOOKUP(C398,[1]Lookup!$A$13:$B$31,2,0)</f>
        <v>Transportation &amp; storage</v>
      </c>
      <c r="I398" s="16">
        <f>INDEX([1]Balancing!$B$3:$ES$21,MATCH($C398,[1]Balancing!$A$3:$A$21,0),MATCH(IF($A398="Mahir","HS",IF($A398="Separuh Mahir","SS",IF($A398="Berkemahiran Rendah","LS",IF($A398="Jumlah","T",FALSE))))&amp;$E398&amp;RIGHT($D398,2),[1]Balancing!$B$2:$ES$2,0))/1000</f>
        <v>98.852999999999994</v>
      </c>
      <c r="J398" s="16">
        <f>INDEX([1]Balancing!$ET$3:$KK$21,MATCH($C398,[1]Balancing!$A$3:$A$21,0),MATCH(IF($A398="Mahir","HS",IF($A398="Separuh Mahir","SS",IF($A398="Berkemahiran Rendah","LS",IF($A398="Jumlah","T",FALSE))))&amp;$E398&amp;RIGHT($D398,2),[1]Balancing!$ET$2:$KK$2,0))/1000</f>
        <v>98.554000000000002</v>
      </c>
      <c r="K398" s="16">
        <f>INDEX([1]Balancing!$KL$3:$QC$21,MATCH($C398,[1]Balancing!$A$3:$A$21,0),MATCH(IF($A398="Mahir","HS",IF($A398="Separuh Mahir","SS",IF($A398="Berkemahiran Rendah","LS",IF($A398="Jumlah","T",FALSE))))&amp;$E398&amp;RIGHT($D398,2),[1]Balancing!$KL$2:$QC$2,0))/1000</f>
        <v>0.29899999999999999</v>
      </c>
      <c r="L398" s="16">
        <f>INDEX([1]Balancing!$QD$3:$VU$21,MATCH($C398,[1]Balancing!$A$3:$A$21,0),MATCH(IF($A398="Mahir","HS",IF($A398="Separuh Mahir","SS",IF($A398="Berkemahiran Rendah","LS",IF($A398="Jumlah","T",FALSE))))&amp;$E398&amp;RIGHT($D398,2),[1]Balancing!$QD$2:$VU$2,0))/1000</f>
        <v>1.0489999999999999</v>
      </c>
    </row>
    <row r="399" spans="1:12" x14ac:dyDescent="0.35">
      <c r="A399" s="17" t="s">
        <v>19</v>
      </c>
      <c r="B399" s="17" t="s">
        <v>35</v>
      </c>
      <c r="C399" s="17" t="s">
        <v>60</v>
      </c>
      <c r="D399" s="14">
        <v>2024</v>
      </c>
      <c r="E399" s="14">
        <v>2</v>
      </c>
      <c r="F399" s="14" t="str">
        <f>VLOOKUP(A399,[1]Lookup!$A$1:$B$4,2,0)</f>
        <v>Skilled</v>
      </c>
      <c r="G399" s="14" t="str">
        <f>VLOOKUP(B399,[1]Lookup!$A$6:$B$11,2,0)</f>
        <v>Services</v>
      </c>
      <c r="H399" s="14" t="str">
        <f>VLOOKUP(C399,[1]Lookup!$A$13:$B$31,2,0)</f>
        <v>Information &amp; communication</v>
      </c>
      <c r="I399" s="16">
        <f>INDEX([1]Balancing!$B$3:$ES$21,MATCH($C399,[1]Balancing!$A$3:$A$21,0),MATCH(IF($A399="Mahir","HS",IF($A399="Separuh Mahir","SS",IF($A399="Berkemahiran Rendah","LS",IF($A399="Jumlah","T",FALSE))))&amp;$E399&amp;RIGHT($D399,2),[1]Balancing!$B$2:$ES$2,0))/1000</f>
        <v>138.00700000000001</v>
      </c>
      <c r="J399" s="16">
        <f>INDEX([1]Balancing!$ET$3:$KK$21,MATCH($C399,[1]Balancing!$A$3:$A$21,0),MATCH(IF($A399="Mahir","HS",IF($A399="Separuh Mahir","SS",IF($A399="Berkemahiran Rendah","LS",IF($A399="Jumlah","T",FALSE))))&amp;$E399&amp;RIGHT($D399,2),[1]Balancing!$ET$2:$KK$2,0))/1000</f>
        <v>137.66399999999999</v>
      </c>
      <c r="K399" s="16">
        <f>INDEX([1]Balancing!$KL$3:$QC$21,MATCH($C399,[1]Balancing!$A$3:$A$21,0),MATCH(IF($A399="Mahir","HS",IF($A399="Separuh Mahir","SS",IF($A399="Berkemahiran Rendah","LS",IF($A399="Jumlah","T",FALSE))))&amp;$E399&amp;RIGHT($D399,2),[1]Balancing!$KL$2:$QC$2,0))/1000</f>
        <v>0.34300000000000003</v>
      </c>
      <c r="L399" s="16">
        <f>INDEX([1]Balancing!$QD$3:$VU$21,MATCH($C399,[1]Balancing!$A$3:$A$21,0),MATCH(IF($A399="Mahir","HS",IF($A399="Separuh Mahir","SS",IF($A399="Berkemahiran Rendah","LS",IF($A399="Jumlah","T",FALSE))))&amp;$E399&amp;RIGHT($D399,2),[1]Balancing!$QD$2:$VU$2,0))/1000</f>
        <v>0.20300000000000001</v>
      </c>
    </row>
    <row r="400" spans="1:12" x14ac:dyDescent="0.35">
      <c r="A400" s="17" t="s">
        <v>19</v>
      </c>
      <c r="B400" s="17" t="s">
        <v>35</v>
      </c>
      <c r="C400" s="17" t="s">
        <v>62</v>
      </c>
      <c r="D400" s="14">
        <v>2024</v>
      </c>
      <c r="E400" s="14">
        <v>2</v>
      </c>
      <c r="F400" s="14" t="str">
        <f>VLOOKUP(A400,[1]Lookup!$A$1:$B$4,2,0)</f>
        <v>Skilled</v>
      </c>
      <c r="G400" s="14" t="str">
        <f>VLOOKUP(B400,[1]Lookup!$A$6:$B$11,2,0)</f>
        <v>Services</v>
      </c>
      <c r="H400" s="14" t="str">
        <f>VLOOKUP(C400,[1]Lookup!$A$13:$B$31,2,0)</f>
        <v>Finance, insurance, real estate &amp; business services</v>
      </c>
      <c r="I400" s="16">
        <f>INDEX([1]Balancing!$B$3:$ES$21,MATCH($C400,[1]Balancing!$A$3:$A$21,0),MATCH(IF($A400="Mahir","HS",IF($A400="Separuh Mahir","SS",IF($A400="Berkemahiran Rendah","LS",IF($A400="Jumlah","T",FALSE))))&amp;$E400&amp;RIGHT($D400,2),[1]Balancing!$B$2:$ES$2,0))/1000</f>
        <v>431.47800000000001</v>
      </c>
      <c r="J400" s="16">
        <f>INDEX([1]Balancing!$ET$3:$KK$21,MATCH($C400,[1]Balancing!$A$3:$A$21,0),MATCH(IF($A400="Mahir","HS",IF($A400="Separuh Mahir","SS",IF($A400="Berkemahiran Rendah","LS",IF($A400="Jumlah","T",FALSE))))&amp;$E400&amp;RIGHT($D400,2),[1]Balancing!$ET$2:$KK$2,0))/1000</f>
        <v>424.43</v>
      </c>
      <c r="K400" s="16">
        <f>INDEX([1]Balancing!$KL$3:$QC$21,MATCH($C400,[1]Balancing!$A$3:$A$21,0),MATCH(IF($A400="Mahir","HS",IF($A400="Separuh Mahir","SS",IF($A400="Berkemahiran Rendah","LS",IF($A400="Jumlah","T",FALSE))))&amp;$E400&amp;RIGHT($D400,2),[1]Balancing!$KL$2:$QC$2,0))/1000</f>
        <v>7.048</v>
      </c>
      <c r="L400" s="16">
        <f>INDEX([1]Balancing!$QD$3:$VU$21,MATCH($C400,[1]Balancing!$A$3:$A$21,0),MATCH(IF($A400="Mahir","HS",IF($A400="Separuh Mahir","SS",IF($A400="Berkemahiran Rendah","LS",IF($A400="Jumlah","T",FALSE))))&amp;$E400&amp;RIGHT($D400,2),[1]Balancing!$QD$2:$VU$2,0))/1000</f>
        <v>1.925</v>
      </c>
    </row>
    <row r="401" spans="1:12" x14ac:dyDescent="0.35">
      <c r="A401" s="17" t="s">
        <v>19</v>
      </c>
      <c r="B401" s="17" t="s">
        <v>35</v>
      </c>
      <c r="C401" s="17" t="s">
        <v>64</v>
      </c>
      <c r="D401" s="14">
        <v>2024</v>
      </c>
      <c r="E401" s="14">
        <v>2</v>
      </c>
      <c r="F401" s="14" t="str">
        <f>VLOOKUP(A401,[1]Lookup!$A$1:$B$4,2,0)</f>
        <v>Skilled</v>
      </c>
      <c r="G401" s="14" t="str">
        <f>VLOOKUP(B401,[1]Lookup!$A$6:$B$11,2,0)</f>
        <v>Services</v>
      </c>
      <c r="H401" s="14" t="str">
        <f>VLOOKUP(C401,[1]Lookup!$A$13:$B$31,2,0)</f>
        <v>Other services</v>
      </c>
      <c r="I401" s="16">
        <f>INDEX([1]Balancing!$B$3:$ES$21,MATCH($C401,[1]Balancing!$A$3:$A$21,0),MATCH(IF($A401="Mahir","HS",IF($A401="Separuh Mahir","SS",IF($A401="Berkemahiran Rendah","LS",IF($A401="Jumlah","T",FALSE))))&amp;$E401&amp;RIGHT($D401,2),[1]Balancing!$B$2:$ES$2,0))/1000</f>
        <v>217.12700000000001</v>
      </c>
      <c r="J401" s="16">
        <f>INDEX([1]Balancing!$ET$3:$KK$21,MATCH($C401,[1]Balancing!$A$3:$A$21,0),MATCH(IF($A401="Mahir","HS",IF($A401="Separuh Mahir","SS",IF($A401="Berkemahiran Rendah","LS",IF($A401="Jumlah","T",FALSE))))&amp;$E401&amp;RIGHT($D401,2),[1]Balancing!$ET$2:$KK$2,0))/1000</f>
        <v>216.58199999999999</v>
      </c>
      <c r="K401" s="16">
        <f>INDEX([1]Balancing!$KL$3:$QC$21,MATCH($C401,[1]Balancing!$A$3:$A$21,0),MATCH(IF($A401="Mahir","HS",IF($A401="Separuh Mahir","SS",IF($A401="Berkemahiran Rendah","LS",IF($A401="Jumlah","T",FALSE))))&amp;$E401&amp;RIGHT($D401,2),[1]Balancing!$KL$2:$QC$2,0))/1000</f>
        <v>0.54500000000000004</v>
      </c>
      <c r="L401" s="16">
        <f>INDEX([1]Balancing!$QD$3:$VU$21,MATCH($C401,[1]Balancing!$A$3:$A$21,0),MATCH(IF($A401="Mahir","HS",IF($A401="Separuh Mahir","SS",IF($A401="Berkemahiran Rendah","LS",IF($A401="Jumlah","T",FALSE))))&amp;$E401&amp;RIGHT($D401,2),[1]Balancing!$QD$2:$VU$2,0))/1000</f>
        <v>0.60499999999999998</v>
      </c>
    </row>
    <row r="402" spans="1:12" x14ac:dyDescent="0.35">
      <c r="A402" s="17" t="s">
        <v>21</v>
      </c>
      <c r="B402" s="17" t="s">
        <v>27</v>
      </c>
      <c r="C402" s="17" t="s">
        <v>27</v>
      </c>
      <c r="D402" s="14">
        <v>2024</v>
      </c>
      <c r="E402" s="14">
        <v>2</v>
      </c>
      <c r="F402" s="14" t="str">
        <f>VLOOKUP(A402,[1]Lookup!$A$1:$B$4,2,0)</f>
        <v>Semi-skilled</v>
      </c>
      <c r="G402" s="14" t="str">
        <f>VLOOKUP(B402,[1]Lookup!$A$6:$B$11,2,0)</f>
        <v>Agriculture</v>
      </c>
      <c r="H402" s="14" t="str">
        <f>VLOOKUP(C402,[1]Lookup!$A$13:$B$31,2,0)</f>
        <v>Agriculture</v>
      </c>
      <c r="I402" s="16">
        <f>INDEX([1]Balancing!$B$3:$ES$21,MATCH($C402,[1]Balancing!$A$3:$A$21,0),MATCH(IF($A402="Mahir","HS",IF($A402="Separuh Mahir","SS",IF($A402="Berkemahiran Rendah","LS",IF($A402="Jumlah","T",FALSE))))&amp;$E402&amp;RIGHT($D402,2),[1]Balancing!$B$2:$ES$2,0))/1000</f>
        <v>443.07299999999998</v>
      </c>
      <c r="J402" s="16">
        <f>INDEX([1]Balancing!$ET$3:$KK$21,MATCH($C402,[1]Balancing!$A$3:$A$21,0),MATCH(IF($A402="Mahir","HS",IF($A402="Separuh Mahir","SS",IF($A402="Berkemahiran Rendah","LS",IF($A402="Jumlah","T",FALSE))))&amp;$E402&amp;RIGHT($D402,2),[1]Balancing!$ET$2:$KK$2,0))/1000</f>
        <v>421.80900000000003</v>
      </c>
      <c r="K402" s="16">
        <f>INDEX([1]Balancing!$KL$3:$QC$21,MATCH($C402,[1]Balancing!$A$3:$A$21,0),MATCH(IF($A402="Mahir","HS",IF($A402="Separuh Mahir","SS",IF($A402="Berkemahiran Rendah","LS",IF($A402="Jumlah","T",FALSE))))&amp;$E402&amp;RIGHT($D402,2),[1]Balancing!$KL$2:$QC$2,0))/1000</f>
        <v>21.263999999999999</v>
      </c>
      <c r="L402" s="16">
        <f>INDEX([1]Balancing!$QD$3:$VU$21,MATCH($C402,[1]Balancing!$A$3:$A$21,0),MATCH(IF($A402="Mahir","HS",IF($A402="Separuh Mahir","SS",IF($A402="Berkemahiran Rendah","LS",IF($A402="Jumlah","T",FALSE))))&amp;$E402&amp;RIGHT($D402,2),[1]Balancing!$QD$2:$VU$2,0))/1000</f>
        <v>1.0860000000000001</v>
      </c>
    </row>
    <row r="403" spans="1:12" x14ac:dyDescent="0.35">
      <c r="A403" s="17" t="s">
        <v>21</v>
      </c>
      <c r="B403" s="17" t="s">
        <v>29</v>
      </c>
      <c r="C403" s="17" t="s">
        <v>29</v>
      </c>
      <c r="D403" s="14">
        <v>2024</v>
      </c>
      <c r="E403" s="14">
        <v>2</v>
      </c>
      <c r="F403" s="14" t="str">
        <f>VLOOKUP(A403,[1]Lookup!$A$1:$B$4,2,0)</f>
        <v>Semi-skilled</v>
      </c>
      <c r="G403" s="14" t="str">
        <f>VLOOKUP(B403,[1]Lookup!$A$6:$B$11,2,0)</f>
        <v>Mining &amp; Quarrying</v>
      </c>
      <c r="H403" s="14" t="str">
        <f>VLOOKUP(C403,[1]Lookup!$A$13:$B$31,2,0)</f>
        <v>Mining &amp; Quarrying</v>
      </c>
      <c r="I403" s="16">
        <f>INDEX([1]Balancing!$B$3:$ES$21,MATCH($C403,[1]Balancing!$A$3:$A$21,0),MATCH(IF($A403="Mahir","HS",IF($A403="Separuh Mahir","SS",IF($A403="Berkemahiran Rendah","LS",IF($A403="Jumlah","T",FALSE))))&amp;$E403&amp;RIGHT($D403,2),[1]Balancing!$B$2:$ES$2,0))/1000</f>
        <v>47.167000000000002</v>
      </c>
      <c r="J403" s="16">
        <f>INDEX([1]Balancing!$ET$3:$KK$21,MATCH($C403,[1]Balancing!$A$3:$A$21,0),MATCH(IF($A403="Mahir","HS",IF($A403="Separuh Mahir","SS",IF($A403="Berkemahiran Rendah","LS",IF($A403="Jumlah","T",FALSE))))&amp;$E403&amp;RIGHT($D403,2),[1]Balancing!$ET$2:$KK$2,0))/1000</f>
        <v>46.878</v>
      </c>
      <c r="K403" s="16">
        <f>INDEX([1]Balancing!$KL$3:$QC$21,MATCH($C403,[1]Balancing!$A$3:$A$21,0),MATCH(IF($A403="Mahir","HS",IF($A403="Separuh Mahir","SS",IF($A403="Berkemahiran Rendah","LS",IF($A403="Jumlah","T",FALSE))))&amp;$E403&amp;RIGHT($D403,2),[1]Balancing!$KL$2:$QC$2,0))/1000</f>
        <v>0.28899999999999998</v>
      </c>
      <c r="L403" s="16">
        <f>INDEX([1]Balancing!$QD$3:$VU$21,MATCH($C403,[1]Balancing!$A$3:$A$21,0),MATCH(IF($A403="Mahir","HS",IF($A403="Separuh Mahir","SS",IF($A403="Berkemahiran Rendah","LS",IF($A403="Jumlah","T",FALSE))))&amp;$E403&amp;RIGHT($D403,2),[1]Balancing!$QD$2:$VU$2,0))/1000</f>
        <v>0.106</v>
      </c>
    </row>
    <row r="404" spans="1:12" x14ac:dyDescent="0.35">
      <c r="A404" s="17" t="s">
        <v>21</v>
      </c>
      <c r="B404" s="17" t="s">
        <v>31</v>
      </c>
      <c r="C404" s="17" t="s">
        <v>40</v>
      </c>
      <c r="D404" s="14">
        <v>2024</v>
      </c>
      <c r="E404" s="14">
        <v>2</v>
      </c>
      <c r="F404" s="14" t="str">
        <f>VLOOKUP(A404,[1]Lookup!$A$1:$B$4,2,0)</f>
        <v>Semi-skilled</v>
      </c>
      <c r="G404" s="14" t="str">
        <f>VLOOKUP(B404,[1]Lookup!$A$6:$B$11,2,0)</f>
        <v>Manufacturing</v>
      </c>
      <c r="H404" s="14" t="str">
        <f>VLOOKUP(C404,[1]Lookup!$A$13:$B$31,2,0)</f>
        <v>Food processing, beverages &amp; tobacco products</v>
      </c>
      <c r="I404" s="16">
        <f>INDEX([1]Balancing!$B$3:$ES$21,MATCH($C404,[1]Balancing!$A$3:$A$21,0),MATCH(IF($A404="Mahir","HS",IF($A404="Separuh Mahir","SS",IF($A404="Berkemahiran Rendah","LS",IF($A404="Jumlah","T",FALSE))))&amp;$E404&amp;RIGHT($D404,2),[1]Balancing!$B$2:$ES$2,0))/1000</f>
        <v>261.577</v>
      </c>
      <c r="J404" s="16">
        <f>INDEX([1]Balancing!$ET$3:$KK$21,MATCH($C404,[1]Balancing!$A$3:$A$21,0),MATCH(IF($A404="Mahir","HS",IF($A404="Separuh Mahir","SS",IF($A404="Berkemahiran Rendah","LS",IF($A404="Jumlah","T",FALSE))))&amp;$E404&amp;RIGHT($D404,2),[1]Balancing!$ET$2:$KK$2,0))/1000</f>
        <v>254.00200000000001</v>
      </c>
      <c r="K404" s="16">
        <f>INDEX([1]Balancing!$KL$3:$QC$21,MATCH($C404,[1]Balancing!$A$3:$A$21,0),MATCH(IF($A404="Mahir","HS",IF($A404="Separuh Mahir","SS",IF($A404="Berkemahiran Rendah","LS",IF($A404="Jumlah","T",FALSE))))&amp;$E404&amp;RIGHT($D404,2),[1]Balancing!$KL$2:$QC$2,0))/1000</f>
        <v>7.5750000000000002</v>
      </c>
      <c r="L404" s="16">
        <f>INDEX([1]Balancing!$QD$3:$VU$21,MATCH($C404,[1]Balancing!$A$3:$A$21,0),MATCH(IF($A404="Mahir","HS",IF($A404="Separuh Mahir","SS",IF($A404="Berkemahiran Rendah","LS",IF($A404="Jumlah","T",FALSE))))&amp;$E404&amp;RIGHT($D404,2),[1]Balancing!$QD$2:$VU$2,0))/1000</f>
        <v>0.23300000000000001</v>
      </c>
    </row>
    <row r="405" spans="1:12" x14ac:dyDescent="0.35">
      <c r="A405" s="17" t="s">
        <v>21</v>
      </c>
      <c r="B405" s="17" t="s">
        <v>31</v>
      </c>
      <c r="C405" s="17" t="s">
        <v>42</v>
      </c>
      <c r="D405" s="14">
        <v>2024</v>
      </c>
      <c r="E405" s="14">
        <v>2</v>
      </c>
      <c r="F405" s="14" t="str">
        <f>VLOOKUP(A405,[1]Lookup!$A$1:$B$4,2,0)</f>
        <v>Semi-skilled</v>
      </c>
      <c r="G405" s="14" t="str">
        <f>VLOOKUP(B405,[1]Lookup!$A$6:$B$11,2,0)</f>
        <v>Manufacturing</v>
      </c>
      <c r="H405" s="14" t="str">
        <f>VLOOKUP(C405,[1]Lookup!$A$13:$B$31,2,0)</f>
        <v>Textiles, wearing apparel &amp; leather products</v>
      </c>
      <c r="I405" s="16">
        <f>INDEX([1]Balancing!$B$3:$ES$21,MATCH($C405,[1]Balancing!$A$3:$A$21,0),MATCH(IF($A405="Mahir","HS",IF($A405="Separuh Mahir","SS",IF($A405="Berkemahiran Rendah","LS",IF($A405="Jumlah","T",FALSE))))&amp;$E405&amp;RIGHT($D405,2),[1]Balancing!$B$2:$ES$2,0))/1000</f>
        <v>73.414000000000001</v>
      </c>
      <c r="J405" s="16">
        <f>INDEX([1]Balancing!$ET$3:$KK$21,MATCH($C405,[1]Balancing!$A$3:$A$21,0),MATCH(IF($A405="Mahir","HS",IF($A405="Separuh Mahir","SS",IF($A405="Berkemahiran Rendah","LS",IF($A405="Jumlah","T",FALSE))))&amp;$E405&amp;RIGHT($D405,2),[1]Balancing!$ET$2:$KK$2,0))/1000</f>
        <v>71.668999999999997</v>
      </c>
      <c r="K405" s="16">
        <f>INDEX([1]Balancing!$KL$3:$QC$21,MATCH($C405,[1]Balancing!$A$3:$A$21,0),MATCH(IF($A405="Mahir","HS",IF($A405="Separuh Mahir","SS",IF($A405="Berkemahiran Rendah","LS",IF($A405="Jumlah","T",FALSE))))&amp;$E405&amp;RIGHT($D405,2),[1]Balancing!$KL$2:$QC$2,0))/1000</f>
        <v>1.7450000000000001</v>
      </c>
      <c r="L405" s="16">
        <f>INDEX([1]Balancing!$QD$3:$VU$21,MATCH($C405,[1]Balancing!$A$3:$A$21,0),MATCH(IF($A405="Mahir","HS",IF($A405="Separuh Mahir","SS",IF($A405="Berkemahiran Rendah","LS",IF($A405="Jumlah","T",FALSE))))&amp;$E405&amp;RIGHT($D405,2),[1]Balancing!$QD$2:$VU$2,0))/1000</f>
        <v>0.314</v>
      </c>
    </row>
    <row r="406" spans="1:12" x14ac:dyDescent="0.35">
      <c r="A406" s="17" t="s">
        <v>21</v>
      </c>
      <c r="B406" s="17" t="s">
        <v>31</v>
      </c>
      <c r="C406" s="17" t="s">
        <v>44</v>
      </c>
      <c r="D406" s="14">
        <v>2024</v>
      </c>
      <c r="E406" s="14">
        <v>2</v>
      </c>
      <c r="F406" s="14" t="str">
        <f>VLOOKUP(A406,[1]Lookup!$A$1:$B$4,2,0)</f>
        <v>Semi-skilled</v>
      </c>
      <c r="G406" s="14" t="str">
        <f>VLOOKUP(B406,[1]Lookup!$A$6:$B$11,2,0)</f>
        <v>Manufacturing</v>
      </c>
      <c r="H406" s="14" t="str">
        <f>VLOOKUP(C406,[1]Lookup!$A$13:$B$31,2,0)</f>
        <v>Wood products, furniture, paper products &amp; printing</v>
      </c>
      <c r="I406" s="16">
        <f>INDEX([1]Balancing!$B$3:$ES$21,MATCH($C406,[1]Balancing!$A$3:$A$21,0),MATCH(IF($A406="Mahir","HS",IF($A406="Separuh Mahir","SS",IF($A406="Berkemahiran Rendah","LS",IF($A406="Jumlah","T",FALSE))))&amp;$E406&amp;RIGHT($D406,2),[1]Balancing!$B$2:$ES$2,0))/1000</f>
        <v>233.726</v>
      </c>
      <c r="J406" s="16">
        <f>INDEX([1]Balancing!$ET$3:$KK$21,MATCH($C406,[1]Balancing!$A$3:$A$21,0),MATCH(IF($A406="Mahir","HS",IF($A406="Separuh Mahir","SS",IF($A406="Berkemahiran Rendah","LS",IF($A406="Jumlah","T",FALSE))))&amp;$E406&amp;RIGHT($D406,2),[1]Balancing!$ET$2:$KK$2,0))/1000</f>
        <v>226.959</v>
      </c>
      <c r="K406" s="16">
        <f>INDEX([1]Balancing!$KL$3:$QC$21,MATCH($C406,[1]Balancing!$A$3:$A$21,0),MATCH(IF($A406="Mahir","HS",IF($A406="Separuh Mahir","SS",IF($A406="Berkemahiran Rendah","LS",IF($A406="Jumlah","T",FALSE))))&amp;$E406&amp;RIGHT($D406,2),[1]Balancing!$KL$2:$QC$2,0))/1000</f>
        <v>6.7670000000000003</v>
      </c>
      <c r="L406" s="16">
        <f>INDEX([1]Balancing!$QD$3:$VU$21,MATCH($C406,[1]Balancing!$A$3:$A$21,0),MATCH(IF($A406="Mahir","HS",IF($A406="Separuh Mahir","SS",IF($A406="Berkemahiran Rendah","LS",IF($A406="Jumlah","T",FALSE))))&amp;$E406&amp;RIGHT($D406,2),[1]Balancing!$QD$2:$VU$2,0))/1000</f>
        <v>0.52100000000000002</v>
      </c>
    </row>
    <row r="407" spans="1:12" x14ac:dyDescent="0.35">
      <c r="A407" s="17" t="s">
        <v>21</v>
      </c>
      <c r="B407" s="17" t="s">
        <v>31</v>
      </c>
      <c r="C407" s="17" t="s">
        <v>46</v>
      </c>
      <c r="D407" s="14">
        <v>2024</v>
      </c>
      <c r="E407" s="14">
        <v>2</v>
      </c>
      <c r="F407" s="14" t="str">
        <f>VLOOKUP(A407,[1]Lookup!$A$1:$B$4,2,0)</f>
        <v>Semi-skilled</v>
      </c>
      <c r="G407" s="14" t="str">
        <f>VLOOKUP(B407,[1]Lookup!$A$6:$B$11,2,0)</f>
        <v>Manufacturing</v>
      </c>
      <c r="H407" s="14" t="str">
        <f>VLOOKUP(C407,[1]Lookup!$A$13:$B$31,2,0)</f>
        <v>Petroleum, chemical, rubber &amp; plastic products</v>
      </c>
      <c r="I407" s="16">
        <f>INDEX([1]Balancing!$B$3:$ES$21,MATCH($C407,[1]Balancing!$A$3:$A$21,0),MATCH(IF($A407="Mahir","HS",IF($A407="Separuh Mahir","SS",IF($A407="Berkemahiran Rendah","LS",IF($A407="Jumlah","T",FALSE))))&amp;$E407&amp;RIGHT($D407,2),[1]Balancing!$B$2:$ES$2,0))/1000</f>
        <v>343.822</v>
      </c>
      <c r="J407" s="16">
        <f>INDEX([1]Balancing!$ET$3:$KK$21,MATCH($C407,[1]Balancing!$A$3:$A$21,0),MATCH(IF($A407="Mahir","HS",IF($A407="Separuh Mahir","SS",IF($A407="Berkemahiran Rendah","LS",IF($A407="Jumlah","T",FALSE))))&amp;$E407&amp;RIGHT($D407,2),[1]Balancing!$ET$2:$KK$2,0))/1000</f>
        <v>330.53800000000001</v>
      </c>
      <c r="K407" s="16">
        <f>INDEX([1]Balancing!$KL$3:$QC$21,MATCH($C407,[1]Balancing!$A$3:$A$21,0),MATCH(IF($A407="Mahir","HS",IF($A407="Separuh Mahir","SS",IF($A407="Berkemahiran Rendah","LS",IF($A407="Jumlah","T",FALSE))))&amp;$E407&amp;RIGHT($D407,2),[1]Balancing!$KL$2:$QC$2,0))/1000</f>
        <v>13.284000000000001</v>
      </c>
      <c r="L407" s="16">
        <f>INDEX([1]Balancing!$QD$3:$VU$21,MATCH($C407,[1]Balancing!$A$3:$A$21,0),MATCH(IF($A407="Mahir","HS",IF($A407="Separuh Mahir","SS",IF($A407="Berkemahiran Rendah","LS",IF($A407="Jumlah","T",FALSE))))&amp;$E407&amp;RIGHT($D407,2),[1]Balancing!$QD$2:$VU$2,0))/1000</f>
        <v>1.9079999999999999</v>
      </c>
    </row>
    <row r="408" spans="1:12" x14ac:dyDescent="0.35">
      <c r="A408" s="17" t="s">
        <v>21</v>
      </c>
      <c r="B408" s="17" t="s">
        <v>31</v>
      </c>
      <c r="C408" s="17" t="s">
        <v>48</v>
      </c>
      <c r="D408" s="14">
        <v>2024</v>
      </c>
      <c r="E408" s="14">
        <v>2</v>
      </c>
      <c r="F408" s="14" t="str">
        <f>VLOOKUP(A408,[1]Lookup!$A$1:$B$4,2,0)</f>
        <v>Semi-skilled</v>
      </c>
      <c r="G408" s="14" t="str">
        <f>VLOOKUP(B408,[1]Lookup!$A$6:$B$11,2,0)</f>
        <v>Manufacturing</v>
      </c>
      <c r="H408" s="14" t="str">
        <f>VLOOKUP(C408,[1]Lookup!$A$13:$B$31,2,0)</f>
        <v>Non-metallic mineral products, basic metal &amp; fabricated metal products</v>
      </c>
      <c r="I408" s="16">
        <f>INDEX([1]Balancing!$B$3:$ES$21,MATCH($C408,[1]Balancing!$A$3:$A$21,0),MATCH(IF($A408="Mahir","HS",IF($A408="Separuh Mahir","SS",IF($A408="Berkemahiran Rendah","LS",IF($A408="Jumlah","T",FALSE))))&amp;$E408&amp;RIGHT($D408,2),[1]Balancing!$B$2:$ES$2,0))/1000</f>
        <v>287.113</v>
      </c>
      <c r="J408" s="16">
        <f>INDEX([1]Balancing!$ET$3:$KK$21,MATCH($C408,[1]Balancing!$A$3:$A$21,0),MATCH(IF($A408="Mahir","HS",IF($A408="Separuh Mahir","SS",IF($A408="Berkemahiran Rendah","LS",IF($A408="Jumlah","T",FALSE))))&amp;$E408&amp;RIGHT($D408,2),[1]Balancing!$ET$2:$KK$2,0))/1000</f>
        <v>279.303</v>
      </c>
      <c r="K408" s="16">
        <f>INDEX([1]Balancing!$KL$3:$QC$21,MATCH($C408,[1]Balancing!$A$3:$A$21,0),MATCH(IF($A408="Mahir","HS",IF($A408="Separuh Mahir","SS",IF($A408="Berkemahiran Rendah","LS",IF($A408="Jumlah","T",FALSE))))&amp;$E408&amp;RIGHT($D408,2),[1]Balancing!$KL$2:$QC$2,0))/1000</f>
        <v>7.81</v>
      </c>
      <c r="L408" s="16">
        <f>INDEX([1]Balancing!$QD$3:$VU$21,MATCH($C408,[1]Balancing!$A$3:$A$21,0),MATCH(IF($A408="Mahir","HS",IF($A408="Separuh Mahir","SS",IF($A408="Berkemahiran Rendah","LS",IF($A408="Jumlah","T",FALSE))))&amp;$E408&amp;RIGHT($D408,2),[1]Balancing!$QD$2:$VU$2,0))/1000</f>
        <v>0.95299999999999996</v>
      </c>
    </row>
    <row r="409" spans="1:12" x14ac:dyDescent="0.35">
      <c r="A409" s="17" t="s">
        <v>21</v>
      </c>
      <c r="B409" s="17" t="s">
        <v>31</v>
      </c>
      <c r="C409" s="17" t="s">
        <v>50</v>
      </c>
      <c r="D409" s="14">
        <v>2024</v>
      </c>
      <c r="E409" s="14">
        <v>2</v>
      </c>
      <c r="F409" s="14" t="str">
        <f>VLOOKUP(A409,[1]Lookup!$A$1:$B$4,2,0)</f>
        <v>Semi-skilled</v>
      </c>
      <c r="G409" s="14" t="str">
        <f>VLOOKUP(B409,[1]Lookup!$A$6:$B$11,2,0)</f>
        <v>Manufacturing</v>
      </c>
      <c r="H409" s="14" t="str">
        <f>VLOOKUP(C409,[1]Lookup!$A$13:$B$31,2,0)</f>
        <v>Electrical, electronic &amp; optical products</v>
      </c>
      <c r="I409" s="16">
        <f>INDEX([1]Balancing!$B$3:$ES$21,MATCH($C409,[1]Balancing!$A$3:$A$21,0),MATCH(IF($A409="Mahir","HS",IF($A409="Separuh Mahir","SS",IF($A409="Berkemahiran Rendah","LS",IF($A409="Jumlah","T",FALSE))))&amp;$E409&amp;RIGHT($D409,2),[1]Balancing!$B$2:$ES$2,0))/1000</f>
        <v>476.327</v>
      </c>
      <c r="J409" s="16">
        <f>INDEX([1]Balancing!$ET$3:$KK$21,MATCH($C409,[1]Balancing!$A$3:$A$21,0),MATCH(IF($A409="Mahir","HS",IF($A409="Separuh Mahir","SS",IF($A409="Berkemahiran Rendah","LS",IF($A409="Jumlah","T",FALSE))))&amp;$E409&amp;RIGHT($D409,2),[1]Balancing!$ET$2:$KK$2,0))/1000</f>
        <v>455.072</v>
      </c>
      <c r="K409" s="16">
        <f>INDEX([1]Balancing!$KL$3:$QC$21,MATCH($C409,[1]Balancing!$A$3:$A$21,0),MATCH(IF($A409="Mahir","HS",IF($A409="Separuh Mahir","SS",IF($A409="Berkemahiran Rendah","LS",IF($A409="Jumlah","T",FALSE))))&amp;$E409&amp;RIGHT($D409,2),[1]Balancing!$KL$2:$QC$2,0))/1000</f>
        <v>21.254999999999999</v>
      </c>
      <c r="L409" s="16">
        <f>INDEX([1]Balancing!$QD$3:$VU$21,MATCH($C409,[1]Balancing!$A$3:$A$21,0),MATCH(IF($A409="Mahir","HS",IF($A409="Separuh Mahir","SS",IF($A409="Berkemahiran Rendah","LS",IF($A409="Jumlah","T",FALSE))))&amp;$E409&amp;RIGHT($D409,2),[1]Balancing!$QD$2:$VU$2,0))/1000</f>
        <v>3.0369999999999999</v>
      </c>
    </row>
    <row r="410" spans="1:12" x14ac:dyDescent="0.35">
      <c r="A410" s="17" t="s">
        <v>21</v>
      </c>
      <c r="B410" s="17" t="s">
        <v>31</v>
      </c>
      <c r="C410" s="17" t="s">
        <v>52</v>
      </c>
      <c r="D410" s="14">
        <v>2024</v>
      </c>
      <c r="E410" s="14">
        <v>2</v>
      </c>
      <c r="F410" s="14" t="str">
        <f>VLOOKUP(A410,[1]Lookup!$A$1:$B$4,2,0)</f>
        <v>Semi-skilled</v>
      </c>
      <c r="G410" s="14" t="str">
        <f>VLOOKUP(B410,[1]Lookup!$A$6:$B$11,2,0)</f>
        <v>Manufacturing</v>
      </c>
      <c r="H410" s="14" t="str">
        <f>VLOOKUP(C410,[1]Lookup!$A$13:$B$31,2,0)</f>
        <v>Transport equipment, other manufacturing &amp; repair</v>
      </c>
      <c r="I410" s="16">
        <f>INDEX([1]Balancing!$B$3:$ES$21,MATCH($C410,[1]Balancing!$A$3:$A$21,0),MATCH(IF($A410="Mahir","HS",IF($A410="Separuh Mahir","SS",IF($A410="Berkemahiran Rendah","LS",IF($A410="Jumlah","T",FALSE))))&amp;$E410&amp;RIGHT($D410,2),[1]Balancing!$B$2:$ES$2,0))/1000</f>
        <v>173.67099999999999</v>
      </c>
      <c r="J410" s="16">
        <f>INDEX([1]Balancing!$ET$3:$KK$21,MATCH($C410,[1]Balancing!$A$3:$A$21,0),MATCH(IF($A410="Mahir","HS",IF($A410="Separuh Mahir","SS",IF($A410="Berkemahiran Rendah","LS",IF($A410="Jumlah","T",FALSE))))&amp;$E410&amp;RIGHT($D410,2),[1]Balancing!$ET$2:$KK$2,0))/1000</f>
        <v>167.64599999999999</v>
      </c>
      <c r="K410" s="16">
        <f>INDEX([1]Balancing!$KL$3:$QC$21,MATCH($C410,[1]Balancing!$A$3:$A$21,0),MATCH(IF($A410="Mahir","HS",IF($A410="Separuh Mahir","SS",IF($A410="Berkemahiran Rendah","LS",IF($A410="Jumlah","T",FALSE))))&amp;$E410&amp;RIGHT($D410,2),[1]Balancing!$KL$2:$QC$2,0))/1000</f>
        <v>6.0250000000000004</v>
      </c>
      <c r="L410" s="16">
        <f>INDEX([1]Balancing!$QD$3:$VU$21,MATCH($C410,[1]Balancing!$A$3:$A$21,0),MATCH(IF($A410="Mahir","HS",IF($A410="Separuh Mahir","SS",IF($A410="Berkemahiran Rendah","LS",IF($A410="Jumlah","T",FALSE))))&amp;$E410&amp;RIGHT($D410,2),[1]Balancing!$QD$2:$VU$2,0))/1000</f>
        <v>0.64300000000000002</v>
      </c>
    </row>
    <row r="411" spans="1:12" x14ac:dyDescent="0.35">
      <c r="A411" s="17" t="s">
        <v>21</v>
      </c>
      <c r="B411" s="17" t="s">
        <v>33</v>
      </c>
      <c r="C411" s="17" t="s">
        <v>33</v>
      </c>
      <c r="D411" s="14">
        <v>2024</v>
      </c>
      <c r="E411" s="14">
        <v>2</v>
      </c>
      <c r="F411" s="14" t="str">
        <f>VLOOKUP(A411,[1]Lookup!$A$1:$B$4,2,0)</f>
        <v>Semi-skilled</v>
      </c>
      <c r="G411" s="14" t="str">
        <f>VLOOKUP(B411,[1]Lookup!$A$6:$B$11,2,0)</f>
        <v>Construction</v>
      </c>
      <c r="H411" s="14" t="str">
        <f>VLOOKUP(C411,[1]Lookup!$A$13:$B$31,2,0)</f>
        <v>Construction</v>
      </c>
      <c r="I411" s="16">
        <f>INDEX([1]Balancing!$B$3:$ES$21,MATCH($C411,[1]Balancing!$A$3:$A$21,0),MATCH(IF($A411="Mahir","HS",IF($A411="Separuh Mahir","SS",IF($A411="Berkemahiran Rendah","LS",IF($A411="Jumlah","T",FALSE))))&amp;$E411&amp;RIGHT($D411,2),[1]Balancing!$B$2:$ES$2,0))/1000</f>
        <v>1074.9570000000001</v>
      </c>
      <c r="J411" s="16">
        <f>INDEX([1]Balancing!$ET$3:$KK$21,MATCH($C411,[1]Balancing!$A$3:$A$21,0),MATCH(IF($A411="Mahir","HS",IF($A411="Separuh Mahir","SS",IF($A411="Berkemahiran Rendah","LS",IF($A411="Jumlah","T",FALSE))))&amp;$E411&amp;RIGHT($D411,2),[1]Balancing!$ET$2:$KK$2,0))/1000</f>
        <v>1060.3699999999999</v>
      </c>
      <c r="K411" s="16">
        <f>INDEX([1]Balancing!$KL$3:$QC$21,MATCH($C411,[1]Balancing!$A$3:$A$21,0),MATCH(IF($A411="Mahir","HS",IF($A411="Separuh Mahir","SS",IF($A411="Berkemahiran Rendah","LS",IF($A411="Jumlah","T",FALSE))))&amp;$E411&amp;RIGHT($D411,2),[1]Balancing!$KL$2:$QC$2,0))/1000</f>
        <v>14.587</v>
      </c>
      <c r="L411" s="16">
        <f>INDEX([1]Balancing!$QD$3:$VU$21,MATCH($C411,[1]Balancing!$A$3:$A$21,0),MATCH(IF($A411="Mahir","HS",IF($A411="Separuh Mahir","SS",IF($A411="Berkemahiran Rendah","LS",IF($A411="Jumlah","T",FALSE))))&amp;$E411&amp;RIGHT($D411,2),[1]Balancing!$QD$2:$VU$2,0))/1000</f>
        <v>2.8330000000000002</v>
      </c>
    </row>
    <row r="412" spans="1:12" x14ac:dyDescent="0.35">
      <c r="A412" s="17" t="s">
        <v>21</v>
      </c>
      <c r="B412" s="17" t="s">
        <v>35</v>
      </c>
      <c r="C412" s="17" t="s">
        <v>54</v>
      </c>
      <c r="D412" s="14">
        <v>2024</v>
      </c>
      <c r="E412" s="14">
        <v>2</v>
      </c>
      <c r="F412" s="14" t="str">
        <f>VLOOKUP(A412,[1]Lookup!$A$1:$B$4,2,0)</f>
        <v>Semi-skilled</v>
      </c>
      <c r="G412" s="14" t="str">
        <f>VLOOKUP(B412,[1]Lookup!$A$6:$B$11,2,0)</f>
        <v>Services</v>
      </c>
      <c r="H412" s="14" t="str">
        <f>VLOOKUP(C412,[1]Lookup!$A$13:$B$31,2,0)</f>
        <v>Wholesale &amp; retail trade</v>
      </c>
      <c r="I412" s="16">
        <f>INDEX([1]Balancing!$B$3:$ES$21,MATCH($C412,[1]Balancing!$A$3:$A$21,0),MATCH(IF($A412="Mahir","HS",IF($A412="Separuh Mahir","SS",IF($A412="Berkemahiran Rendah","LS",IF($A412="Jumlah","T",FALSE))))&amp;$E412&amp;RIGHT($D412,2),[1]Balancing!$B$2:$ES$2,0))/1000</f>
        <v>883.774</v>
      </c>
      <c r="J412" s="16">
        <f>INDEX([1]Balancing!$ET$3:$KK$21,MATCH($C412,[1]Balancing!$A$3:$A$21,0),MATCH(IF($A412="Mahir","HS",IF($A412="Separuh Mahir","SS",IF($A412="Berkemahiran Rendah","LS",IF($A412="Jumlah","T",FALSE))))&amp;$E412&amp;RIGHT($D412,2),[1]Balancing!$ET$2:$KK$2,0))/1000</f>
        <v>881.91700000000003</v>
      </c>
      <c r="K412" s="16">
        <f>INDEX([1]Balancing!$KL$3:$QC$21,MATCH($C412,[1]Balancing!$A$3:$A$21,0),MATCH(IF($A412="Mahir","HS",IF($A412="Separuh Mahir","SS",IF($A412="Berkemahiran Rendah","LS",IF($A412="Jumlah","T",FALSE))))&amp;$E412&amp;RIGHT($D412,2),[1]Balancing!$KL$2:$QC$2,0))/1000</f>
        <v>1.857</v>
      </c>
      <c r="L412" s="16">
        <f>INDEX([1]Balancing!$QD$3:$VU$21,MATCH($C412,[1]Balancing!$A$3:$A$21,0),MATCH(IF($A412="Mahir","HS",IF($A412="Separuh Mahir","SS",IF($A412="Berkemahiran Rendah","LS",IF($A412="Jumlah","T",FALSE))))&amp;$E412&amp;RIGHT($D412,2),[1]Balancing!$QD$2:$VU$2,0))/1000</f>
        <v>6.3460000000000001</v>
      </c>
    </row>
    <row r="413" spans="1:12" x14ac:dyDescent="0.35">
      <c r="A413" s="17" t="s">
        <v>21</v>
      </c>
      <c r="B413" s="17" t="s">
        <v>35</v>
      </c>
      <c r="C413" s="17" t="s">
        <v>56</v>
      </c>
      <c r="D413" s="14">
        <v>2024</v>
      </c>
      <c r="E413" s="14">
        <v>2</v>
      </c>
      <c r="F413" s="14" t="str">
        <f>VLOOKUP(A413,[1]Lookup!$A$1:$B$4,2,0)</f>
        <v>Semi-skilled</v>
      </c>
      <c r="G413" s="14" t="str">
        <f>VLOOKUP(B413,[1]Lookup!$A$6:$B$11,2,0)</f>
        <v>Services</v>
      </c>
      <c r="H413" s="14" t="str">
        <f>VLOOKUP(C413,[1]Lookup!$A$13:$B$31,2,0)</f>
        <v>Food &amp; beverages and accommodation</v>
      </c>
      <c r="I413" s="16">
        <f>INDEX([1]Balancing!$B$3:$ES$21,MATCH($C413,[1]Balancing!$A$3:$A$21,0),MATCH(IF($A413="Mahir","HS",IF($A413="Separuh Mahir","SS",IF($A413="Berkemahiran Rendah","LS",IF($A413="Jumlah","T",FALSE))))&amp;$E413&amp;RIGHT($D413,2),[1]Balancing!$B$2:$ES$2,0))/1000</f>
        <v>348.18599999999998</v>
      </c>
      <c r="J413" s="16">
        <f>INDEX([1]Balancing!$ET$3:$KK$21,MATCH($C413,[1]Balancing!$A$3:$A$21,0),MATCH(IF($A413="Mahir","HS",IF($A413="Separuh Mahir","SS",IF($A413="Berkemahiran Rendah","LS",IF($A413="Jumlah","T",FALSE))))&amp;$E413&amp;RIGHT($D413,2),[1]Balancing!$ET$2:$KK$2,0))/1000</f>
        <v>347.19600000000003</v>
      </c>
      <c r="K413" s="16">
        <f>INDEX([1]Balancing!$KL$3:$QC$21,MATCH($C413,[1]Balancing!$A$3:$A$21,0),MATCH(IF($A413="Mahir","HS",IF($A413="Separuh Mahir","SS",IF($A413="Berkemahiran Rendah","LS",IF($A413="Jumlah","T",FALSE))))&amp;$E413&amp;RIGHT($D413,2),[1]Balancing!$KL$2:$QC$2,0))/1000</f>
        <v>0.99</v>
      </c>
      <c r="L413" s="16">
        <f>INDEX([1]Balancing!$QD$3:$VU$21,MATCH($C413,[1]Balancing!$A$3:$A$21,0),MATCH(IF($A413="Mahir","HS",IF($A413="Separuh Mahir","SS",IF($A413="Berkemahiran Rendah","LS",IF($A413="Jumlah","T",FALSE))))&amp;$E413&amp;RIGHT($D413,2),[1]Balancing!$QD$2:$VU$2,0))/1000</f>
        <v>0.40899999999999997</v>
      </c>
    </row>
    <row r="414" spans="1:12" x14ac:dyDescent="0.35">
      <c r="A414" s="17" t="s">
        <v>21</v>
      </c>
      <c r="B414" s="17" t="s">
        <v>35</v>
      </c>
      <c r="C414" s="17" t="s">
        <v>58</v>
      </c>
      <c r="D414" s="14">
        <v>2024</v>
      </c>
      <c r="E414" s="14">
        <v>2</v>
      </c>
      <c r="F414" s="14" t="str">
        <f>VLOOKUP(A414,[1]Lookup!$A$1:$B$4,2,0)</f>
        <v>Semi-skilled</v>
      </c>
      <c r="G414" s="14" t="str">
        <f>VLOOKUP(B414,[1]Lookup!$A$6:$B$11,2,0)</f>
        <v>Services</v>
      </c>
      <c r="H414" s="14" t="str">
        <f>VLOOKUP(C414,[1]Lookup!$A$13:$B$31,2,0)</f>
        <v>Transportation &amp; storage</v>
      </c>
      <c r="I414" s="16">
        <f>INDEX([1]Balancing!$B$3:$ES$21,MATCH($C414,[1]Balancing!$A$3:$A$21,0),MATCH(IF($A414="Mahir","HS",IF($A414="Separuh Mahir","SS",IF($A414="Berkemahiran Rendah","LS",IF($A414="Jumlah","T",FALSE))))&amp;$E414&amp;RIGHT($D414,2),[1]Balancing!$B$2:$ES$2,0))/1000</f>
        <v>237.22200000000001</v>
      </c>
      <c r="J414" s="16">
        <f>INDEX([1]Balancing!$ET$3:$KK$21,MATCH($C414,[1]Balancing!$A$3:$A$21,0),MATCH(IF($A414="Mahir","HS",IF($A414="Separuh Mahir","SS",IF($A414="Berkemahiran Rendah","LS",IF($A414="Jumlah","T",FALSE))))&amp;$E414&amp;RIGHT($D414,2),[1]Balancing!$ET$2:$KK$2,0))/1000</f>
        <v>236.482</v>
      </c>
      <c r="K414" s="16">
        <f>INDEX([1]Balancing!$KL$3:$QC$21,MATCH($C414,[1]Balancing!$A$3:$A$21,0),MATCH(IF($A414="Mahir","HS",IF($A414="Separuh Mahir","SS",IF($A414="Berkemahiran Rendah","LS",IF($A414="Jumlah","T",FALSE))))&amp;$E414&amp;RIGHT($D414,2),[1]Balancing!$KL$2:$QC$2,0))/1000</f>
        <v>0.74</v>
      </c>
      <c r="L414" s="16">
        <f>INDEX([1]Balancing!$QD$3:$VU$21,MATCH($C414,[1]Balancing!$A$3:$A$21,0),MATCH(IF($A414="Mahir","HS",IF($A414="Separuh Mahir","SS",IF($A414="Berkemahiran Rendah","LS",IF($A414="Jumlah","T",FALSE))))&amp;$E414&amp;RIGHT($D414,2),[1]Balancing!$QD$2:$VU$2,0))/1000</f>
        <v>0.28599999999999998</v>
      </c>
    </row>
    <row r="415" spans="1:12" x14ac:dyDescent="0.35">
      <c r="A415" s="17" t="s">
        <v>21</v>
      </c>
      <c r="B415" s="17" t="s">
        <v>35</v>
      </c>
      <c r="C415" s="17" t="s">
        <v>60</v>
      </c>
      <c r="D415" s="14">
        <v>2024</v>
      </c>
      <c r="E415" s="14">
        <v>2</v>
      </c>
      <c r="F415" s="14" t="str">
        <f>VLOOKUP(A415,[1]Lookup!$A$1:$B$4,2,0)</f>
        <v>Semi-skilled</v>
      </c>
      <c r="G415" s="14" t="str">
        <f>VLOOKUP(B415,[1]Lookup!$A$6:$B$11,2,0)</f>
        <v>Services</v>
      </c>
      <c r="H415" s="14" t="str">
        <f>VLOOKUP(C415,[1]Lookup!$A$13:$B$31,2,0)</f>
        <v>Information &amp; communication</v>
      </c>
      <c r="I415" s="16">
        <f>INDEX([1]Balancing!$B$3:$ES$21,MATCH($C415,[1]Balancing!$A$3:$A$21,0),MATCH(IF($A415="Mahir","HS",IF($A415="Separuh Mahir","SS",IF($A415="Berkemahiran Rendah","LS",IF($A415="Jumlah","T",FALSE))))&amp;$E415&amp;RIGHT($D415,2),[1]Balancing!$B$2:$ES$2,0))/1000</f>
        <v>78.882000000000005</v>
      </c>
      <c r="J415" s="16">
        <f>INDEX([1]Balancing!$ET$3:$KK$21,MATCH($C415,[1]Balancing!$A$3:$A$21,0),MATCH(IF($A415="Mahir","HS",IF($A415="Separuh Mahir","SS",IF($A415="Berkemahiran Rendah","LS",IF($A415="Jumlah","T",FALSE))))&amp;$E415&amp;RIGHT($D415,2),[1]Balancing!$ET$2:$KK$2,0))/1000</f>
        <v>78.777000000000001</v>
      </c>
      <c r="K415" s="16">
        <f>INDEX([1]Balancing!$KL$3:$QC$21,MATCH($C415,[1]Balancing!$A$3:$A$21,0),MATCH(IF($A415="Mahir","HS",IF($A415="Separuh Mahir","SS",IF($A415="Berkemahiran Rendah","LS",IF($A415="Jumlah","T",FALSE))))&amp;$E415&amp;RIGHT($D415,2),[1]Balancing!$KL$2:$QC$2,0))/1000</f>
        <v>0.105</v>
      </c>
      <c r="L415" s="16">
        <f>INDEX([1]Balancing!$QD$3:$VU$21,MATCH($C415,[1]Balancing!$A$3:$A$21,0),MATCH(IF($A415="Mahir","HS",IF($A415="Separuh Mahir","SS",IF($A415="Berkemahiran Rendah","LS",IF($A415="Jumlah","T",FALSE))))&amp;$E415&amp;RIGHT($D415,2),[1]Balancing!$QD$2:$VU$2,0))/1000</f>
        <v>0.26900000000000002</v>
      </c>
    </row>
    <row r="416" spans="1:12" x14ac:dyDescent="0.35">
      <c r="A416" s="17" t="s">
        <v>21</v>
      </c>
      <c r="B416" s="17" t="s">
        <v>35</v>
      </c>
      <c r="C416" s="17" t="s">
        <v>62</v>
      </c>
      <c r="D416" s="14">
        <v>2024</v>
      </c>
      <c r="E416" s="14">
        <v>2</v>
      </c>
      <c r="F416" s="14" t="str">
        <f>VLOOKUP(A416,[1]Lookup!$A$1:$B$4,2,0)</f>
        <v>Semi-skilled</v>
      </c>
      <c r="G416" s="14" t="str">
        <f>VLOOKUP(B416,[1]Lookup!$A$6:$B$11,2,0)</f>
        <v>Services</v>
      </c>
      <c r="H416" s="14" t="str">
        <f>VLOOKUP(C416,[1]Lookup!$A$13:$B$31,2,0)</f>
        <v>Finance, insurance, real estate &amp; business services</v>
      </c>
      <c r="I416" s="16">
        <f>INDEX([1]Balancing!$B$3:$ES$21,MATCH($C416,[1]Balancing!$A$3:$A$21,0),MATCH(IF($A416="Mahir","HS",IF($A416="Separuh Mahir","SS",IF($A416="Berkemahiran Rendah","LS",IF($A416="Jumlah","T",FALSE))))&amp;$E416&amp;RIGHT($D416,2),[1]Balancing!$B$2:$ES$2,0))/1000</f>
        <v>401.351</v>
      </c>
      <c r="J416" s="16">
        <f>INDEX([1]Balancing!$ET$3:$KK$21,MATCH($C416,[1]Balancing!$A$3:$A$21,0),MATCH(IF($A416="Mahir","HS",IF($A416="Separuh Mahir","SS",IF($A416="Berkemahiran Rendah","LS",IF($A416="Jumlah","T",FALSE))))&amp;$E416&amp;RIGHT($D416,2),[1]Balancing!$ET$2:$KK$2,0))/1000</f>
        <v>400.06200000000001</v>
      </c>
      <c r="K416" s="16">
        <f>INDEX([1]Balancing!$KL$3:$QC$21,MATCH($C416,[1]Balancing!$A$3:$A$21,0),MATCH(IF($A416="Mahir","HS",IF($A416="Separuh Mahir","SS",IF($A416="Berkemahiran Rendah","LS",IF($A416="Jumlah","T",FALSE))))&amp;$E416&amp;RIGHT($D416,2),[1]Balancing!$KL$2:$QC$2,0))/1000</f>
        <v>1.2889999999999999</v>
      </c>
      <c r="L416" s="16">
        <f>INDEX([1]Balancing!$QD$3:$VU$21,MATCH($C416,[1]Balancing!$A$3:$A$21,0),MATCH(IF($A416="Mahir","HS",IF($A416="Separuh Mahir","SS",IF($A416="Berkemahiran Rendah","LS",IF($A416="Jumlah","T",FALSE))))&amp;$E416&amp;RIGHT($D416,2),[1]Balancing!$QD$2:$VU$2,0))/1000</f>
        <v>0.55700000000000005</v>
      </c>
    </row>
    <row r="417" spans="1:12" x14ac:dyDescent="0.35">
      <c r="A417" s="17" t="s">
        <v>21</v>
      </c>
      <c r="B417" s="17" t="s">
        <v>35</v>
      </c>
      <c r="C417" s="17" t="s">
        <v>64</v>
      </c>
      <c r="D417" s="14">
        <v>2024</v>
      </c>
      <c r="E417" s="14">
        <v>2</v>
      </c>
      <c r="F417" s="14" t="str">
        <f>VLOOKUP(A417,[1]Lookup!$A$1:$B$4,2,0)</f>
        <v>Semi-skilled</v>
      </c>
      <c r="G417" s="14" t="str">
        <f>VLOOKUP(B417,[1]Lookup!$A$6:$B$11,2,0)</f>
        <v>Services</v>
      </c>
      <c r="H417" s="14" t="str">
        <f>VLOOKUP(C417,[1]Lookup!$A$13:$B$31,2,0)</f>
        <v>Other services</v>
      </c>
      <c r="I417" s="16">
        <f>INDEX([1]Balancing!$B$3:$ES$21,MATCH($C417,[1]Balancing!$A$3:$A$21,0),MATCH(IF($A417="Mahir","HS",IF($A417="Separuh Mahir","SS",IF($A417="Berkemahiran Rendah","LS",IF($A417="Jumlah","T",FALSE))))&amp;$E417&amp;RIGHT($D417,2),[1]Balancing!$B$2:$ES$2,0))/1000</f>
        <v>234.09700000000001</v>
      </c>
      <c r="J417" s="16">
        <f>INDEX([1]Balancing!$ET$3:$KK$21,MATCH($C417,[1]Balancing!$A$3:$A$21,0),MATCH(IF($A417="Mahir","HS",IF($A417="Separuh Mahir","SS",IF($A417="Berkemahiran Rendah","LS",IF($A417="Jumlah","T",FALSE))))&amp;$E417&amp;RIGHT($D417,2),[1]Balancing!$ET$2:$KK$2,0))/1000</f>
        <v>232.84700000000001</v>
      </c>
      <c r="K417" s="16">
        <f>INDEX([1]Balancing!$KL$3:$QC$21,MATCH($C417,[1]Balancing!$A$3:$A$21,0),MATCH(IF($A417="Mahir","HS",IF($A417="Separuh Mahir","SS",IF($A417="Berkemahiran Rendah","LS",IF($A417="Jumlah","T",FALSE))))&amp;$E417&amp;RIGHT($D417,2),[1]Balancing!$KL$2:$QC$2,0))/1000</f>
        <v>1.25</v>
      </c>
      <c r="L417" s="16">
        <f>INDEX([1]Balancing!$QD$3:$VU$21,MATCH($C417,[1]Balancing!$A$3:$A$21,0),MATCH(IF($A417="Mahir","HS",IF($A417="Separuh Mahir","SS",IF($A417="Berkemahiran Rendah","LS",IF($A417="Jumlah","T",FALSE))))&amp;$E417&amp;RIGHT($D417,2),[1]Balancing!$QD$2:$VU$2,0))/1000</f>
        <v>0.52200000000000002</v>
      </c>
    </row>
    <row r="418" spans="1:12" x14ac:dyDescent="0.35">
      <c r="A418" s="17" t="s">
        <v>23</v>
      </c>
      <c r="B418" s="17" t="s">
        <v>27</v>
      </c>
      <c r="C418" s="17" t="s">
        <v>27</v>
      </c>
      <c r="D418" s="14">
        <v>2024</v>
      </c>
      <c r="E418" s="14">
        <v>2</v>
      </c>
      <c r="F418" s="14" t="str">
        <f>VLOOKUP(A418,[1]Lookup!$A$1:$B$4,2,0)</f>
        <v>Low-skilled</v>
      </c>
      <c r="G418" s="14" t="str">
        <f>VLOOKUP(B418,[1]Lookup!$A$6:$B$11,2,0)</f>
        <v>Agriculture</v>
      </c>
      <c r="H418" s="14" t="str">
        <f>VLOOKUP(C418,[1]Lookup!$A$13:$B$31,2,0)</f>
        <v>Agriculture</v>
      </c>
      <c r="I418" s="16">
        <f>INDEX([1]Balancing!$B$3:$ES$21,MATCH($C418,[1]Balancing!$A$3:$A$21,0),MATCH(IF($A418="Mahir","HS",IF($A418="Separuh Mahir","SS",IF($A418="Berkemahiran Rendah","LS",IF($A418="Jumlah","T",FALSE))))&amp;$E418&amp;RIGHT($D418,2),[1]Balancing!$B$2:$ES$2,0))/1000</f>
        <v>28.12</v>
      </c>
      <c r="J418" s="16">
        <f>INDEX([1]Balancing!$ET$3:$KK$21,MATCH($C418,[1]Balancing!$A$3:$A$21,0),MATCH(IF($A418="Mahir","HS",IF($A418="Separuh Mahir","SS",IF($A418="Berkemahiran Rendah","LS",IF($A418="Jumlah","T",FALSE))))&amp;$E418&amp;RIGHT($D418,2),[1]Balancing!$ET$2:$KK$2,0))/1000</f>
        <v>22.05</v>
      </c>
      <c r="K418" s="16">
        <f>INDEX([1]Balancing!$KL$3:$QC$21,MATCH($C418,[1]Balancing!$A$3:$A$21,0),MATCH(IF($A418="Mahir","HS",IF($A418="Separuh Mahir","SS",IF($A418="Berkemahiran Rendah","LS",IF($A418="Jumlah","T",FALSE))))&amp;$E418&amp;RIGHT($D418,2),[1]Balancing!$KL$2:$QC$2,0))/1000</f>
        <v>6.07</v>
      </c>
      <c r="L418" s="16">
        <f>INDEX([1]Balancing!$QD$3:$VU$21,MATCH($C418,[1]Balancing!$A$3:$A$21,0),MATCH(IF($A418="Mahir","HS",IF($A418="Separuh Mahir","SS",IF($A418="Berkemahiran Rendah","LS",IF($A418="Jumlah","T",FALSE))))&amp;$E418&amp;RIGHT($D418,2),[1]Balancing!$QD$2:$VU$2,0))/1000</f>
        <v>6.4000000000000001E-2</v>
      </c>
    </row>
    <row r="419" spans="1:12" x14ac:dyDescent="0.35">
      <c r="A419" s="17" t="s">
        <v>23</v>
      </c>
      <c r="B419" s="17" t="s">
        <v>29</v>
      </c>
      <c r="C419" s="17" t="s">
        <v>29</v>
      </c>
      <c r="D419" s="14">
        <v>2024</v>
      </c>
      <c r="E419" s="14">
        <v>2</v>
      </c>
      <c r="F419" s="14" t="str">
        <f>VLOOKUP(A419,[1]Lookup!$A$1:$B$4,2,0)</f>
        <v>Low-skilled</v>
      </c>
      <c r="G419" s="14" t="str">
        <f>VLOOKUP(B419,[1]Lookup!$A$6:$B$11,2,0)</f>
        <v>Mining &amp; Quarrying</v>
      </c>
      <c r="H419" s="14" t="str">
        <f>VLOOKUP(C419,[1]Lookup!$A$13:$B$31,2,0)</f>
        <v>Mining &amp; Quarrying</v>
      </c>
      <c r="I419" s="16">
        <f>INDEX([1]Balancing!$B$3:$ES$21,MATCH($C419,[1]Balancing!$A$3:$A$21,0),MATCH(IF($A419="Mahir","HS",IF($A419="Separuh Mahir","SS",IF($A419="Berkemahiran Rendah","LS",IF($A419="Jumlah","T",FALSE))))&amp;$E419&amp;RIGHT($D419,2),[1]Balancing!$B$2:$ES$2,0))/1000</f>
        <v>9.7750000000000004</v>
      </c>
      <c r="J419" s="16">
        <f>INDEX([1]Balancing!$ET$3:$KK$21,MATCH($C419,[1]Balancing!$A$3:$A$21,0),MATCH(IF($A419="Mahir","HS",IF($A419="Separuh Mahir","SS",IF($A419="Berkemahiran Rendah","LS",IF($A419="Jumlah","T",FALSE))))&amp;$E419&amp;RIGHT($D419,2),[1]Balancing!$ET$2:$KK$2,0))/1000</f>
        <v>9.6560000000000006</v>
      </c>
      <c r="K419" s="16">
        <f>INDEX([1]Balancing!$KL$3:$QC$21,MATCH($C419,[1]Balancing!$A$3:$A$21,0),MATCH(IF($A419="Mahir","HS",IF($A419="Separuh Mahir","SS",IF($A419="Berkemahiran Rendah","LS",IF($A419="Jumlah","T",FALSE))))&amp;$E419&amp;RIGHT($D419,2),[1]Balancing!$KL$2:$QC$2,0))/1000</f>
        <v>0.11899999999999999</v>
      </c>
      <c r="L419" s="16">
        <f>INDEX([1]Balancing!$QD$3:$VU$21,MATCH($C419,[1]Balancing!$A$3:$A$21,0),MATCH(IF($A419="Mahir","HS",IF($A419="Separuh Mahir","SS",IF($A419="Berkemahiran Rendah","LS",IF($A419="Jumlah","T",FALSE))))&amp;$E419&amp;RIGHT($D419,2),[1]Balancing!$QD$2:$VU$2,0))/1000</f>
        <v>3.9E-2</v>
      </c>
    </row>
    <row r="420" spans="1:12" x14ac:dyDescent="0.35">
      <c r="A420" s="17" t="s">
        <v>23</v>
      </c>
      <c r="B420" s="17" t="s">
        <v>31</v>
      </c>
      <c r="C420" s="17" t="s">
        <v>40</v>
      </c>
      <c r="D420" s="14">
        <v>2024</v>
      </c>
      <c r="E420" s="14">
        <v>2</v>
      </c>
      <c r="F420" s="14" t="str">
        <f>VLOOKUP(A420,[1]Lookup!$A$1:$B$4,2,0)</f>
        <v>Low-skilled</v>
      </c>
      <c r="G420" s="14" t="str">
        <f>VLOOKUP(B420,[1]Lookup!$A$6:$B$11,2,0)</f>
        <v>Manufacturing</v>
      </c>
      <c r="H420" s="14" t="str">
        <f>VLOOKUP(C420,[1]Lookup!$A$13:$B$31,2,0)</f>
        <v>Food processing, beverages &amp; tobacco products</v>
      </c>
      <c r="I420" s="16">
        <f>INDEX([1]Balancing!$B$3:$ES$21,MATCH($C420,[1]Balancing!$A$3:$A$21,0),MATCH(IF($A420="Mahir","HS",IF($A420="Separuh Mahir","SS",IF($A420="Berkemahiran Rendah","LS",IF($A420="Jumlah","T",FALSE))))&amp;$E420&amp;RIGHT($D420,2),[1]Balancing!$B$2:$ES$2,0))/1000</f>
        <v>38.491999999999997</v>
      </c>
      <c r="J420" s="16">
        <f>INDEX([1]Balancing!$ET$3:$KK$21,MATCH($C420,[1]Balancing!$A$3:$A$21,0),MATCH(IF($A420="Mahir","HS",IF($A420="Separuh Mahir","SS",IF($A420="Berkemahiran Rendah","LS",IF($A420="Jumlah","T",FALSE))))&amp;$E420&amp;RIGHT($D420,2),[1]Balancing!$ET$2:$KK$2,0))/1000</f>
        <v>34.427999999999997</v>
      </c>
      <c r="K420" s="16">
        <f>INDEX([1]Balancing!$KL$3:$QC$21,MATCH($C420,[1]Balancing!$A$3:$A$21,0),MATCH(IF($A420="Mahir","HS",IF($A420="Separuh Mahir","SS",IF($A420="Berkemahiran Rendah","LS",IF($A420="Jumlah","T",FALSE))))&amp;$E420&amp;RIGHT($D420,2),[1]Balancing!$KL$2:$QC$2,0))/1000</f>
        <v>4.0640000000000001</v>
      </c>
      <c r="L420" s="16">
        <f>INDEX([1]Balancing!$QD$3:$VU$21,MATCH($C420,[1]Balancing!$A$3:$A$21,0),MATCH(IF($A420="Mahir","HS",IF($A420="Separuh Mahir","SS",IF($A420="Berkemahiran Rendah","LS",IF($A420="Jumlah","T",FALSE))))&amp;$E420&amp;RIGHT($D420,2),[1]Balancing!$QD$2:$VU$2,0))/1000</f>
        <v>0.17</v>
      </c>
    </row>
    <row r="421" spans="1:12" x14ac:dyDescent="0.35">
      <c r="A421" s="17" t="s">
        <v>23</v>
      </c>
      <c r="B421" s="17" t="s">
        <v>31</v>
      </c>
      <c r="C421" s="17" t="s">
        <v>42</v>
      </c>
      <c r="D421" s="14">
        <v>2024</v>
      </c>
      <c r="E421" s="14">
        <v>2</v>
      </c>
      <c r="F421" s="14" t="str">
        <f>VLOOKUP(A421,[1]Lookup!$A$1:$B$4,2,0)</f>
        <v>Low-skilled</v>
      </c>
      <c r="G421" s="14" t="str">
        <f>VLOOKUP(B421,[1]Lookup!$A$6:$B$11,2,0)</f>
        <v>Manufacturing</v>
      </c>
      <c r="H421" s="14" t="str">
        <f>VLOOKUP(C421,[1]Lookup!$A$13:$B$31,2,0)</f>
        <v>Textiles, wearing apparel &amp; leather products</v>
      </c>
      <c r="I421" s="16">
        <f>INDEX([1]Balancing!$B$3:$ES$21,MATCH($C421,[1]Balancing!$A$3:$A$21,0),MATCH(IF($A421="Mahir","HS",IF($A421="Separuh Mahir","SS",IF($A421="Berkemahiran Rendah","LS",IF($A421="Jumlah","T",FALSE))))&amp;$E421&amp;RIGHT($D421,2),[1]Balancing!$B$2:$ES$2,0))/1000</f>
        <v>6.0339999999999998</v>
      </c>
      <c r="J421" s="16">
        <f>INDEX([1]Balancing!$ET$3:$KK$21,MATCH($C421,[1]Balancing!$A$3:$A$21,0),MATCH(IF($A421="Mahir","HS",IF($A421="Separuh Mahir","SS",IF($A421="Berkemahiran Rendah","LS",IF($A421="Jumlah","T",FALSE))))&amp;$E421&amp;RIGHT($D421,2),[1]Balancing!$ET$2:$KK$2,0))/1000</f>
        <v>5.2539999999999996</v>
      </c>
      <c r="K421" s="16">
        <f>INDEX([1]Balancing!$KL$3:$QC$21,MATCH($C421,[1]Balancing!$A$3:$A$21,0),MATCH(IF($A421="Mahir","HS",IF($A421="Separuh Mahir","SS",IF($A421="Berkemahiran Rendah","LS",IF($A421="Jumlah","T",FALSE))))&amp;$E421&amp;RIGHT($D421,2),[1]Balancing!$KL$2:$QC$2,0))/1000</f>
        <v>0.78</v>
      </c>
      <c r="L421" s="16">
        <f>INDEX([1]Balancing!$QD$3:$VU$21,MATCH($C421,[1]Balancing!$A$3:$A$21,0),MATCH(IF($A421="Mahir","HS",IF($A421="Separuh Mahir","SS",IF($A421="Berkemahiran Rendah","LS",IF($A421="Jumlah","T",FALSE))))&amp;$E421&amp;RIGHT($D421,2),[1]Balancing!$QD$2:$VU$2,0))/1000</f>
        <v>6.8000000000000005E-2</v>
      </c>
    </row>
    <row r="422" spans="1:12" x14ac:dyDescent="0.35">
      <c r="A422" s="17" t="s">
        <v>23</v>
      </c>
      <c r="B422" s="17" t="s">
        <v>31</v>
      </c>
      <c r="C422" s="17" t="s">
        <v>44</v>
      </c>
      <c r="D422" s="14">
        <v>2024</v>
      </c>
      <c r="E422" s="14">
        <v>2</v>
      </c>
      <c r="F422" s="14" t="str">
        <f>VLOOKUP(A422,[1]Lookup!$A$1:$B$4,2,0)</f>
        <v>Low-skilled</v>
      </c>
      <c r="G422" s="14" t="str">
        <f>VLOOKUP(B422,[1]Lookup!$A$6:$B$11,2,0)</f>
        <v>Manufacturing</v>
      </c>
      <c r="H422" s="14" t="str">
        <f>VLOOKUP(C422,[1]Lookup!$A$13:$B$31,2,0)</f>
        <v>Wood products, furniture, paper products &amp; printing</v>
      </c>
      <c r="I422" s="16">
        <f>INDEX([1]Balancing!$B$3:$ES$21,MATCH($C422,[1]Balancing!$A$3:$A$21,0),MATCH(IF($A422="Mahir","HS",IF($A422="Separuh Mahir","SS",IF($A422="Berkemahiran Rendah","LS",IF($A422="Jumlah","T",FALSE))))&amp;$E422&amp;RIGHT($D422,2),[1]Balancing!$B$2:$ES$2,0))/1000</f>
        <v>40.069000000000003</v>
      </c>
      <c r="J422" s="16">
        <f>INDEX([1]Balancing!$ET$3:$KK$21,MATCH($C422,[1]Balancing!$A$3:$A$21,0),MATCH(IF($A422="Mahir","HS",IF($A422="Separuh Mahir","SS",IF($A422="Berkemahiran Rendah","LS",IF($A422="Jumlah","T",FALSE))))&amp;$E422&amp;RIGHT($D422,2),[1]Balancing!$ET$2:$KK$2,0))/1000</f>
        <v>34.880000000000003</v>
      </c>
      <c r="K422" s="16">
        <f>INDEX([1]Balancing!$KL$3:$QC$21,MATCH($C422,[1]Balancing!$A$3:$A$21,0),MATCH(IF($A422="Mahir","HS",IF($A422="Separuh Mahir","SS",IF($A422="Berkemahiran Rendah","LS",IF($A422="Jumlah","T",FALSE))))&amp;$E422&amp;RIGHT($D422,2),[1]Balancing!$KL$2:$QC$2,0))/1000</f>
        <v>5.1890000000000001</v>
      </c>
      <c r="L422" s="16">
        <f>INDEX([1]Balancing!$QD$3:$VU$21,MATCH($C422,[1]Balancing!$A$3:$A$21,0),MATCH(IF($A422="Mahir","HS",IF($A422="Separuh Mahir","SS",IF($A422="Berkemahiran Rendah","LS",IF($A422="Jumlah","T",FALSE))))&amp;$E422&amp;RIGHT($D422,2),[1]Balancing!$QD$2:$VU$2,0))/1000</f>
        <v>2.1999999999999999E-2</v>
      </c>
    </row>
    <row r="423" spans="1:12" x14ac:dyDescent="0.35">
      <c r="A423" s="17" t="s">
        <v>23</v>
      </c>
      <c r="B423" s="17" t="s">
        <v>31</v>
      </c>
      <c r="C423" s="17" t="s">
        <v>46</v>
      </c>
      <c r="D423" s="14">
        <v>2024</v>
      </c>
      <c r="E423" s="14">
        <v>2</v>
      </c>
      <c r="F423" s="14" t="str">
        <f>VLOOKUP(A423,[1]Lookup!$A$1:$B$4,2,0)</f>
        <v>Low-skilled</v>
      </c>
      <c r="G423" s="14" t="str">
        <f>VLOOKUP(B423,[1]Lookup!$A$6:$B$11,2,0)</f>
        <v>Manufacturing</v>
      </c>
      <c r="H423" s="14" t="str">
        <f>VLOOKUP(C423,[1]Lookup!$A$13:$B$31,2,0)</f>
        <v>Petroleum, chemical, rubber &amp; plastic products</v>
      </c>
      <c r="I423" s="16">
        <f>INDEX([1]Balancing!$B$3:$ES$21,MATCH($C423,[1]Balancing!$A$3:$A$21,0),MATCH(IF($A423="Mahir","HS",IF($A423="Separuh Mahir","SS",IF($A423="Berkemahiran Rendah","LS",IF($A423="Jumlah","T",FALSE))))&amp;$E423&amp;RIGHT($D423,2),[1]Balancing!$B$2:$ES$2,0))/1000</f>
        <v>24.882000000000001</v>
      </c>
      <c r="J423" s="16">
        <f>INDEX([1]Balancing!$ET$3:$KK$21,MATCH($C423,[1]Balancing!$A$3:$A$21,0),MATCH(IF($A423="Mahir","HS",IF($A423="Separuh Mahir","SS",IF($A423="Berkemahiran Rendah","LS",IF($A423="Jumlah","T",FALSE))))&amp;$E423&amp;RIGHT($D423,2),[1]Balancing!$ET$2:$KK$2,0))/1000</f>
        <v>23.094000000000001</v>
      </c>
      <c r="K423" s="16">
        <f>INDEX([1]Balancing!$KL$3:$QC$21,MATCH($C423,[1]Balancing!$A$3:$A$21,0),MATCH(IF($A423="Mahir","HS",IF($A423="Separuh Mahir","SS",IF($A423="Berkemahiran Rendah","LS",IF($A423="Jumlah","T",FALSE))))&amp;$E423&amp;RIGHT($D423,2),[1]Balancing!$KL$2:$QC$2,0))/1000</f>
        <v>1.788</v>
      </c>
      <c r="L423" s="16">
        <f>INDEX([1]Balancing!$QD$3:$VU$21,MATCH($C423,[1]Balancing!$A$3:$A$21,0),MATCH(IF($A423="Mahir","HS",IF($A423="Separuh Mahir","SS",IF($A423="Berkemahiran Rendah","LS",IF($A423="Jumlah","T",FALSE))))&amp;$E423&amp;RIGHT($D423,2),[1]Balancing!$QD$2:$VU$2,0))/1000</f>
        <v>0.248</v>
      </c>
    </row>
    <row r="424" spans="1:12" x14ac:dyDescent="0.35">
      <c r="A424" s="17" t="s">
        <v>23</v>
      </c>
      <c r="B424" s="17" t="s">
        <v>31</v>
      </c>
      <c r="C424" s="17" t="s">
        <v>48</v>
      </c>
      <c r="D424" s="14">
        <v>2024</v>
      </c>
      <c r="E424" s="14">
        <v>2</v>
      </c>
      <c r="F424" s="14" t="str">
        <f>VLOOKUP(A424,[1]Lookup!$A$1:$B$4,2,0)</f>
        <v>Low-skilled</v>
      </c>
      <c r="G424" s="14" t="str">
        <f>VLOOKUP(B424,[1]Lookup!$A$6:$B$11,2,0)</f>
        <v>Manufacturing</v>
      </c>
      <c r="H424" s="14" t="str">
        <f>VLOOKUP(C424,[1]Lookup!$A$13:$B$31,2,0)</f>
        <v>Non-metallic mineral products, basic metal &amp; fabricated metal products</v>
      </c>
      <c r="I424" s="16">
        <f>INDEX([1]Balancing!$B$3:$ES$21,MATCH($C424,[1]Balancing!$A$3:$A$21,0),MATCH(IF($A424="Mahir","HS",IF($A424="Separuh Mahir","SS",IF($A424="Berkemahiran Rendah","LS",IF($A424="Jumlah","T",FALSE))))&amp;$E424&amp;RIGHT($D424,2),[1]Balancing!$B$2:$ES$2,0))/1000</f>
        <v>29.57</v>
      </c>
      <c r="J424" s="16">
        <f>INDEX([1]Balancing!$ET$3:$KK$21,MATCH($C424,[1]Balancing!$A$3:$A$21,0),MATCH(IF($A424="Mahir","HS",IF($A424="Separuh Mahir","SS",IF($A424="Berkemahiran Rendah","LS",IF($A424="Jumlah","T",FALSE))))&amp;$E424&amp;RIGHT($D424,2),[1]Balancing!$ET$2:$KK$2,0))/1000</f>
        <v>26.407</v>
      </c>
      <c r="K424" s="16">
        <f>INDEX([1]Balancing!$KL$3:$QC$21,MATCH($C424,[1]Balancing!$A$3:$A$21,0),MATCH(IF($A424="Mahir","HS",IF($A424="Separuh Mahir","SS",IF($A424="Berkemahiran Rendah","LS",IF($A424="Jumlah","T",FALSE))))&amp;$E424&amp;RIGHT($D424,2),[1]Balancing!$KL$2:$QC$2,0))/1000</f>
        <v>3.1629999999999998</v>
      </c>
      <c r="L424" s="16">
        <f>INDEX([1]Balancing!$QD$3:$VU$21,MATCH($C424,[1]Balancing!$A$3:$A$21,0),MATCH(IF($A424="Mahir","HS",IF($A424="Separuh Mahir","SS",IF($A424="Berkemahiran Rendah","LS",IF($A424="Jumlah","T",FALSE))))&amp;$E424&amp;RIGHT($D424,2),[1]Balancing!$QD$2:$VU$2,0))/1000</f>
        <v>0.219</v>
      </c>
    </row>
    <row r="425" spans="1:12" x14ac:dyDescent="0.35">
      <c r="A425" s="17" t="s">
        <v>23</v>
      </c>
      <c r="B425" s="17" t="s">
        <v>31</v>
      </c>
      <c r="C425" s="17" t="s">
        <v>50</v>
      </c>
      <c r="D425" s="14">
        <v>2024</v>
      </c>
      <c r="E425" s="14">
        <v>2</v>
      </c>
      <c r="F425" s="14" t="str">
        <f>VLOOKUP(A425,[1]Lookup!$A$1:$B$4,2,0)</f>
        <v>Low-skilled</v>
      </c>
      <c r="G425" s="14" t="str">
        <f>VLOOKUP(B425,[1]Lookup!$A$6:$B$11,2,0)</f>
        <v>Manufacturing</v>
      </c>
      <c r="H425" s="14" t="str">
        <f>VLOOKUP(C425,[1]Lookup!$A$13:$B$31,2,0)</f>
        <v>Electrical, electronic &amp; optical products</v>
      </c>
      <c r="I425" s="16">
        <f>INDEX([1]Balancing!$B$3:$ES$21,MATCH($C425,[1]Balancing!$A$3:$A$21,0),MATCH(IF($A425="Mahir","HS",IF($A425="Separuh Mahir","SS",IF($A425="Berkemahiran Rendah","LS",IF($A425="Jumlah","T",FALSE))))&amp;$E425&amp;RIGHT($D425,2),[1]Balancing!$B$2:$ES$2,0))/1000</f>
        <v>23.073</v>
      </c>
      <c r="J425" s="16">
        <f>INDEX([1]Balancing!$ET$3:$KK$21,MATCH($C425,[1]Balancing!$A$3:$A$21,0),MATCH(IF($A425="Mahir","HS",IF($A425="Separuh Mahir","SS",IF($A425="Berkemahiran Rendah","LS",IF($A425="Jumlah","T",FALSE))))&amp;$E425&amp;RIGHT($D425,2),[1]Balancing!$ET$2:$KK$2,0))/1000</f>
        <v>19.890999999999998</v>
      </c>
      <c r="K425" s="16">
        <f>INDEX([1]Balancing!$KL$3:$QC$21,MATCH($C425,[1]Balancing!$A$3:$A$21,0),MATCH(IF($A425="Mahir","HS",IF($A425="Separuh Mahir","SS",IF($A425="Berkemahiran Rendah","LS",IF($A425="Jumlah","T",FALSE))))&amp;$E425&amp;RIGHT($D425,2),[1]Balancing!$KL$2:$QC$2,0))/1000</f>
        <v>3.1819999999999999</v>
      </c>
      <c r="L425" s="16">
        <f>INDEX([1]Balancing!$QD$3:$VU$21,MATCH($C425,[1]Balancing!$A$3:$A$21,0),MATCH(IF($A425="Mahir","HS",IF($A425="Separuh Mahir","SS",IF($A425="Berkemahiran Rendah","LS",IF($A425="Jumlah","T",FALSE))))&amp;$E425&amp;RIGHT($D425,2),[1]Balancing!$QD$2:$VU$2,0))/1000</f>
        <v>0.16300000000000001</v>
      </c>
    </row>
    <row r="426" spans="1:12" x14ac:dyDescent="0.35">
      <c r="A426" s="17" t="s">
        <v>23</v>
      </c>
      <c r="B426" s="17" t="s">
        <v>31</v>
      </c>
      <c r="C426" s="17" t="s">
        <v>52</v>
      </c>
      <c r="D426" s="14">
        <v>2024</v>
      </c>
      <c r="E426" s="14">
        <v>2</v>
      </c>
      <c r="F426" s="14" t="str">
        <f>VLOOKUP(A426,[1]Lookup!$A$1:$B$4,2,0)</f>
        <v>Low-skilled</v>
      </c>
      <c r="G426" s="14" t="str">
        <f>VLOOKUP(B426,[1]Lookup!$A$6:$B$11,2,0)</f>
        <v>Manufacturing</v>
      </c>
      <c r="H426" s="14" t="str">
        <f>VLOOKUP(C426,[1]Lookup!$A$13:$B$31,2,0)</f>
        <v>Transport equipment, other manufacturing &amp; repair</v>
      </c>
      <c r="I426" s="16">
        <f>INDEX([1]Balancing!$B$3:$ES$21,MATCH($C426,[1]Balancing!$A$3:$A$21,0),MATCH(IF($A426="Mahir","HS",IF($A426="Separuh Mahir","SS",IF($A426="Berkemahiran Rendah","LS",IF($A426="Jumlah","T",FALSE))))&amp;$E426&amp;RIGHT($D426,2),[1]Balancing!$B$2:$ES$2,0))/1000</f>
        <v>12.616</v>
      </c>
      <c r="J426" s="16">
        <f>INDEX([1]Balancing!$ET$3:$KK$21,MATCH($C426,[1]Balancing!$A$3:$A$21,0),MATCH(IF($A426="Mahir","HS",IF($A426="Separuh Mahir","SS",IF($A426="Berkemahiran Rendah","LS",IF($A426="Jumlah","T",FALSE))))&amp;$E426&amp;RIGHT($D426,2),[1]Balancing!$ET$2:$KK$2,0))/1000</f>
        <v>11.553000000000001</v>
      </c>
      <c r="K426" s="16">
        <f>INDEX([1]Balancing!$KL$3:$QC$21,MATCH($C426,[1]Balancing!$A$3:$A$21,0),MATCH(IF($A426="Mahir","HS",IF($A426="Separuh Mahir","SS",IF($A426="Berkemahiran Rendah","LS",IF($A426="Jumlah","T",FALSE))))&amp;$E426&amp;RIGHT($D426,2),[1]Balancing!$KL$2:$QC$2,0))/1000</f>
        <v>1.0629999999999999</v>
      </c>
      <c r="L426" s="16">
        <f>INDEX([1]Balancing!$QD$3:$VU$21,MATCH($C426,[1]Balancing!$A$3:$A$21,0),MATCH(IF($A426="Mahir","HS",IF($A426="Separuh Mahir","SS",IF($A426="Berkemahiran Rendah","LS",IF($A426="Jumlah","T",FALSE))))&amp;$E426&amp;RIGHT($D426,2),[1]Balancing!$QD$2:$VU$2,0))/1000</f>
        <v>0.05</v>
      </c>
    </row>
    <row r="427" spans="1:12" x14ac:dyDescent="0.35">
      <c r="A427" s="17" t="s">
        <v>23</v>
      </c>
      <c r="B427" s="17" t="s">
        <v>33</v>
      </c>
      <c r="C427" s="17" t="s">
        <v>33</v>
      </c>
      <c r="D427" s="14">
        <v>2024</v>
      </c>
      <c r="E427" s="14">
        <v>2</v>
      </c>
      <c r="F427" s="14" t="str">
        <f>VLOOKUP(A427,[1]Lookup!$A$1:$B$4,2,0)</f>
        <v>Low-skilled</v>
      </c>
      <c r="G427" s="14" t="str">
        <f>VLOOKUP(B427,[1]Lookup!$A$6:$B$11,2,0)</f>
        <v>Construction</v>
      </c>
      <c r="H427" s="14" t="str">
        <f>VLOOKUP(C427,[1]Lookup!$A$13:$B$31,2,0)</f>
        <v>Construction</v>
      </c>
      <c r="I427" s="16">
        <f>INDEX([1]Balancing!$B$3:$ES$21,MATCH($C427,[1]Balancing!$A$3:$A$21,0),MATCH(IF($A427="Mahir","HS",IF($A427="Separuh Mahir","SS",IF($A427="Berkemahiran Rendah","LS",IF($A427="Jumlah","T",FALSE))))&amp;$E427&amp;RIGHT($D427,2),[1]Balancing!$B$2:$ES$2,0))/1000</f>
        <v>48.773000000000003</v>
      </c>
      <c r="J427" s="16">
        <f>INDEX([1]Balancing!$ET$3:$KK$21,MATCH($C427,[1]Balancing!$A$3:$A$21,0),MATCH(IF($A427="Mahir","HS",IF($A427="Separuh Mahir","SS",IF($A427="Berkemahiran Rendah","LS",IF($A427="Jumlah","T",FALSE))))&amp;$E427&amp;RIGHT($D427,2),[1]Balancing!$ET$2:$KK$2,0))/1000</f>
        <v>42.573999999999998</v>
      </c>
      <c r="K427" s="16">
        <f>INDEX([1]Balancing!$KL$3:$QC$21,MATCH($C427,[1]Balancing!$A$3:$A$21,0),MATCH(IF($A427="Mahir","HS",IF($A427="Separuh Mahir","SS",IF($A427="Berkemahiran Rendah","LS",IF($A427="Jumlah","T",FALSE))))&amp;$E427&amp;RIGHT($D427,2),[1]Balancing!$KL$2:$QC$2,0))/1000</f>
        <v>6.1989999999999998</v>
      </c>
      <c r="L427" s="16">
        <f>INDEX([1]Balancing!$QD$3:$VU$21,MATCH($C427,[1]Balancing!$A$3:$A$21,0),MATCH(IF($A427="Mahir","HS",IF($A427="Separuh Mahir","SS",IF($A427="Berkemahiran Rendah","LS",IF($A427="Jumlah","T",FALSE))))&amp;$E427&amp;RIGHT($D427,2),[1]Balancing!$QD$2:$VU$2,0))/1000</f>
        <v>0.42599999999999999</v>
      </c>
    </row>
    <row r="428" spans="1:12" x14ac:dyDescent="0.35">
      <c r="A428" s="17" t="s">
        <v>23</v>
      </c>
      <c r="B428" s="17" t="s">
        <v>35</v>
      </c>
      <c r="C428" s="17" t="s">
        <v>54</v>
      </c>
      <c r="D428" s="14">
        <v>2024</v>
      </c>
      <c r="E428" s="14">
        <v>2</v>
      </c>
      <c r="F428" s="14" t="str">
        <f>VLOOKUP(A428,[1]Lookup!$A$1:$B$4,2,0)</f>
        <v>Low-skilled</v>
      </c>
      <c r="G428" s="14" t="str">
        <f>VLOOKUP(B428,[1]Lookup!$A$6:$B$11,2,0)</f>
        <v>Services</v>
      </c>
      <c r="H428" s="14" t="str">
        <f>VLOOKUP(C428,[1]Lookup!$A$13:$B$31,2,0)</f>
        <v>Wholesale &amp; retail trade</v>
      </c>
      <c r="I428" s="16">
        <f>INDEX([1]Balancing!$B$3:$ES$21,MATCH($C428,[1]Balancing!$A$3:$A$21,0),MATCH(IF($A428="Mahir","HS",IF($A428="Separuh Mahir","SS",IF($A428="Berkemahiran Rendah","LS",IF($A428="Jumlah","T",FALSE))))&amp;$E428&amp;RIGHT($D428,2),[1]Balancing!$B$2:$ES$2,0))/1000</f>
        <v>229.619</v>
      </c>
      <c r="J428" s="16">
        <f>INDEX([1]Balancing!$ET$3:$KK$21,MATCH($C428,[1]Balancing!$A$3:$A$21,0),MATCH(IF($A428="Mahir","HS",IF($A428="Separuh Mahir","SS",IF($A428="Berkemahiran Rendah","LS",IF($A428="Jumlah","T",FALSE))))&amp;$E428&amp;RIGHT($D428,2),[1]Balancing!$ET$2:$KK$2,0))/1000</f>
        <v>226.91800000000001</v>
      </c>
      <c r="K428" s="16">
        <f>INDEX([1]Balancing!$KL$3:$QC$21,MATCH($C428,[1]Balancing!$A$3:$A$21,0),MATCH(IF($A428="Mahir","HS",IF($A428="Separuh Mahir","SS",IF($A428="Berkemahiran Rendah","LS",IF($A428="Jumlah","T",FALSE))))&amp;$E428&amp;RIGHT($D428,2),[1]Balancing!$KL$2:$QC$2,0))/1000</f>
        <v>2.7010000000000001</v>
      </c>
      <c r="L428" s="16">
        <f>INDEX([1]Balancing!$QD$3:$VU$21,MATCH($C428,[1]Balancing!$A$3:$A$21,0),MATCH(IF($A428="Mahir","HS",IF($A428="Separuh Mahir","SS",IF($A428="Berkemahiran Rendah","LS",IF($A428="Jumlah","T",FALSE))))&amp;$E428&amp;RIGHT($D428,2),[1]Balancing!$QD$2:$VU$2,0))/1000</f>
        <v>0.84599999999999997</v>
      </c>
    </row>
    <row r="429" spans="1:12" x14ac:dyDescent="0.35">
      <c r="A429" s="17" t="s">
        <v>23</v>
      </c>
      <c r="B429" s="17" t="s">
        <v>35</v>
      </c>
      <c r="C429" s="17" t="s">
        <v>56</v>
      </c>
      <c r="D429" s="14">
        <v>2024</v>
      </c>
      <c r="E429" s="14">
        <v>2</v>
      </c>
      <c r="F429" s="14" t="str">
        <f>VLOOKUP(A429,[1]Lookup!$A$1:$B$4,2,0)</f>
        <v>Low-skilled</v>
      </c>
      <c r="G429" s="14" t="str">
        <f>VLOOKUP(B429,[1]Lookup!$A$6:$B$11,2,0)</f>
        <v>Services</v>
      </c>
      <c r="H429" s="14" t="str">
        <f>VLOOKUP(C429,[1]Lookup!$A$13:$B$31,2,0)</f>
        <v>Food &amp; beverages and accommodation</v>
      </c>
      <c r="I429" s="16">
        <f>INDEX([1]Balancing!$B$3:$ES$21,MATCH($C429,[1]Balancing!$A$3:$A$21,0),MATCH(IF($A429="Mahir","HS",IF($A429="Separuh Mahir","SS",IF($A429="Berkemahiran Rendah","LS",IF($A429="Jumlah","T",FALSE))))&amp;$E429&amp;RIGHT($D429,2),[1]Balancing!$B$2:$ES$2,0))/1000</f>
        <v>338.39</v>
      </c>
      <c r="J429" s="16">
        <f>INDEX([1]Balancing!$ET$3:$KK$21,MATCH($C429,[1]Balancing!$A$3:$A$21,0),MATCH(IF($A429="Mahir","HS",IF($A429="Separuh Mahir","SS",IF($A429="Berkemahiran Rendah","LS",IF($A429="Jumlah","T",FALSE))))&amp;$E429&amp;RIGHT($D429,2),[1]Balancing!$ET$2:$KK$2,0))/1000</f>
        <v>338.03500000000003</v>
      </c>
      <c r="K429" s="16">
        <f>INDEX([1]Balancing!$KL$3:$QC$21,MATCH($C429,[1]Balancing!$A$3:$A$21,0),MATCH(IF($A429="Mahir","HS",IF($A429="Separuh Mahir","SS",IF($A429="Berkemahiran Rendah","LS",IF($A429="Jumlah","T",FALSE))))&amp;$E429&amp;RIGHT($D429,2),[1]Balancing!$KL$2:$QC$2,0))/1000</f>
        <v>0.35499999999999998</v>
      </c>
      <c r="L429" s="16">
        <f>INDEX([1]Balancing!$QD$3:$VU$21,MATCH($C429,[1]Balancing!$A$3:$A$21,0),MATCH(IF($A429="Mahir","HS",IF($A429="Separuh Mahir","SS",IF($A429="Berkemahiran Rendah","LS",IF($A429="Jumlah","T",FALSE))))&amp;$E429&amp;RIGHT($D429,2),[1]Balancing!$QD$2:$VU$2,0))/1000</f>
        <v>5.2999999999999999E-2</v>
      </c>
    </row>
    <row r="430" spans="1:12" x14ac:dyDescent="0.35">
      <c r="A430" s="17" t="s">
        <v>23</v>
      </c>
      <c r="B430" s="17" t="s">
        <v>35</v>
      </c>
      <c r="C430" s="17" t="s">
        <v>58</v>
      </c>
      <c r="D430" s="14">
        <v>2024</v>
      </c>
      <c r="E430" s="14">
        <v>2</v>
      </c>
      <c r="F430" s="14" t="str">
        <f>VLOOKUP(A430,[1]Lookup!$A$1:$B$4,2,0)</f>
        <v>Low-skilled</v>
      </c>
      <c r="G430" s="14" t="str">
        <f>VLOOKUP(B430,[1]Lookup!$A$6:$B$11,2,0)</f>
        <v>Services</v>
      </c>
      <c r="H430" s="14" t="str">
        <f>VLOOKUP(C430,[1]Lookup!$A$13:$B$31,2,0)</f>
        <v>Transportation &amp; storage</v>
      </c>
      <c r="I430" s="16">
        <f>INDEX([1]Balancing!$B$3:$ES$21,MATCH($C430,[1]Balancing!$A$3:$A$21,0),MATCH(IF($A430="Mahir","HS",IF($A430="Separuh Mahir","SS",IF($A430="Berkemahiran Rendah","LS",IF($A430="Jumlah","T",FALSE))))&amp;$E430&amp;RIGHT($D430,2),[1]Balancing!$B$2:$ES$2,0))/1000</f>
        <v>91.421999999999997</v>
      </c>
      <c r="J430" s="16">
        <f>INDEX([1]Balancing!$ET$3:$KK$21,MATCH($C430,[1]Balancing!$A$3:$A$21,0),MATCH(IF($A430="Mahir","HS",IF($A430="Separuh Mahir","SS",IF($A430="Berkemahiran Rendah","LS",IF($A430="Jumlah","T",FALSE))))&amp;$E430&amp;RIGHT($D430,2),[1]Balancing!$ET$2:$KK$2,0))/1000</f>
        <v>91.114999999999995</v>
      </c>
      <c r="K430" s="16">
        <f>INDEX([1]Balancing!$KL$3:$QC$21,MATCH($C430,[1]Balancing!$A$3:$A$21,0),MATCH(IF($A430="Mahir","HS",IF($A430="Separuh Mahir","SS",IF($A430="Berkemahiran Rendah","LS",IF($A430="Jumlah","T",FALSE))))&amp;$E430&amp;RIGHT($D430,2),[1]Balancing!$KL$2:$QC$2,0))/1000</f>
        <v>0.307</v>
      </c>
      <c r="L430" s="16">
        <f>INDEX([1]Balancing!$QD$3:$VU$21,MATCH($C430,[1]Balancing!$A$3:$A$21,0),MATCH(IF($A430="Mahir","HS",IF($A430="Separuh Mahir","SS",IF($A430="Berkemahiran Rendah","LS",IF($A430="Jumlah","T",FALSE))))&amp;$E430&amp;RIGHT($D430,2),[1]Balancing!$QD$2:$VU$2,0))/1000</f>
        <v>0.18099999999999999</v>
      </c>
    </row>
    <row r="431" spans="1:12" x14ac:dyDescent="0.35">
      <c r="A431" s="17" t="s">
        <v>23</v>
      </c>
      <c r="B431" s="17" t="s">
        <v>35</v>
      </c>
      <c r="C431" s="17" t="s">
        <v>60</v>
      </c>
      <c r="D431" s="14">
        <v>2024</v>
      </c>
      <c r="E431" s="14">
        <v>2</v>
      </c>
      <c r="F431" s="14" t="str">
        <f>VLOOKUP(A431,[1]Lookup!$A$1:$B$4,2,0)</f>
        <v>Low-skilled</v>
      </c>
      <c r="G431" s="14" t="str">
        <f>VLOOKUP(B431,[1]Lookup!$A$6:$B$11,2,0)</f>
        <v>Services</v>
      </c>
      <c r="H431" s="14" t="str">
        <f>VLOOKUP(C431,[1]Lookup!$A$13:$B$31,2,0)</f>
        <v>Information &amp; communication</v>
      </c>
      <c r="I431" s="16">
        <f>INDEX([1]Balancing!$B$3:$ES$21,MATCH($C431,[1]Balancing!$A$3:$A$21,0),MATCH(IF($A431="Mahir","HS",IF($A431="Separuh Mahir","SS",IF($A431="Berkemahiran Rendah","LS",IF($A431="Jumlah","T",FALSE))))&amp;$E431&amp;RIGHT($D431,2),[1]Balancing!$B$2:$ES$2,0))/1000</f>
        <v>17.907</v>
      </c>
      <c r="J431" s="16">
        <f>INDEX([1]Balancing!$ET$3:$KK$21,MATCH($C431,[1]Balancing!$A$3:$A$21,0),MATCH(IF($A431="Mahir","HS",IF($A431="Separuh Mahir","SS",IF($A431="Berkemahiran Rendah","LS",IF($A431="Jumlah","T",FALSE))))&amp;$E431&amp;RIGHT($D431,2),[1]Balancing!$ET$2:$KK$2,0))/1000</f>
        <v>17.43</v>
      </c>
      <c r="K431" s="16">
        <f>INDEX([1]Balancing!$KL$3:$QC$21,MATCH($C431,[1]Balancing!$A$3:$A$21,0),MATCH(IF($A431="Mahir","HS",IF($A431="Separuh Mahir","SS",IF($A431="Berkemahiran Rendah","LS",IF($A431="Jumlah","T",FALSE))))&amp;$E431&amp;RIGHT($D431,2),[1]Balancing!$KL$2:$QC$2,0))/1000</f>
        <v>0.47699999999999998</v>
      </c>
      <c r="L431" s="16">
        <f>INDEX([1]Balancing!$QD$3:$VU$21,MATCH($C431,[1]Balancing!$A$3:$A$21,0),MATCH(IF($A431="Mahir","HS",IF($A431="Separuh Mahir","SS",IF($A431="Berkemahiran Rendah","LS",IF($A431="Jumlah","T",FALSE))))&amp;$E431&amp;RIGHT($D431,2),[1]Balancing!$QD$2:$VU$2,0))/1000</f>
        <v>0.123</v>
      </c>
    </row>
    <row r="432" spans="1:12" x14ac:dyDescent="0.35">
      <c r="A432" s="17" t="s">
        <v>23</v>
      </c>
      <c r="B432" s="17" t="s">
        <v>35</v>
      </c>
      <c r="C432" s="17" t="s">
        <v>62</v>
      </c>
      <c r="D432" s="14">
        <v>2024</v>
      </c>
      <c r="E432" s="14">
        <v>2</v>
      </c>
      <c r="F432" s="14" t="str">
        <f>VLOOKUP(A432,[1]Lookup!$A$1:$B$4,2,0)</f>
        <v>Low-skilled</v>
      </c>
      <c r="G432" s="14" t="str">
        <f>VLOOKUP(B432,[1]Lookup!$A$6:$B$11,2,0)</f>
        <v>Services</v>
      </c>
      <c r="H432" s="14" t="str">
        <f>VLOOKUP(C432,[1]Lookup!$A$13:$B$31,2,0)</f>
        <v>Finance, insurance, real estate &amp; business services</v>
      </c>
      <c r="I432" s="16">
        <f>INDEX([1]Balancing!$B$3:$ES$21,MATCH($C432,[1]Balancing!$A$3:$A$21,0),MATCH(IF($A432="Mahir","HS",IF($A432="Separuh Mahir","SS",IF($A432="Berkemahiran Rendah","LS",IF($A432="Jumlah","T",FALSE))))&amp;$E432&amp;RIGHT($D432,2),[1]Balancing!$B$2:$ES$2,0))/1000</f>
        <v>103.985</v>
      </c>
      <c r="J432" s="16">
        <f>INDEX([1]Balancing!$ET$3:$KK$21,MATCH($C432,[1]Balancing!$A$3:$A$21,0),MATCH(IF($A432="Mahir","HS",IF($A432="Separuh Mahir","SS",IF($A432="Berkemahiran Rendah","LS",IF($A432="Jumlah","T",FALSE))))&amp;$E432&amp;RIGHT($D432,2),[1]Balancing!$ET$2:$KK$2,0))/1000</f>
        <v>103.15300000000001</v>
      </c>
      <c r="K432" s="16">
        <f>INDEX([1]Balancing!$KL$3:$QC$21,MATCH($C432,[1]Balancing!$A$3:$A$21,0),MATCH(IF($A432="Mahir","HS",IF($A432="Separuh Mahir","SS",IF($A432="Berkemahiran Rendah","LS",IF($A432="Jumlah","T",FALSE))))&amp;$E432&amp;RIGHT($D432,2),[1]Balancing!$KL$2:$QC$2,0))/1000</f>
        <v>0.83199999999999996</v>
      </c>
      <c r="L432" s="16">
        <f>INDEX([1]Balancing!$QD$3:$VU$21,MATCH($C432,[1]Balancing!$A$3:$A$21,0),MATCH(IF($A432="Mahir","HS",IF($A432="Separuh Mahir","SS",IF($A432="Berkemahiran Rendah","LS",IF($A432="Jumlah","T",FALSE))))&amp;$E432&amp;RIGHT($D432,2),[1]Balancing!$QD$2:$VU$2,0))/1000</f>
        <v>0.377</v>
      </c>
    </row>
    <row r="433" spans="1:12" x14ac:dyDescent="0.35">
      <c r="A433" s="17" t="s">
        <v>23</v>
      </c>
      <c r="B433" s="17" t="s">
        <v>35</v>
      </c>
      <c r="C433" s="17" t="s">
        <v>64</v>
      </c>
      <c r="D433" s="14">
        <v>2024</v>
      </c>
      <c r="E433" s="14">
        <v>2</v>
      </c>
      <c r="F433" s="14" t="str">
        <f>VLOOKUP(A433,[1]Lookup!$A$1:$B$4,2,0)</f>
        <v>Low-skilled</v>
      </c>
      <c r="G433" s="14" t="str">
        <f>VLOOKUP(B433,[1]Lookup!$A$6:$B$11,2,0)</f>
        <v>Services</v>
      </c>
      <c r="H433" s="14" t="str">
        <f>VLOOKUP(C433,[1]Lookup!$A$13:$B$31,2,0)</f>
        <v>Other services</v>
      </c>
      <c r="I433" s="16">
        <f>INDEX([1]Balancing!$B$3:$ES$21,MATCH($C433,[1]Balancing!$A$3:$A$21,0),MATCH(IF($A433="Mahir","HS",IF($A433="Separuh Mahir","SS",IF($A433="Berkemahiran Rendah","LS",IF($A433="Jumlah","T",FALSE))))&amp;$E433&amp;RIGHT($D433,2),[1]Balancing!$B$2:$ES$2,0))/1000</f>
        <v>71.331999999999994</v>
      </c>
      <c r="J433" s="16">
        <f>INDEX([1]Balancing!$ET$3:$KK$21,MATCH($C433,[1]Balancing!$A$3:$A$21,0),MATCH(IF($A433="Mahir","HS",IF($A433="Separuh Mahir","SS",IF($A433="Berkemahiran Rendah","LS",IF($A433="Jumlah","T",FALSE))))&amp;$E433&amp;RIGHT($D433,2),[1]Balancing!$ET$2:$KK$2,0))/1000</f>
        <v>70.950999999999993</v>
      </c>
      <c r="K433" s="16">
        <f>INDEX([1]Balancing!$KL$3:$QC$21,MATCH($C433,[1]Balancing!$A$3:$A$21,0),MATCH(IF($A433="Mahir","HS",IF($A433="Separuh Mahir","SS",IF($A433="Berkemahiran Rendah","LS",IF($A433="Jumlah","T",FALSE))))&amp;$E433&amp;RIGHT($D433,2),[1]Balancing!$KL$2:$QC$2,0))/1000</f>
        <v>0.38100000000000001</v>
      </c>
      <c r="L433" s="16">
        <f>INDEX([1]Balancing!$QD$3:$VU$21,MATCH($C433,[1]Balancing!$A$3:$A$21,0),MATCH(IF($A433="Mahir","HS",IF($A433="Separuh Mahir","SS",IF($A433="Berkemahiran Rendah","LS",IF($A433="Jumlah","T",FALSE))))&amp;$E433&amp;RIGHT($D433,2),[1]Balancing!$QD$2:$VU$2,0))/1000</f>
        <v>0.28399999999999997</v>
      </c>
    </row>
    <row r="434" spans="1:12" x14ac:dyDescent="0.35">
      <c r="A434" s="17" t="s">
        <v>19</v>
      </c>
      <c r="B434" s="17" t="s">
        <v>27</v>
      </c>
      <c r="C434" s="17" t="s">
        <v>27</v>
      </c>
      <c r="D434" s="14">
        <v>2024</v>
      </c>
      <c r="E434" s="14">
        <v>1</v>
      </c>
      <c r="F434" s="14" t="str">
        <f>VLOOKUP(A434,[1]Lookup!$A$1:$B$4,2,0)</f>
        <v>Skilled</v>
      </c>
      <c r="G434" s="14" t="str">
        <f>VLOOKUP(B434,[1]Lookup!$A$6:$B$11,2,0)</f>
        <v>Agriculture</v>
      </c>
      <c r="H434" s="14" t="str">
        <f>VLOOKUP(C434,[1]Lookup!$A$13:$B$31,2,0)</f>
        <v>Agriculture</v>
      </c>
      <c r="I434" s="16">
        <f>INDEX([1]Balancing!$B$3:$ES$21,MATCH($C434,[1]Balancing!$A$3:$A$21,0),MATCH(IF($A434="Mahir","HS",IF($A434="Separuh Mahir","SS",IF($A434="Berkemahiran Rendah","LS",IF($A434="Jumlah","T",FALSE))))&amp;$E434&amp;RIGHT($D434,2),[1]Balancing!$B$2:$ES$2,0))/1000</f>
        <v>28.295000000000002</v>
      </c>
      <c r="J434" s="16">
        <f>INDEX([1]Balancing!$ET$3:$KK$21,MATCH($C434,[1]Balancing!$A$3:$A$21,0),MATCH(IF($A434="Mahir","HS",IF($A434="Separuh Mahir","SS",IF($A434="Berkemahiran Rendah","LS",IF($A434="Jumlah","T",FALSE))))&amp;$E434&amp;RIGHT($D434,2),[1]Balancing!$ET$2:$KK$2,0))/1000</f>
        <v>23.954999999999998</v>
      </c>
      <c r="K434" s="16">
        <f>INDEX([1]Balancing!$KL$3:$QC$21,MATCH($C434,[1]Balancing!$A$3:$A$21,0),MATCH(IF($A434="Mahir","HS",IF($A434="Separuh Mahir","SS",IF($A434="Berkemahiran Rendah","LS",IF($A434="Jumlah","T",FALSE))))&amp;$E434&amp;RIGHT($D434,2),[1]Balancing!$KL$2:$QC$2,0))/1000</f>
        <v>4.34</v>
      </c>
      <c r="L434" s="16">
        <f>INDEX([1]Balancing!$QD$3:$VU$21,MATCH($C434,[1]Balancing!$A$3:$A$21,0),MATCH(IF($A434="Mahir","HS",IF($A434="Separuh Mahir","SS",IF($A434="Berkemahiran Rendah","LS",IF($A434="Jumlah","T",FALSE))))&amp;$E434&amp;RIGHT($D434,2),[1]Balancing!$QD$2:$VU$2,0))/1000</f>
        <v>0.19900000000000001</v>
      </c>
    </row>
    <row r="435" spans="1:12" x14ac:dyDescent="0.35">
      <c r="A435" s="17" t="s">
        <v>19</v>
      </c>
      <c r="B435" s="17" t="s">
        <v>29</v>
      </c>
      <c r="C435" s="17" t="s">
        <v>29</v>
      </c>
      <c r="D435" s="14">
        <v>2024</v>
      </c>
      <c r="E435" s="14">
        <v>1</v>
      </c>
      <c r="F435" s="14" t="str">
        <f>VLOOKUP(A435,[1]Lookup!$A$1:$B$4,2,0)</f>
        <v>Skilled</v>
      </c>
      <c r="G435" s="14" t="str">
        <f>VLOOKUP(B435,[1]Lookup!$A$6:$B$11,2,0)</f>
        <v>Mining &amp; Quarrying</v>
      </c>
      <c r="H435" s="14" t="str">
        <f>VLOOKUP(C435,[1]Lookup!$A$13:$B$31,2,0)</f>
        <v>Mining &amp; Quarrying</v>
      </c>
      <c r="I435" s="16">
        <f>INDEX([1]Balancing!$B$3:$ES$21,MATCH($C435,[1]Balancing!$A$3:$A$21,0),MATCH(IF($A435="Mahir","HS",IF($A435="Separuh Mahir","SS",IF($A435="Berkemahiran Rendah","LS",IF($A435="Jumlah","T",FALSE))))&amp;$E435&amp;RIGHT($D435,2),[1]Balancing!$B$2:$ES$2,0))/1000</f>
        <v>23.535</v>
      </c>
      <c r="J435" s="16">
        <f>INDEX([1]Balancing!$ET$3:$KK$21,MATCH($C435,[1]Balancing!$A$3:$A$21,0),MATCH(IF($A435="Mahir","HS",IF($A435="Separuh Mahir","SS",IF($A435="Berkemahiran Rendah","LS",IF($A435="Jumlah","T",FALSE))))&amp;$E435&amp;RIGHT($D435,2),[1]Balancing!$ET$2:$KK$2,0))/1000</f>
        <v>23.395</v>
      </c>
      <c r="K435" s="16">
        <f>INDEX([1]Balancing!$KL$3:$QC$21,MATCH($C435,[1]Balancing!$A$3:$A$21,0),MATCH(IF($A435="Mahir","HS",IF($A435="Separuh Mahir","SS",IF($A435="Berkemahiran Rendah","LS",IF($A435="Jumlah","T",FALSE))))&amp;$E435&amp;RIGHT($D435,2),[1]Balancing!$KL$2:$QC$2,0))/1000</f>
        <v>0.14000000000000001</v>
      </c>
      <c r="L435" s="16">
        <f>INDEX([1]Balancing!$QD$3:$VU$21,MATCH($C435,[1]Balancing!$A$3:$A$21,0),MATCH(IF($A435="Mahir","HS",IF($A435="Separuh Mahir","SS",IF($A435="Berkemahiran Rendah","LS",IF($A435="Jumlah","T",FALSE))))&amp;$E435&amp;RIGHT($D435,2),[1]Balancing!$QD$2:$VU$2,0))/1000</f>
        <v>0.03</v>
      </c>
    </row>
    <row r="436" spans="1:12" x14ac:dyDescent="0.35">
      <c r="A436" s="17" t="s">
        <v>19</v>
      </c>
      <c r="B436" s="17" t="s">
        <v>31</v>
      </c>
      <c r="C436" s="17" t="s">
        <v>40</v>
      </c>
      <c r="D436" s="14">
        <v>2024</v>
      </c>
      <c r="E436" s="14">
        <v>1</v>
      </c>
      <c r="F436" s="14" t="str">
        <f>VLOOKUP(A436,[1]Lookup!$A$1:$B$4,2,0)</f>
        <v>Skilled</v>
      </c>
      <c r="G436" s="14" t="str">
        <f>VLOOKUP(B436,[1]Lookup!$A$6:$B$11,2,0)</f>
        <v>Manufacturing</v>
      </c>
      <c r="H436" s="14" t="str">
        <f>VLOOKUP(C436,[1]Lookup!$A$13:$B$31,2,0)</f>
        <v>Food processing, beverages &amp; tobacco products</v>
      </c>
      <c r="I436" s="16">
        <f>INDEX([1]Balancing!$B$3:$ES$21,MATCH($C436,[1]Balancing!$A$3:$A$21,0),MATCH(IF($A436="Mahir","HS",IF($A436="Separuh Mahir","SS",IF($A436="Berkemahiran Rendah","LS",IF($A436="Jumlah","T",FALSE))))&amp;$E436&amp;RIGHT($D436,2),[1]Balancing!$B$2:$ES$2,0))/1000</f>
        <v>44.542999999999999</v>
      </c>
      <c r="J436" s="16">
        <f>INDEX([1]Balancing!$ET$3:$KK$21,MATCH($C436,[1]Balancing!$A$3:$A$21,0),MATCH(IF($A436="Mahir","HS",IF($A436="Separuh Mahir","SS",IF($A436="Berkemahiran Rendah","LS",IF($A436="Jumlah","T",FALSE))))&amp;$E436&amp;RIGHT($D436,2),[1]Balancing!$ET$2:$KK$2,0))/1000</f>
        <v>42.232999999999997</v>
      </c>
      <c r="K436" s="16">
        <f>INDEX([1]Balancing!$KL$3:$QC$21,MATCH($C436,[1]Balancing!$A$3:$A$21,0),MATCH(IF($A436="Mahir","HS",IF($A436="Separuh Mahir","SS",IF($A436="Berkemahiran Rendah","LS",IF($A436="Jumlah","T",FALSE))))&amp;$E436&amp;RIGHT($D436,2),[1]Balancing!$KL$2:$QC$2,0))/1000</f>
        <v>2.31</v>
      </c>
      <c r="L436" s="16">
        <f>INDEX([1]Balancing!$QD$3:$VU$21,MATCH($C436,[1]Balancing!$A$3:$A$21,0),MATCH(IF($A436="Mahir","HS",IF($A436="Separuh Mahir","SS",IF($A436="Berkemahiran Rendah","LS",IF($A436="Jumlah","T",FALSE))))&amp;$E436&amp;RIGHT($D436,2),[1]Balancing!$QD$2:$VU$2,0))/1000</f>
        <v>0.26900000000000002</v>
      </c>
    </row>
    <row r="437" spans="1:12" x14ac:dyDescent="0.35">
      <c r="A437" s="17" t="s">
        <v>19</v>
      </c>
      <c r="B437" s="17" t="s">
        <v>31</v>
      </c>
      <c r="C437" s="17" t="s">
        <v>42</v>
      </c>
      <c r="D437" s="14">
        <v>2024</v>
      </c>
      <c r="E437" s="14">
        <v>1</v>
      </c>
      <c r="F437" s="14" t="str">
        <f>VLOOKUP(A437,[1]Lookup!$A$1:$B$4,2,0)</f>
        <v>Skilled</v>
      </c>
      <c r="G437" s="14" t="str">
        <f>VLOOKUP(B437,[1]Lookup!$A$6:$B$11,2,0)</f>
        <v>Manufacturing</v>
      </c>
      <c r="H437" s="14" t="str">
        <f>VLOOKUP(C437,[1]Lookup!$A$13:$B$31,2,0)</f>
        <v>Textiles, wearing apparel &amp; leather products</v>
      </c>
      <c r="I437" s="16">
        <f>INDEX([1]Balancing!$B$3:$ES$21,MATCH($C437,[1]Balancing!$A$3:$A$21,0),MATCH(IF($A437="Mahir","HS",IF($A437="Separuh Mahir","SS",IF($A437="Berkemahiran Rendah","LS",IF($A437="Jumlah","T",FALSE))))&amp;$E437&amp;RIGHT($D437,2),[1]Balancing!$B$2:$ES$2,0))/1000</f>
        <v>10.294</v>
      </c>
      <c r="J437" s="16">
        <f>INDEX([1]Balancing!$ET$3:$KK$21,MATCH($C437,[1]Balancing!$A$3:$A$21,0),MATCH(IF($A437="Mahir","HS",IF($A437="Separuh Mahir","SS",IF($A437="Berkemahiran Rendah","LS",IF($A437="Jumlah","T",FALSE))))&amp;$E437&amp;RIGHT($D437,2),[1]Balancing!$ET$2:$KK$2,0))/1000</f>
        <v>9.7149999999999999</v>
      </c>
      <c r="K437" s="16">
        <f>INDEX([1]Balancing!$KL$3:$QC$21,MATCH($C437,[1]Balancing!$A$3:$A$21,0),MATCH(IF($A437="Mahir","HS",IF($A437="Separuh Mahir","SS",IF($A437="Berkemahiran Rendah","LS",IF($A437="Jumlah","T",FALSE))))&amp;$E437&amp;RIGHT($D437,2),[1]Balancing!$KL$2:$QC$2,0))/1000</f>
        <v>0.57899999999999996</v>
      </c>
      <c r="L437" s="16">
        <f>INDEX([1]Balancing!$QD$3:$VU$21,MATCH($C437,[1]Balancing!$A$3:$A$21,0),MATCH(IF($A437="Mahir","HS",IF($A437="Separuh Mahir","SS",IF($A437="Berkemahiran Rendah","LS",IF($A437="Jumlah","T",FALSE))))&amp;$E437&amp;RIGHT($D437,2),[1]Balancing!$QD$2:$VU$2,0))/1000</f>
        <v>2.5999999999999999E-2</v>
      </c>
    </row>
    <row r="438" spans="1:12" x14ac:dyDescent="0.35">
      <c r="A438" s="17" t="s">
        <v>19</v>
      </c>
      <c r="B438" s="17" t="s">
        <v>31</v>
      </c>
      <c r="C438" s="17" t="s">
        <v>44</v>
      </c>
      <c r="D438" s="14">
        <v>2024</v>
      </c>
      <c r="E438" s="14">
        <v>1</v>
      </c>
      <c r="F438" s="14" t="str">
        <f>VLOOKUP(A438,[1]Lookup!$A$1:$B$4,2,0)</f>
        <v>Skilled</v>
      </c>
      <c r="G438" s="14" t="str">
        <f>VLOOKUP(B438,[1]Lookup!$A$6:$B$11,2,0)</f>
        <v>Manufacturing</v>
      </c>
      <c r="H438" s="14" t="str">
        <f>VLOOKUP(C438,[1]Lookup!$A$13:$B$31,2,0)</f>
        <v>Wood products, furniture, paper products &amp; printing</v>
      </c>
      <c r="I438" s="16">
        <f>INDEX([1]Balancing!$B$3:$ES$21,MATCH($C438,[1]Balancing!$A$3:$A$21,0),MATCH(IF($A438="Mahir","HS",IF($A438="Separuh Mahir","SS",IF($A438="Berkemahiran Rendah","LS",IF($A438="Jumlah","T",FALSE))))&amp;$E438&amp;RIGHT($D438,2),[1]Balancing!$B$2:$ES$2,0))/1000</f>
        <v>36.524999999999999</v>
      </c>
      <c r="J438" s="16">
        <f>INDEX([1]Balancing!$ET$3:$KK$21,MATCH($C438,[1]Balancing!$A$3:$A$21,0),MATCH(IF($A438="Mahir","HS",IF($A438="Separuh Mahir","SS",IF($A438="Berkemahiran Rendah","LS",IF($A438="Jumlah","T",FALSE))))&amp;$E438&amp;RIGHT($D438,2),[1]Balancing!$ET$2:$KK$2,0))/1000</f>
        <v>34.567999999999998</v>
      </c>
      <c r="K438" s="16">
        <f>INDEX([1]Balancing!$KL$3:$QC$21,MATCH($C438,[1]Balancing!$A$3:$A$21,0),MATCH(IF($A438="Mahir","HS",IF($A438="Separuh Mahir","SS",IF($A438="Berkemahiran Rendah","LS",IF($A438="Jumlah","T",FALSE))))&amp;$E438&amp;RIGHT($D438,2),[1]Balancing!$KL$2:$QC$2,0))/1000</f>
        <v>1.9570000000000001</v>
      </c>
      <c r="L438" s="16">
        <f>INDEX([1]Balancing!$QD$3:$VU$21,MATCH($C438,[1]Balancing!$A$3:$A$21,0),MATCH(IF($A438="Mahir","HS",IF($A438="Separuh Mahir","SS",IF($A438="Berkemahiran Rendah","LS",IF($A438="Jumlah","T",FALSE))))&amp;$E438&amp;RIGHT($D438,2),[1]Balancing!$QD$2:$VU$2,0))/1000</f>
        <v>0.219</v>
      </c>
    </row>
    <row r="439" spans="1:12" x14ac:dyDescent="0.35">
      <c r="A439" s="17" t="s">
        <v>19</v>
      </c>
      <c r="B439" s="17" t="s">
        <v>31</v>
      </c>
      <c r="C439" s="17" t="s">
        <v>46</v>
      </c>
      <c r="D439" s="14">
        <v>2024</v>
      </c>
      <c r="E439" s="14">
        <v>1</v>
      </c>
      <c r="F439" s="14" t="str">
        <f>VLOOKUP(A439,[1]Lookup!$A$1:$B$4,2,0)</f>
        <v>Skilled</v>
      </c>
      <c r="G439" s="14" t="str">
        <f>VLOOKUP(B439,[1]Lookup!$A$6:$B$11,2,0)</f>
        <v>Manufacturing</v>
      </c>
      <c r="H439" s="14" t="str">
        <f>VLOOKUP(C439,[1]Lookup!$A$13:$B$31,2,0)</f>
        <v>Petroleum, chemical, rubber &amp; plastic products</v>
      </c>
      <c r="I439" s="16">
        <f>INDEX([1]Balancing!$B$3:$ES$21,MATCH($C439,[1]Balancing!$A$3:$A$21,0),MATCH(IF($A439="Mahir","HS",IF($A439="Separuh Mahir","SS",IF($A439="Berkemahiran Rendah","LS",IF($A439="Jumlah","T",FALSE))))&amp;$E439&amp;RIGHT($D439,2),[1]Balancing!$B$2:$ES$2,0))/1000</f>
        <v>83.768000000000001</v>
      </c>
      <c r="J439" s="16">
        <f>INDEX([1]Balancing!$ET$3:$KK$21,MATCH($C439,[1]Balancing!$A$3:$A$21,0),MATCH(IF($A439="Mahir","HS",IF($A439="Separuh Mahir","SS",IF($A439="Berkemahiran Rendah","LS",IF($A439="Jumlah","T",FALSE))))&amp;$E439&amp;RIGHT($D439,2),[1]Balancing!$ET$2:$KK$2,0))/1000</f>
        <v>79.415999999999997</v>
      </c>
      <c r="K439" s="16">
        <f>INDEX([1]Balancing!$KL$3:$QC$21,MATCH($C439,[1]Balancing!$A$3:$A$21,0),MATCH(IF($A439="Mahir","HS",IF($A439="Separuh Mahir","SS",IF($A439="Berkemahiran Rendah","LS",IF($A439="Jumlah","T",FALSE))))&amp;$E439&amp;RIGHT($D439,2),[1]Balancing!$KL$2:$QC$2,0))/1000</f>
        <v>4.3520000000000003</v>
      </c>
      <c r="L439" s="16">
        <f>INDEX([1]Balancing!$QD$3:$VU$21,MATCH($C439,[1]Balancing!$A$3:$A$21,0),MATCH(IF($A439="Mahir","HS",IF($A439="Separuh Mahir","SS",IF($A439="Berkemahiran Rendah","LS",IF($A439="Jumlah","T",FALSE))))&amp;$E439&amp;RIGHT($D439,2),[1]Balancing!$QD$2:$VU$2,0))/1000</f>
        <v>0.59899999999999998</v>
      </c>
    </row>
    <row r="440" spans="1:12" x14ac:dyDescent="0.35">
      <c r="A440" s="17" t="s">
        <v>19</v>
      </c>
      <c r="B440" s="17" t="s">
        <v>31</v>
      </c>
      <c r="C440" s="17" t="s">
        <v>48</v>
      </c>
      <c r="D440" s="14">
        <v>2024</v>
      </c>
      <c r="E440" s="14">
        <v>1</v>
      </c>
      <c r="F440" s="14" t="str">
        <f>VLOOKUP(A440,[1]Lookup!$A$1:$B$4,2,0)</f>
        <v>Skilled</v>
      </c>
      <c r="G440" s="14" t="str">
        <f>VLOOKUP(B440,[1]Lookup!$A$6:$B$11,2,0)</f>
        <v>Manufacturing</v>
      </c>
      <c r="H440" s="14" t="str">
        <f>VLOOKUP(C440,[1]Lookup!$A$13:$B$31,2,0)</f>
        <v>Non-metallic mineral products, basic metal &amp; fabricated metal products</v>
      </c>
      <c r="I440" s="16">
        <f>INDEX([1]Balancing!$B$3:$ES$21,MATCH($C440,[1]Balancing!$A$3:$A$21,0),MATCH(IF($A440="Mahir","HS",IF($A440="Separuh Mahir","SS",IF($A440="Berkemahiran Rendah","LS",IF($A440="Jumlah","T",FALSE))))&amp;$E440&amp;RIGHT($D440,2),[1]Balancing!$B$2:$ES$2,0))/1000</f>
        <v>60.05</v>
      </c>
      <c r="J440" s="16">
        <f>INDEX([1]Balancing!$ET$3:$KK$21,MATCH($C440,[1]Balancing!$A$3:$A$21,0),MATCH(IF($A440="Mahir","HS",IF($A440="Separuh Mahir","SS",IF($A440="Berkemahiran Rendah","LS",IF($A440="Jumlah","T",FALSE))))&amp;$E440&amp;RIGHT($D440,2),[1]Balancing!$ET$2:$KK$2,0))/1000</f>
        <v>56.475000000000001</v>
      </c>
      <c r="K440" s="16">
        <f>INDEX([1]Balancing!$KL$3:$QC$21,MATCH($C440,[1]Balancing!$A$3:$A$21,0),MATCH(IF($A440="Mahir","HS",IF($A440="Separuh Mahir","SS",IF($A440="Berkemahiran Rendah","LS",IF($A440="Jumlah","T",FALSE))))&amp;$E440&amp;RIGHT($D440,2),[1]Balancing!$KL$2:$QC$2,0))/1000</f>
        <v>3.5750000000000002</v>
      </c>
      <c r="L440" s="16">
        <f>INDEX([1]Balancing!$QD$3:$VU$21,MATCH($C440,[1]Balancing!$A$3:$A$21,0),MATCH(IF($A440="Mahir","HS",IF($A440="Separuh Mahir","SS",IF($A440="Berkemahiran Rendah","LS",IF($A440="Jumlah","T",FALSE))))&amp;$E440&amp;RIGHT($D440,2),[1]Balancing!$QD$2:$VU$2,0))/1000</f>
        <v>0.29599999999999999</v>
      </c>
    </row>
    <row r="441" spans="1:12" x14ac:dyDescent="0.35">
      <c r="A441" s="17" t="s">
        <v>19</v>
      </c>
      <c r="B441" s="17" t="s">
        <v>31</v>
      </c>
      <c r="C441" s="17" t="s">
        <v>50</v>
      </c>
      <c r="D441" s="14">
        <v>2024</v>
      </c>
      <c r="E441" s="14">
        <v>1</v>
      </c>
      <c r="F441" s="14" t="str">
        <f>VLOOKUP(A441,[1]Lookup!$A$1:$B$4,2,0)</f>
        <v>Skilled</v>
      </c>
      <c r="G441" s="14" t="str">
        <f>VLOOKUP(B441,[1]Lookup!$A$6:$B$11,2,0)</f>
        <v>Manufacturing</v>
      </c>
      <c r="H441" s="14" t="str">
        <f>VLOOKUP(C441,[1]Lookup!$A$13:$B$31,2,0)</f>
        <v>Electrical, electronic &amp; optical products</v>
      </c>
      <c r="I441" s="16">
        <f>INDEX([1]Balancing!$B$3:$ES$21,MATCH($C441,[1]Balancing!$A$3:$A$21,0),MATCH(IF($A441="Mahir","HS",IF($A441="Separuh Mahir","SS",IF($A441="Berkemahiran Rendah","LS",IF($A441="Jumlah","T",FALSE))))&amp;$E441&amp;RIGHT($D441,2),[1]Balancing!$B$2:$ES$2,0))/1000</f>
        <v>147.636</v>
      </c>
      <c r="J441" s="16">
        <f>INDEX([1]Balancing!$ET$3:$KK$21,MATCH($C441,[1]Balancing!$A$3:$A$21,0),MATCH(IF($A441="Mahir","HS",IF($A441="Separuh Mahir","SS",IF($A441="Berkemahiran Rendah","LS",IF($A441="Jumlah","T",FALSE))))&amp;$E441&amp;RIGHT($D441,2),[1]Balancing!$ET$2:$KK$2,0))/1000</f>
        <v>138.50700000000001</v>
      </c>
      <c r="K441" s="16">
        <f>INDEX([1]Balancing!$KL$3:$QC$21,MATCH($C441,[1]Balancing!$A$3:$A$21,0),MATCH(IF($A441="Mahir","HS",IF($A441="Separuh Mahir","SS",IF($A441="Berkemahiran Rendah","LS",IF($A441="Jumlah","T",FALSE))))&amp;$E441&amp;RIGHT($D441,2),[1]Balancing!$KL$2:$QC$2,0))/1000</f>
        <v>9.1289999999999996</v>
      </c>
      <c r="L441" s="16">
        <f>INDEX([1]Balancing!$QD$3:$VU$21,MATCH($C441,[1]Balancing!$A$3:$A$21,0),MATCH(IF($A441="Mahir","HS",IF($A441="Separuh Mahir","SS",IF($A441="Berkemahiran Rendah","LS",IF($A441="Jumlah","T",FALSE))))&amp;$E441&amp;RIGHT($D441,2),[1]Balancing!$QD$2:$VU$2,0))/1000</f>
        <v>0.67</v>
      </c>
    </row>
    <row r="442" spans="1:12" x14ac:dyDescent="0.35">
      <c r="A442" s="17" t="s">
        <v>19</v>
      </c>
      <c r="B442" s="17" t="s">
        <v>31</v>
      </c>
      <c r="C442" s="17" t="s">
        <v>52</v>
      </c>
      <c r="D442" s="14">
        <v>2024</v>
      </c>
      <c r="E442" s="14">
        <v>1</v>
      </c>
      <c r="F442" s="14" t="str">
        <f>VLOOKUP(A442,[1]Lookup!$A$1:$B$4,2,0)</f>
        <v>Skilled</v>
      </c>
      <c r="G442" s="14" t="str">
        <f>VLOOKUP(B442,[1]Lookup!$A$6:$B$11,2,0)</f>
        <v>Manufacturing</v>
      </c>
      <c r="H442" s="14" t="str">
        <f>VLOOKUP(C442,[1]Lookup!$A$13:$B$31,2,0)</f>
        <v>Transport equipment, other manufacturing &amp; repair</v>
      </c>
      <c r="I442" s="16">
        <f>INDEX([1]Balancing!$B$3:$ES$21,MATCH($C442,[1]Balancing!$A$3:$A$21,0),MATCH(IF($A442="Mahir","HS",IF($A442="Separuh Mahir","SS",IF($A442="Berkemahiran Rendah","LS",IF($A442="Jumlah","T",FALSE))))&amp;$E442&amp;RIGHT($D442,2),[1]Balancing!$B$2:$ES$2,0))/1000</f>
        <v>52.069000000000003</v>
      </c>
      <c r="J442" s="16">
        <f>INDEX([1]Balancing!$ET$3:$KK$21,MATCH($C442,[1]Balancing!$A$3:$A$21,0),MATCH(IF($A442="Mahir","HS",IF($A442="Separuh Mahir","SS",IF($A442="Berkemahiran Rendah","LS",IF($A442="Jumlah","T",FALSE))))&amp;$E442&amp;RIGHT($D442,2),[1]Balancing!$ET$2:$KK$2,0))/1000</f>
        <v>49.295000000000002</v>
      </c>
      <c r="K442" s="16">
        <f>INDEX([1]Balancing!$KL$3:$QC$21,MATCH($C442,[1]Balancing!$A$3:$A$21,0),MATCH(IF($A442="Mahir","HS",IF($A442="Separuh Mahir","SS",IF($A442="Berkemahiran Rendah","LS",IF($A442="Jumlah","T",FALSE))))&amp;$E442&amp;RIGHT($D442,2),[1]Balancing!$KL$2:$QC$2,0))/1000</f>
        <v>2.774</v>
      </c>
      <c r="L442" s="16">
        <f>INDEX([1]Balancing!$QD$3:$VU$21,MATCH($C442,[1]Balancing!$A$3:$A$21,0),MATCH(IF($A442="Mahir","HS",IF($A442="Separuh Mahir","SS",IF($A442="Berkemahiran Rendah","LS",IF($A442="Jumlah","T",FALSE))))&amp;$E442&amp;RIGHT($D442,2),[1]Balancing!$QD$2:$VU$2,0))/1000</f>
        <v>0.222</v>
      </c>
    </row>
    <row r="443" spans="1:12" x14ac:dyDescent="0.35">
      <c r="A443" s="17" t="s">
        <v>19</v>
      </c>
      <c r="B443" s="17" t="s">
        <v>33</v>
      </c>
      <c r="C443" s="17" t="s">
        <v>33</v>
      </c>
      <c r="D443" s="14">
        <v>2024</v>
      </c>
      <c r="E443" s="14">
        <v>1</v>
      </c>
      <c r="F443" s="14" t="str">
        <f>VLOOKUP(A443,[1]Lookup!$A$1:$B$4,2,0)</f>
        <v>Skilled</v>
      </c>
      <c r="G443" s="14" t="str">
        <f>VLOOKUP(B443,[1]Lookup!$A$6:$B$11,2,0)</f>
        <v>Construction</v>
      </c>
      <c r="H443" s="14" t="str">
        <f>VLOOKUP(C443,[1]Lookup!$A$13:$B$31,2,0)</f>
        <v>Construction</v>
      </c>
      <c r="I443" s="16">
        <f>INDEX([1]Balancing!$B$3:$ES$21,MATCH($C443,[1]Balancing!$A$3:$A$21,0),MATCH(IF($A443="Mahir","HS",IF($A443="Separuh Mahir","SS",IF($A443="Berkemahiran Rendah","LS",IF($A443="Jumlah","T",FALSE))))&amp;$E443&amp;RIGHT($D443,2),[1]Balancing!$B$2:$ES$2,0))/1000</f>
        <v>144.751</v>
      </c>
      <c r="J443" s="16">
        <f>INDEX([1]Balancing!$ET$3:$KK$21,MATCH($C443,[1]Balancing!$A$3:$A$21,0),MATCH(IF($A443="Mahir","HS",IF($A443="Separuh Mahir","SS",IF($A443="Berkemahiran Rendah","LS",IF($A443="Jumlah","T",FALSE))))&amp;$E443&amp;RIGHT($D443,2),[1]Balancing!$ET$2:$KK$2,0))/1000</f>
        <v>139.744</v>
      </c>
      <c r="K443" s="16">
        <f>INDEX([1]Balancing!$KL$3:$QC$21,MATCH($C443,[1]Balancing!$A$3:$A$21,0),MATCH(IF($A443="Mahir","HS",IF($A443="Separuh Mahir","SS",IF($A443="Berkemahiran Rendah","LS",IF($A443="Jumlah","T",FALSE))))&amp;$E443&amp;RIGHT($D443,2),[1]Balancing!$KL$2:$QC$2,0))/1000</f>
        <v>5.0069999999999997</v>
      </c>
      <c r="L443" s="16">
        <f>INDEX([1]Balancing!$QD$3:$VU$21,MATCH($C443,[1]Balancing!$A$3:$A$21,0),MATCH(IF($A443="Mahir","HS",IF($A443="Separuh Mahir","SS",IF($A443="Berkemahiran Rendah","LS",IF($A443="Jumlah","T",FALSE))))&amp;$E443&amp;RIGHT($D443,2),[1]Balancing!$QD$2:$VU$2,0))/1000</f>
        <v>0.502</v>
      </c>
    </row>
    <row r="444" spans="1:12" x14ac:dyDescent="0.35">
      <c r="A444" s="17" t="s">
        <v>19</v>
      </c>
      <c r="B444" s="17" t="s">
        <v>35</v>
      </c>
      <c r="C444" s="17" t="s">
        <v>54</v>
      </c>
      <c r="D444" s="14">
        <v>2024</v>
      </c>
      <c r="E444" s="14">
        <v>1</v>
      </c>
      <c r="F444" s="14" t="str">
        <f>VLOOKUP(A444,[1]Lookup!$A$1:$B$4,2,0)</f>
        <v>Skilled</v>
      </c>
      <c r="G444" s="14" t="str">
        <f>VLOOKUP(B444,[1]Lookup!$A$6:$B$11,2,0)</f>
        <v>Services</v>
      </c>
      <c r="H444" s="14" t="str">
        <f>VLOOKUP(C444,[1]Lookup!$A$13:$B$31,2,0)</f>
        <v>Wholesale &amp; retail trade</v>
      </c>
      <c r="I444" s="16">
        <f>INDEX([1]Balancing!$B$3:$ES$21,MATCH($C444,[1]Balancing!$A$3:$A$21,0),MATCH(IF($A444="Mahir","HS",IF($A444="Separuh Mahir","SS",IF($A444="Berkemahiran Rendah","LS",IF($A444="Jumlah","T",FALSE))))&amp;$E444&amp;RIGHT($D444,2),[1]Balancing!$B$2:$ES$2,0))/1000</f>
        <v>606.86</v>
      </c>
      <c r="J444" s="16">
        <f>INDEX([1]Balancing!$ET$3:$KK$21,MATCH($C444,[1]Balancing!$A$3:$A$21,0),MATCH(IF($A444="Mahir","HS",IF($A444="Separuh Mahir","SS",IF($A444="Berkemahiran Rendah","LS",IF($A444="Jumlah","T",FALSE))))&amp;$E444&amp;RIGHT($D444,2),[1]Balancing!$ET$2:$KK$2,0))/1000</f>
        <v>601.84500000000003</v>
      </c>
      <c r="K444" s="16">
        <f>INDEX([1]Balancing!$KL$3:$QC$21,MATCH($C444,[1]Balancing!$A$3:$A$21,0),MATCH(IF($A444="Mahir","HS",IF($A444="Separuh Mahir","SS",IF($A444="Berkemahiran Rendah","LS",IF($A444="Jumlah","T",FALSE))))&amp;$E444&amp;RIGHT($D444,2),[1]Balancing!$KL$2:$QC$2,0))/1000</f>
        <v>5.0149999999999997</v>
      </c>
      <c r="L444" s="16">
        <f>INDEX([1]Balancing!$QD$3:$VU$21,MATCH($C444,[1]Balancing!$A$3:$A$21,0),MATCH(IF($A444="Mahir","HS",IF($A444="Separuh Mahir","SS",IF($A444="Berkemahiran Rendah","LS",IF($A444="Jumlah","T",FALSE))))&amp;$E444&amp;RIGHT($D444,2),[1]Balancing!$QD$2:$VU$2,0))/1000</f>
        <v>1.863</v>
      </c>
    </row>
    <row r="445" spans="1:12" x14ac:dyDescent="0.35">
      <c r="A445" s="17" t="s">
        <v>19</v>
      </c>
      <c r="B445" s="17" t="s">
        <v>35</v>
      </c>
      <c r="C445" s="17" t="s">
        <v>56</v>
      </c>
      <c r="D445" s="14">
        <v>2024</v>
      </c>
      <c r="E445" s="14">
        <v>1</v>
      </c>
      <c r="F445" s="14" t="str">
        <f>VLOOKUP(A445,[1]Lookup!$A$1:$B$4,2,0)</f>
        <v>Skilled</v>
      </c>
      <c r="G445" s="14" t="str">
        <f>VLOOKUP(B445,[1]Lookup!$A$6:$B$11,2,0)</f>
        <v>Services</v>
      </c>
      <c r="H445" s="14" t="str">
        <f>VLOOKUP(C445,[1]Lookup!$A$13:$B$31,2,0)</f>
        <v>Food &amp; beverages and accommodation</v>
      </c>
      <c r="I445" s="16">
        <f>INDEX([1]Balancing!$B$3:$ES$21,MATCH($C445,[1]Balancing!$A$3:$A$21,0),MATCH(IF($A445="Mahir","HS",IF($A445="Separuh Mahir","SS",IF($A445="Berkemahiran Rendah","LS",IF($A445="Jumlah","T",FALSE))))&amp;$E445&amp;RIGHT($D445,2),[1]Balancing!$B$2:$ES$2,0))/1000</f>
        <v>118.06399999999999</v>
      </c>
      <c r="J445" s="16">
        <f>INDEX([1]Balancing!$ET$3:$KK$21,MATCH($C445,[1]Balancing!$A$3:$A$21,0),MATCH(IF($A445="Mahir","HS",IF($A445="Separuh Mahir","SS",IF($A445="Berkemahiran Rendah","LS",IF($A445="Jumlah","T",FALSE))))&amp;$E445&amp;RIGHT($D445,2),[1]Balancing!$ET$2:$KK$2,0))/1000</f>
        <v>117.867</v>
      </c>
      <c r="K445" s="16">
        <f>INDEX([1]Balancing!$KL$3:$QC$21,MATCH($C445,[1]Balancing!$A$3:$A$21,0),MATCH(IF($A445="Mahir","HS",IF($A445="Separuh Mahir","SS",IF($A445="Berkemahiran Rendah","LS",IF($A445="Jumlah","T",FALSE))))&amp;$E445&amp;RIGHT($D445,2),[1]Balancing!$KL$2:$QC$2,0))/1000</f>
        <v>0.19700000000000001</v>
      </c>
      <c r="L445" s="16">
        <f>INDEX([1]Balancing!$QD$3:$VU$21,MATCH($C445,[1]Balancing!$A$3:$A$21,0),MATCH(IF($A445="Mahir","HS",IF($A445="Separuh Mahir","SS",IF($A445="Berkemahiran Rendah","LS",IF($A445="Jumlah","T",FALSE))))&amp;$E445&amp;RIGHT($D445,2),[1]Balancing!$QD$2:$VU$2,0))/1000</f>
        <v>0.49399999999999999</v>
      </c>
    </row>
    <row r="446" spans="1:12" x14ac:dyDescent="0.35">
      <c r="A446" s="17" t="s">
        <v>19</v>
      </c>
      <c r="B446" s="17" t="s">
        <v>35</v>
      </c>
      <c r="C446" s="17" t="s">
        <v>58</v>
      </c>
      <c r="D446" s="14">
        <v>2024</v>
      </c>
      <c r="E446" s="14">
        <v>1</v>
      </c>
      <c r="F446" s="14" t="str">
        <f>VLOOKUP(A446,[1]Lookup!$A$1:$B$4,2,0)</f>
        <v>Skilled</v>
      </c>
      <c r="G446" s="14" t="str">
        <f>VLOOKUP(B446,[1]Lookup!$A$6:$B$11,2,0)</f>
        <v>Services</v>
      </c>
      <c r="H446" s="14" t="str">
        <f>VLOOKUP(C446,[1]Lookup!$A$13:$B$31,2,0)</f>
        <v>Transportation &amp; storage</v>
      </c>
      <c r="I446" s="16">
        <f>INDEX([1]Balancing!$B$3:$ES$21,MATCH($C446,[1]Balancing!$A$3:$A$21,0),MATCH(IF($A446="Mahir","HS",IF($A446="Separuh Mahir","SS",IF($A446="Berkemahiran Rendah","LS",IF($A446="Jumlah","T",FALSE))))&amp;$E446&amp;RIGHT($D446,2),[1]Balancing!$B$2:$ES$2,0))/1000</f>
        <v>97.442999999999998</v>
      </c>
      <c r="J446" s="16">
        <f>INDEX([1]Balancing!$ET$3:$KK$21,MATCH($C446,[1]Balancing!$A$3:$A$21,0),MATCH(IF($A446="Mahir","HS",IF($A446="Separuh Mahir","SS",IF($A446="Berkemahiran Rendah","LS",IF($A446="Jumlah","T",FALSE))))&amp;$E446&amp;RIGHT($D446,2),[1]Balancing!$ET$2:$KK$2,0))/1000</f>
        <v>97.141999999999996</v>
      </c>
      <c r="K446" s="16">
        <f>INDEX([1]Balancing!$KL$3:$QC$21,MATCH($C446,[1]Balancing!$A$3:$A$21,0),MATCH(IF($A446="Mahir","HS",IF($A446="Separuh Mahir","SS",IF($A446="Berkemahiran Rendah","LS",IF($A446="Jumlah","T",FALSE))))&amp;$E446&amp;RIGHT($D446,2),[1]Balancing!$KL$2:$QC$2,0))/1000</f>
        <v>0.30099999999999999</v>
      </c>
      <c r="L446" s="16">
        <f>INDEX([1]Balancing!$QD$3:$VU$21,MATCH($C446,[1]Balancing!$A$3:$A$21,0),MATCH(IF($A446="Mahir","HS",IF($A446="Separuh Mahir","SS",IF($A446="Berkemahiran Rendah","LS",IF($A446="Jumlah","T",FALSE))))&amp;$E446&amp;RIGHT($D446,2),[1]Balancing!$QD$2:$VU$2,0))/1000</f>
        <v>0.85</v>
      </c>
    </row>
    <row r="447" spans="1:12" x14ac:dyDescent="0.35">
      <c r="A447" s="17" t="s">
        <v>19</v>
      </c>
      <c r="B447" s="17" t="s">
        <v>35</v>
      </c>
      <c r="C447" s="17" t="s">
        <v>60</v>
      </c>
      <c r="D447" s="14">
        <v>2024</v>
      </c>
      <c r="E447" s="14">
        <v>1</v>
      </c>
      <c r="F447" s="14" t="str">
        <f>VLOOKUP(A447,[1]Lookup!$A$1:$B$4,2,0)</f>
        <v>Skilled</v>
      </c>
      <c r="G447" s="14" t="str">
        <f>VLOOKUP(B447,[1]Lookup!$A$6:$B$11,2,0)</f>
        <v>Services</v>
      </c>
      <c r="H447" s="14" t="str">
        <f>VLOOKUP(C447,[1]Lookup!$A$13:$B$31,2,0)</f>
        <v>Information &amp; communication</v>
      </c>
      <c r="I447" s="16">
        <f>INDEX([1]Balancing!$B$3:$ES$21,MATCH($C447,[1]Balancing!$A$3:$A$21,0),MATCH(IF($A447="Mahir","HS",IF($A447="Separuh Mahir","SS",IF($A447="Berkemahiran Rendah","LS",IF($A447="Jumlah","T",FALSE))))&amp;$E447&amp;RIGHT($D447,2),[1]Balancing!$B$2:$ES$2,0))/1000</f>
        <v>137.82</v>
      </c>
      <c r="J447" s="16">
        <f>INDEX([1]Balancing!$ET$3:$KK$21,MATCH($C447,[1]Balancing!$A$3:$A$21,0),MATCH(IF($A447="Mahir","HS",IF($A447="Separuh Mahir","SS",IF($A447="Berkemahiran Rendah","LS",IF($A447="Jumlah","T",FALSE))))&amp;$E447&amp;RIGHT($D447,2),[1]Balancing!$ET$2:$KK$2,0))/1000</f>
        <v>137.51499999999999</v>
      </c>
      <c r="K447" s="16">
        <f>INDEX([1]Balancing!$KL$3:$QC$21,MATCH($C447,[1]Balancing!$A$3:$A$21,0),MATCH(IF($A447="Mahir","HS",IF($A447="Separuh Mahir","SS",IF($A447="Berkemahiran Rendah","LS",IF($A447="Jumlah","T",FALSE))))&amp;$E447&amp;RIGHT($D447,2),[1]Balancing!$KL$2:$QC$2,0))/1000</f>
        <v>0.30499999999999999</v>
      </c>
      <c r="L447" s="16">
        <f>INDEX([1]Balancing!$QD$3:$VU$21,MATCH($C447,[1]Balancing!$A$3:$A$21,0),MATCH(IF($A447="Mahir","HS",IF($A447="Separuh Mahir","SS",IF($A447="Berkemahiran Rendah","LS",IF($A447="Jumlah","T",FALSE))))&amp;$E447&amp;RIGHT($D447,2),[1]Balancing!$QD$2:$VU$2,0))/1000</f>
        <v>0.17499999999999999</v>
      </c>
    </row>
    <row r="448" spans="1:12" x14ac:dyDescent="0.35">
      <c r="A448" s="17" t="s">
        <v>19</v>
      </c>
      <c r="B448" s="17" t="s">
        <v>35</v>
      </c>
      <c r="C448" s="17" t="s">
        <v>62</v>
      </c>
      <c r="D448" s="14">
        <v>2024</v>
      </c>
      <c r="E448" s="14">
        <v>1</v>
      </c>
      <c r="F448" s="14" t="str">
        <f>VLOOKUP(A448,[1]Lookup!$A$1:$B$4,2,0)</f>
        <v>Skilled</v>
      </c>
      <c r="G448" s="14" t="str">
        <f>VLOOKUP(B448,[1]Lookup!$A$6:$B$11,2,0)</f>
        <v>Services</v>
      </c>
      <c r="H448" s="14" t="str">
        <f>VLOOKUP(C448,[1]Lookup!$A$13:$B$31,2,0)</f>
        <v>Finance, insurance, real estate &amp; business services</v>
      </c>
      <c r="I448" s="16">
        <f>INDEX([1]Balancing!$B$3:$ES$21,MATCH($C448,[1]Balancing!$A$3:$A$21,0),MATCH(IF($A448="Mahir","HS",IF($A448="Separuh Mahir","SS",IF($A448="Berkemahiran Rendah","LS",IF($A448="Jumlah","T",FALSE))))&amp;$E448&amp;RIGHT($D448,2),[1]Balancing!$B$2:$ES$2,0))/1000</f>
        <v>431.57</v>
      </c>
      <c r="J448" s="16">
        <f>INDEX([1]Balancing!$ET$3:$KK$21,MATCH($C448,[1]Balancing!$A$3:$A$21,0),MATCH(IF($A448="Mahir","HS",IF($A448="Separuh Mahir","SS",IF($A448="Berkemahiran Rendah","LS",IF($A448="Jumlah","T",FALSE))))&amp;$E448&amp;RIGHT($D448,2),[1]Balancing!$ET$2:$KK$2,0))/1000</f>
        <v>424.29899999999998</v>
      </c>
      <c r="K448" s="16">
        <f>INDEX([1]Balancing!$KL$3:$QC$21,MATCH($C448,[1]Balancing!$A$3:$A$21,0),MATCH(IF($A448="Mahir","HS",IF($A448="Separuh Mahir","SS",IF($A448="Berkemahiran Rendah","LS",IF($A448="Jumlah","T",FALSE))))&amp;$E448&amp;RIGHT($D448,2),[1]Balancing!$KL$2:$QC$2,0))/1000</f>
        <v>7.2709999999999999</v>
      </c>
      <c r="L448" s="16">
        <f>INDEX([1]Balancing!$QD$3:$VU$21,MATCH($C448,[1]Balancing!$A$3:$A$21,0),MATCH(IF($A448="Mahir","HS",IF($A448="Separuh Mahir","SS",IF($A448="Berkemahiran Rendah","LS",IF($A448="Jumlah","T",FALSE))))&amp;$E448&amp;RIGHT($D448,2),[1]Balancing!$QD$2:$VU$2,0))/1000</f>
        <v>1.895</v>
      </c>
    </row>
    <row r="449" spans="1:12" x14ac:dyDescent="0.35">
      <c r="A449" s="17" t="s">
        <v>19</v>
      </c>
      <c r="B449" s="17" t="s">
        <v>35</v>
      </c>
      <c r="C449" s="17" t="s">
        <v>64</v>
      </c>
      <c r="D449" s="14">
        <v>2024</v>
      </c>
      <c r="E449" s="14">
        <v>1</v>
      </c>
      <c r="F449" s="14" t="str">
        <f>VLOOKUP(A449,[1]Lookup!$A$1:$B$4,2,0)</f>
        <v>Skilled</v>
      </c>
      <c r="G449" s="14" t="str">
        <f>VLOOKUP(B449,[1]Lookup!$A$6:$B$11,2,0)</f>
        <v>Services</v>
      </c>
      <c r="H449" s="14" t="str">
        <f>VLOOKUP(C449,[1]Lookup!$A$13:$B$31,2,0)</f>
        <v>Other services</v>
      </c>
      <c r="I449" s="16">
        <f>INDEX([1]Balancing!$B$3:$ES$21,MATCH($C449,[1]Balancing!$A$3:$A$21,0),MATCH(IF($A449="Mahir","HS",IF($A449="Separuh Mahir","SS",IF($A449="Berkemahiran Rendah","LS",IF($A449="Jumlah","T",FALSE))))&amp;$E449&amp;RIGHT($D449,2),[1]Balancing!$B$2:$ES$2,0))/1000</f>
        <v>216.87799999999999</v>
      </c>
      <c r="J449" s="16">
        <f>INDEX([1]Balancing!$ET$3:$KK$21,MATCH($C449,[1]Balancing!$A$3:$A$21,0),MATCH(IF($A449="Mahir","HS",IF($A449="Separuh Mahir","SS",IF($A449="Berkemahiran Rendah","LS",IF($A449="Jumlah","T",FALSE))))&amp;$E449&amp;RIGHT($D449,2),[1]Balancing!$ET$2:$KK$2,0))/1000</f>
        <v>216.34299999999999</v>
      </c>
      <c r="K449" s="16">
        <f>INDEX([1]Balancing!$KL$3:$QC$21,MATCH($C449,[1]Balancing!$A$3:$A$21,0),MATCH(IF($A449="Mahir","HS",IF($A449="Separuh Mahir","SS",IF($A449="Berkemahiran Rendah","LS",IF($A449="Jumlah","T",FALSE))))&amp;$E449&amp;RIGHT($D449,2),[1]Balancing!$KL$2:$QC$2,0))/1000</f>
        <v>0.53500000000000003</v>
      </c>
      <c r="L449" s="16">
        <f>INDEX([1]Balancing!$QD$3:$VU$21,MATCH($C449,[1]Balancing!$A$3:$A$21,0),MATCH(IF($A449="Mahir","HS",IF($A449="Separuh Mahir","SS",IF($A449="Berkemahiran Rendah","LS",IF($A449="Jumlah","T",FALSE))))&amp;$E449&amp;RIGHT($D449,2),[1]Balancing!$QD$2:$VU$2,0))/1000</f>
        <v>0.54400000000000004</v>
      </c>
    </row>
    <row r="450" spans="1:12" x14ac:dyDescent="0.35">
      <c r="A450" s="17" t="s">
        <v>21</v>
      </c>
      <c r="B450" s="17" t="s">
        <v>27</v>
      </c>
      <c r="C450" s="17" t="s">
        <v>27</v>
      </c>
      <c r="D450" s="14">
        <v>2024</v>
      </c>
      <c r="E450" s="14">
        <v>1</v>
      </c>
      <c r="F450" s="14" t="str">
        <f>VLOOKUP(A450,[1]Lookup!$A$1:$B$4,2,0)</f>
        <v>Semi-skilled</v>
      </c>
      <c r="G450" s="14" t="str">
        <f>VLOOKUP(B450,[1]Lookup!$A$6:$B$11,2,0)</f>
        <v>Agriculture</v>
      </c>
      <c r="H450" s="14" t="str">
        <f>VLOOKUP(C450,[1]Lookup!$A$13:$B$31,2,0)</f>
        <v>Agriculture</v>
      </c>
      <c r="I450" s="16">
        <f>INDEX([1]Balancing!$B$3:$ES$21,MATCH($C450,[1]Balancing!$A$3:$A$21,0),MATCH(IF($A450="Mahir","HS",IF($A450="Separuh Mahir","SS",IF($A450="Berkemahiran Rendah","LS",IF($A450="Jumlah","T",FALSE))))&amp;$E450&amp;RIGHT($D450,2),[1]Balancing!$B$2:$ES$2,0))/1000</f>
        <v>442.87</v>
      </c>
      <c r="J450" s="16">
        <f>INDEX([1]Balancing!$ET$3:$KK$21,MATCH($C450,[1]Balancing!$A$3:$A$21,0),MATCH(IF($A450="Mahir","HS",IF($A450="Separuh Mahir","SS",IF($A450="Berkemahiran Rendah","LS",IF($A450="Jumlah","T",FALSE))))&amp;$E450&amp;RIGHT($D450,2),[1]Balancing!$ET$2:$KK$2,0))/1000</f>
        <v>421.23200000000003</v>
      </c>
      <c r="K450" s="16">
        <f>INDEX([1]Balancing!$KL$3:$QC$21,MATCH($C450,[1]Balancing!$A$3:$A$21,0),MATCH(IF($A450="Mahir","HS",IF($A450="Separuh Mahir","SS",IF($A450="Berkemahiran Rendah","LS",IF($A450="Jumlah","T",FALSE))))&amp;$E450&amp;RIGHT($D450,2),[1]Balancing!$KL$2:$QC$2,0))/1000</f>
        <v>21.638000000000002</v>
      </c>
      <c r="L450" s="16">
        <f>INDEX([1]Balancing!$QD$3:$VU$21,MATCH($C450,[1]Balancing!$A$3:$A$21,0),MATCH(IF($A450="Mahir","HS",IF($A450="Separuh Mahir","SS",IF($A450="Berkemahiran Rendah","LS",IF($A450="Jumlah","T",FALSE))))&amp;$E450&amp;RIGHT($D450,2),[1]Balancing!$QD$2:$VU$2,0))/1000</f>
        <v>1.1950000000000001</v>
      </c>
    </row>
    <row r="451" spans="1:12" x14ac:dyDescent="0.35">
      <c r="A451" s="17" t="s">
        <v>21</v>
      </c>
      <c r="B451" s="17" t="s">
        <v>29</v>
      </c>
      <c r="C451" s="17" t="s">
        <v>29</v>
      </c>
      <c r="D451" s="14">
        <v>2024</v>
      </c>
      <c r="E451" s="14">
        <v>1</v>
      </c>
      <c r="F451" s="14" t="str">
        <f>VLOOKUP(A451,[1]Lookup!$A$1:$B$4,2,0)</f>
        <v>Semi-skilled</v>
      </c>
      <c r="G451" s="14" t="str">
        <f>VLOOKUP(B451,[1]Lookup!$A$6:$B$11,2,0)</f>
        <v>Mining &amp; Quarrying</v>
      </c>
      <c r="H451" s="14" t="str">
        <f>VLOOKUP(C451,[1]Lookup!$A$13:$B$31,2,0)</f>
        <v>Mining &amp; Quarrying</v>
      </c>
      <c r="I451" s="16">
        <f>INDEX([1]Balancing!$B$3:$ES$21,MATCH($C451,[1]Balancing!$A$3:$A$21,0),MATCH(IF($A451="Mahir","HS",IF($A451="Separuh Mahir","SS",IF($A451="Berkemahiran Rendah","LS",IF($A451="Jumlah","T",FALSE))))&amp;$E451&amp;RIGHT($D451,2),[1]Balancing!$B$2:$ES$2,0))/1000</f>
        <v>47.25</v>
      </c>
      <c r="J451" s="16">
        <f>INDEX([1]Balancing!$ET$3:$KK$21,MATCH($C451,[1]Balancing!$A$3:$A$21,0),MATCH(IF($A451="Mahir","HS",IF($A451="Separuh Mahir","SS",IF($A451="Berkemahiran Rendah","LS",IF($A451="Jumlah","T",FALSE))))&amp;$E451&amp;RIGHT($D451,2),[1]Balancing!$ET$2:$KK$2,0))/1000</f>
        <v>46.924999999999997</v>
      </c>
      <c r="K451" s="16">
        <f>INDEX([1]Balancing!$KL$3:$QC$21,MATCH($C451,[1]Balancing!$A$3:$A$21,0),MATCH(IF($A451="Mahir","HS",IF($A451="Separuh Mahir","SS",IF($A451="Berkemahiran Rendah","LS",IF($A451="Jumlah","T",FALSE))))&amp;$E451&amp;RIGHT($D451,2),[1]Balancing!$KL$2:$QC$2,0))/1000</f>
        <v>0.32500000000000001</v>
      </c>
      <c r="L451" s="16">
        <f>INDEX([1]Balancing!$QD$3:$VU$21,MATCH($C451,[1]Balancing!$A$3:$A$21,0),MATCH(IF($A451="Mahir","HS",IF($A451="Separuh Mahir","SS",IF($A451="Berkemahiran Rendah","LS",IF($A451="Jumlah","T",FALSE))))&amp;$E451&amp;RIGHT($D451,2),[1]Balancing!$QD$2:$VU$2,0))/1000</f>
        <v>0.16300000000000001</v>
      </c>
    </row>
    <row r="452" spans="1:12" x14ac:dyDescent="0.35">
      <c r="A452" s="17" t="s">
        <v>21</v>
      </c>
      <c r="B452" s="17" t="s">
        <v>31</v>
      </c>
      <c r="C452" s="17" t="s">
        <v>40</v>
      </c>
      <c r="D452" s="14">
        <v>2024</v>
      </c>
      <c r="E452" s="14">
        <v>1</v>
      </c>
      <c r="F452" s="14" t="str">
        <f>VLOOKUP(A452,[1]Lookup!$A$1:$B$4,2,0)</f>
        <v>Semi-skilled</v>
      </c>
      <c r="G452" s="14" t="str">
        <f>VLOOKUP(B452,[1]Lookup!$A$6:$B$11,2,0)</f>
        <v>Manufacturing</v>
      </c>
      <c r="H452" s="14" t="str">
        <f>VLOOKUP(C452,[1]Lookup!$A$13:$B$31,2,0)</f>
        <v>Food processing, beverages &amp; tobacco products</v>
      </c>
      <c r="I452" s="16">
        <f>INDEX([1]Balancing!$B$3:$ES$21,MATCH($C452,[1]Balancing!$A$3:$A$21,0),MATCH(IF($A452="Mahir","HS",IF($A452="Separuh Mahir","SS",IF($A452="Berkemahiran Rendah","LS",IF($A452="Jumlah","T",FALSE))))&amp;$E452&amp;RIGHT($D452,2),[1]Balancing!$B$2:$ES$2,0))/1000</f>
        <v>259.47899999999998</v>
      </c>
      <c r="J452" s="16">
        <f>INDEX([1]Balancing!$ET$3:$KK$21,MATCH($C452,[1]Balancing!$A$3:$A$21,0),MATCH(IF($A452="Mahir","HS",IF($A452="Separuh Mahir","SS",IF($A452="Berkemahiran Rendah","LS",IF($A452="Jumlah","T",FALSE))))&amp;$E452&amp;RIGHT($D452,2),[1]Balancing!$ET$2:$KK$2,0))/1000</f>
        <v>252.10400000000001</v>
      </c>
      <c r="K452" s="16">
        <f>INDEX([1]Balancing!$KL$3:$QC$21,MATCH($C452,[1]Balancing!$A$3:$A$21,0),MATCH(IF($A452="Mahir","HS",IF($A452="Separuh Mahir","SS",IF($A452="Berkemahiran Rendah","LS",IF($A452="Jumlah","T",FALSE))))&amp;$E452&amp;RIGHT($D452,2),[1]Balancing!$KL$2:$QC$2,0))/1000</f>
        <v>7.375</v>
      </c>
      <c r="L452" s="16">
        <f>INDEX([1]Balancing!$QD$3:$VU$21,MATCH($C452,[1]Balancing!$A$3:$A$21,0),MATCH(IF($A452="Mahir","HS",IF($A452="Separuh Mahir","SS",IF($A452="Berkemahiran Rendah","LS",IF($A452="Jumlah","T",FALSE))))&amp;$E452&amp;RIGHT($D452,2),[1]Balancing!$QD$2:$VU$2,0))/1000</f>
        <v>0.245</v>
      </c>
    </row>
    <row r="453" spans="1:12" x14ac:dyDescent="0.35">
      <c r="A453" s="17" t="s">
        <v>21</v>
      </c>
      <c r="B453" s="17" t="s">
        <v>31</v>
      </c>
      <c r="C453" s="17" t="s">
        <v>42</v>
      </c>
      <c r="D453" s="14">
        <v>2024</v>
      </c>
      <c r="E453" s="14">
        <v>1</v>
      </c>
      <c r="F453" s="14" t="str">
        <f>VLOOKUP(A453,[1]Lookup!$A$1:$B$4,2,0)</f>
        <v>Semi-skilled</v>
      </c>
      <c r="G453" s="14" t="str">
        <f>VLOOKUP(B453,[1]Lookup!$A$6:$B$11,2,0)</f>
        <v>Manufacturing</v>
      </c>
      <c r="H453" s="14" t="str">
        <f>VLOOKUP(C453,[1]Lookup!$A$13:$B$31,2,0)</f>
        <v>Textiles, wearing apparel &amp; leather products</v>
      </c>
      <c r="I453" s="16">
        <f>INDEX([1]Balancing!$B$3:$ES$21,MATCH($C453,[1]Balancing!$A$3:$A$21,0),MATCH(IF($A453="Mahir","HS",IF($A453="Separuh Mahir","SS",IF($A453="Berkemahiran Rendah","LS",IF($A453="Jumlah","T",FALSE))))&amp;$E453&amp;RIGHT($D453,2),[1]Balancing!$B$2:$ES$2,0))/1000</f>
        <v>73.664000000000001</v>
      </c>
      <c r="J453" s="16">
        <f>INDEX([1]Balancing!$ET$3:$KK$21,MATCH($C453,[1]Balancing!$A$3:$A$21,0),MATCH(IF($A453="Mahir","HS",IF($A453="Separuh Mahir","SS",IF($A453="Berkemahiran Rendah","LS",IF($A453="Jumlah","T",FALSE))))&amp;$E453&amp;RIGHT($D453,2),[1]Balancing!$ET$2:$KK$2,0))/1000</f>
        <v>71.869</v>
      </c>
      <c r="K453" s="16">
        <f>INDEX([1]Balancing!$KL$3:$QC$21,MATCH($C453,[1]Balancing!$A$3:$A$21,0),MATCH(IF($A453="Mahir","HS",IF($A453="Separuh Mahir","SS",IF($A453="Berkemahiran Rendah","LS",IF($A453="Jumlah","T",FALSE))))&amp;$E453&amp;RIGHT($D453,2),[1]Balancing!$KL$2:$QC$2,0))/1000</f>
        <v>1.7949999999999999</v>
      </c>
      <c r="L453" s="16">
        <f>INDEX([1]Balancing!$QD$3:$VU$21,MATCH($C453,[1]Balancing!$A$3:$A$21,0),MATCH(IF($A453="Mahir","HS",IF($A453="Separuh Mahir","SS",IF($A453="Berkemahiran Rendah","LS",IF($A453="Jumlah","T",FALSE))))&amp;$E453&amp;RIGHT($D453,2),[1]Balancing!$QD$2:$VU$2,0))/1000</f>
        <v>0.374</v>
      </c>
    </row>
    <row r="454" spans="1:12" x14ac:dyDescent="0.35">
      <c r="A454" s="17" t="s">
        <v>21</v>
      </c>
      <c r="B454" s="17" t="s">
        <v>31</v>
      </c>
      <c r="C454" s="17" t="s">
        <v>44</v>
      </c>
      <c r="D454" s="14">
        <v>2024</v>
      </c>
      <c r="E454" s="14">
        <v>1</v>
      </c>
      <c r="F454" s="14" t="str">
        <f>VLOOKUP(A454,[1]Lookup!$A$1:$B$4,2,0)</f>
        <v>Semi-skilled</v>
      </c>
      <c r="G454" s="14" t="str">
        <f>VLOOKUP(B454,[1]Lookup!$A$6:$B$11,2,0)</f>
        <v>Manufacturing</v>
      </c>
      <c r="H454" s="14" t="str">
        <f>VLOOKUP(C454,[1]Lookup!$A$13:$B$31,2,0)</f>
        <v>Wood products, furniture, paper products &amp; printing</v>
      </c>
      <c r="I454" s="16">
        <f>INDEX([1]Balancing!$B$3:$ES$21,MATCH($C454,[1]Balancing!$A$3:$A$21,0),MATCH(IF($A454="Mahir","HS",IF($A454="Separuh Mahir","SS",IF($A454="Berkemahiran Rendah","LS",IF($A454="Jumlah","T",FALSE))))&amp;$E454&amp;RIGHT($D454,2),[1]Balancing!$B$2:$ES$2,0))/1000</f>
        <v>234.035</v>
      </c>
      <c r="J454" s="16">
        <f>INDEX([1]Balancing!$ET$3:$KK$21,MATCH($C454,[1]Balancing!$A$3:$A$21,0),MATCH(IF($A454="Mahir","HS",IF($A454="Separuh Mahir","SS",IF($A454="Berkemahiran Rendah","LS",IF($A454="Jumlah","T",FALSE))))&amp;$E454&amp;RIGHT($D454,2),[1]Balancing!$ET$2:$KK$2,0))/1000</f>
        <v>227.363</v>
      </c>
      <c r="K454" s="16">
        <f>INDEX([1]Balancing!$KL$3:$QC$21,MATCH($C454,[1]Balancing!$A$3:$A$21,0),MATCH(IF($A454="Mahir","HS",IF($A454="Separuh Mahir","SS",IF($A454="Berkemahiran Rendah","LS",IF($A454="Jumlah","T",FALSE))))&amp;$E454&amp;RIGHT($D454,2),[1]Balancing!$KL$2:$QC$2,0))/1000</f>
        <v>6.6719999999999997</v>
      </c>
      <c r="L454" s="16">
        <f>INDEX([1]Balancing!$QD$3:$VU$21,MATCH($C454,[1]Balancing!$A$3:$A$21,0),MATCH(IF($A454="Mahir","HS",IF($A454="Separuh Mahir","SS",IF($A454="Berkemahiran Rendah","LS",IF($A454="Jumlah","T",FALSE))))&amp;$E454&amp;RIGHT($D454,2),[1]Balancing!$QD$2:$VU$2,0))/1000</f>
        <v>0.51700000000000002</v>
      </c>
    </row>
    <row r="455" spans="1:12" x14ac:dyDescent="0.35">
      <c r="A455" s="17" t="s">
        <v>21</v>
      </c>
      <c r="B455" s="17" t="s">
        <v>31</v>
      </c>
      <c r="C455" s="17" t="s">
        <v>46</v>
      </c>
      <c r="D455" s="14">
        <v>2024</v>
      </c>
      <c r="E455" s="14">
        <v>1</v>
      </c>
      <c r="F455" s="14" t="str">
        <f>VLOOKUP(A455,[1]Lookup!$A$1:$B$4,2,0)</f>
        <v>Semi-skilled</v>
      </c>
      <c r="G455" s="14" t="str">
        <f>VLOOKUP(B455,[1]Lookup!$A$6:$B$11,2,0)</f>
        <v>Manufacturing</v>
      </c>
      <c r="H455" s="14" t="str">
        <f>VLOOKUP(C455,[1]Lookup!$A$13:$B$31,2,0)</f>
        <v>Petroleum, chemical, rubber &amp; plastic products</v>
      </c>
      <c r="I455" s="16">
        <f>INDEX([1]Balancing!$B$3:$ES$21,MATCH($C455,[1]Balancing!$A$3:$A$21,0),MATCH(IF($A455="Mahir","HS",IF($A455="Separuh Mahir","SS",IF($A455="Berkemahiran Rendah","LS",IF($A455="Jumlah","T",FALSE))))&amp;$E455&amp;RIGHT($D455,2),[1]Balancing!$B$2:$ES$2,0))/1000</f>
        <v>347.68400000000003</v>
      </c>
      <c r="J455" s="16">
        <f>INDEX([1]Balancing!$ET$3:$KK$21,MATCH($C455,[1]Balancing!$A$3:$A$21,0),MATCH(IF($A455="Mahir","HS",IF($A455="Separuh Mahir","SS",IF($A455="Berkemahiran Rendah","LS",IF($A455="Jumlah","T",FALSE))))&amp;$E455&amp;RIGHT($D455,2),[1]Balancing!$ET$2:$KK$2,0))/1000</f>
        <v>333.74400000000003</v>
      </c>
      <c r="K455" s="16">
        <f>INDEX([1]Balancing!$KL$3:$QC$21,MATCH($C455,[1]Balancing!$A$3:$A$21,0),MATCH(IF($A455="Mahir","HS",IF($A455="Separuh Mahir","SS",IF($A455="Berkemahiran Rendah","LS",IF($A455="Jumlah","T",FALSE))))&amp;$E455&amp;RIGHT($D455,2),[1]Balancing!$KL$2:$QC$2,0))/1000</f>
        <v>13.94</v>
      </c>
      <c r="L455" s="16">
        <f>INDEX([1]Balancing!$QD$3:$VU$21,MATCH($C455,[1]Balancing!$A$3:$A$21,0),MATCH(IF($A455="Mahir","HS",IF($A455="Separuh Mahir","SS",IF($A455="Berkemahiran Rendah","LS",IF($A455="Jumlah","T",FALSE))))&amp;$E455&amp;RIGHT($D455,2),[1]Balancing!$QD$2:$VU$2,0))/1000</f>
        <v>1.8560000000000001</v>
      </c>
    </row>
    <row r="456" spans="1:12" x14ac:dyDescent="0.35">
      <c r="A456" s="17" t="s">
        <v>21</v>
      </c>
      <c r="B456" s="17" t="s">
        <v>31</v>
      </c>
      <c r="C456" s="17" t="s">
        <v>48</v>
      </c>
      <c r="D456" s="14">
        <v>2024</v>
      </c>
      <c r="E456" s="14">
        <v>1</v>
      </c>
      <c r="F456" s="14" t="str">
        <f>VLOOKUP(A456,[1]Lookup!$A$1:$B$4,2,0)</f>
        <v>Semi-skilled</v>
      </c>
      <c r="G456" s="14" t="str">
        <f>VLOOKUP(B456,[1]Lookup!$A$6:$B$11,2,0)</f>
        <v>Manufacturing</v>
      </c>
      <c r="H456" s="14" t="str">
        <f>VLOOKUP(C456,[1]Lookup!$A$13:$B$31,2,0)</f>
        <v>Non-metallic mineral products, basic metal &amp; fabricated metal products</v>
      </c>
      <c r="I456" s="16">
        <f>INDEX([1]Balancing!$B$3:$ES$21,MATCH($C456,[1]Balancing!$A$3:$A$21,0),MATCH(IF($A456="Mahir","HS",IF($A456="Separuh Mahir","SS",IF($A456="Berkemahiran Rendah","LS",IF($A456="Jumlah","T",FALSE))))&amp;$E456&amp;RIGHT($D456,2),[1]Balancing!$B$2:$ES$2,0))/1000</f>
        <v>288.16500000000002</v>
      </c>
      <c r="J456" s="16">
        <f>INDEX([1]Balancing!$ET$3:$KK$21,MATCH($C456,[1]Balancing!$A$3:$A$21,0),MATCH(IF($A456="Mahir","HS",IF($A456="Separuh Mahir","SS",IF($A456="Berkemahiran Rendah","LS",IF($A456="Jumlah","T",FALSE))))&amp;$E456&amp;RIGHT($D456,2),[1]Balancing!$ET$2:$KK$2,0))/1000</f>
        <v>280.065</v>
      </c>
      <c r="K456" s="16">
        <f>INDEX([1]Balancing!$KL$3:$QC$21,MATCH($C456,[1]Balancing!$A$3:$A$21,0),MATCH(IF($A456="Mahir","HS",IF($A456="Separuh Mahir","SS",IF($A456="Berkemahiran Rendah","LS",IF($A456="Jumlah","T",FALSE))))&amp;$E456&amp;RIGHT($D456,2),[1]Balancing!$KL$2:$QC$2,0))/1000</f>
        <v>8.1</v>
      </c>
      <c r="L456" s="16">
        <f>INDEX([1]Balancing!$QD$3:$VU$21,MATCH($C456,[1]Balancing!$A$3:$A$21,0),MATCH(IF($A456="Mahir","HS",IF($A456="Separuh Mahir","SS",IF($A456="Berkemahiran Rendah","LS",IF($A456="Jumlah","T",FALSE))))&amp;$E456&amp;RIGHT($D456,2),[1]Balancing!$QD$2:$VU$2,0))/1000</f>
        <v>0.90200000000000002</v>
      </c>
    </row>
    <row r="457" spans="1:12" x14ac:dyDescent="0.35">
      <c r="A457" s="17" t="s">
        <v>21</v>
      </c>
      <c r="B457" s="17" t="s">
        <v>31</v>
      </c>
      <c r="C457" s="17" t="s">
        <v>50</v>
      </c>
      <c r="D457" s="14">
        <v>2024</v>
      </c>
      <c r="E457" s="14">
        <v>1</v>
      </c>
      <c r="F457" s="14" t="str">
        <f>VLOOKUP(A457,[1]Lookup!$A$1:$B$4,2,0)</f>
        <v>Semi-skilled</v>
      </c>
      <c r="G457" s="14" t="str">
        <f>VLOOKUP(B457,[1]Lookup!$A$6:$B$11,2,0)</f>
        <v>Manufacturing</v>
      </c>
      <c r="H457" s="14" t="str">
        <f>VLOOKUP(C457,[1]Lookup!$A$13:$B$31,2,0)</f>
        <v>Electrical, electronic &amp; optical products</v>
      </c>
      <c r="I457" s="16">
        <f>INDEX([1]Balancing!$B$3:$ES$21,MATCH($C457,[1]Balancing!$A$3:$A$21,0),MATCH(IF($A457="Mahir","HS",IF($A457="Separuh Mahir","SS",IF($A457="Berkemahiran Rendah","LS",IF($A457="Jumlah","T",FALSE))))&amp;$E457&amp;RIGHT($D457,2),[1]Balancing!$B$2:$ES$2,0))/1000</f>
        <v>471.45100000000002</v>
      </c>
      <c r="J457" s="16">
        <f>INDEX([1]Balancing!$ET$3:$KK$21,MATCH($C457,[1]Balancing!$A$3:$A$21,0),MATCH(IF($A457="Mahir","HS",IF($A457="Separuh Mahir","SS",IF($A457="Berkemahiran Rendah","LS",IF($A457="Jumlah","T",FALSE))))&amp;$E457&amp;RIGHT($D457,2),[1]Balancing!$ET$2:$KK$2,0))/1000</f>
        <v>450.35700000000003</v>
      </c>
      <c r="K457" s="16">
        <f>INDEX([1]Balancing!$KL$3:$QC$21,MATCH($C457,[1]Balancing!$A$3:$A$21,0),MATCH(IF($A457="Mahir","HS",IF($A457="Separuh Mahir","SS",IF($A457="Berkemahiran Rendah","LS",IF($A457="Jumlah","T",FALSE))))&amp;$E457&amp;RIGHT($D457,2),[1]Balancing!$KL$2:$QC$2,0))/1000</f>
        <v>21.094000000000001</v>
      </c>
      <c r="L457" s="16">
        <f>INDEX([1]Balancing!$QD$3:$VU$21,MATCH($C457,[1]Balancing!$A$3:$A$21,0),MATCH(IF($A457="Mahir","HS",IF($A457="Separuh Mahir","SS",IF($A457="Berkemahiran Rendah","LS",IF($A457="Jumlah","T",FALSE))))&amp;$E457&amp;RIGHT($D457,2),[1]Balancing!$QD$2:$VU$2,0))/1000</f>
        <v>2.9079999999999999</v>
      </c>
    </row>
    <row r="458" spans="1:12" x14ac:dyDescent="0.35">
      <c r="A458" s="17" t="s">
        <v>21</v>
      </c>
      <c r="B458" s="17" t="s">
        <v>31</v>
      </c>
      <c r="C458" s="17" t="s">
        <v>52</v>
      </c>
      <c r="D458" s="14">
        <v>2024</v>
      </c>
      <c r="E458" s="14">
        <v>1</v>
      </c>
      <c r="F458" s="14" t="str">
        <f>VLOOKUP(A458,[1]Lookup!$A$1:$B$4,2,0)</f>
        <v>Semi-skilled</v>
      </c>
      <c r="G458" s="14" t="str">
        <f>VLOOKUP(B458,[1]Lookup!$A$6:$B$11,2,0)</f>
        <v>Manufacturing</v>
      </c>
      <c r="H458" s="14" t="str">
        <f>VLOOKUP(C458,[1]Lookup!$A$13:$B$31,2,0)</f>
        <v>Transport equipment, other manufacturing &amp; repair</v>
      </c>
      <c r="I458" s="16">
        <f>INDEX([1]Balancing!$B$3:$ES$21,MATCH($C458,[1]Balancing!$A$3:$A$21,0),MATCH(IF($A458="Mahir","HS",IF($A458="Separuh Mahir","SS",IF($A458="Berkemahiran Rendah","LS",IF($A458="Jumlah","T",FALSE))))&amp;$E458&amp;RIGHT($D458,2),[1]Balancing!$B$2:$ES$2,0))/1000</f>
        <v>172.45</v>
      </c>
      <c r="J458" s="16">
        <f>INDEX([1]Balancing!$ET$3:$KK$21,MATCH($C458,[1]Balancing!$A$3:$A$21,0),MATCH(IF($A458="Mahir","HS",IF($A458="Separuh Mahir","SS",IF($A458="Berkemahiran Rendah","LS",IF($A458="Jumlah","T",FALSE))))&amp;$E458&amp;RIGHT($D458,2),[1]Balancing!$ET$2:$KK$2,0))/1000</f>
        <v>166.43700000000001</v>
      </c>
      <c r="K458" s="16">
        <f>INDEX([1]Balancing!$KL$3:$QC$21,MATCH($C458,[1]Balancing!$A$3:$A$21,0),MATCH(IF($A458="Mahir","HS",IF($A458="Separuh Mahir","SS",IF($A458="Berkemahiran Rendah","LS",IF($A458="Jumlah","T",FALSE))))&amp;$E458&amp;RIGHT($D458,2),[1]Balancing!$KL$2:$QC$2,0))/1000</f>
        <v>6.0129999999999999</v>
      </c>
      <c r="L458" s="16">
        <f>INDEX([1]Balancing!$QD$3:$VU$21,MATCH($C458,[1]Balancing!$A$3:$A$21,0),MATCH(IF($A458="Mahir","HS",IF($A458="Separuh Mahir","SS",IF($A458="Berkemahiran Rendah","LS",IF($A458="Jumlah","T",FALSE))))&amp;$E458&amp;RIGHT($D458,2),[1]Balancing!$QD$2:$VU$2,0))/1000</f>
        <v>0.627</v>
      </c>
    </row>
    <row r="459" spans="1:12" x14ac:dyDescent="0.35">
      <c r="A459" s="17" t="s">
        <v>21</v>
      </c>
      <c r="B459" s="17" t="s">
        <v>33</v>
      </c>
      <c r="C459" s="17" t="s">
        <v>33</v>
      </c>
      <c r="D459" s="14">
        <v>2024</v>
      </c>
      <c r="E459" s="14">
        <v>1</v>
      </c>
      <c r="F459" s="14" t="str">
        <f>VLOOKUP(A459,[1]Lookup!$A$1:$B$4,2,0)</f>
        <v>Semi-skilled</v>
      </c>
      <c r="G459" s="14" t="str">
        <f>VLOOKUP(B459,[1]Lookup!$A$6:$B$11,2,0)</f>
        <v>Construction</v>
      </c>
      <c r="H459" s="14" t="str">
        <f>VLOOKUP(C459,[1]Lookup!$A$13:$B$31,2,0)</f>
        <v>Construction</v>
      </c>
      <c r="I459" s="16">
        <f>INDEX([1]Balancing!$B$3:$ES$21,MATCH($C459,[1]Balancing!$A$3:$A$21,0),MATCH(IF($A459="Mahir","HS",IF($A459="Separuh Mahir","SS",IF($A459="Berkemahiran Rendah","LS",IF($A459="Jumlah","T",FALSE))))&amp;$E459&amp;RIGHT($D459,2),[1]Balancing!$B$2:$ES$2,0))/1000</f>
        <v>1073.154</v>
      </c>
      <c r="J459" s="16">
        <f>INDEX([1]Balancing!$ET$3:$KK$21,MATCH($C459,[1]Balancing!$A$3:$A$21,0),MATCH(IF($A459="Mahir","HS",IF($A459="Separuh Mahir","SS",IF($A459="Berkemahiran Rendah","LS",IF($A459="Jumlah","T",FALSE))))&amp;$E459&amp;RIGHT($D459,2),[1]Balancing!$ET$2:$KK$2,0))/1000</f>
        <v>1058.662</v>
      </c>
      <c r="K459" s="16">
        <f>INDEX([1]Balancing!$KL$3:$QC$21,MATCH($C459,[1]Balancing!$A$3:$A$21,0),MATCH(IF($A459="Mahir","HS",IF($A459="Separuh Mahir","SS",IF($A459="Berkemahiran Rendah","LS",IF($A459="Jumlah","T",FALSE))))&amp;$E459&amp;RIGHT($D459,2),[1]Balancing!$KL$2:$QC$2,0))/1000</f>
        <v>14.492000000000001</v>
      </c>
      <c r="L459" s="16">
        <f>INDEX([1]Balancing!$QD$3:$VU$21,MATCH($C459,[1]Balancing!$A$3:$A$21,0),MATCH(IF($A459="Mahir","HS",IF($A459="Separuh Mahir","SS",IF($A459="Berkemahiran Rendah","LS",IF($A459="Jumlah","T",FALSE))))&amp;$E459&amp;RIGHT($D459,2),[1]Balancing!$QD$2:$VU$2,0))/1000</f>
        <v>2.8050000000000002</v>
      </c>
    </row>
    <row r="460" spans="1:12" x14ac:dyDescent="0.35">
      <c r="A460" s="17" t="s">
        <v>21</v>
      </c>
      <c r="B460" s="17" t="s">
        <v>35</v>
      </c>
      <c r="C460" s="17" t="s">
        <v>54</v>
      </c>
      <c r="D460" s="14">
        <v>2024</v>
      </c>
      <c r="E460" s="14">
        <v>1</v>
      </c>
      <c r="F460" s="14" t="str">
        <f>VLOOKUP(A460,[1]Lookup!$A$1:$B$4,2,0)</f>
        <v>Semi-skilled</v>
      </c>
      <c r="G460" s="14" t="str">
        <f>VLOOKUP(B460,[1]Lookup!$A$6:$B$11,2,0)</f>
        <v>Services</v>
      </c>
      <c r="H460" s="14" t="str">
        <f>VLOOKUP(C460,[1]Lookup!$A$13:$B$31,2,0)</f>
        <v>Wholesale &amp; retail trade</v>
      </c>
      <c r="I460" s="16">
        <f>INDEX([1]Balancing!$B$3:$ES$21,MATCH($C460,[1]Balancing!$A$3:$A$21,0),MATCH(IF($A460="Mahir","HS",IF($A460="Separuh Mahir","SS",IF($A460="Berkemahiran Rendah","LS",IF($A460="Jumlah","T",FALSE))))&amp;$E460&amp;RIGHT($D460,2),[1]Balancing!$B$2:$ES$2,0))/1000</f>
        <v>880.65499999999997</v>
      </c>
      <c r="J460" s="16">
        <f>INDEX([1]Balancing!$ET$3:$KK$21,MATCH($C460,[1]Balancing!$A$3:$A$21,0),MATCH(IF($A460="Mahir","HS",IF($A460="Separuh Mahir","SS",IF($A460="Berkemahiran Rendah","LS",IF($A460="Jumlah","T",FALSE))))&amp;$E460&amp;RIGHT($D460,2),[1]Balancing!$ET$2:$KK$2,0))/1000</f>
        <v>878.81299999999999</v>
      </c>
      <c r="K460" s="16">
        <f>INDEX([1]Balancing!$KL$3:$QC$21,MATCH($C460,[1]Balancing!$A$3:$A$21,0),MATCH(IF($A460="Mahir","HS",IF($A460="Separuh Mahir","SS",IF($A460="Berkemahiran Rendah","LS",IF($A460="Jumlah","T",FALSE))))&amp;$E460&amp;RIGHT($D460,2),[1]Balancing!$KL$2:$QC$2,0))/1000</f>
        <v>1.8420000000000001</v>
      </c>
      <c r="L460" s="16">
        <f>INDEX([1]Balancing!$QD$3:$VU$21,MATCH($C460,[1]Balancing!$A$3:$A$21,0),MATCH(IF($A460="Mahir","HS",IF($A460="Separuh Mahir","SS",IF($A460="Berkemahiran Rendah","LS",IF($A460="Jumlah","T",FALSE))))&amp;$E460&amp;RIGHT($D460,2),[1]Balancing!$QD$2:$VU$2,0))/1000</f>
        <v>6.3440000000000003</v>
      </c>
    </row>
    <row r="461" spans="1:12" x14ac:dyDescent="0.35">
      <c r="A461" s="17" t="s">
        <v>21</v>
      </c>
      <c r="B461" s="17" t="s">
        <v>35</v>
      </c>
      <c r="C461" s="17" t="s">
        <v>56</v>
      </c>
      <c r="D461" s="14">
        <v>2024</v>
      </c>
      <c r="E461" s="14">
        <v>1</v>
      </c>
      <c r="F461" s="14" t="str">
        <f>VLOOKUP(A461,[1]Lookup!$A$1:$B$4,2,0)</f>
        <v>Semi-skilled</v>
      </c>
      <c r="G461" s="14" t="str">
        <f>VLOOKUP(B461,[1]Lookup!$A$6:$B$11,2,0)</f>
        <v>Services</v>
      </c>
      <c r="H461" s="14" t="str">
        <f>VLOOKUP(C461,[1]Lookup!$A$13:$B$31,2,0)</f>
        <v>Food &amp; beverages and accommodation</v>
      </c>
      <c r="I461" s="16">
        <f>INDEX([1]Balancing!$B$3:$ES$21,MATCH($C461,[1]Balancing!$A$3:$A$21,0),MATCH(IF($A461="Mahir","HS",IF($A461="Separuh Mahir","SS",IF($A461="Berkemahiran Rendah","LS",IF($A461="Jumlah","T",FALSE))))&amp;$E461&amp;RIGHT($D461,2),[1]Balancing!$B$2:$ES$2,0))/1000</f>
        <v>350.77699999999999</v>
      </c>
      <c r="J461" s="16">
        <f>INDEX([1]Balancing!$ET$3:$KK$21,MATCH($C461,[1]Balancing!$A$3:$A$21,0),MATCH(IF($A461="Mahir","HS",IF($A461="Separuh Mahir","SS",IF($A461="Berkemahiran Rendah","LS",IF($A461="Jumlah","T",FALSE))))&amp;$E461&amp;RIGHT($D461,2),[1]Balancing!$ET$2:$KK$2,0))/1000</f>
        <v>349.75799999999998</v>
      </c>
      <c r="K461" s="16">
        <f>INDEX([1]Balancing!$KL$3:$QC$21,MATCH($C461,[1]Balancing!$A$3:$A$21,0),MATCH(IF($A461="Mahir","HS",IF($A461="Separuh Mahir","SS",IF($A461="Berkemahiran Rendah","LS",IF($A461="Jumlah","T",FALSE))))&amp;$E461&amp;RIGHT($D461,2),[1]Balancing!$KL$2:$QC$2,0))/1000</f>
        <v>1.0189999999999999</v>
      </c>
      <c r="L461" s="16">
        <f>INDEX([1]Balancing!$QD$3:$VU$21,MATCH($C461,[1]Balancing!$A$3:$A$21,0),MATCH(IF($A461="Mahir","HS",IF($A461="Separuh Mahir","SS",IF($A461="Berkemahiran Rendah","LS",IF($A461="Jumlah","T",FALSE))))&amp;$E461&amp;RIGHT($D461,2),[1]Balancing!$QD$2:$VU$2,0))/1000</f>
        <v>0.48099999999999998</v>
      </c>
    </row>
    <row r="462" spans="1:12" x14ac:dyDescent="0.35">
      <c r="A462" s="17" t="s">
        <v>21</v>
      </c>
      <c r="B462" s="17" t="s">
        <v>35</v>
      </c>
      <c r="C462" s="17" t="s">
        <v>58</v>
      </c>
      <c r="D462" s="14">
        <v>2024</v>
      </c>
      <c r="E462" s="14">
        <v>1</v>
      </c>
      <c r="F462" s="14" t="str">
        <f>VLOOKUP(A462,[1]Lookup!$A$1:$B$4,2,0)</f>
        <v>Semi-skilled</v>
      </c>
      <c r="G462" s="14" t="str">
        <f>VLOOKUP(B462,[1]Lookup!$A$6:$B$11,2,0)</f>
        <v>Services</v>
      </c>
      <c r="H462" s="14" t="str">
        <f>VLOOKUP(C462,[1]Lookup!$A$13:$B$31,2,0)</f>
        <v>Transportation &amp; storage</v>
      </c>
      <c r="I462" s="16">
        <f>INDEX([1]Balancing!$B$3:$ES$21,MATCH($C462,[1]Balancing!$A$3:$A$21,0),MATCH(IF($A462="Mahir","HS",IF($A462="Separuh Mahir","SS",IF($A462="Berkemahiran Rendah","LS",IF($A462="Jumlah","T",FALSE))))&amp;$E462&amp;RIGHT($D462,2),[1]Balancing!$B$2:$ES$2,0))/1000</f>
        <v>236.965</v>
      </c>
      <c r="J462" s="16">
        <f>INDEX([1]Balancing!$ET$3:$KK$21,MATCH($C462,[1]Balancing!$A$3:$A$21,0),MATCH(IF($A462="Mahir","HS",IF($A462="Separuh Mahir","SS",IF($A462="Berkemahiran Rendah","LS",IF($A462="Jumlah","T",FALSE))))&amp;$E462&amp;RIGHT($D462,2),[1]Balancing!$ET$2:$KK$2,0))/1000</f>
        <v>236.25200000000001</v>
      </c>
      <c r="K462" s="16">
        <f>INDEX([1]Balancing!$KL$3:$QC$21,MATCH($C462,[1]Balancing!$A$3:$A$21,0),MATCH(IF($A462="Mahir","HS",IF($A462="Separuh Mahir","SS",IF($A462="Berkemahiran Rendah","LS",IF($A462="Jumlah","T",FALSE))))&amp;$E462&amp;RIGHT($D462,2),[1]Balancing!$KL$2:$QC$2,0))/1000</f>
        <v>0.71299999999999997</v>
      </c>
      <c r="L462" s="16">
        <f>INDEX([1]Balancing!$QD$3:$VU$21,MATCH($C462,[1]Balancing!$A$3:$A$21,0),MATCH(IF($A462="Mahir","HS",IF($A462="Separuh Mahir","SS",IF($A462="Berkemahiran Rendah","LS",IF($A462="Jumlah","T",FALSE))))&amp;$E462&amp;RIGHT($D462,2),[1]Balancing!$QD$2:$VU$2,0))/1000</f>
        <v>0.252</v>
      </c>
    </row>
    <row r="463" spans="1:12" x14ac:dyDescent="0.35">
      <c r="A463" s="17" t="s">
        <v>21</v>
      </c>
      <c r="B463" s="17" t="s">
        <v>35</v>
      </c>
      <c r="C463" s="17" t="s">
        <v>60</v>
      </c>
      <c r="D463" s="14">
        <v>2024</v>
      </c>
      <c r="E463" s="14">
        <v>1</v>
      </c>
      <c r="F463" s="14" t="str">
        <f>VLOOKUP(A463,[1]Lookup!$A$1:$B$4,2,0)</f>
        <v>Semi-skilled</v>
      </c>
      <c r="G463" s="14" t="str">
        <f>VLOOKUP(B463,[1]Lookup!$A$6:$B$11,2,0)</f>
        <v>Services</v>
      </c>
      <c r="H463" s="14" t="str">
        <f>VLOOKUP(C463,[1]Lookup!$A$13:$B$31,2,0)</f>
        <v>Information &amp; communication</v>
      </c>
      <c r="I463" s="16">
        <f>INDEX([1]Balancing!$B$3:$ES$21,MATCH($C463,[1]Balancing!$A$3:$A$21,0),MATCH(IF($A463="Mahir","HS",IF($A463="Separuh Mahir","SS",IF($A463="Berkemahiran Rendah","LS",IF($A463="Jumlah","T",FALSE))))&amp;$E463&amp;RIGHT($D463,2),[1]Balancing!$B$2:$ES$2,0))/1000</f>
        <v>78.364000000000004</v>
      </c>
      <c r="J463" s="16">
        <f>INDEX([1]Balancing!$ET$3:$KK$21,MATCH($C463,[1]Balancing!$A$3:$A$21,0),MATCH(IF($A463="Mahir","HS",IF($A463="Separuh Mahir","SS",IF($A463="Berkemahiran Rendah","LS",IF($A463="Jumlah","T",FALSE))))&amp;$E463&amp;RIGHT($D463,2),[1]Balancing!$ET$2:$KK$2,0))/1000</f>
        <v>78.251999999999995</v>
      </c>
      <c r="K463" s="16">
        <f>INDEX([1]Balancing!$KL$3:$QC$21,MATCH($C463,[1]Balancing!$A$3:$A$21,0),MATCH(IF($A463="Mahir","HS",IF($A463="Separuh Mahir","SS",IF($A463="Berkemahiran Rendah","LS",IF($A463="Jumlah","T",FALSE))))&amp;$E463&amp;RIGHT($D463,2),[1]Balancing!$KL$2:$QC$2,0))/1000</f>
        <v>0.112</v>
      </c>
      <c r="L463" s="16">
        <f>INDEX([1]Balancing!$QD$3:$VU$21,MATCH($C463,[1]Balancing!$A$3:$A$21,0),MATCH(IF($A463="Mahir","HS",IF($A463="Separuh Mahir","SS",IF($A463="Berkemahiran Rendah","LS",IF($A463="Jumlah","T",FALSE))))&amp;$E463&amp;RIGHT($D463,2),[1]Balancing!$QD$2:$VU$2,0))/1000</f>
        <v>0.253</v>
      </c>
    </row>
    <row r="464" spans="1:12" x14ac:dyDescent="0.35">
      <c r="A464" s="17" t="s">
        <v>21</v>
      </c>
      <c r="B464" s="17" t="s">
        <v>35</v>
      </c>
      <c r="C464" s="17" t="s">
        <v>62</v>
      </c>
      <c r="D464" s="14">
        <v>2024</v>
      </c>
      <c r="E464" s="14">
        <v>1</v>
      </c>
      <c r="F464" s="14" t="str">
        <f>VLOOKUP(A464,[1]Lookup!$A$1:$B$4,2,0)</f>
        <v>Semi-skilled</v>
      </c>
      <c r="G464" s="14" t="str">
        <f>VLOOKUP(B464,[1]Lookup!$A$6:$B$11,2,0)</f>
        <v>Services</v>
      </c>
      <c r="H464" s="14" t="str">
        <f>VLOOKUP(C464,[1]Lookup!$A$13:$B$31,2,0)</f>
        <v>Finance, insurance, real estate &amp; business services</v>
      </c>
      <c r="I464" s="16">
        <f>INDEX([1]Balancing!$B$3:$ES$21,MATCH($C464,[1]Balancing!$A$3:$A$21,0),MATCH(IF($A464="Mahir","HS",IF($A464="Separuh Mahir","SS",IF($A464="Berkemahiran Rendah","LS",IF($A464="Jumlah","T",FALSE))))&amp;$E464&amp;RIGHT($D464,2),[1]Balancing!$B$2:$ES$2,0))/1000</f>
        <v>397.851</v>
      </c>
      <c r="J464" s="16">
        <f>INDEX([1]Balancing!$ET$3:$KK$21,MATCH($C464,[1]Balancing!$A$3:$A$21,0),MATCH(IF($A464="Mahir","HS",IF($A464="Separuh Mahir","SS",IF($A464="Berkemahiran Rendah","LS",IF($A464="Jumlah","T",FALSE))))&amp;$E464&amp;RIGHT($D464,2),[1]Balancing!$ET$2:$KK$2,0))/1000</f>
        <v>396.755</v>
      </c>
      <c r="K464" s="16">
        <f>INDEX([1]Balancing!$KL$3:$QC$21,MATCH($C464,[1]Balancing!$A$3:$A$21,0),MATCH(IF($A464="Mahir","HS",IF($A464="Separuh Mahir","SS",IF($A464="Berkemahiran Rendah","LS",IF($A464="Jumlah","T",FALSE))))&amp;$E464&amp;RIGHT($D464,2),[1]Balancing!$KL$2:$QC$2,0))/1000</f>
        <v>1.0960000000000001</v>
      </c>
      <c r="L464" s="16">
        <f>INDEX([1]Balancing!$QD$3:$VU$21,MATCH($C464,[1]Balancing!$A$3:$A$21,0),MATCH(IF($A464="Mahir","HS",IF($A464="Separuh Mahir","SS",IF($A464="Berkemahiran Rendah","LS",IF($A464="Jumlah","T",FALSE))))&amp;$E464&amp;RIGHT($D464,2),[1]Balancing!$QD$2:$VU$2,0))/1000</f>
        <v>0.48499999999999999</v>
      </c>
    </row>
    <row r="465" spans="1:12" x14ac:dyDescent="0.35">
      <c r="A465" s="17" t="s">
        <v>21</v>
      </c>
      <c r="B465" s="17" t="s">
        <v>35</v>
      </c>
      <c r="C465" s="17" t="s">
        <v>64</v>
      </c>
      <c r="D465" s="14">
        <v>2024</v>
      </c>
      <c r="E465" s="14">
        <v>1</v>
      </c>
      <c r="F465" s="14" t="str">
        <f>VLOOKUP(A465,[1]Lookup!$A$1:$B$4,2,0)</f>
        <v>Semi-skilled</v>
      </c>
      <c r="G465" s="14" t="str">
        <f>VLOOKUP(B465,[1]Lookup!$A$6:$B$11,2,0)</f>
        <v>Services</v>
      </c>
      <c r="H465" s="14" t="str">
        <f>VLOOKUP(C465,[1]Lookup!$A$13:$B$31,2,0)</f>
        <v>Other services</v>
      </c>
      <c r="I465" s="16">
        <f>INDEX([1]Balancing!$B$3:$ES$21,MATCH($C465,[1]Balancing!$A$3:$A$21,0),MATCH(IF($A465="Mahir","HS",IF($A465="Separuh Mahir","SS",IF($A465="Berkemahiran Rendah","LS",IF($A465="Jumlah","T",FALSE))))&amp;$E465&amp;RIGHT($D465,2),[1]Balancing!$B$2:$ES$2,0))/1000</f>
        <v>232.81899999999999</v>
      </c>
      <c r="J465" s="16">
        <f>INDEX([1]Balancing!$ET$3:$KK$21,MATCH($C465,[1]Balancing!$A$3:$A$21,0),MATCH(IF($A465="Mahir","HS",IF($A465="Separuh Mahir","SS",IF($A465="Berkemahiran Rendah","LS",IF($A465="Jumlah","T",FALSE))))&amp;$E465&amp;RIGHT($D465,2),[1]Balancing!$ET$2:$KK$2,0))/1000</f>
        <v>231.57900000000001</v>
      </c>
      <c r="K465" s="16">
        <f>INDEX([1]Balancing!$KL$3:$QC$21,MATCH($C465,[1]Balancing!$A$3:$A$21,0),MATCH(IF($A465="Mahir","HS",IF($A465="Separuh Mahir","SS",IF($A465="Berkemahiran Rendah","LS",IF($A465="Jumlah","T",FALSE))))&amp;$E465&amp;RIGHT($D465,2),[1]Balancing!$KL$2:$QC$2,0))/1000</f>
        <v>1.24</v>
      </c>
      <c r="L465" s="16">
        <f>INDEX([1]Balancing!$QD$3:$VU$21,MATCH($C465,[1]Balancing!$A$3:$A$21,0),MATCH(IF($A465="Mahir","HS",IF($A465="Separuh Mahir","SS",IF($A465="Berkemahiran Rendah","LS",IF($A465="Jumlah","T",FALSE))))&amp;$E465&amp;RIGHT($D465,2),[1]Balancing!$QD$2:$VU$2,0))/1000</f>
        <v>0.497</v>
      </c>
    </row>
    <row r="466" spans="1:12" x14ac:dyDescent="0.35">
      <c r="A466" s="17" t="s">
        <v>23</v>
      </c>
      <c r="B466" s="17" t="s">
        <v>27</v>
      </c>
      <c r="C466" s="17" t="s">
        <v>27</v>
      </c>
      <c r="D466" s="14">
        <v>2024</v>
      </c>
      <c r="E466" s="14">
        <v>1</v>
      </c>
      <c r="F466" s="14" t="str">
        <f>VLOOKUP(A466,[1]Lookup!$A$1:$B$4,2,0)</f>
        <v>Low-skilled</v>
      </c>
      <c r="G466" s="14" t="str">
        <f>VLOOKUP(B466,[1]Lookup!$A$6:$B$11,2,0)</f>
        <v>Agriculture</v>
      </c>
      <c r="H466" s="14" t="str">
        <f>VLOOKUP(C466,[1]Lookup!$A$13:$B$31,2,0)</f>
        <v>Agriculture</v>
      </c>
      <c r="I466" s="16">
        <f>INDEX([1]Balancing!$B$3:$ES$21,MATCH($C466,[1]Balancing!$A$3:$A$21,0),MATCH(IF($A466="Mahir","HS",IF($A466="Separuh Mahir","SS",IF($A466="Berkemahiran Rendah","LS",IF($A466="Jumlah","T",FALSE))))&amp;$E466&amp;RIGHT($D466,2),[1]Balancing!$B$2:$ES$2,0))/1000</f>
        <v>28.202000000000002</v>
      </c>
      <c r="J466" s="16">
        <f>INDEX([1]Balancing!$ET$3:$KK$21,MATCH($C466,[1]Balancing!$A$3:$A$21,0),MATCH(IF($A466="Mahir","HS",IF($A466="Separuh Mahir","SS",IF($A466="Berkemahiran Rendah","LS",IF($A466="Jumlah","T",FALSE))))&amp;$E466&amp;RIGHT($D466,2),[1]Balancing!$ET$2:$KK$2,0))/1000</f>
        <v>22.094000000000001</v>
      </c>
      <c r="K466" s="16">
        <f>INDEX([1]Balancing!$KL$3:$QC$21,MATCH($C466,[1]Balancing!$A$3:$A$21,0),MATCH(IF($A466="Mahir","HS",IF($A466="Separuh Mahir","SS",IF($A466="Berkemahiran Rendah","LS",IF($A466="Jumlah","T",FALSE))))&amp;$E466&amp;RIGHT($D466,2),[1]Balancing!$KL$2:$QC$2,0))/1000</f>
        <v>6.1079999999999997</v>
      </c>
      <c r="L466" s="16">
        <f>INDEX([1]Balancing!$QD$3:$VU$21,MATCH($C466,[1]Balancing!$A$3:$A$21,0),MATCH(IF($A466="Mahir","HS",IF($A466="Separuh Mahir","SS",IF($A466="Berkemahiran Rendah","LS",IF($A466="Jumlah","T",FALSE))))&amp;$E466&amp;RIGHT($D466,2),[1]Balancing!$QD$2:$VU$2,0))/1000</f>
        <v>8.5000000000000006E-2</v>
      </c>
    </row>
    <row r="467" spans="1:12" x14ac:dyDescent="0.35">
      <c r="A467" s="17" t="s">
        <v>23</v>
      </c>
      <c r="B467" s="17" t="s">
        <v>29</v>
      </c>
      <c r="C467" s="17" t="s">
        <v>29</v>
      </c>
      <c r="D467" s="14">
        <v>2024</v>
      </c>
      <c r="E467" s="14">
        <v>1</v>
      </c>
      <c r="F467" s="14" t="str">
        <f>VLOOKUP(A467,[1]Lookup!$A$1:$B$4,2,0)</f>
        <v>Low-skilled</v>
      </c>
      <c r="G467" s="14" t="str">
        <f>VLOOKUP(B467,[1]Lookup!$A$6:$B$11,2,0)</f>
        <v>Mining &amp; Quarrying</v>
      </c>
      <c r="H467" s="14" t="str">
        <f>VLOOKUP(C467,[1]Lookup!$A$13:$B$31,2,0)</f>
        <v>Mining &amp; Quarrying</v>
      </c>
      <c r="I467" s="16">
        <f>INDEX([1]Balancing!$B$3:$ES$21,MATCH($C467,[1]Balancing!$A$3:$A$21,0),MATCH(IF($A467="Mahir","HS",IF($A467="Separuh Mahir","SS",IF($A467="Berkemahiran Rendah","LS",IF($A467="Jumlah","T",FALSE))))&amp;$E467&amp;RIGHT($D467,2),[1]Balancing!$B$2:$ES$2,0))/1000</f>
        <v>9.7609999999999992</v>
      </c>
      <c r="J467" s="16">
        <f>INDEX([1]Balancing!$ET$3:$KK$21,MATCH($C467,[1]Balancing!$A$3:$A$21,0),MATCH(IF($A467="Mahir","HS",IF($A467="Separuh Mahir","SS",IF($A467="Berkemahiran Rendah","LS",IF($A467="Jumlah","T",FALSE))))&amp;$E467&amp;RIGHT($D467,2),[1]Balancing!$ET$2:$KK$2,0))/1000</f>
        <v>9.6660000000000004</v>
      </c>
      <c r="K467" s="16">
        <f>INDEX([1]Balancing!$KL$3:$QC$21,MATCH($C467,[1]Balancing!$A$3:$A$21,0),MATCH(IF($A467="Mahir","HS",IF($A467="Separuh Mahir","SS",IF($A467="Berkemahiran Rendah","LS",IF($A467="Jumlah","T",FALSE))))&amp;$E467&amp;RIGHT($D467,2),[1]Balancing!$KL$2:$QC$2,0))/1000</f>
        <v>9.5000000000000001E-2</v>
      </c>
      <c r="L467" s="16">
        <f>INDEX([1]Balancing!$QD$3:$VU$21,MATCH($C467,[1]Balancing!$A$3:$A$21,0),MATCH(IF($A467="Mahir","HS",IF($A467="Separuh Mahir","SS",IF($A467="Berkemahiran Rendah","LS",IF($A467="Jumlah","T",FALSE))))&amp;$E467&amp;RIGHT($D467,2),[1]Balancing!$QD$2:$VU$2,0))/1000</f>
        <v>1.9E-2</v>
      </c>
    </row>
    <row r="468" spans="1:12" x14ac:dyDescent="0.35">
      <c r="A468" s="17" t="s">
        <v>23</v>
      </c>
      <c r="B468" s="17" t="s">
        <v>31</v>
      </c>
      <c r="C468" s="17" t="s">
        <v>40</v>
      </c>
      <c r="D468" s="14">
        <v>2024</v>
      </c>
      <c r="E468" s="14">
        <v>1</v>
      </c>
      <c r="F468" s="14" t="str">
        <f>VLOOKUP(A468,[1]Lookup!$A$1:$B$4,2,0)</f>
        <v>Low-skilled</v>
      </c>
      <c r="G468" s="14" t="str">
        <f>VLOOKUP(B468,[1]Lookup!$A$6:$B$11,2,0)</f>
        <v>Manufacturing</v>
      </c>
      <c r="H468" s="14" t="str">
        <f>VLOOKUP(C468,[1]Lookup!$A$13:$B$31,2,0)</f>
        <v>Food processing, beverages &amp; tobacco products</v>
      </c>
      <c r="I468" s="16">
        <f>INDEX([1]Balancing!$B$3:$ES$21,MATCH($C468,[1]Balancing!$A$3:$A$21,0),MATCH(IF($A468="Mahir","HS",IF($A468="Separuh Mahir","SS",IF($A468="Berkemahiran Rendah","LS",IF($A468="Jumlah","T",FALSE))))&amp;$E468&amp;RIGHT($D468,2),[1]Balancing!$B$2:$ES$2,0))/1000</f>
        <v>38.636000000000003</v>
      </c>
      <c r="J468" s="16">
        <f>INDEX([1]Balancing!$ET$3:$KK$21,MATCH($C468,[1]Balancing!$A$3:$A$21,0),MATCH(IF($A468="Mahir","HS",IF($A468="Separuh Mahir","SS",IF($A468="Berkemahiran Rendah","LS",IF($A468="Jumlah","T",FALSE))))&amp;$E468&amp;RIGHT($D468,2),[1]Balancing!$ET$2:$KK$2,0))/1000</f>
        <v>34.506</v>
      </c>
      <c r="K468" s="16">
        <f>INDEX([1]Balancing!$KL$3:$QC$21,MATCH($C468,[1]Balancing!$A$3:$A$21,0),MATCH(IF($A468="Mahir","HS",IF($A468="Separuh Mahir","SS",IF($A468="Berkemahiran Rendah","LS",IF($A468="Jumlah","T",FALSE))))&amp;$E468&amp;RIGHT($D468,2),[1]Balancing!$KL$2:$QC$2,0))/1000</f>
        <v>4.13</v>
      </c>
      <c r="L468" s="16">
        <f>INDEX([1]Balancing!$QD$3:$VU$21,MATCH($C468,[1]Balancing!$A$3:$A$21,0),MATCH(IF($A468="Mahir","HS",IF($A468="Separuh Mahir","SS",IF($A468="Berkemahiran Rendah","LS",IF($A468="Jumlah","T",FALSE))))&amp;$E468&amp;RIGHT($D468,2),[1]Balancing!$QD$2:$VU$2,0))/1000</f>
        <v>0.22900000000000001</v>
      </c>
    </row>
    <row r="469" spans="1:12" x14ac:dyDescent="0.35">
      <c r="A469" s="17" t="s">
        <v>23</v>
      </c>
      <c r="B469" s="17" t="s">
        <v>31</v>
      </c>
      <c r="C469" s="17" t="s">
        <v>42</v>
      </c>
      <c r="D469" s="14">
        <v>2024</v>
      </c>
      <c r="E469" s="14">
        <v>1</v>
      </c>
      <c r="F469" s="14" t="str">
        <f>VLOOKUP(A469,[1]Lookup!$A$1:$B$4,2,0)</f>
        <v>Low-skilled</v>
      </c>
      <c r="G469" s="14" t="str">
        <f>VLOOKUP(B469,[1]Lookup!$A$6:$B$11,2,0)</f>
        <v>Manufacturing</v>
      </c>
      <c r="H469" s="14" t="str">
        <f>VLOOKUP(C469,[1]Lookup!$A$13:$B$31,2,0)</f>
        <v>Textiles, wearing apparel &amp; leather products</v>
      </c>
      <c r="I469" s="16">
        <f>INDEX([1]Balancing!$B$3:$ES$21,MATCH($C469,[1]Balancing!$A$3:$A$21,0),MATCH(IF($A469="Mahir","HS",IF($A469="Separuh Mahir","SS",IF($A469="Berkemahiran Rendah","LS",IF($A469="Jumlah","T",FALSE))))&amp;$E469&amp;RIGHT($D469,2),[1]Balancing!$B$2:$ES$2,0))/1000</f>
        <v>6.0369999999999999</v>
      </c>
      <c r="J469" s="16">
        <f>INDEX([1]Balancing!$ET$3:$KK$21,MATCH($C469,[1]Balancing!$A$3:$A$21,0),MATCH(IF($A469="Mahir","HS",IF($A469="Separuh Mahir","SS",IF($A469="Berkemahiran Rendah","LS",IF($A469="Jumlah","T",FALSE))))&amp;$E469&amp;RIGHT($D469,2),[1]Balancing!$ET$2:$KK$2,0))/1000</f>
        <v>5.2480000000000002</v>
      </c>
      <c r="K469" s="16">
        <f>INDEX([1]Balancing!$KL$3:$QC$21,MATCH($C469,[1]Balancing!$A$3:$A$21,0),MATCH(IF($A469="Mahir","HS",IF($A469="Separuh Mahir","SS",IF($A469="Berkemahiran Rendah","LS",IF($A469="Jumlah","T",FALSE))))&amp;$E469&amp;RIGHT($D469,2),[1]Balancing!$KL$2:$QC$2,0))/1000</f>
        <v>0.78900000000000003</v>
      </c>
      <c r="L469" s="16">
        <f>INDEX([1]Balancing!$QD$3:$VU$21,MATCH($C469,[1]Balancing!$A$3:$A$21,0),MATCH(IF($A469="Mahir","HS",IF($A469="Separuh Mahir","SS",IF($A469="Berkemahiran Rendah","LS",IF($A469="Jumlah","T",FALSE))))&amp;$E469&amp;RIGHT($D469,2),[1]Balancing!$QD$2:$VU$2,0))/1000</f>
        <v>6.3E-2</v>
      </c>
    </row>
    <row r="470" spans="1:12" x14ac:dyDescent="0.35">
      <c r="A470" s="17" t="s">
        <v>23</v>
      </c>
      <c r="B470" s="17" t="s">
        <v>31</v>
      </c>
      <c r="C470" s="17" t="s">
        <v>44</v>
      </c>
      <c r="D470" s="14">
        <v>2024</v>
      </c>
      <c r="E470" s="14">
        <v>1</v>
      </c>
      <c r="F470" s="14" t="str">
        <f>VLOOKUP(A470,[1]Lookup!$A$1:$B$4,2,0)</f>
        <v>Low-skilled</v>
      </c>
      <c r="G470" s="14" t="str">
        <f>VLOOKUP(B470,[1]Lookup!$A$6:$B$11,2,0)</f>
        <v>Manufacturing</v>
      </c>
      <c r="H470" s="14" t="str">
        <f>VLOOKUP(C470,[1]Lookup!$A$13:$B$31,2,0)</f>
        <v>Wood products, furniture, paper products &amp; printing</v>
      </c>
      <c r="I470" s="16">
        <f>INDEX([1]Balancing!$B$3:$ES$21,MATCH($C470,[1]Balancing!$A$3:$A$21,0),MATCH(IF($A470="Mahir","HS",IF($A470="Separuh Mahir","SS",IF($A470="Berkemahiran Rendah","LS",IF($A470="Jumlah","T",FALSE))))&amp;$E470&amp;RIGHT($D470,2),[1]Balancing!$B$2:$ES$2,0))/1000</f>
        <v>39.671999999999997</v>
      </c>
      <c r="J470" s="16">
        <f>INDEX([1]Balancing!$ET$3:$KK$21,MATCH($C470,[1]Balancing!$A$3:$A$21,0),MATCH(IF($A470="Mahir","HS",IF($A470="Separuh Mahir","SS",IF($A470="Berkemahiran Rendah","LS",IF($A470="Jumlah","T",FALSE))))&amp;$E470&amp;RIGHT($D470,2),[1]Balancing!$ET$2:$KK$2,0))/1000</f>
        <v>34.609000000000002</v>
      </c>
      <c r="K470" s="16">
        <f>INDEX([1]Balancing!$KL$3:$QC$21,MATCH($C470,[1]Balancing!$A$3:$A$21,0),MATCH(IF($A470="Mahir","HS",IF($A470="Separuh Mahir","SS",IF($A470="Berkemahiran Rendah","LS",IF($A470="Jumlah","T",FALSE))))&amp;$E470&amp;RIGHT($D470,2),[1]Balancing!$KL$2:$QC$2,0))/1000</f>
        <v>5.0629999999999997</v>
      </c>
      <c r="L470" s="16">
        <f>INDEX([1]Balancing!$QD$3:$VU$21,MATCH($C470,[1]Balancing!$A$3:$A$21,0),MATCH(IF($A470="Mahir","HS",IF($A470="Separuh Mahir","SS",IF($A470="Berkemahiran Rendah","LS",IF($A470="Jumlah","T",FALSE))))&amp;$E470&amp;RIGHT($D470,2),[1]Balancing!$QD$2:$VU$2,0))/1000</f>
        <v>8.0000000000000002E-3</v>
      </c>
    </row>
    <row r="471" spans="1:12" x14ac:dyDescent="0.35">
      <c r="A471" s="17" t="s">
        <v>23</v>
      </c>
      <c r="B471" s="17" t="s">
        <v>31</v>
      </c>
      <c r="C471" s="17" t="s">
        <v>46</v>
      </c>
      <c r="D471" s="14">
        <v>2024</v>
      </c>
      <c r="E471" s="14">
        <v>1</v>
      </c>
      <c r="F471" s="14" t="str">
        <f>VLOOKUP(A471,[1]Lookup!$A$1:$B$4,2,0)</f>
        <v>Low-skilled</v>
      </c>
      <c r="G471" s="14" t="str">
        <f>VLOOKUP(B471,[1]Lookup!$A$6:$B$11,2,0)</f>
        <v>Manufacturing</v>
      </c>
      <c r="H471" s="14" t="str">
        <f>VLOOKUP(C471,[1]Lookup!$A$13:$B$31,2,0)</f>
        <v>Petroleum, chemical, rubber &amp; plastic products</v>
      </c>
      <c r="I471" s="16">
        <f>INDEX([1]Balancing!$B$3:$ES$21,MATCH($C471,[1]Balancing!$A$3:$A$21,0),MATCH(IF($A471="Mahir","HS",IF($A471="Separuh Mahir","SS",IF($A471="Berkemahiran Rendah","LS",IF($A471="Jumlah","T",FALSE))))&amp;$E471&amp;RIGHT($D471,2),[1]Balancing!$B$2:$ES$2,0))/1000</f>
        <v>25.195</v>
      </c>
      <c r="J471" s="16">
        <f>INDEX([1]Balancing!$ET$3:$KK$21,MATCH($C471,[1]Balancing!$A$3:$A$21,0),MATCH(IF($A471="Mahir","HS",IF($A471="Separuh Mahir","SS",IF($A471="Berkemahiran Rendah","LS",IF($A471="Jumlah","T",FALSE))))&amp;$E471&amp;RIGHT($D471,2),[1]Balancing!$ET$2:$KK$2,0))/1000</f>
        <v>23.361000000000001</v>
      </c>
      <c r="K471" s="16">
        <f>INDEX([1]Balancing!$KL$3:$QC$21,MATCH($C471,[1]Balancing!$A$3:$A$21,0),MATCH(IF($A471="Mahir","HS",IF($A471="Separuh Mahir","SS",IF($A471="Berkemahiran Rendah","LS",IF($A471="Jumlah","T",FALSE))))&amp;$E471&amp;RIGHT($D471,2),[1]Balancing!$KL$2:$QC$2,0))/1000</f>
        <v>1.8340000000000001</v>
      </c>
      <c r="L471" s="16">
        <f>INDEX([1]Balancing!$QD$3:$VU$21,MATCH($C471,[1]Balancing!$A$3:$A$21,0),MATCH(IF($A471="Mahir","HS",IF($A471="Separuh Mahir","SS",IF($A471="Berkemahiran Rendah","LS",IF($A471="Jumlah","T",FALSE))))&amp;$E471&amp;RIGHT($D471,2),[1]Balancing!$QD$2:$VU$2,0))/1000</f>
        <v>0.28299999999999997</v>
      </c>
    </row>
    <row r="472" spans="1:12" x14ac:dyDescent="0.35">
      <c r="A472" s="17" t="s">
        <v>23</v>
      </c>
      <c r="B472" s="17" t="s">
        <v>31</v>
      </c>
      <c r="C472" s="17" t="s">
        <v>48</v>
      </c>
      <c r="D472" s="14">
        <v>2024</v>
      </c>
      <c r="E472" s="14">
        <v>1</v>
      </c>
      <c r="F472" s="14" t="str">
        <f>VLOOKUP(A472,[1]Lookup!$A$1:$B$4,2,0)</f>
        <v>Low-skilled</v>
      </c>
      <c r="G472" s="14" t="str">
        <f>VLOOKUP(B472,[1]Lookup!$A$6:$B$11,2,0)</f>
        <v>Manufacturing</v>
      </c>
      <c r="H472" s="14" t="str">
        <f>VLOOKUP(C472,[1]Lookup!$A$13:$B$31,2,0)</f>
        <v>Non-metallic mineral products, basic metal &amp; fabricated metal products</v>
      </c>
      <c r="I472" s="16">
        <f>INDEX([1]Balancing!$B$3:$ES$21,MATCH($C472,[1]Balancing!$A$3:$A$21,0),MATCH(IF($A472="Mahir","HS",IF($A472="Separuh Mahir","SS",IF($A472="Berkemahiran Rendah","LS",IF($A472="Jumlah","T",FALSE))))&amp;$E472&amp;RIGHT($D472,2),[1]Balancing!$B$2:$ES$2,0))/1000</f>
        <v>29.379000000000001</v>
      </c>
      <c r="J472" s="16">
        <f>INDEX([1]Balancing!$ET$3:$KK$21,MATCH($C472,[1]Balancing!$A$3:$A$21,0),MATCH(IF($A472="Mahir","HS",IF($A472="Separuh Mahir","SS",IF($A472="Berkemahiran Rendah","LS",IF($A472="Jumlah","T",FALSE))))&amp;$E472&amp;RIGHT($D472,2),[1]Balancing!$ET$2:$KK$2,0))/1000</f>
        <v>26.239000000000001</v>
      </c>
      <c r="K472" s="16">
        <f>INDEX([1]Balancing!$KL$3:$QC$21,MATCH($C472,[1]Balancing!$A$3:$A$21,0),MATCH(IF($A472="Mahir","HS",IF($A472="Separuh Mahir","SS",IF($A472="Berkemahiran Rendah","LS",IF($A472="Jumlah","T",FALSE))))&amp;$E472&amp;RIGHT($D472,2),[1]Balancing!$KL$2:$QC$2,0))/1000</f>
        <v>3.14</v>
      </c>
      <c r="L472" s="16">
        <f>INDEX([1]Balancing!$QD$3:$VU$21,MATCH($C472,[1]Balancing!$A$3:$A$21,0),MATCH(IF($A472="Mahir","HS",IF($A472="Separuh Mahir","SS",IF($A472="Berkemahiran Rendah","LS",IF($A472="Jumlah","T",FALSE))))&amp;$E472&amp;RIGHT($D472,2),[1]Balancing!$QD$2:$VU$2,0))/1000</f>
        <v>0.222</v>
      </c>
    </row>
    <row r="473" spans="1:12" x14ac:dyDescent="0.35">
      <c r="A473" s="17" t="s">
        <v>23</v>
      </c>
      <c r="B473" s="17" t="s">
        <v>31</v>
      </c>
      <c r="C473" s="17" t="s">
        <v>50</v>
      </c>
      <c r="D473" s="14">
        <v>2024</v>
      </c>
      <c r="E473" s="14">
        <v>1</v>
      </c>
      <c r="F473" s="14" t="str">
        <f>VLOOKUP(A473,[1]Lookup!$A$1:$B$4,2,0)</f>
        <v>Low-skilled</v>
      </c>
      <c r="G473" s="14" t="str">
        <f>VLOOKUP(B473,[1]Lookup!$A$6:$B$11,2,0)</f>
        <v>Manufacturing</v>
      </c>
      <c r="H473" s="14" t="str">
        <f>VLOOKUP(C473,[1]Lookup!$A$13:$B$31,2,0)</f>
        <v>Electrical, electronic &amp; optical products</v>
      </c>
      <c r="I473" s="16">
        <f>INDEX([1]Balancing!$B$3:$ES$21,MATCH($C473,[1]Balancing!$A$3:$A$21,0),MATCH(IF($A473="Mahir","HS",IF($A473="Separuh Mahir","SS",IF($A473="Berkemahiran Rendah","LS",IF($A473="Jumlah","T",FALSE))))&amp;$E473&amp;RIGHT($D473,2),[1]Balancing!$B$2:$ES$2,0))/1000</f>
        <v>22.951000000000001</v>
      </c>
      <c r="J473" s="16">
        <f>INDEX([1]Balancing!$ET$3:$KK$21,MATCH($C473,[1]Balancing!$A$3:$A$21,0),MATCH(IF($A473="Mahir","HS",IF($A473="Separuh Mahir","SS",IF($A473="Berkemahiran Rendah","LS",IF($A473="Jumlah","T",FALSE))))&amp;$E473&amp;RIGHT($D473,2),[1]Balancing!$ET$2:$KK$2,0))/1000</f>
        <v>19.809999999999999</v>
      </c>
      <c r="K473" s="16">
        <f>INDEX([1]Balancing!$KL$3:$QC$21,MATCH($C473,[1]Balancing!$A$3:$A$21,0),MATCH(IF($A473="Mahir","HS",IF($A473="Separuh Mahir","SS",IF($A473="Berkemahiran Rendah","LS",IF($A473="Jumlah","T",FALSE))))&amp;$E473&amp;RIGHT($D473,2),[1]Balancing!$KL$2:$QC$2,0))/1000</f>
        <v>3.141</v>
      </c>
      <c r="L473" s="16">
        <f>INDEX([1]Balancing!$QD$3:$VU$21,MATCH($C473,[1]Balancing!$A$3:$A$21,0),MATCH(IF($A473="Mahir","HS",IF($A473="Separuh Mahir","SS",IF($A473="Berkemahiran Rendah","LS",IF($A473="Jumlah","T",FALSE))))&amp;$E473&amp;RIGHT($D473,2),[1]Balancing!$QD$2:$VU$2,0))/1000</f>
        <v>0.14099999999999999</v>
      </c>
    </row>
    <row r="474" spans="1:12" x14ac:dyDescent="0.35">
      <c r="A474" s="17" t="s">
        <v>23</v>
      </c>
      <c r="B474" s="17" t="s">
        <v>31</v>
      </c>
      <c r="C474" s="17" t="s">
        <v>52</v>
      </c>
      <c r="D474" s="14">
        <v>2024</v>
      </c>
      <c r="E474" s="14">
        <v>1</v>
      </c>
      <c r="F474" s="14" t="str">
        <f>VLOOKUP(A474,[1]Lookup!$A$1:$B$4,2,0)</f>
        <v>Low-skilled</v>
      </c>
      <c r="G474" s="14" t="str">
        <f>VLOOKUP(B474,[1]Lookup!$A$6:$B$11,2,0)</f>
        <v>Manufacturing</v>
      </c>
      <c r="H474" s="14" t="str">
        <f>VLOOKUP(C474,[1]Lookup!$A$13:$B$31,2,0)</f>
        <v>Transport equipment, other manufacturing &amp; repair</v>
      </c>
      <c r="I474" s="16">
        <f>INDEX([1]Balancing!$B$3:$ES$21,MATCH($C474,[1]Balancing!$A$3:$A$21,0),MATCH(IF($A474="Mahir","HS",IF($A474="Separuh Mahir","SS",IF($A474="Berkemahiran Rendah","LS",IF($A474="Jumlah","T",FALSE))))&amp;$E474&amp;RIGHT($D474,2),[1]Balancing!$B$2:$ES$2,0))/1000</f>
        <v>12.629</v>
      </c>
      <c r="J474" s="16">
        <f>INDEX([1]Balancing!$ET$3:$KK$21,MATCH($C474,[1]Balancing!$A$3:$A$21,0),MATCH(IF($A474="Mahir","HS",IF($A474="Separuh Mahir","SS",IF($A474="Berkemahiran Rendah","LS",IF($A474="Jumlah","T",FALSE))))&amp;$E474&amp;RIGHT($D474,2),[1]Balancing!$ET$2:$KK$2,0))/1000</f>
        <v>11.547000000000001</v>
      </c>
      <c r="K474" s="16">
        <f>INDEX([1]Balancing!$KL$3:$QC$21,MATCH($C474,[1]Balancing!$A$3:$A$21,0),MATCH(IF($A474="Mahir","HS",IF($A474="Separuh Mahir","SS",IF($A474="Berkemahiran Rendah","LS",IF($A474="Jumlah","T",FALSE))))&amp;$E474&amp;RIGHT($D474,2),[1]Balancing!$KL$2:$QC$2,0))/1000</f>
        <v>1.0820000000000001</v>
      </c>
      <c r="L474" s="16">
        <f>INDEX([1]Balancing!$QD$3:$VU$21,MATCH($C474,[1]Balancing!$A$3:$A$21,0),MATCH(IF($A474="Mahir","HS",IF($A474="Separuh Mahir","SS",IF($A474="Berkemahiran Rendah","LS",IF($A474="Jumlah","T",FALSE))))&amp;$E474&amp;RIGHT($D474,2),[1]Balancing!$QD$2:$VU$2,0))/1000</f>
        <v>4.9000000000000002E-2</v>
      </c>
    </row>
    <row r="475" spans="1:12" x14ac:dyDescent="0.35">
      <c r="A475" s="17" t="s">
        <v>23</v>
      </c>
      <c r="B475" s="17" t="s">
        <v>33</v>
      </c>
      <c r="C475" s="17" t="s">
        <v>33</v>
      </c>
      <c r="D475" s="14">
        <v>2024</v>
      </c>
      <c r="E475" s="14">
        <v>1</v>
      </c>
      <c r="F475" s="14" t="str">
        <f>VLOOKUP(A475,[1]Lookup!$A$1:$B$4,2,0)</f>
        <v>Low-skilled</v>
      </c>
      <c r="G475" s="14" t="str">
        <f>VLOOKUP(B475,[1]Lookup!$A$6:$B$11,2,0)</f>
        <v>Construction</v>
      </c>
      <c r="H475" s="14" t="str">
        <f>VLOOKUP(C475,[1]Lookup!$A$13:$B$31,2,0)</f>
        <v>Construction</v>
      </c>
      <c r="I475" s="16">
        <f>INDEX([1]Balancing!$B$3:$ES$21,MATCH($C475,[1]Balancing!$A$3:$A$21,0),MATCH(IF($A475="Mahir","HS",IF($A475="Separuh Mahir","SS",IF($A475="Berkemahiran Rendah","LS",IF($A475="Jumlah","T",FALSE))))&amp;$E475&amp;RIGHT($D475,2),[1]Balancing!$B$2:$ES$2,0))/1000</f>
        <v>48.182000000000002</v>
      </c>
      <c r="J475" s="16">
        <f>INDEX([1]Balancing!$ET$3:$KK$21,MATCH($C475,[1]Balancing!$A$3:$A$21,0),MATCH(IF($A475="Mahir","HS",IF($A475="Separuh Mahir","SS",IF($A475="Berkemahiran Rendah","LS",IF($A475="Jumlah","T",FALSE))))&amp;$E475&amp;RIGHT($D475,2),[1]Balancing!$ET$2:$KK$2,0))/1000</f>
        <v>41.94</v>
      </c>
      <c r="K475" s="16">
        <f>INDEX([1]Balancing!$KL$3:$QC$21,MATCH($C475,[1]Balancing!$A$3:$A$21,0),MATCH(IF($A475="Mahir","HS",IF($A475="Separuh Mahir","SS",IF($A475="Berkemahiran Rendah","LS",IF($A475="Jumlah","T",FALSE))))&amp;$E475&amp;RIGHT($D475,2),[1]Balancing!$KL$2:$QC$2,0))/1000</f>
        <v>6.242</v>
      </c>
      <c r="L475" s="16">
        <f>INDEX([1]Balancing!$QD$3:$VU$21,MATCH($C475,[1]Balancing!$A$3:$A$21,0),MATCH(IF($A475="Mahir","HS",IF($A475="Separuh Mahir","SS",IF($A475="Berkemahiran Rendah","LS",IF($A475="Jumlah","T",FALSE))))&amp;$E475&amp;RIGHT($D475,2),[1]Balancing!$QD$2:$VU$2,0))/1000</f>
        <v>0.503</v>
      </c>
    </row>
    <row r="476" spans="1:12" x14ac:dyDescent="0.35">
      <c r="A476" s="17" t="s">
        <v>23</v>
      </c>
      <c r="B476" s="17" t="s">
        <v>35</v>
      </c>
      <c r="C476" s="17" t="s">
        <v>54</v>
      </c>
      <c r="D476" s="14">
        <v>2024</v>
      </c>
      <c r="E476" s="14">
        <v>1</v>
      </c>
      <c r="F476" s="14" t="str">
        <f>VLOOKUP(A476,[1]Lookup!$A$1:$B$4,2,0)</f>
        <v>Low-skilled</v>
      </c>
      <c r="G476" s="14" t="str">
        <f>VLOOKUP(B476,[1]Lookup!$A$6:$B$11,2,0)</f>
        <v>Services</v>
      </c>
      <c r="H476" s="14" t="str">
        <f>VLOOKUP(C476,[1]Lookup!$A$13:$B$31,2,0)</f>
        <v>Wholesale &amp; retail trade</v>
      </c>
      <c r="I476" s="16">
        <f>INDEX([1]Balancing!$B$3:$ES$21,MATCH($C476,[1]Balancing!$A$3:$A$21,0),MATCH(IF($A476="Mahir","HS",IF($A476="Separuh Mahir","SS",IF($A476="Berkemahiran Rendah","LS",IF($A476="Jumlah","T",FALSE))))&amp;$E476&amp;RIGHT($D476,2),[1]Balancing!$B$2:$ES$2,0))/1000</f>
        <v>223.29400000000001</v>
      </c>
      <c r="J476" s="16">
        <f>INDEX([1]Balancing!$ET$3:$KK$21,MATCH($C476,[1]Balancing!$A$3:$A$21,0),MATCH(IF($A476="Mahir","HS",IF($A476="Separuh Mahir","SS",IF($A476="Berkemahiran Rendah","LS",IF($A476="Jumlah","T",FALSE))))&amp;$E476&amp;RIGHT($D476,2),[1]Balancing!$ET$2:$KK$2,0))/1000</f>
        <v>220.56100000000001</v>
      </c>
      <c r="K476" s="16">
        <f>INDEX([1]Balancing!$KL$3:$QC$21,MATCH($C476,[1]Balancing!$A$3:$A$21,0),MATCH(IF($A476="Mahir","HS",IF($A476="Separuh Mahir","SS",IF($A476="Berkemahiran Rendah","LS",IF($A476="Jumlah","T",FALSE))))&amp;$E476&amp;RIGHT($D476,2),[1]Balancing!$KL$2:$QC$2,0))/1000</f>
        <v>2.7330000000000001</v>
      </c>
      <c r="L476" s="16">
        <f>INDEX([1]Balancing!$QD$3:$VU$21,MATCH($C476,[1]Balancing!$A$3:$A$21,0),MATCH(IF($A476="Mahir","HS",IF($A476="Separuh Mahir","SS",IF($A476="Berkemahiran Rendah","LS",IF($A476="Jumlah","T",FALSE))))&amp;$E476&amp;RIGHT($D476,2),[1]Balancing!$QD$2:$VU$2,0))/1000</f>
        <v>0.78100000000000003</v>
      </c>
    </row>
    <row r="477" spans="1:12" x14ac:dyDescent="0.35">
      <c r="A477" s="17" t="s">
        <v>23</v>
      </c>
      <c r="B477" s="17" t="s">
        <v>35</v>
      </c>
      <c r="C477" s="17" t="s">
        <v>56</v>
      </c>
      <c r="D477" s="14">
        <v>2024</v>
      </c>
      <c r="E477" s="14">
        <v>1</v>
      </c>
      <c r="F477" s="14" t="str">
        <f>VLOOKUP(A477,[1]Lookup!$A$1:$B$4,2,0)</f>
        <v>Low-skilled</v>
      </c>
      <c r="G477" s="14" t="str">
        <f>VLOOKUP(B477,[1]Lookup!$A$6:$B$11,2,0)</f>
        <v>Services</v>
      </c>
      <c r="H477" s="14" t="str">
        <f>VLOOKUP(C477,[1]Lookup!$A$13:$B$31,2,0)</f>
        <v>Food &amp; beverages and accommodation</v>
      </c>
      <c r="I477" s="16">
        <f>INDEX([1]Balancing!$B$3:$ES$21,MATCH($C477,[1]Balancing!$A$3:$A$21,0),MATCH(IF($A477="Mahir","HS",IF($A477="Separuh Mahir","SS",IF($A477="Berkemahiran Rendah","LS",IF($A477="Jumlah","T",FALSE))))&amp;$E477&amp;RIGHT($D477,2),[1]Balancing!$B$2:$ES$2,0))/1000</f>
        <v>340.95100000000002</v>
      </c>
      <c r="J477" s="16">
        <f>INDEX([1]Balancing!$ET$3:$KK$21,MATCH($C477,[1]Balancing!$A$3:$A$21,0),MATCH(IF($A477="Mahir","HS",IF($A477="Separuh Mahir","SS",IF($A477="Berkemahiran Rendah","LS",IF($A477="Jumlah","T",FALSE))))&amp;$E477&amp;RIGHT($D477,2),[1]Balancing!$ET$2:$KK$2,0))/1000</f>
        <v>340.60199999999998</v>
      </c>
      <c r="K477" s="16">
        <f>INDEX([1]Balancing!$KL$3:$QC$21,MATCH($C477,[1]Balancing!$A$3:$A$21,0),MATCH(IF($A477="Mahir","HS",IF($A477="Separuh Mahir","SS",IF($A477="Berkemahiran Rendah","LS",IF($A477="Jumlah","T",FALSE))))&amp;$E477&amp;RIGHT($D477,2),[1]Balancing!$KL$2:$QC$2,0))/1000</f>
        <v>0.34899999999999998</v>
      </c>
      <c r="L477" s="16">
        <f>INDEX([1]Balancing!$QD$3:$VU$21,MATCH($C477,[1]Balancing!$A$3:$A$21,0),MATCH(IF($A477="Mahir","HS",IF($A477="Separuh Mahir","SS",IF($A477="Berkemahiran Rendah","LS",IF($A477="Jumlah","T",FALSE))))&amp;$E477&amp;RIGHT($D477,2),[1]Balancing!$QD$2:$VU$2,0))/1000</f>
        <v>9.1999999999999998E-2</v>
      </c>
    </row>
    <row r="478" spans="1:12" x14ac:dyDescent="0.35">
      <c r="A478" s="17" t="s">
        <v>23</v>
      </c>
      <c r="B478" s="17" t="s">
        <v>35</v>
      </c>
      <c r="C478" s="17" t="s">
        <v>58</v>
      </c>
      <c r="D478" s="14">
        <v>2024</v>
      </c>
      <c r="E478" s="14">
        <v>1</v>
      </c>
      <c r="F478" s="14" t="str">
        <f>VLOOKUP(A478,[1]Lookup!$A$1:$B$4,2,0)</f>
        <v>Low-skilled</v>
      </c>
      <c r="G478" s="14" t="str">
        <f>VLOOKUP(B478,[1]Lookup!$A$6:$B$11,2,0)</f>
        <v>Services</v>
      </c>
      <c r="H478" s="14" t="str">
        <f>VLOOKUP(C478,[1]Lookup!$A$13:$B$31,2,0)</f>
        <v>Transportation &amp; storage</v>
      </c>
      <c r="I478" s="16">
        <f>INDEX([1]Balancing!$B$3:$ES$21,MATCH($C478,[1]Balancing!$A$3:$A$21,0),MATCH(IF($A478="Mahir","HS",IF($A478="Separuh Mahir","SS",IF($A478="Berkemahiran Rendah","LS",IF($A478="Jumlah","T",FALSE))))&amp;$E478&amp;RIGHT($D478,2),[1]Balancing!$B$2:$ES$2,0))/1000</f>
        <v>91.054000000000002</v>
      </c>
      <c r="J478" s="16">
        <f>INDEX([1]Balancing!$ET$3:$KK$21,MATCH($C478,[1]Balancing!$A$3:$A$21,0),MATCH(IF($A478="Mahir","HS",IF($A478="Separuh Mahir","SS",IF($A478="Berkemahiran Rendah","LS",IF($A478="Jumlah","T",FALSE))))&amp;$E478&amp;RIGHT($D478,2),[1]Balancing!$ET$2:$KK$2,0))/1000</f>
        <v>90.734999999999999</v>
      </c>
      <c r="K478" s="16">
        <f>INDEX([1]Balancing!$KL$3:$QC$21,MATCH($C478,[1]Balancing!$A$3:$A$21,0),MATCH(IF($A478="Mahir","HS",IF($A478="Separuh Mahir","SS",IF($A478="Berkemahiran Rendah","LS",IF($A478="Jumlah","T",FALSE))))&amp;$E478&amp;RIGHT($D478,2),[1]Balancing!$KL$2:$QC$2,0))/1000</f>
        <v>0.31900000000000001</v>
      </c>
      <c r="L478" s="16">
        <f>INDEX([1]Balancing!$QD$3:$VU$21,MATCH($C478,[1]Balancing!$A$3:$A$21,0),MATCH(IF($A478="Mahir","HS",IF($A478="Separuh Mahir","SS",IF($A478="Berkemahiran Rendah","LS",IF($A478="Jumlah","T",FALSE))))&amp;$E478&amp;RIGHT($D478,2),[1]Balancing!$QD$2:$VU$2,0))/1000</f>
        <v>0.16</v>
      </c>
    </row>
    <row r="479" spans="1:12" x14ac:dyDescent="0.35">
      <c r="A479" s="17" t="s">
        <v>23</v>
      </c>
      <c r="B479" s="17" t="s">
        <v>35</v>
      </c>
      <c r="C479" s="17" t="s">
        <v>60</v>
      </c>
      <c r="D479" s="14">
        <v>2024</v>
      </c>
      <c r="E479" s="14">
        <v>1</v>
      </c>
      <c r="F479" s="14" t="str">
        <f>VLOOKUP(A479,[1]Lookup!$A$1:$B$4,2,0)</f>
        <v>Low-skilled</v>
      </c>
      <c r="G479" s="14" t="str">
        <f>VLOOKUP(B479,[1]Lookup!$A$6:$B$11,2,0)</f>
        <v>Services</v>
      </c>
      <c r="H479" s="14" t="str">
        <f>VLOOKUP(C479,[1]Lookup!$A$13:$B$31,2,0)</f>
        <v>Information &amp; communication</v>
      </c>
      <c r="I479" s="16">
        <f>INDEX([1]Balancing!$B$3:$ES$21,MATCH($C479,[1]Balancing!$A$3:$A$21,0),MATCH(IF($A479="Mahir","HS",IF($A479="Separuh Mahir","SS",IF($A479="Berkemahiran Rendah","LS",IF($A479="Jumlah","T",FALSE))))&amp;$E479&amp;RIGHT($D479,2),[1]Balancing!$B$2:$ES$2,0))/1000</f>
        <v>17.815999999999999</v>
      </c>
      <c r="J479" s="16">
        <f>INDEX([1]Balancing!$ET$3:$KK$21,MATCH($C479,[1]Balancing!$A$3:$A$21,0),MATCH(IF($A479="Mahir","HS",IF($A479="Separuh Mahir","SS",IF($A479="Berkemahiran Rendah","LS",IF($A479="Jumlah","T",FALSE))))&amp;$E479&amp;RIGHT($D479,2),[1]Balancing!$ET$2:$KK$2,0))/1000</f>
        <v>17.353000000000002</v>
      </c>
      <c r="K479" s="16">
        <f>INDEX([1]Balancing!$KL$3:$QC$21,MATCH($C479,[1]Balancing!$A$3:$A$21,0),MATCH(IF($A479="Mahir","HS",IF($A479="Separuh Mahir","SS",IF($A479="Berkemahiran Rendah","LS",IF($A479="Jumlah","T",FALSE))))&amp;$E479&amp;RIGHT($D479,2),[1]Balancing!$KL$2:$QC$2,0))/1000</f>
        <v>0.46300000000000002</v>
      </c>
      <c r="L479" s="16">
        <f>INDEX([1]Balancing!$QD$3:$VU$21,MATCH($C479,[1]Balancing!$A$3:$A$21,0),MATCH(IF($A479="Mahir","HS",IF($A479="Separuh Mahir","SS",IF($A479="Berkemahiran Rendah","LS",IF($A479="Jumlah","T",FALSE))))&amp;$E479&amp;RIGHT($D479,2),[1]Balancing!$QD$2:$VU$2,0))/1000</f>
        <v>9.6000000000000002E-2</v>
      </c>
    </row>
    <row r="480" spans="1:12" x14ac:dyDescent="0.35">
      <c r="A480" s="17" t="s">
        <v>23</v>
      </c>
      <c r="B480" s="17" t="s">
        <v>35</v>
      </c>
      <c r="C480" s="17" t="s">
        <v>62</v>
      </c>
      <c r="D480" s="14">
        <v>2024</v>
      </c>
      <c r="E480" s="14">
        <v>1</v>
      </c>
      <c r="F480" s="14" t="str">
        <f>VLOOKUP(A480,[1]Lookup!$A$1:$B$4,2,0)</f>
        <v>Low-skilled</v>
      </c>
      <c r="G480" s="14" t="str">
        <f>VLOOKUP(B480,[1]Lookup!$A$6:$B$11,2,0)</f>
        <v>Services</v>
      </c>
      <c r="H480" s="14" t="str">
        <f>VLOOKUP(C480,[1]Lookup!$A$13:$B$31,2,0)</f>
        <v>Finance, insurance, real estate &amp; business services</v>
      </c>
      <c r="I480" s="16">
        <f>INDEX([1]Balancing!$B$3:$ES$21,MATCH($C480,[1]Balancing!$A$3:$A$21,0),MATCH(IF($A480="Mahir","HS",IF($A480="Separuh Mahir","SS",IF($A480="Berkemahiran Rendah","LS",IF($A480="Jumlah","T",FALSE))))&amp;$E480&amp;RIGHT($D480,2),[1]Balancing!$B$2:$ES$2,0))/1000</f>
        <v>104.343</v>
      </c>
      <c r="J480" s="16">
        <f>INDEX([1]Balancing!$ET$3:$KK$21,MATCH($C480,[1]Balancing!$A$3:$A$21,0),MATCH(IF($A480="Mahir","HS",IF($A480="Separuh Mahir","SS",IF($A480="Berkemahiran Rendah","LS",IF($A480="Jumlah","T",FALSE))))&amp;$E480&amp;RIGHT($D480,2),[1]Balancing!$ET$2:$KK$2,0))/1000</f>
        <v>103.53</v>
      </c>
      <c r="K480" s="16">
        <f>INDEX([1]Balancing!$KL$3:$QC$21,MATCH($C480,[1]Balancing!$A$3:$A$21,0),MATCH(IF($A480="Mahir","HS",IF($A480="Separuh Mahir","SS",IF($A480="Berkemahiran Rendah","LS",IF($A480="Jumlah","T",FALSE))))&amp;$E480&amp;RIGHT($D480,2),[1]Balancing!$KL$2:$QC$2,0))/1000</f>
        <v>0.81299999999999994</v>
      </c>
      <c r="L480" s="16">
        <f>INDEX([1]Balancing!$QD$3:$VU$21,MATCH($C480,[1]Balancing!$A$3:$A$21,0),MATCH(IF($A480="Mahir","HS",IF($A480="Separuh Mahir","SS",IF($A480="Berkemahiran Rendah","LS",IF($A480="Jumlah","T",FALSE))))&amp;$E480&amp;RIGHT($D480,2),[1]Balancing!$QD$2:$VU$2,0))/1000</f>
        <v>0.35199999999999998</v>
      </c>
    </row>
    <row r="481" spans="1:12" x14ac:dyDescent="0.35">
      <c r="A481" s="17" t="s">
        <v>23</v>
      </c>
      <c r="B481" s="17" t="s">
        <v>35</v>
      </c>
      <c r="C481" s="17" t="s">
        <v>64</v>
      </c>
      <c r="D481" s="14">
        <v>2024</v>
      </c>
      <c r="E481" s="14">
        <v>1</v>
      </c>
      <c r="F481" s="14" t="str">
        <f>VLOOKUP(A481,[1]Lookup!$A$1:$B$4,2,0)</f>
        <v>Low-skilled</v>
      </c>
      <c r="G481" s="14" t="str">
        <f>VLOOKUP(B481,[1]Lookup!$A$6:$B$11,2,0)</f>
        <v>Services</v>
      </c>
      <c r="H481" s="14" t="str">
        <f>VLOOKUP(C481,[1]Lookup!$A$13:$B$31,2,0)</f>
        <v>Other services</v>
      </c>
      <c r="I481" s="16">
        <f>INDEX([1]Balancing!$B$3:$ES$21,MATCH($C481,[1]Balancing!$A$3:$A$21,0),MATCH(IF($A481="Mahir","HS",IF($A481="Separuh Mahir","SS",IF($A481="Berkemahiran Rendah","LS",IF($A481="Jumlah","T",FALSE))))&amp;$E481&amp;RIGHT($D481,2),[1]Balancing!$B$2:$ES$2,0))/1000</f>
        <v>71.563999999999993</v>
      </c>
      <c r="J481" s="16">
        <f>INDEX([1]Balancing!$ET$3:$KK$21,MATCH($C481,[1]Balancing!$A$3:$A$21,0),MATCH(IF($A481="Mahir","HS",IF($A481="Separuh Mahir","SS",IF($A481="Berkemahiran Rendah","LS",IF($A481="Jumlah","T",FALSE))))&amp;$E481&amp;RIGHT($D481,2),[1]Balancing!$ET$2:$KK$2,0))/1000</f>
        <v>71.248999999999995</v>
      </c>
      <c r="K481" s="16">
        <f>INDEX([1]Balancing!$KL$3:$QC$21,MATCH($C481,[1]Balancing!$A$3:$A$21,0),MATCH(IF($A481="Mahir","HS",IF($A481="Separuh Mahir","SS",IF($A481="Berkemahiran Rendah","LS",IF($A481="Jumlah","T",FALSE))))&amp;$E481&amp;RIGHT($D481,2),[1]Balancing!$KL$2:$QC$2,0))/1000</f>
        <v>0.315</v>
      </c>
      <c r="L481" s="16">
        <f>INDEX([1]Balancing!$QD$3:$VU$21,MATCH($C481,[1]Balancing!$A$3:$A$21,0),MATCH(IF($A481="Mahir","HS",IF($A481="Separuh Mahir","SS",IF($A481="Berkemahiran Rendah","LS",IF($A481="Jumlah","T",FALSE))))&amp;$E481&amp;RIGHT($D481,2),[1]Balancing!$QD$2:$VU$2,0))/1000</f>
        <v>0.29699999999999999</v>
      </c>
    </row>
    <row r="482" spans="1:12" x14ac:dyDescent="0.35">
      <c r="A482" s="17" t="s">
        <v>19</v>
      </c>
      <c r="B482" s="17" t="s">
        <v>27</v>
      </c>
      <c r="C482" s="17" t="s">
        <v>27</v>
      </c>
      <c r="D482" s="14">
        <v>2023</v>
      </c>
      <c r="E482" s="14">
        <v>4</v>
      </c>
      <c r="F482" s="14" t="str">
        <f>VLOOKUP(A482,[1]Lookup!$A$1:$B$4,2,0)</f>
        <v>Skilled</v>
      </c>
      <c r="G482" s="14" t="str">
        <f>VLOOKUP(B482,[1]Lookup!$A$6:$B$11,2,0)</f>
        <v>Agriculture</v>
      </c>
      <c r="H482" s="14" t="str">
        <f>VLOOKUP(C482,[1]Lookup!$A$13:$B$31,2,0)</f>
        <v>Agriculture</v>
      </c>
      <c r="I482" s="16">
        <f>INDEX([1]Balancing!$B$3:$ES$21,MATCH($C482,[1]Balancing!$A$3:$A$21,0),MATCH(IF($A482="Mahir","HS",IF($A482="Separuh Mahir","SS",IF($A482="Berkemahiran Rendah","LS",IF($A482="Jumlah","T",FALSE))))&amp;$E482&amp;RIGHT($D482,2),[1]Balancing!$B$2:$ES$2,0))/1000</f>
        <v>28.442</v>
      </c>
      <c r="J482" s="16">
        <f>INDEX([1]Balancing!$ET$3:$KK$21,MATCH($C482,[1]Balancing!$A$3:$A$21,0),MATCH(IF($A482="Mahir","HS",IF($A482="Separuh Mahir","SS",IF($A482="Berkemahiran Rendah","LS",IF($A482="Jumlah","T",FALSE))))&amp;$E482&amp;RIGHT($D482,2),[1]Balancing!$ET$2:$KK$2,0))/1000</f>
        <v>24.050999999999998</v>
      </c>
      <c r="K482" s="16">
        <f>INDEX([1]Balancing!$KL$3:$QC$21,MATCH($C482,[1]Balancing!$A$3:$A$21,0),MATCH(IF($A482="Mahir","HS",IF($A482="Separuh Mahir","SS",IF($A482="Berkemahiran Rendah","LS",IF($A482="Jumlah","T",FALSE))))&amp;$E482&amp;RIGHT($D482,2),[1]Balancing!$KL$2:$QC$2,0))/1000</f>
        <v>4.391</v>
      </c>
      <c r="L482" s="16">
        <f>INDEX([1]Balancing!$QD$3:$VU$21,MATCH($C482,[1]Balancing!$A$3:$A$21,0),MATCH(IF($A482="Mahir","HS",IF($A482="Separuh Mahir","SS",IF($A482="Berkemahiran Rendah","LS",IF($A482="Jumlah","T",FALSE))))&amp;$E482&amp;RIGHT($D482,2),[1]Balancing!$QD$2:$VU$2,0))/1000</f>
        <v>0.19400000000000001</v>
      </c>
    </row>
    <row r="483" spans="1:12" x14ac:dyDescent="0.35">
      <c r="A483" s="17" t="s">
        <v>19</v>
      </c>
      <c r="B483" s="17" t="s">
        <v>29</v>
      </c>
      <c r="C483" s="17" t="s">
        <v>29</v>
      </c>
      <c r="D483" s="14">
        <v>2023</v>
      </c>
      <c r="E483" s="14">
        <v>4</v>
      </c>
      <c r="F483" s="14" t="str">
        <f>VLOOKUP(A483,[1]Lookup!$A$1:$B$4,2,0)</f>
        <v>Skilled</v>
      </c>
      <c r="G483" s="14" t="str">
        <f>VLOOKUP(B483,[1]Lookup!$A$6:$B$11,2,0)</f>
        <v>Mining &amp; Quarrying</v>
      </c>
      <c r="H483" s="14" t="str">
        <f>VLOOKUP(C483,[1]Lookup!$A$13:$B$31,2,0)</f>
        <v>Mining &amp; Quarrying</v>
      </c>
      <c r="I483" s="16">
        <f>INDEX([1]Balancing!$B$3:$ES$21,MATCH($C483,[1]Balancing!$A$3:$A$21,0),MATCH(IF($A483="Mahir","HS",IF($A483="Separuh Mahir","SS",IF($A483="Berkemahiran Rendah","LS",IF($A483="Jumlah","T",FALSE))))&amp;$E483&amp;RIGHT($D483,2),[1]Balancing!$B$2:$ES$2,0))/1000</f>
        <v>23.568999999999999</v>
      </c>
      <c r="J483" s="16">
        <f>INDEX([1]Balancing!$ET$3:$KK$21,MATCH($C483,[1]Balancing!$A$3:$A$21,0),MATCH(IF($A483="Mahir","HS",IF($A483="Separuh Mahir","SS",IF($A483="Berkemahiran Rendah","LS",IF($A483="Jumlah","T",FALSE))))&amp;$E483&amp;RIGHT($D483,2),[1]Balancing!$ET$2:$KK$2,0))/1000</f>
        <v>23.442</v>
      </c>
      <c r="K483" s="16">
        <f>INDEX([1]Balancing!$KL$3:$QC$21,MATCH($C483,[1]Balancing!$A$3:$A$21,0),MATCH(IF($A483="Mahir","HS",IF($A483="Separuh Mahir","SS",IF($A483="Berkemahiran Rendah","LS",IF($A483="Jumlah","T",FALSE))))&amp;$E483&amp;RIGHT($D483,2),[1]Balancing!$KL$2:$QC$2,0))/1000</f>
        <v>0.127</v>
      </c>
      <c r="L483" s="16">
        <f>INDEX([1]Balancing!$QD$3:$VU$21,MATCH($C483,[1]Balancing!$A$3:$A$21,0),MATCH(IF($A483="Mahir","HS",IF($A483="Separuh Mahir","SS",IF($A483="Berkemahiran Rendah","LS",IF($A483="Jumlah","T",FALSE))))&amp;$E483&amp;RIGHT($D483,2),[1]Balancing!$QD$2:$VU$2,0))/1000</f>
        <v>5.0999999999999997E-2</v>
      </c>
    </row>
    <row r="484" spans="1:12" x14ac:dyDescent="0.35">
      <c r="A484" s="17" t="s">
        <v>19</v>
      </c>
      <c r="B484" s="17" t="s">
        <v>31</v>
      </c>
      <c r="C484" s="17" t="s">
        <v>40</v>
      </c>
      <c r="D484" s="14">
        <v>2023</v>
      </c>
      <c r="E484" s="14">
        <v>4</v>
      </c>
      <c r="F484" s="14" t="str">
        <f>VLOOKUP(A484,[1]Lookup!$A$1:$B$4,2,0)</f>
        <v>Skilled</v>
      </c>
      <c r="G484" s="14" t="str">
        <f>VLOOKUP(B484,[1]Lookup!$A$6:$B$11,2,0)</f>
        <v>Manufacturing</v>
      </c>
      <c r="H484" s="14" t="str">
        <f>VLOOKUP(C484,[1]Lookup!$A$13:$B$31,2,0)</f>
        <v>Food processing, beverages &amp; tobacco products</v>
      </c>
      <c r="I484" s="16">
        <f>INDEX([1]Balancing!$B$3:$ES$21,MATCH($C484,[1]Balancing!$A$3:$A$21,0),MATCH(IF($A484="Mahir","HS",IF($A484="Separuh Mahir","SS",IF($A484="Berkemahiran Rendah","LS",IF($A484="Jumlah","T",FALSE))))&amp;$E484&amp;RIGHT($D484,2),[1]Balancing!$B$2:$ES$2,0))/1000</f>
        <v>44.158000000000001</v>
      </c>
      <c r="J484" s="16">
        <f>INDEX([1]Balancing!$ET$3:$KK$21,MATCH($C484,[1]Balancing!$A$3:$A$21,0),MATCH(IF($A484="Mahir","HS",IF($A484="Separuh Mahir","SS",IF($A484="Berkemahiran Rendah","LS",IF($A484="Jumlah","T",FALSE))))&amp;$E484&amp;RIGHT($D484,2),[1]Balancing!$ET$2:$KK$2,0))/1000</f>
        <v>41.83</v>
      </c>
      <c r="K484" s="16">
        <f>INDEX([1]Balancing!$KL$3:$QC$21,MATCH($C484,[1]Balancing!$A$3:$A$21,0),MATCH(IF($A484="Mahir","HS",IF($A484="Separuh Mahir","SS",IF($A484="Berkemahiran Rendah","LS",IF($A484="Jumlah","T",FALSE))))&amp;$E484&amp;RIGHT($D484,2),[1]Balancing!$KL$2:$QC$2,0))/1000</f>
        <v>2.3279999999999998</v>
      </c>
      <c r="L484" s="16">
        <f>INDEX([1]Balancing!$QD$3:$VU$21,MATCH($C484,[1]Balancing!$A$3:$A$21,0),MATCH(IF($A484="Mahir","HS",IF($A484="Separuh Mahir","SS",IF($A484="Berkemahiran Rendah","LS",IF($A484="Jumlah","T",FALSE))))&amp;$E484&amp;RIGHT($D484,2),[1]Balancing!$QD$2:$VU$2,0))/1000</f>
        <v>0.22500000000000001</v>
      </c>
    </row>
    <row r="485" spans="1:12" x14ac:dyDescent="0.35">
      <c r="A485" s="17" t="s">
        <v>19</v>
      </c>
      <c r="B485" s="17" t="s">
        <v>31</v>
      </c>
      <c r="C485" s="17" t="s">
        <v>42</v>
      </c>
      <c r="D485" s="14">
        <v>2023</v>
      </c>
      <c r="E485" s="14">
        <v>4</v>
      </c>
      <c r="F485" s="14" t="str">
        <f>VLOOKUP(A485,[1]Lookup!$A$1:$B$4,2,0)</f>
        <v>Skilled</v>
      </c>
      <c r="G485" s="14" t="str">
        <f>VLOOKUP(B485,[1]Lookup!$A$6:$B$11,2,0)</f>
        <v>Manufacturing</v>
      </c>
      <c r="H485" s="14" t="str">
        <f>VLOOKUP(C485,[1]Lookup!$A$13:$B$31,2,0)</f>
        <v>Textiles, wearing apparel &amp; leather products</v>
      </c>
      <c r="I485" s="16">
        <f>INDEX([1]Balancing!$B$3:$ES$21,MATCH($C485,[1]Balancing!$A$3:$A$21,0),MATCH(IF($A485="Mahir","HS",IF($A485="Separuh Mahir","SS",IF($A485="Berkemahiran Rendah","LS",IF($A485="Jumlah","T",FALSE))))&amp;$E485&amp;RIGHT($D485,2),[1]Balancing!$B$2:$ES$2,0))/1000</f>
        <v>10.183999999999999</v>
      </c>
      <c r="J485" s="16">
        <f>INDEX([1]Balancing!$ET$3:$KK$21,MATCH($C485,[1]Balancing!$A$3:$A$21,0),MATCH(IF($A485="Mahir","HS",IF($A485="Separuh Mahir","SS",IF($A485="Berkemahiran Rendah","LS",IF($A485="Jumlah","T",FALSE))))&amp;$E485&amp;RIGHT($D485,2),[1]Balancing!$ET$2:$KK$2,0))/1000</f>
        <v>9.6189999999999998</v>
      </c>
      <c r="K485" s="16">
        <f>INDEX([1]Balancing!$KL$3:$QC$21,MATCH($C485,[1]Balancing!$A$3:$A$21,0),MATCH(IF($A485="Mahir","HS",IF($A485="Separuh Mahir","SS",IF($A485="Berkemahiran Rendah","LS",IF($A485="Jumlah","T",FALSE))))&amp;$E485&amp;RIGHT($D485,2),[1]Balancing!$KL$2:$QC$2,0))/1000</f>
        <v>0.56499999999999995</v>
      </c>
      <c r="L485" s="16">
        <f>INDEX([1]Balancing!$QD$3:$VU$21,MATCH($C485,[1]Balancing!$A$3:$A$21,0),MATCH(IF($A485="Mahir","HS",IF($A485="Separuh Mahir","SS",IF($A485="Berkemahiran Rendah","LS",IF($A485="Jumlah","T",FALSE))))&amp;$E485&amp;RIGHT($D485,2),[1]Balancing!$QD$2:$VU$2,0))/1000</f>
        <v>1.9E-2</v>
      </c>
    </row>
    <row r="486" spans="1:12" x14ac:dyDescent="0.35">
      <c r="A486" s="17" t="s">
        <v>19</v>
      </c>
      <c r="B486" s="17" t="s">
        <v>31</v>
      </c>
      <c r="C486" s="17" t="s">
        <v>44</v>
      </c>
      <c r="D486" s="14">
        <v>2023</v>
      </c>
      <c r="E486" s="14">
        <v>4</v>
      </c>
      <c r="F486" s="14" t="str">
        <f>VLOOKUP(A486,[1]Lookup!$A$1:$B$4,2,0)</f>
        <v>Skilled</v>
      </c>
      <c r="G486" s="14" t="str">
        <f>VLOOKUP(B486,[1]Lookup!$A$6:$B$11,2,0)</f>
        <v>Manufacturing</v>
      </c>
      <c r="H486" s="14" t="str">
        <f>VLOOKUP(C486,[1]Lookup!$A$13:$B$31,2,0)</f>
        <v>Wood products, furniture, paper products &amp; printing</v>
      </c>
      <c r="I486" s="16">
        <f>INDEX([1]Balancing!$B$3:$ES$21,MATCH($C486,[1]Balancing!$A$3:$A$21,0),MATCH(IF($A486="Mahir","HS",IF($A486="Separuh Mahir","SS",IF($A486="Berkemahiran Rendah","LS",IF($A486="Jumlah","T",FALSE))))&amp;$E486&amp;RIGHT($D486,2),[1]Balancing!$B$2:$ES$2,0))/1000</f>
        <v>36.841000000000001</v>
      </c>
      <c r="J486" s="16">
        <f>INDEX([1]Balancing!$ET$3:$KK$21,MATCH($C486,[1]Balancing!$A$3:$A$21,0),MATCH(IF($A486="Mahir","HS",IF($A486="Separuh Mahir","SS",IF($A486="Berkemahiran Rendah","LS",IF($A486="Jumlah","T",FALSE))))&amp;$E486&amp;RIGHT($D486,2),[1]Balancing!$ET$2:$KK$2,0))/1000</f>
        <v>34.889000000000003</v>
      </c>
      <c r="K486" s="16">
        <f>INDEX([1]Balancing!$KL$3:$QC$21,MATCH($C486,[1]Balancing!$A$3:$A$21,0),MATCH(IF($A486="Mahir","HS",IF($A486="Separuh Mahir","SS",IF($A486="Berkemahiran Rendah","LS",IF($A486="Jumlah","T",FALSE))))&amp;$E486&amp;RIGHT($D486,2),[1]Balancing!$KL$2:$QC$2,0))/1000</f>
        <v>1.952</v>
      </c>
      <c r="L486" s="16">
        <f>INDEX([1]Balancing!$QD$3:$VU$21,MATCH($C486,[1]Balancing!$A$3:$A$21,0),MATCH(IF($A486="Mahir","HS",IF($A486="Separuh Mahir","SS",IF($A486="Berkemahiran Rendah","LS",IF($A486="Jumlah","T",FALSE))))&amp;$E486&amp;RIGHT($D486,2),[1]Balancing!$QD$2:$VU$2,0))/1000</f>
        <v>0.23100000000000001</v>
      </c>
    </row>
    <row r="487" spans="1:12" x14ac:dyDescent="0.35">
      <c r="A487" s="17" t="s">
        <v>19</v>
      </c>
      <c r="B487" s="17" t="s">
        <v>31</v>
      </c>
      <c r="C487" s="17" t="s">
        <v>46</v>
      </c>
      <c r="D487" s="14">
        <v>2023</v>
      </c>
      <c r="E487" s="14">
        <v>4</v>
      </c>
      <c r="F487" s="14" t="str">
        <f>VLOOKUP(A487,[1]Lookup!$A$1:$B$4,2,0)</f>
        <v>Skilled</v>
      </c>
      <c r="G487" s="14" t="str">
        <f>VLOOKUP(B487,[1]Lookup!$A$6:$B$11,2,0)</f>
        <v>Manufacturing</v>
      </c>
      <c r="H487" s="14" t="str">
        <f>VLOOKUP(C487,[1]Lookup!$A$13:$B$31,2,0)</f>
        <v>Petroleum, chemical, rubber &amp; plastic products</v>
      </c>
      <c r="I487" s="16">
        <f>INDEX([1]Balancing!$B$3:$ES$21,MATCH($C487,[1]Balancing!$A$3:$A$21,0),MATCH(IF($A487="Mahir","HS",IF($A487="Separuh Mahir","SS",IF($A487="Berkemahiran Rendah","LS",IF($A487="Jumlah","T",FALSE))))&amp;$E487&amp;RIGHT($D487,2),[1]Balancing!$B$2:$ES$2,0))/1000</f>
        <v>84.376000000000005</v>
      </c>
      <c r="J487" s="16">
        <f>INDEX([1]Balancing!$ET$3:$KK$21,MATCH($C487,[1]Balancing!$A$3:$A$21,0),MATCH(IF($A487="Mahir","HS",IF($A487="Separuh Mahir","SS",IF($A487="Berkemahiran Rendah","LS",IF($A487="Jumlah","T",FALSE))))&amp;$E487&amp;RIGHT($D487,2),[1]Balancing!$ET$2:$KK$2,0))/1000</f>
        <v>79.977000000000004</v>
      </c>
      <c r="K487" s="16">
        <f>INDEX([1]Balancing!$KL$3:$QC$21,MATCH($C487,[1]Balancing!$A$3:$A$21,0),MATCH(IF($A487="Mahir","HS",IF($A487="Separuh Mahir","SS",IF($A487="Berkemahiran Rendah","LS",IF($A487="Jumlah","T",FALSE))))&amp;$E487&amp;RIGHT($D487,2),[1]Balancing!$KL$2:$QC$2,0))/1000</f>
        <v>4.399</v>
      </c>
      <c r="L487" s="16">
        <f>INDEX([1]Balancing!$QD$3:$VU$21,MATCH($C487,[1]Balancing!$A$3:$A$21,0),MATCH(IF($A487="Mahir","HS",IF($A487="Separuh Mahir","SS",IF($A487="Berkemahiran Rendah","LS",IF($A487="Jumlah","T",FALSE))))&amp;$E487&amp;RIGHT($D487,2),[1]Balancing!$QD$2:$VU$2,0))/1000</f>
        <v>0.57699999999999996</v>
      </c>
    </row>
    <row r="488" spans="1:12" x14ac:dyDescent="0.35">
      <c r="A488" s="17" t="s">
        <v>19</v>
      </c>
      <c r="B488" s="17" t="s">
        <v>31</v>
      </c>
      <c r="C488" s="17" t="s">
        <v>48</v>
      </c>
      <c r="D488" s="14">
        <v>2023</v>
      </c>
      <c r="E488" s="14">
        <v>4</v>
      </c>
      <c r="F488" s="14" t="str">
        <f>VLOOKUP(A488,[1]Lookup!$A$1:$B$4,2,0)</f>
        <v>Skilled</v>
      </c>
      <c r="G488" s="14" t="str">
        <f>VLOOKUP(B488,[1]Lookup!$A$6:$B$11,2,0)</f>
        <v>Manufacturing</v>
      </c>
      <c r="H488" s="14" t="str">
        <f>VLOOKUP(C488,[1]Lookup!$A$13:$B$31,2,0)</f>
        <v>Non-metallic mineral products, basic metal &amp; fabricated metal products</v>
      </c>
      <c r="I488" s="16">
        <f>INDEX([1]Balancing!$B$3:$ES$21,MATCH($C488,[1]Balancing!$A$3:$A$21,0),MATCH(IF($A488="Mahir","HS",IF($A488="Separuh Mahir","SS",IF($A488="Berkemahiran Rendah","LS",IF($A488="Jumlah","T",FALSE))))&amp;$E488&amp;RIGHT($D488,2),[1]Balancing!$B$2:$ES$2,0))/1000</f>
        <v>60.04</v>
      </c>
      <c r="J488" s="16">
        <f>INDEX([1]Balancing!$ET$3:$KK$21,MATCH($C488,[1]Balancing!$A$3:$A$21,0),MATCH(IF($A488="Mahir","HS",IF($A488="Separuh Mahir","SS",IF($A488="Berkemahiran Rendah","LS",IF($A488="Jumlah","T",FALSE))))&amp;$E488&amp;RIGHT($D488,2),[1]Balancing!$ET$2:$KK$2,0))/1000</f>
        <v>56.49</v>
      </c>
      <c r="K488" s="16">
        <f>INDEX([1]Balancing!$KL$3:$QC$21,MATCH($C488,[1]Balancing!$A$3:$A$21,0),MATCH(IF($A488="Mahir","HS",IF($A488="Separuh Mahir","SS",IF($A488="Berkemahiran Rendah","LS",IF($A488="Jumlah","T",FALSE))))&amp;$E488&amp;RIGHT($D488,2),[1]Balancing!$KL$2:$QC$2,0))/1000</f>
        <v>3.55</v>
      </c>
      <c r="L488" s="16">
        <f>INDEX([1]Balancing!$QD$3:$VU$21,MATCH($C488,[1]Balancing!$A$3:$A$21,0),MATCH(IF($A488="Mahir","HS",IF($A488="Separuh Mahir","SS",IF($A488="Berkemahiran Rendah","LS",IF($A488="Jumlah","T",FALSE))))&amp;$E488&amp;RIGHT($D488,2),[1]Balancing!$QD$2:$VU$2,0))/1000</f>
        <v>0.30599999999999999</v>
      </c>
    </row>
    <row r="489" spans="1:12" x14ac:dyDescent="0.35">
      <c r="A489" s="17" t="s">
        <v>19</v>
      </c>
      <c r="B489" s="17" t="s">
        <v>31</v>
      </c>
      <c r="C489" s="17" t="s">
        <v>50</v>
      </c>
      <c r="D489" s="14">
        <v>2023</v>
      </c>
      <c r="E489" s="14">
        <v>4</v>
      </c>
      <c r="F489" s="14" t="str">
        <f>VLOOKUP(A489,[1]Lookup!$A$1:$B$4,2,0)</f>
        <v>Skilled</v>
      </c>
      <c r="G489" s="14" t="str">
        <f>VLOOKUP(B489,[1]Lookup!$A$6:$B$11,2,0)</f>
        <v>Manufacturing</v>
      </c>
      <c r="H489" s="14" t="str">
        <f>VLOOKUP(C489,[1]Lookup!$A$13:$B$31,2,0)</f>
        <v>Electrical, electronic &amp; optical products</v>
      </c>
      <c r="I489" s="16">
        <f>INDEX([1]Balancing!$B$3:$ES$21,MATCH($C489,[1]Balancing!$A$3:$A$21,0),MATCH(IF($A489="Mahir","HS",IF($A489="Separuh Mahir","SS",IF($A489="Berkemahiran Rendah","LS",IF($A489="Jumlah","T",FALSE))))&amp;$E489&amp;RIGHT($D489,2),[1]Balancing!$B$2:$ES$2,0))/1000</f>
        <v>149.86199999999999</v>
      </c>
      <c r="J489" s="16">
        <f>INDEX([1]Balancing!$ET$3:$KK$21,MATCH($C489,[1]Balancing!$A$3:$A$21,0),MATCH(IF($A489="Mahir","HS",IF($A489="Separuh Mahir","SS",IF($A489="Berkemahiran Rendah","LS",IF($A489="Jumlah","T",FALSE))))&amp;$E489&amp;RIGHT($D489,2),[1]Balancing!$ET$2:$KK$2,0))/1000</f>
        <v>140.797</v>
      </c>
      <c r="K489" s="16">
        <f>INDEX([1]Balancing!$KL$3:$QC$21,MATCH($C489,[1]Balancing!$A$3:$A$21,0),MATCH(IF($A489="Mahir","HS",IF($A489="Separuh Mahir","SS",IF($A489="Berkemahiran Rendah","LS",IF($A489="Jumlah","T",FALSE))))&amp;$E489&amp;RIGHT($D489,2),[1]Balancing!$KL$2:$QC$2,0))/1000</f>
        <v>9.0649999999999995</v>
      </c>
      <c r="L489" s="16">
        <f>INDEX([1]Balancing!$QD$3:$VU$21,MATCH($C489,[1]Balancing!$A$3:$A$21,0),MATCH(IF($A489="Mahir","HS",IF($A489="Separuh Mahir","SS",IF($A489="Berkemahiran Rendah","LS",IF($A489="Jumlah","T",FALSE))))&amp;$E489&amp;RIGHT($D489,2),[1]Balancing!$QD$2:$VU$2,0))/1000</f>
        <v>0.67400000000000004</v>
      </c>
    </row>
    <row r="490" spans="1:12" x14ac:dyDescent="0.35">
      <c r="A490" s="17" t="s">
        <v>19</v>
      </c>
      <c r="B490" s="17" t="s">
        <v>31</v>
      </c>
      <c r="C490" s="17" t="s">
        <v>52</v>
      </c>
      <c r="D490" s="14">
        <v>2023</v>
      </c>
      <c r="E490" s="14">
        <v>4</v>
      </c>
      <c r="F490" s="14" t="str">
        <f>VLOOKUP(A490,[1]Lookup!$A$1:$B$4,2,0)</f>
        <v>Skilled</v>
      </c>
      <c r="G490" s="14" t="str">
        <f>VLOOKUP(B490,[1]Lookup!$A$6:$B$11,2,0)</f>
        <v>Manufacturing</v>
      </c>
      <c r="H490" s="14" t="str">
        <f>VLOOKUP(C490,[1]Lookup!$A$13:$B$31,2,0)</f>
        <v>Transport equipment, other manufacturing &amp; repair</v>
      </c>
      <c r="I490" s="16">
        <f>INDEX([1]Balancing!$B$3:$ES$21,MATCH($C490,[1]Balancing!$A$3:$A$21,0),MATCH(IF($A490="Mahir","HS",IF($A490="Separuh Mahir","SS",IF($A490="Berkemahiran Rendah","LS",IF($A490="Jumlah","T",FALSE))))&amp;$E490&amp;RIGHT($D490,2),[1]Balancing!$B$2:$ES$2,0))/1000</f>
        <v>52.936999999999998</v>
      </c>
      <c r="J490" s="16">
        <f>INDEX([1]Balancing!$ET$3:$KK$21,MATCH($C490,[1]Balancing!$A$3:$A$21,0),MATCH(IF($A490="Mahir","HS",IF($A490="Separuh Mahir","SS",IF($A490="Berkemahiran Rendah","LS",IF($A490="Jumlah","T",FALSE))))&amp;$E490&amp;RIGHT($D490,2),[1]Balancing!$ET$2:$KK$2,0))/1000</f>
        <v>50.149000000000001</v>
      </c>
      <c r="K490" s="16">
        <f>INDEX([1]Balancing!$KL$3:$QC$21,MATCH($C490,[1]Balancing!$A$3:$A$21,0),MATCH(IF($A490="Mahir","HS",IF($A490="Separuh Mahir","SS",IF($A490="Berkemahiran Rendah","LS",IF($A490="Jumlah","T",FALSE))))&amp;$E490&amp;RIGHT($D490,2),[1]Balancing!$KL$2:$QC$2,0))/1000</f>
        <v>2.7879999999999998</v>
      </c>
      <c r="L490" s="16">
        <f>INDEX([1]Balancing!$QD$3:$VU$21,MATCH($C490,[1]Balancing!$A$3:$A$21,0),MATCH(IF($A490="Mahir","HS",IF($A490="Separuh Mahir","SS",IF($A490="Berkemahiran Rendah","LS",IF($A490="Jumlah","T",FALSE))))&amp;$E490&amp;RIGHT($D490,2),[1]Balancing!$QD$2:$VU$2,0))/1000</f>
        <v>0.23300000000000001</v>
      </c>
    </row>
    <row r="491" spans="1:12" x14ac:dyDescent="0.35">
      <c r="A491" s="17" t="s">
        <v>19</v>
      </c>
      <c r="B491" s="17" t="s">
        <v>33</v>
      </c>
      <c r="C491" s="17" t="s">
        <v>33</v>
      </c>
      <c r="D491" s="14">
        <v>2023</v>
      </c>
      <c r="E491" s="14">
        <v>4</v>
      </c>
      <c r="F491" s="14" t="str">
        <f>VLOOKUP(A491,[1]Lookup!$A$1:$B$4,2,0)</f>
        <v>Skilled</v>
      </c>
      <c r="G491" s="14" t="str">
        <f>VLOOKUP(B491,[1]Lookup!$A$6:$B$11,2,0)</f>
        <v>Construction</v>
      </c>
      <c r="H491" s="14" t="str">
        <f>VLOOKUP(C491,[1]Lookup!$A$13:$B$31,2,0)</f>
        <v>Construction</v>
      </c>
      <c r="I491" s="16">
        <f>INDEX([1]Balancing!$B$3:$ES$21,MATCH($C491,[1]Balancing!$A$3:$A$21,0),MATCH(IF($A491="Mahir","HS",IF($A491="Separuh Mahir","SS",IF($A491="Berkemahiran Rendah","LS",IF($A491="Jumlah","T",FALSE))))&amp;$E491&amp;RIGHT($D491,2),[1]Balancing!$B$2:$ES$2,0))/1000</f>
        <v>143.84399999999999</v>
      </c>
      <c r="J491" s="16">
        <f>INDEX([1]Balancing!$ET$3:$KK$21,MATCH($C491,[1]Balancing!$A$3:$A$21,0),MATCH(IF($A491="Mahir","HS",IF($A491="Separuh Mahir","SS",IF($A491="Berkemahiran Rendah","LS",IF($A491="Jumlah","T",FALSE))))&amp;$E491&amp;RIGHT($D491,2),[1]Balancing!$ET$2:$KK$2,0))/1000</f>
        <v>138.858</v>
      </c>
      <c r="K491" s="16">
        <f>INDEX([1]Balancing!$KL$3:$QC$21,MATCH($C491,[1]Balancing!$A$3:$A$21,0),MATCH(IF($A491="Mahir","HS",IF($A491="Separuh Mahir","SS",IF($A491="Berkemahiran Rendah","LS",IF($A491="Jumlah","T",FALSE))))&amp;$E491&amp;RIGHT($D491,2),[1]Balancing!$KL$2:$QC$2,0))/1000</f>
        <v>4.9859999999999998</v>
      </c>
      <c r="L491" s="16">
        <f>INDEX([1]Balancing!$QD$3:$VU$21,MATCH($C491,[1]Balancing!$A$3:$A$21,0),MATCH(IF($A491="Mahir","HS",IF($A491="Separuh Mahir","SS",IF($A491="Berkemahiran Rendah","LS",IF($A491="Jumlah","T",FALSE))))&amp;$E491&amp;RIGHT($D491,2),[1]Balancing!$QD$2:$VU$2,0))/1000</f>
        <v>0.48799999999999999</v>
      </c>
    </row>
    <row r="492" spans="1:12" x14ac:dyDescent="0.35">
      <c r="A492" s="17" t="s">
        <v>19</v>
      </c>
      <c r="B492" s="17" t="s">
        <v>35</v>
      </c>
      <c r="C492" s="17" t="s">
        <v>54</v>
      </c>
      <c r="D492" s="14">
        <v>2023</v>
      </c>
      <c r="E492" s="14">
        <v>4</v>
      </c>
      <c r="F492" s="14" t="str">
        <f>VLOOKUP(A492,[1]Lookup!$A$1:$B$4,2,0)</f>
        <v>Skilled</v>
      </c>
      <c r="G492" s="14" t="str">
        <f>VLOOKUP(B492,[1]Lookup!$A$6:$B$11,2,0)</f>
        <v>Services</v>
      </c>
      <c r="H492" s="14" t="str">
        <f>VLOOKUP(C492,[1]Lookup!$A$13:$B$31,2,0)</f>
        <v>Wholesale &amp; retail trade</v>
      </c>
      <c r="I492" s="16">
        <f>INDEX([1]Balancing!$B$3:$ES$21,MATCH($C492,[1]Balancing!$A$3:$A$21,0),MATCH(IF($A492="Mahir","HS",IF($A492="Separuh Mahir","SS",IF($A492="Berkemahiran Rendah","LS",IF($A492="Jumlah","T",FALSE))))&amp;$E492&amp;RIGHT($D492,2),[1]Balancing!$B$2:$ES$2,0))/1000</f>
        <v>606.05100000000004</v>
      </c>
      <c r="J492" s="16">
        <f>INDEX([1]Balancing!$ET$3:$KK$21,MATCH($C492,[1]Balancing!$A$3:$A$21,0),MATCH(IF($A492="Mahir","HS",IF($A492="Separuh Mahir","SS",IF($A492="Berkemahiran Rendah","LS",IF($A492="Jumlah","T",FALSE))))&amp;$E492&amp;RIGHT($D492,2),[1]Balancing!$ET$2:$KK$2,0))/1000</f>
        <v>601.03599999999994</v>
      </c>
      <c r="K492" s="16">
        <f>INDEX([1]Balancing!$KL$3:$QC$21,MATCH($C492,[1]Balancing!$A$3:$A$21,0),MATCH(IF($A492="Mahir","HS",IF($A492="Separuh Mahir","SS",IF($A492="Berkemahiran Rendah","LS",IF($A492="Jumlah","T",FALSE))))&amp;$E492&amp;RIGHT($D492,2),[1]Balancing!$KL$2:$QC$2,0))/1000</f>
        <v>5.0149999999999997</v>
      </c>
      <c r="L492" s="16">
        <f>INDEX([1]Balancing!$QD$3:$VU$21,MATCH($C492,[1]Balancing!$A$3:$A$21,0),MATCH(IF($A492="Mahir","HS",IF($A492="Separuh Mahir","SS",IF($A492="Berkemahiran Rendah","LS",IF($A492="Jumlah","T",FALSE))))&amp;$E492&amp;RIGHT($D492,2),[1]Balancing!$QD$2:$VU$2,0))/1000</f>
        <v>1.996</v>
      </c>
    </row>
    <row r="493" spans="1:12" x14ac:dyDescent="0.35">
      <c r="A493" s="17" t="s">
        <v>19</v>
      </c>
      <c r="B493" s="17" t="s">
        <v>35</v>
      </c>
      <c r="C493" s="17" t="s">
        <v>56</v>
      </c>
      <c r="D493" s="14">
        <v>2023</v>
      </c>
      <c r="E493" s="14">
        <v>4</v>
      </c>
      <c r="F493" s="14" t="str">
        <f>VLOOKUP(A493,[1]Lookup!$A$1:$B$4,2,0)</f>
        <v>Skilled</v>
      </c>
      <c r="G493" s="14" t="str">
        <f>VLOOKUP(B493,[1]Lookup!$A$6:$B$11,2,0)</f>
        <v>Services</v>
      </c>
      <c r="H493" s="14" t="str">
        <f>VLOOKUP(C493,[1]Lookup!$A$13:$B$31,2,0)</f>
        <v>Food &amp; beverages and accommodation</v>
      </c>
      <c r="I493" s="16">
        <f>INDEX([1]Balancing!$B$3:$ES$21,MATCH($C493,[1]Balancing!$A$3:$A$21,0),MATCH(IF($A493="Mahir","HS",IF($A493="Separuh Mahir","SS",IF($A493="Berkemahiran Rendah","LS",IF($A493="Jumlah","T",FALSE))))&amp;$E493&amp;RIGHT($D493,2),[1]Balancing!$B$2:$ES$2,0))/1000</f>
        <v>117.58</v>
      </c>
      <c r="J493" s="16">
        <f>INDEX([1]Balancing!$ET$3:$KK$21,MATCH($C493,[1]Balancing!$A$3:$A$21,0),MATCH(IF($A493="Mahir","HS",IF($A493="Separuh Mahir","SS",IF($A493="Berkemahiran Rendah","LS",IF($A493="Jumlah","T",FALSE))))&amp;$E493&amp;RIGHT($D493,2),[1]Balancing!$ET$2:$KK$2,0))/1000</f>
        <v>117.38500000000001</v>
      </c>
      <c r="K493" s="16">
        <f>INDEX([1]Balancing!$KL$3:$QC$21,MATCH($C493,[1]Balancing!$A$3:$A$21,0),MATCH(IF($A493="Mahir","HS",IF($A493="Separuh Mahir","SS",IF($A493="Berkemahiran Rendah","LS",IF($A493="Jumlah","T",FALSE))))&amp;$E493&amp;RIGHT($D493,2),[1]Balancing!$KL$2:$QC$2,0))/1000</f>
        <v>0.19500000000000001</v>
      </c>
      <c r="L493" s="16">
        <f>INDEX([1]Balancing!$QD$3:$VU$21,MATCH($C493,[1]Balancing!$A$3:$A$21,0),MATCH(IF($A493="Mahir","HS",IF($A493="Separuh Mahir","SS",IF($A493="Berkemahiran Rendah","LS",IF($A493="Jumlah","T",FALSE))))&amp;$E493&amp;RIGHT($D493,2),[1]Balancing!$QD$2:$VU$2,0))/1000</f>
        <v>0.46700000000000003</v>
      </c>
    </row>
    <row r="494" spans="1:12" x14ac:dyDescent="0.35">
      <c r="A494" s="17" t="s">
        <v>19</v>
      </c>
      <c r="B494" s="17" t="s">
        <v>35</v>
      </c>
      <c r="C494" s="17" t="s">
        <v>58</v>
      </c>
      <c r="D494" s="14">
        <v>2023</v>
      </c>
      <c r="E494" s="14">
        <v>4</v>
      </c>
      <c r="F494" s="14" t="str">
        <f>VLOOKUP(A494,[1]Lookup!$A$1:$B$4,2,0)</f>
        <v>Skilled</v>
      </c>
      <c r="G494" s="14" t="str">
        <f>VLOOKUP(B494,[1]Lookup!$A$6:$B$11,2,0)</f>
        <v>Services</v>
      </c>
      <c r="H494" s="14" t="str">
        <f>VLOOKUP(C494,[1]Lookup!$A$13:$B$31,2,0)</f>
        <v>Transportation &amp; storage</v>
      </c>
      <c r="I494" s="16">
        <f>INDEX([1]Balancing!$B$3:$ES$21,MATCH($C494,[1]Balancing!$A$3:$A$21,0),MATCH(IF($A494="Mahir","HS",IF($A494="Separuh Mahir","SS",IF($A494="Berkemahiran Rendah","LS",IF($A494="Jumlah","T",FALSE))))&amp;$E494&amp;RIGHT($D494,2),[1]Balancing!$B$2:$ES$2,0))/1000</f>
        <v>96.834000000000003</v>
      </c>
      <c r="J494" s="16">
        <f>INDEX([1]Balancing!$ET$3:$KK$21,MATCH($C494,[1]Balancing!$A$3:$A$21,0),MATCH(IF($A494="Mahir","HS",IF($A494="Separuh Mahir","SS",IF($A494="Berkemahiran Rendah","LS",IF($A494="Jumlah","T",FALSE))))&amp;$E494&amp;RIGHT($D494,2),[1]Balancing!$ET$2:$KK$2,0))/1000</f>
        <v>96.524000000000001</v>
      </c>
      <c r="K494" s="16">
        <f>INDEX([1]Balancing!$KL$3:$QC$21,MATCH($C494,[1]Balancing!$A$3:$A$21,0),MATCH(IF($A494="Mahir","HS",IF($A494="Separuh Mahir","SS",IF($A494="Berkemahiran Rendah","LS",IF($A494="Jumlah","T",FALSE))))&amp;$E494&amp;RIGHT($D494,2),[1]Balancing!$KL$2:$QC$2,0))/1000</f>
        <v>0.31</v>
      </c>
      <c r="L494" s="16">
        <f>INDEX([1]Balancing!$QD$3:$VU$21,MATCH($C494,[1]Balancing!$A$3:$A$21,0),MATCH(IF($A494="Mahir","HS",IF($A494="Separuh Mahir","SS",IF($A494="Berkemahiran Rendah","LS",IF($A494="Jumlah","T",FALSE))))&amp;$E494&amp;RIGHT($D494,2),[1]Balancing!$QD$2:$VU$2,0))/1000</f>
        <v>0.78800000000000003</v>
      </c>
    </row>
    <row r="495" spans="1:12" x14ac:dyDescent="0.35">
      <c r="A495" s="17" t="s">
        <v>19</v>
      </c>
      <c r="B495" s="17" t="s">
        <v>35</v>
      </c>
      <c r="C495" s="17" t="s">
        <v>60</v>
      </c>
      <c r="D495" s="14">
        <v>2023</v>
      </c>
      <c r="E495" s="14">
        <v>4</v>
      </c>
      <c r="F495" s="14" t="str">
        <f>VLOOKUP(A495,[1]Lookup!$A$1:$B$4,2,0)</f>
        <v>Skilled</v>
      </c>
      <c r="G495" s="14" t="str">
        <f>VLOOKUP(B495,[1]Lookup!$A$6:$B$11,2,0)</f>
        <v>Services</v>
      </c>
      <c r="H495" s="14" t="str">
        <f>VLOOKUP(C495,[1]Lookup!$A$13:$B$31,2,0)</f>
        <v>Information &amp; communication</v>
      </c>
      <c r="I495" s="16">
        <f>INDEX([1]Balancing!$B$3:$ES$21,MATCH($C495,[1]Balancing!$A$3:$A$21,0),MATCH(IF($A495="Mahir","HS",IF($A495="Separuh Mahir","SS",IF($A495="Berkemahiran Rendah","LS",IF($A495="Jumlah","T",FALSE))))&amp;$E495&amp;RIGHT($D495,2),[1]Balancing!$B$2:$ES$2,0))/1000</f>
        <v>137.649</v>
      </c>
      <c r="J495" s="16">
        <f>INDEX([1]Balancing!$ET$3:$KK$21,MATCH($C495,[1]Balancing!$A$3:$A$21,0),MATCH(IF($A495="Mahir","HS",IF($A495="Separuh Mahir","SS",IF($A495="Berkemahiran Rendah","LS",IF($A495="Jumlah","T",FALSE))))&amp;$E495&amp;RIGHT($D495,2),[1]Balancing!$ET$2:$KK$2,0))/1000</f>
        <v>137.35900000000001</v>
      </c>
      <c r="K495" s="16">
        <f>INDEX([1]Balancing!$KL$3:$QC$21,MATCH($C495,[1]Balancing!$A$3:$A$21,0),MATCH(IF($A495="Mahir","HS",IF($A495="Separuh Mahir","SS",IF($A495="Berkemahiran Rendah","LS",IF($A495="Jumlah","T",FALSE))))&amp;$E495&amp;RIGHT($D495,2),[1]Balancing!$KL$2:$QC$2,0))/1000</f>
        <v>0.28999999999999998</v>
      </c>
      <c r="L495" s="16">
        <f>INDEX([1]Balancing!$QD$3:$VU$21,MATCH($C495,[1]Balancing!$A$3:$A$21,0),MATCH(IF($A495="Mahir","HS",IF($A495="Separuh Mahir","SS",IF($A495="Berkemahiran Rendah","LS",IF($A495="Jumlah","T",FALSE))))&amp;$E495&amp;RIGHT($D495,2),[1]Balancing!$QD$2:$VU$2,0))/1000</f>
        <v>0.16300000000000001</v>
      </c>
    </row>
    <row r="496" spans="1:12" x14ac:dyDescent="0.35">
      <c r="A496" s="17" t="s">
        <v>19</v>
      </c>
      <c r="B496" s="17" t="s">
        <v>35</v>
      </c>
      <c r="C496" s="17" t="s">
        <v>62</v>
      </c>
      <c r="D496" s="14">
        <v>2023</v>
      </c>
      <c r="E496" s="14">
        <v>4</v>
      </c>
      <c r="F496" s="14" t="str">
        <f>VLOOKUP(A496,[1]Lookup!$A$1:$B$4,2,0)</f>
        <v>Skilled</v>
      </c>
      <c r="G496" s="14" t="str">
        <f>VLOOKUP(B496,[1]Lookup!$A$6:$B$11,2,0)</f>
        <v>Services</v>
      </c>
      <c r="H496" s="14" t="str">
        <f>VLOOKUP(C496,[1]Lookup!$A$13:$B$31,2,0)</f>
        <v>Finance, insurance, real estate &amp; business services</v>
      </c>
      <c r="I496" s="16">
        <f>INDEX([1]Balancing!$B$3:$ES$21,MATCH($C496,[1]Balancing!$A$3:$A$21,0),MATCH(IF($A496="Mahir","HS",IF($A496="Separuh Mahir","SS",IF($A496="Berkemahiran Rendah","LS",IF($A496="Jumlah","T",FALSE))))&amp;$E496&amp;RIGHT($D496,2),[1]Balancing!$B$2:$ES$2,0))/1000</f>
        <v>428.58199999999999</v>
      </c>
      <c r="J496" s="16">
        <f>INDEX([1]Balancing!$ET$3:$KK$21,MATCH($C496,[1]Balancing!$A$3:$A$21,0),MATCH(IF($A496="Mahir","HS",IF($A496="Separuh Mahir","SS",IF($A496="Berkemahiran Rendah","LS",IF($A496="Jumlah","T",FALSE))))&amp;$E496&amp;RIGHT($D496,2),[1]Balancing!$ET$2:$KK$2,0))/1000</f>
        <v>421.13799999999998</v>
      </c>
      <c r="K496" s="16">
        <f>INDEX([1]Balancing!$KL$3:$QC$21,MATCH($C496,[1]Balancing!$A$3:$A$21,0),MATCH(IF($A496="Mahir","HS",IF($A496="Separuh Mahir","SS",IF($A496="Berkemahiran Rendah","LS",IF($A496="Jumlah","T",FALSE))))&amp;$E496&amp;RIGHT($D496,2),[1]Balancing!$KL$2:$QC$2,0))/1000</f>
        <v>7.444</v>
      </c>
      <c r="L496" s="16">
        <f>INDEX([1]Balancing!$QD$3:$VU$21,MATCH($C496,[1]Balancing!$A$3:$A$21,0),MATCH(IF($A496="Mahir","HS",IF($A496="Separuh Mahir","SS",IF($A496="Berkemahiran Rendah","LS",IF($A496="Jumlah","T",FALSE))))&amp;$E496&amp;RIGHT($D496,2),[1]Balancing!$QD$2:$VU$2,0))/1000</f>
        <v>1.7470000000000001</v>
      </c>
    </row>
    <row r="497" spans="1:12" x14ac:dyDescent="0.35">
      <c r="A497" s="17" t="s">
        <v>19</v>
      </c>
      <c r="B497" s="17" t="s">
        <v>35</v>
      </c>
      <c r="C497" s="17" t="s">
        <v>64</v>
      </c>
      <c r="D497" s="14">
        <v>2023</v>
      </c>
      <c r="E497" s="14">
        <v>4</v>
      </c>
      <c r="F497" s="14" t="str">
        <f>VLOOKUP(A497,[1]Lookup!$A$1:$B$4,2,0)</f>
        <v>Skilled</v>
      </c>
      <c r="G497" s="14" t="str">
        <f>VLOOKUP(B497,[1]Lookup!$A$6:$B$11,2,0)</f>
        <v>Services</v>
      </c>
      <c r="H497" s="14" t="str">
        <f>VLOOKUP(C497,[1]Lookup!$A$13:$B$31,2,0)</f>
        <v>Other services</v>
      </c>
      <c r="I497" s="16">
        <f>INDEX([1]Balancing!$B$3:$ES$21,MATCH($C497,[1]Balancing!$A$3:$A$21,0),MATCH(IF($A497="Mahir","HS",IF($A497="Separuh Mahir","SS",IF($A497="Berkemahiran Rendah","LS",IF($A497="Jumlah","T",FALSE))))&amp;$E497&amp;RIGHT($D497,2),[1]Balancing!$B$2:$ES$2,0))/1000</f>
        <v>215.01499999999999</v>
      </c>
      <c r="J497" s="16">
        <f>INDEX([1]Balancing!$ET$3:$KK$21,MATCH($C497,[1]Balancing!$A$3:$A$21,0),MATCH(IF($A497="Mahir","HS",IF($A497="Separuh Mahir","SS",IF($A497="Berkemahiran Rendah","LS",IF($A497="Jumlah","T",FALSE))))&amp;$E497&amp;RIGHT($D497,2),[1]Balancing!$ET$2:$KK$2,0))/1000</f>
        <v>214.34299999999999</v>
      </c>
      <c r="K497" s="16">
        <f>INDEX([1]Balancing!$KL$3:$QC$21,MATCH($C497,[1]Balancing!$A$3:$A$21,0),MATCH(IF($A497="Mahir","HS",IF($A497="Separuh Mahir","SS",IF($A497="Berkemahiran Rendah","LS",IF($A497="Jumlah","T",FALSE))))&amp;$E497&amp;RIGHT($D497,2),[1]Balancing!$KL$2:$QC$2,0))/1000</f>
        <v>0.67200000000000004</v>
      </c>
      <c r="L497" s="16">
        <f>INDEX([1]Balancing!$QD$3:$VU$21,MATCH($C497,[1]Balancing!$A$3:$A$21,0),MATCH(IF($A497="Mahir","HS",IF($A497="Separuh Mahir","SS",IF($A497="Berkemahiran Rendah","LS",IF($A497="Jumlah","T",FALSE))))&amp;$E497&amp;RIGHT($D497,2),[1]Balancing!$QD$2:$VU$2,0))/1000</f>
        <v>0.435</v>
      </c>
    </row>
    <row r="498" spans="1:12" x14ac:dyDescent="0.35">
      <c r="A498" s="17" t="s">
        <v>21</v>
      </c>
      <c r="B498" s="17" t="s">
        <v>27</v>
      </c>
      <c r="C498" s="17" t="s">
        <v>27</v>
      </c>
      <c r="D498" s="14">
        <v>2023</v>
      </c>
      <c r="E498" s="14">
        <v>4</v>
      </c>
      <c r="F498" s="14" t="str">
        <f>VLOOKUP(A498,[1]Lookup!$A$1:$B$4,2,0)</f>
        <v>Semi-skilled</v>
      </c>
      <c r="G498" s="14" t="str">
        <f>VLOOKUP(B498,[1]Lookup!$A$6:$B$11,2,0)</f>
        <v>Agriculture</v>
      </c>
      <c r="H498" s="14" t="str">
        <f>VLOOKUP(C498,[1]Lookup!$A$13:$B$31,2,0)</f>
        <v>Agriculture</v>
      </c>
      <c r="I498" s="16">
        <f>INDEX([1]Balancing!$B$3:$ES$21,MATCH($C498,[1]Balancing!$A$3:$A$21,0),MATCH(IF($A498="Mahir","HS",IF($A498="Separuh Mahir","SS",IF($A498="Berkemahiran Rendah","LS",IF($A498="Jumlah","T",FALSE))))&amp;$E498&amp;RIGHT($D498,2),[1]Balancing!$B$2:$ES$2,0))/1000</f>
        <v>438.89100000000002</v>
      </c>
      <c r="J498" s="16">
        <f>INDEX([1]Balancing!$ET$3:$KK$21,MATCH($C498,[1]Balancing!$A$3:$A$21,0),MATCH(IF($A498="Mahir","HS",IF($A498="Separuh Mahir","SS",IF($A498="Berkemahiran Rendah","LS",IF($A498="Jumlah","T",FALSE))))&amp;$E498&amp;RIGHT($D498,2),[1]Balancing!$ET$2:$KK$2,0))/1000</f>
        <v>418.27</v>
      </c>
      <c r="K498" s="16">
        <f>INDEX([1]Balancing!$KL$3:$QC$21,MATCH($C498,[1]Balancing!$A$3:$A$21,0),MATCH(IF($A498="Mahir","HS",IF($A498="Separuh Mahir","SS",IF($A498="Berkemahiran Rendah","LS",IF($A498="Jumlah","T",FALSE))))&amp;$E498&amp;RIGHT($D498,2),[1]Balancing!$KL$2:$QC$2,0))/1000</f>
        <v>20.620999999999999</v>
      </c>
      <c r="L498" s="16">
        <f>INDEX([1]Balancing!$QD$3:$VU$21,MATCH($C498,[1]Balancing!$A$3:$A$21,0),MATCH(IF($A498="Mahir","HS",IF($A498="Separuh Mahir","SS",IF($A498="Berkemahiran Rendah","LS",IF($A498="Jumlah","T",FALSE))))&amp;$E498&amp;RIGHT($D498,2),[1]Balancing!$QD$2:$VU$2,0))/1000</f>
        <v>1.135</v>
      </c>
    </row>
    <row r="499" spans="1:12" x14ac:dyDescent="0.35">
      <c r="A499" s="17" t="s">
        <v>21</v>
      </c>
      <c r="B499" s="17" t="s">
        <v>29</v>
      </c>
      <c r="C499" s="17" t="s">
        <v>29</v>
      </c>
      <c r="D499" s="14">
        <v>2023</v>
      </c>
      <c r="E499" s="14">
        <v>4</v>
      </c>
      <c r="F499" s="14" t="str">
        <f>VLOOKUP(A499,[1]Lookup!$A$1:$B$4,2,0)</f>
        <v>Semi-skilled</v>
      </c>
      <c r="G499" s="14" t="str">
        <f>VLOOKUP(B499,[1]Lookup!$A$6:$B$11,2,0)</f>
        <v>Mining &amp; Quarrying</v>
      </c>
      <c r="H499" s="14" t="str">
        <f>VLOOKUP(C499,[1]Lookup!$A$13:$B$31,2,0)</f>
        <v>Mining &amp; Quarrying</v>
      </c>
      <c r="I499" s="16">
        <f>INDEX([1]Balancing!$B$3:$ES$21,MATCH($C499,[1]Balancing!$A$3:$A$21,0),MATCH(IF($A499="Mahir","HS",IF($A499="Separuh Mahir","SS",IF($A499="Berkemahiran Rendah","LS",IF($A499="Jumlah","T",FALSE))))&amp;$E499&amp;RIGHT($D499,2),[1]Balancing!$B$2:$ES$2,0))/1000</f>
        <v>47.284999999999997</v>
      </c>
      <c r="J499" s="16">
        <f>INDEX([1]Balancing!$ET$3:$KK$21,MATCH($C499,[1]Balancing!$A$3:$A$21,0),MATCH(IF($A499="Mahir","HS",IF($A499="Separuh Mahir","SS",IF($A499="Berkemahiran Rendah","LS",IF($A499="Jumlah","T",FALSE))))&amp;$E499&amp;RIGHT($D499,2),[1]Balancing!$ET$2:$KK$2,0))/1000</f>
        <v>46.972000000000001</v>
      </c>
      <c r="K499" s="16">
        <f>INDEX([1]Balancing!$KL$3:$QC$21,MATCH($C499,[1]Balancing!$A$3:$A$21,0),MATCH(IF($A499="Mahir","HS",IF($A499="Separuh Mahir","SS",IF($A499="Berkemahiran Rendah","LS",IF($A499="Jumlah","T",FALSE))))&amp;$E499&amp;RIGHT($D499,2),[1]Balancing!$KL$2:$QC$2,0))/1000</f>
        <v>0.313</v>
      </c>
      <c r="L499" s="16">
        <f>INDEX([1]Balancing!$QD$3:$VU$21,MATCH($C499,[1]Balancing!$A$3:$A$21,0),MATCH(IF($A499="Mahir","HS",IF($A499="Separuh Mahir","SS",IF($A499="Berkemahiran Rendah","LS",IF($A499="Jumlah","T",FALSE))))&amp;$E499&amp;RIGHT($D499,2),[1]Balancing!$QD$2:$VU$2,0))/1000</f>
        <v>0.14299999999999999</v>
      </c>
    </row>
    <row r="500" spans="1:12" x14ac:dyDescent="0.35">
      <c r="A500" s="17" t="s">
        <v>21</v>
      </c>
      <c r="B500" s="17" t="s">
        <v>31</v>
      </c>
      <c r="C500" s="17" t="s">
        <v>40</v>
      </c>
      <c r="D500" s="14">
        <v>2023</v>
      </c>
      <c r="E500" s="14">
        <v>4</v>
      </c>
      <c r="F500" s="14" t="str">
        <f>VLOOKUP(A500,[1]Lookup!$A$1:$B$4,2,0)</f>
        <v>Semi-skilled</v>
      </c>
      <c r="G500" s="14" t="str">
        <f>VLOOKUP(B500,[1]Lookup!$A$6:$B$11,2,0)</f>
        <v>Manufacturing</v>
      </c>
      <c r="H500" s="14" t="str">
        <f>VLOOKUP(C500,[1]Lookup!$A$13:$B$31,2,0)</f>
        <v>Food processing, beverages &amp; tobacco products</v>
      </c>
      <c r="I500" s="16">
        <f>INDEX([1]Balancing!$B$3:$ES$21,MATCH($C500,[1]Balancing!$A$3:$A$21,0),MATCH(IF($A500="Mahir","HS",IF($A500="Separuh Mahir","SS",IF($A500="Berkemahiran Rendah","LS",IF($A500="Jumlah","T",FALSE))))&amp;$E500&amp;RIGHT($D500,2),[1]Balancing!$B$2:$ES$2,0))/1000</f>
        <v>255.548</v>
      </c>
      <c r="J500" s="16">
        <f>INDEX([1]Balancing!$ET$3:$KK$21,MATCH($C500,[1]Balancing!$A$3:$A$21,0),MATCH(IF($A500="Mahir","HS",IF($A500="Separuh Mahir","SS",IF($A500="Berkemahiran Rendah","LS",IF($A500="Jumlah","T",FALSE))))&amp;$E500&amp;RIGHT($D500,2),[1]Balancing!$ET$2:$KK$2,0))/1000</f>
        <v>248.13900000000001</v>
      </c>
      <c r="K500" s="16">
        <f>INDEX([1]Balancing!$KL$3:$QC$21,MATCH($C500,[1]Balancing!$A$3:$A$21,0),MATCH(IF($A500="Mahir","HS",IF($A500="Separuh Mahir","SS",IF($A500="Berkemahiran Rendah","LS",IF($A500="Jumlah","T",FALSE))))&amp;$E500&amp;RIGHT($D500,2),[1]Balancing!$KL$2:$QC$2,0))/1000</f>
        <v>7.4089999999999998</v>
      </c>
      <c r="L500" s="16">
        <f>INDEX([1]Balancing!$QD$3:$VU$21,MATCH($C500,[1]Balancing!$A$3:$A$21,0),MATCH(IF($A500="Mahir","HS",IF($A500="Separuh Mahir","SS",IF($A500="Berkemahiran Rendah","LS",IF($A500="Jumlah","T",FALSE))))&amp;$E500&amp;RIGHT($D500,2),[1]Balancing!$QD$2:$VU$2,0))/1000</f>
        <v>0.20300000000000001</v>
      </c>
    </row>
    <row r="501" spans="1:12" x14ac:dyDescent="0.35">
      <c r="A501" s="17" t="s">
        <v>21</v>
      </c>
      <c r="B501" s="17" t="s">
        <v>31</v>
      </c>
      <c r="C501" s="17" t="s">
        <v>42</v>
      </c>
      <c r="D501" s="14">
        <v>2023</v>
      </c>
      <c r="E501" s="14">
        <v>4</v>
      </c>
      <c r="F501" s="14" t="str">
        <f>VLOOKUP(A501,[1]Lookup!$A$1:$B$4,2,0)</f>
        <v>Semi-skilled</v>
      </c>
      <c r="G501" s="14" t="str">
        <f>VLOOKUP(B501,[1]Lookup!$A$6:$B$11,2,0)</f>
        <v>Manufacturing</v>
      </c>
      <c r="H501" s="14" t="str">
        <f>VLOOKUP(C501,[1]Lookup!$A$13:$B$31,2,0)</f>
        <v>Textiles, wearing apparel &amp; leather products</v>
      </c>
      <c r="I501" s="16">
        <f>INDEX([1]Balancing!$B$3:$ES$21,MATCH($C501,[1]Balancing!$A$3:$A$21,0),MATCH(IF($A501="Mahir","HS",IF($A501="Separuh Mahir","SS",IF($A501="Berkemahiran Rendah","LS",IF($A501="Jumlah","T",FALSE))))&amp;$E501&amp;RIGHT($D501,2),[1]Balancing!$B$2:$ES$2,0))/1000</f>
        <v>72.852000000000004</v>
      </c>
      <c r="J501" s="16">
        <f>INDEX([1]Balancing!$ET$3:$KK$21,MATCH($C501,[1]Balancing!$A$3:$A$21,0),MATCH(IF($A501="Mahir","HS",IF($A501="Separuh Mahir","SS",IF($A501="Berkemahiran Rendah","LS",IF($A501="Jumlah","T",FALSE))))&amp;$E501&amp;RIGHT($D501,2),[1]Balancing!$ET$2:$KK$2,0))/1000</f>
        <v>71.120999999999995</v>
      </c>
      <c r="K501" s="16">
        <f>INDEX([1]Balancing!$KL$3:$QC$21,MATCH($C501,[1]Balancing!$A$3:$A$21,0),MATCH(IF($A501="Mahir","HS",IF($A501="Separuh Mahir","SS",IF($A501="Berkemahiran Rendah","LS",IF($A501="Jumlah","T",FALSE))))&amp;$E501&amp;RIGHT($D501,2),[1]Balancing!$KL$2:$QC$2,0))/1000</f>
        <v>1.7310000000000001</v>
      </c>
      <c r="L501" s="16">
        <f>INDEX([1]Balancing!$QD$3:$VU$21,MATCH($C501,[1]Balancing!$A$3:$A$21,0),MATCH(IF($A501="Mahir","HS",IF($A501="Separuh Mahir","SS",IF($A501="Berkemahiran Rendah","LS",IF($A501="Jumlah","T",FALSE))))&amp;$E501&amp;RIGHT($D501,2),[1]Balancing!$QD$2:$VU$2,0))/1000</f>
        <v>0.34899999999999998</v>
      </c>
    </row>
    <row r="502" spans="1:12" x14ac:dyDescent="0.35">
      <c r="A502" s="17" t="s">
        <v>21</v>
      </c>
      <c r="B502" s="17" t="s">
        <v>31</v>
      </c>
      <c r="C502" s="17" t="s">
        <v>44</v>
      </c>
      <c r="D502" s="14">
        <v>2023</v>
      </c>
      <c r="E502" s="14">
        <v>4</v>
      </c>
      <c r="F502" s="14" t="str">
        <f>VLOOKUP(A502,[1]Lookup!$A$1:$B$4,2,0)</f>
        <v>Semi-skilled</v>
      </c>
      <c r="G502" s="14" t="str">
        <f>VLOOKUP(B502,[1]Lookup!$A$6:$B$11,2,0)</f>
        <v>Manufacturing</v>
      </c>
      <c r="H502" s="14" t="str">
        <f>VLOOKUP(C502,[1]Lookup!$A$13:$B$31,2,0)</f>
        <v>Wood products, furniture, paper products &amp; printing</v>
      </c>
      <c r="I502" s="16">
        <f>INDEX([1]Balancing!$B$3:$ES$21,MATCH($C502,[1]Balancing!$A$3:$A$21,0),MATCH(IF($A502="Mahir","HS",IF($A502="Separuh Mahir","SS",IF($A502="Berkemahiran Rendah","LS",IF($A502="Jumlah","T",FALSE))))&amp;$E502&amp;RIGHT($D502,2),[1]Balancing!$B$2:$ES$2,0))/1000</f>
        <v>235.982</v>
      </c>
      <c r="J502" s="16">
        <f>INDEX([1]Balancing!$ET$3:$KK$21,MATCH($C502,[1]Balancing!$A$3:$A$21,0),MATCH(IF($A502="Mahir","HS",IF($A502="Separuh Mahir","SS",IF($A502="Berkemahiran Rendah","LS",IF($A502="Jumlah","T",FALSE))))&amp;$E502&amp;RIGHT($D502,2),[1]Balancing!$ET$2:$KK$2,0))/1000</f>
        <v>229.21199999999999</v>
      </c>
      <c r="K502" s="16">
        <f>INDEX([1]Balancing!$KL$3:$QC$21,MATCH($C502,[1]Balancing!$A$3:$A$21,0),MATCH(IF($A502="Mahir","HS",IF($A502="Separuh Mahir","SS",IF($A502="Berkemahiran Rendah","LS",IF($A502="Jumlah","T",FALSE))))&amp;$E502&amp;RIGHT($D502,2),[1]Balancing!$KL$2:$QC$2,0))/1000</f>
        <v>6.77</v>
      </c>
      <c r="L502" s="16">
        <f>INDEX([1]Balancing!$QD$3:$VU$21,MATCH($C502,[1]Balancing!$A$3:$A$21,0),MATCH(IF($A502="Mahir","HS",IF($A502="Separuh Mahir","SS",IF($A502="Berkemahiran Rendah","LS",IF($A502="Jumlah","T",FALSE))))&amp;$E502&amp;RIGHT($D502,2),[1]Balancing!$QD$2:$VU$2,0))/1000</f>
        <v>0.51300000000000001</v>
      </c>
    </row>
    <row r="503" spans="1:12" x14ac:dyDescent="0.35">
      <c r="A503" s="17" t="s">
        <v>21</v>
      </c>
      <c r="B503" s="17" t="s">
        <v>31</v>
      </c>
      <c r="C503" s="17" t="s">
        <v>46</v>
      </c>
      <c r="D503" s="14">
        <v>2023</v>
      </c>
      <c r="E503" s="14">
        <v>4</v>
      </c>
      <c r="F503" s="14" t="str">
        <f>VLOOKUP(A503,[1]Lookup!$A$1:$B$4,2,0)</f>
        <v>Semi-skilled</v>
      </c>
      <c r="G503" s="14" t="str">
        <f>VLOOKUP(B503,[1]Lookup!$A$6:$B$11,2,0)</f>
        <v>Manufacturing</v>
      </c>
      <c r="H503" s="14" t="str">
        <f>VLOOKUP(C503,[1]Lookup!$A$13:$B$31,2,0)</f>
        <v>Petroleum, chemical, rubber &amp; plastic products</v>
      </c>
      <c r="I503" s="16">
        <f>INDEX([1]Balancing!$B$3:$ES$21,MATCH($C503,[1]Balancing!$A$3:$A$21,0),MATCH(IF($A503="Mahir","HS",IF($A503="Separuh Mahir","SS",IF($A503="Berkemahiran Rendah","LS",IF($A503="Jumlah","T",FALSE))))&amp;$E503&amp;RIGHT($D503,2),[1]Balancing!$B$2:$ES$2,0))/1000</f>
        <v>351.13</v>
      </c>
      <c r="J503" s="16">
        <f>INDEX([1]Balancing!$ET$3:$KK$21,MATCH($C503,[1]Balancing!$A$3:$A$21,0),MATCH(IF($A503="Mahir","HS",IF($A503="Separuh Mahir","SS",IF($A503="Berkemahiran Rendah","LS",IF($A503="Jumlah","T",FALSE))))&amp;$E503&amp;RIGHT($D503,2),[1]Balancing!$ET$2:$KK$2,0))/1000</f>
        <v>337.32100000000003</v>
      </c>
      <c r="K503" s="16">
        <f>INDEX([1]Balancing!$KL$3:$QC$21,MATCH($C503,[1]Balancing!$A$3:$A$21,0),MATCH(IF($A503="Mahir","HS",IF($A503="Separuh Mahir","SS",IF($A503="Berkemahiran Rendah","LS",IF($A503="Jumlah","T",FALSE))))&amp;$E503&amp;RIGHT($D503,2),[1]Balancing!$KL$2:$QC$2,0))/1000</f>
        <v>13.808999999999999</v>
      </c>
      <c r="L503" s="16">
        <f>INDEX([1]Balancing!$QD$3:$VU$21,MATCH($C503,[1]Balancing!$A$3:$A$21,0),MATCH(IF($A503="Mahir","HS",IF($A503="Separuh Mahir","SS",IF($A503="Berkemahiran Rendah","LS",IF($A503="Jumlah","T",FALSE))))&amp;$E503&amp;RIGHT($D503,2),[1]Balancing!$QD$2:$VU$2,0))/1000</f>
        <v>1.883</v>
      </c>
    </row>
    <row r="504" spans="1:12" x14ac:dyDescent="0.35">
      <c r="A504" s="17" t="s">
        <v>21</v>
      </c>
      <c r="B504" s="17" t="s">
        <v>31</v>
      </c>
      <c r="C504" s="17" t="s">
        <v>48</v>
      </c>
      <c r="D504" s="14">
        <v>2023</v>
      </c>
      <c r="E504" s="14">
        <v>4</v>
      </c>
      <c r="F504" s="14" t="str">
        <f>VLOOKUP(A504,[1]Lookup!$A$1:$B$4,2,0)</f>
        <v>Semi-skilled</v>
      </c>
      <c r="G504" s="14" t="str">
        <f>VLOOKUP(B504,[1]Lookup!$A$6:$B$11,2,0)</f>
        <v>Manufacturing</v>
      </c>
      <c r="H504" s="14" t="str">
        <f>VLOOKUP(C504,[1]Lookup!$A$13:$B$31,2,0)</f>
        <v>Non-metallic mineral products, basic metal &amp; fabricated metal products</v>
      </c>
      <c r="I504" s="16">
        <f>INDEX([1]Balancing!$B$3:$ES$21,MATCH($C504,[1]Balancing!$A$3:$A$21,0),MATCH(IF($A504="Mahir","HS",IF($A504="Separuh Mahir","SS",IF($A504="Berkemahiran Rendah","LS",IF($A504="Jumlah","T",FALSE))))&amp;$E504&amp;RIGHT($D504,2),[1]Balancing!$B$2:$ES$2,0))/1000</f>
        <v>288.101</v>
      </c>
      <c r="J504" s="16">
        <f>INDEX([1]Balancing!$ET$3:$KK$21,MATCH($C504,[1]Balancing!$A$3:$A$21,0),MATCH(IF($A504="Mahir","HS",IF($A504="Separuh Mahir","SS",IF($A504="Berkemahiran Rendah","LS",IF($A504="Jumlah","T",FALSE))))&amp;$E504&amp;RIGHT($D504,2),[1]Balancing!$ET$2:$KK$2,0))/1000</f>
        <v>280.22699999999998</v>
      </c>
      <c r="K504" s="16">
        <f>INDEX([1]Balancing!$KL$3:$QC$21,MATCH($C504,[1]Balancing!$A$3:$A$21,0),MATCH(IF($A504="Mahir","HS",IF($A504="Separuh Mahir","SS",IF($A504="Berkemahiran Rendah","LS",IF($A504="Jumlah","T",FALSE))))&amp;$E504&amp;RIGHT($D504,2),[1]Balancing!$KL$2:$QC$2,0))/1000</f>
        <v>7.8739999999999997</v>
      </c>
      <c r="L504" s="16">
        <f>INDEX([1]Balancing!$QD$3:$VU$21,MATCH($C504,[1]Balancing!$A$3:$A$21,0),MATCH(IF($A504="Mahir","HS",IF($A504="Separuh Mahir","SS",IF($A504="Berkemahiran Rendah","LS",IF($A504="Jumlah","T",FALSE))))&amp;$E504&amp;RIGHT($D504,2),[1]Balancing!$QD$2:$VU$2,0))/1000</f>
        <v>0.86399999999999999</v>
      </c>
    </row>
    <row r="505" spans="1:12" x14ac:dyDescent="0.35">
      <c r="A505" s="17" t="s">
        <v>21</v>
      </c>
      <c r="B505" s="17" t="s">
        <v>31</v>
      </c>
      <c r="C505" s="17" t="s">
        <v>50</v>
      </c>
      <c r="D505" s="14">
        <v>2023</v>
      </c>
      <c r="E505" s="14">
        <v>4</v>
      </c>
      <c r="F505" s="14" t="str">
        <f>VLOOKUP(A505,[1]Lookup!$A$1:$B$4,2,0)</f>
        <v>Semi-skilled</v>
      </c>
      <c r="G505" s="14" t="str">
        <f>VLOOKUP(B505,[1]Lookup!$A$6:$B$11,2,0)</f>
        <v>Manufacturing</v>
      </c>
      <c r="H505" s="14" t="str">
        <f>VLOOKUP(C505,[1]Lookup!$A$13:$B$31,2,0)</f>
        <v>Electrical, electronic &amp; optical products</v>
      </c>
      <c r="I505" s="16">
        <f>INDEX([1]Balancing!$B$3:$ES$21,MATCH($C505,[1]Balancing!$A$3:$A$21,0),MATCH(IF($A505="Mahir","HS",IF($A505="Separuh Mahir","SS",IF($A505="Berkemahiran Rendah","LS",IF($A505="Jumlah","T",FALSE))))&amp;$E505&amp;RIGHT($D505,2),[1]Balancing!$B$2:$ES$2,0))/1000</f>
        <v>476.87900000000002</v>
      </c>
      <c r="J505" s="16">
        <f>INDEX([1]Balancing!$ET$3:$KK$21,MATCH($C505,[1]Balancing!$A$3:$A$21,0),MATCH(IF($A505="Mahir","HS",IF($A505="Separuh Mahir","SS",IF($A505="Berkemahiran Rendah","LS",IF($A505="Jumlah","T",FALSE))))&amp;$E505&amp;RIGHT($D505,2),[1]Balancing!$ET$2:$KK$2,0))/1000</f>
        <v>455.98200000000003</v>
      </c>
      <c r="K505" s="16">
        <f>INDEX([1]Balancing!$KL$3:$QC$21,MATCH($C505,[1]Balancing!$A$3:$A$21,0),MATCH(IF($A505="Mahir","HS",IF($A505="Separuh Mahir","SS",IF($A505="Berkemahiran Rendah","LS",IF($A505="Jumlah","T",FALSE))))&amp;$E505&amp;RIGHT($D505,2),[1]Balancing!$KL$2:$QC$2,0))/1000</f>
        <v>20.896999999999998</v>
      </c>
      <c r="L505" s="16">
        <f>INDEX([1]Balancing!$QD$3:$VU$21,MATCH($C505,[1]Balancing!$A$3:$A$21,0),MATCH(IF($A505="Mahir","HS",IF($A505="Separuh Mahir","SS",IF($A505="Berkemahiran Rendah","LS",IF($A505="Jumlah","T",FALSE))))&amp;$E505&amp;RIGHT($D505,2),[1]Balancing!$QD$2:$VU$2,0))/1000</f>
        <v>2.9119999999999999</v>
      </c>
    </row>
    <row r="506" spans="1:12" x14ac:dyDescent="0.35">
      <c r="A506" s="17" t="s">
        <v>21</v>
      </c>
      <c r="B506" s="17" t="s">
        <v>31</v>
      </c>
      <c r="C506" s="17" t="s">
        <v>52</v>
      </c>
      <c r="D506" s="14">
        <v>2023</v>
      </c>
      <c r="E506" s="14">
        <v>4</v>
      </c>
      <c r="F506" s="14" t="str">
        <f>VLOOKUP(A506,[1]Lookup!$A$1:$B$4,2,0)</f>
        <v>Semi-skilled</v>
      </c>
      <c r="G506" s="14" t="str">
        <f>VLOOKUP(B506,[1]Lookup!$A$6:$B$11,2,0)</f>
        <v>Manufacturing</v>
      </c>
      <c r="H506" s="14" t="str">
        <f>VLOOKUP(C506,[1]Lookup!$A$13:$B$31,2,0)</f>
        <v>Transport equipment, other manufacturing &amp; repair</v>
      </c>
      <c r="I506" s="16">
        <f>INDEX([1]Balancing!$B$3:$ES$21,MATCH($C506,[1]Balancing!$A$3:$A$21,0),MATCH(IF($A506="Mahir","HS",IF($A506="Separuh Mahir","SS",IF($A506="Berkemahiran Rendah","LS",IF($A506="Jumlah","T",FALSE))))&amp;$E506&amp;RIGHT($D506,2),[1]Balancing!$B$2:$ES$2,0))/1000</f>
        <v>174.69</v>
      </c>
      <c r="J506" s="16">
        <f>INDEX([1]Balancing!$ET$3:$KK$21,MATCH($C506,[1]Balancing!$A$3:$A$21,0),MATCH(IF($A506="Mahir","HS",IF($A506="Separuh Mahir","SS",IF($A506="Berkemahiran Rendah","LS",IF($A506="Jumlah","T",FALSE))))&amp;$E506&amp;RIGHT($D506,2),[1]Balancing!$ET$2:$KK$2,0))/1000</f>
        <v>168.76400000000001</v>
      </c>
      <c r="K506" s="16">
        <f>INDEX([1]Balancing!$KL$3:$QC$21,MATCH($C506,[1]Balancing!$A$3:$A$21,0),MATCH(IF($A506="Mahir","HS",IF($A506="Separuh Mahir","SS",IF($A506="Berkemahiran Rendah","LS",IF($A506="Jumlah","T",FALSE))))&amp;$E506&amp;RIGHT($D506,2),[1]Balancing!$KL$2:$QC$2,0))/1000</f>
        <v>5.9260000000000002</v>
      </c>
      <c r="L506" s="16">
        <f>INDEX([1]Balancing!$QD$3:$VU$21,MATCH($C506,[1]Balancing!$A$3:$A$21,0),MATCH(IF($A506="Mahir","HS",IF($A506="Separuh Mahir","SS",IF($A506="Berkemahiran Rendah","LS",IF($A506="Jumlah","T",FALSE))))&amp;$E506&amp;RIGHT($D506,2),[1]Balancing!$QD$2:$VU$2,0))/1000</f>
        <v>0.64400000000000002</v>
      </c>
    </row>
    <row r="507" spans="1:12" x14ac:dyDescent="0.35">
      <c r="A507" s="17" t="s">
        <v>21</v>
      </c>
      <c r="B507" s="17" t="s">
        <v>33</v>
      </c>
      <c r="C507" s="17" t="s">
        <v>33</v>
      </c>
      <c r="D507" s="14">
        <v>2023</v>
      </c>
      <c r="E507" s="14">
        <v>4</v>
      </c>
      <c r="F507" s="14" t="str">
        <f>VLOOKUP(A507,[1]Lookup!$A$1:$B$4,2,0)</f>
        <v>Semi-skilled</v>
      </c>
      <c r="G507" s="14" t="str">
        <f>VLOOKUP(B507,[1]Lookup!$A$6:$B$11,2,0)</f>
        <v>Construction</v>
      </c>
      <c r="H507" s="14" t="str">
        <f>VLOOKUP(C507,[1]Lookup!$A$13:$B$31,2,0)</f>
        <v>Construction</v>
      </c>
      <c r="I507" s="16">
        <f>INDEX([1]Balancing!$B$3:$ES$21,MATCH($C507,[1]Balancing!$A$3:$A$21,0),MATCH(IF($A507="Mahir","HS",IF($A507="Separuh Mahir","SS",IF($A507="Berkemahiran Rendah","LS",IF($A507="Jumlah","T",FALSE))))&amp;$E507&amp;RIGHT($D507,2),[1]Balancing!$B$2:$ES$2,0))/1000</f>
        <v>1072.364</v>
      </c>
      <c r="J507" s="16">
        <f>INDEX([1]Balancing!$ET$3:$KK$21,MATCH($C507,[1]Balancing!$A$3:$A$21,0),MATCH(IF($A507="Mahir","HS",IF($A507="Separuh Mahir","SS",IF($A507="Berkemahiran Rendah","LS",IF($A507="Jumlah","T",FALSE))))&amp;$E507&amp;RIGHT($D507,2),[1]Balancing!$ET$2:$KK$2,0))/1000</f>
        <v>1057.9860000000001</v>
      </c>
      <c r="K507" s="16">
        <f>INDEX([1]Balancing!$KL$3:$QC$21,MATCH($C507,[1]Balancing!$A$3:$A$21,0),MATCH(IF($A507="Mahir","HS",IF($A507="Separuh Mahir","SS",IF($A507="Berkemahiran Rendah","LS",IF($A507="Jumlah","T",FALSE))))&amp;$E507&amp;RIGHT($D507,2),[1]Balancing!$KL$2:$QC$2,0))/1000</f>
        <v>14.378</v>
      </c>
      <c r="L507" s="16">
        <f>INDEX([1]Balancing!$QD$3:$VU$21,MATCH($C507,[1]Balancing!$A$3:$A$21,0),MATCH(IF($A507="Mahir","HS",IF($A507="Separuh Mahir","SS",IF($A507="Berkemahiran Rendah","LS",IF($A507="Jumlah","T",FALSE))))&amp;$E507&amp;RIGHT($D507,2),[1]Balancing!$QD$2:$VU$2,0))/1000</f>
        <v>2.7450000000000001</v>
      </c>
    </row>
    <row r="508" spans="1:12" x14ac:dyDescent="0.35">
      <c r="A508" s="17" t="s">
        <v>21</v>
      </c>
      <c r="B508" s="17" t="s">
        <v>35</v>
      </c>
      <c r="C508" s="17" t="s">
        <v>54</v>
      </c>
      <c r="D508" s="14">
        <v>2023</v>
      </c>
      <c r="E508" s="14">
        <v>4</v>
      </c>
      <c r="F508" s="14" t="str">
        <f>VLOOKUP(A508,[1]Lookup!$A$1:$B$4,2,0)</f>
        <v>Semi-skilled</v>
      </c>
      <c r="G508" s="14" t="str">
        <f>VLOOKUP(B508,[1]Lookup!$A$6:$B$11,2,0)</f>
        <v>Services</v>
      </c>
      <c r="H508" s="14" t="str">
        <f>VLOOKUP(C508,[1]Lookup!$A$13:$B$31,2,0)</f>
        <v>Wholesale &amp; retail trade</v>
      </c>
      <c r="I508" s="16">
        <f>INDEX([1]Balancing!$B$3:$ES$21,MATCH($C508,[1]Balancing!$A$3:$A$21,0),MATCH(IF($A508="Mahir","HS",IF($A508="Separuh Mahir","SS",IF($A508="Berkemahiran Rendah","LS",IF($A508="Jumlah","T",FALSE))))&amp;$E508&amp;RIGHT($D508,2),[1]Balancing!$B$2:$ES$2,0))/1000</f>
        <v>878.92600000000004</v>
      </c>
      <c r="J508" s="16">
        <f>INDEX([1]Balancing!$ET$3:$KK$21,MATCH($C508,[1]Balancing!$A$3:$A$21,0),MATCH(IF($A508="Mahir","HS",IF($A508="Separuh Mahir","SS",IF($A508="Berkemahiran Rendah","LS",IF($A508="Jumlah","T",FALSE))))&amp;$E508&amp;RIGHT($D508,2),[1]Balancing!$ET$2:$KK$2,0))/1000</f>
        <v>877.02300000000002</v>
      </c>
      <c r="K508" s="16">
        <f>INDEX([1]Balancing!$KL$3:$QC$21,MATCH($C508,[1]Balancing!$A$3:$A$21,0),MATCH(IF($A508="Mahir","HS",IF($A508="Separuh Mahir","SS",IF($A508="Berkemahiran Rendah","LS",IF($A508="Jumlah","T",FALSE))))&amp;$E508&amp;RIGHT($D508,2),[1]Balancing!$KL$2:$QC$2,0))/1000</f>
        <v>1.903</v>
      </c>
      <c r="L508" s="16">
        <f>INDEX([1]Balancing!$QD$3:$VU$21,MATCH($C508,[1]Balancing!$A$3:$A$21,0),MATCH(IF($A508="Mahir","HS",IF($A508="Separuh Mahir","SS",IF($A508="Berkemahiran Rendah","LS",IF($A508="Jumlah","T",FALSE))))&amp;$E508&amp;RIGHT($D508,2),[1]Balancing!$QD$2:$VU$2,0))/1000</f>
        <v>6.2069999999999999</v>
      </c>
    </row>
    <row r="509" spans="1:12" x14ac:dyDescent="0.35">
      <c r="A509" s="17" t="s">
        <v>21</v>
      </c>
      <c r="B509" s="17" t="s">
        <v>35</v>
      </c>
      <c r="C509" s="17" t="s">
        <v>56</v>
      </c>
      <c r="D509" s="14">
        <v>2023</v>
      </c>
      <c r="E509" s="14">
        <v>4</v>
      </c>
      <c r="F509" s="14" t="str">
        <f>VLOOKUP(A509,[1]Lookup!$A$1:$B$4,2,0)</f>
        <v>Semi-skilled</v>
      </c>
      <c r="G509" s="14" t="str">
        <f>VLOOKUP(B509,[1]Lookup!$A$6:$B$11,2,0)</f>
        <v>Services</v>
      </c>
      <c r="H509" s="14" t="str">
        <f>VLOOKUP(C509,[1]Lookup!$A$13:$B$31,2,0)</f>
        <v>Food &amp; beverages and accommodation</v>
      </c>
      <c r="I509" s="16">
        <f>INDEX([1]Balancing!$B$3:$ES$21,MATCH($C509,[1]Balancing!$A$3:$A$21,0),MATCH(IF($A509="Mahir","HS",IF($A509="Separuh Mahir","SS",IF($A509="Berkemahiran Rendah","LS",IF($A509="Jumlah","T",FALSE))))&amp;$E509&amp;RIGHT($D509,2),[1]Balancing!$B$2:$ES$2,0))/1000</f>
        <v>350.25900000000001</v>
      </c>
      <c r="J509" s="16">
        <f>INDEX([1]Balancing!$ET$3:$KK$21,MATCH($C509,[1]Balancing!$A$3:$A$21,0),MATCH(IF($A509="Mahir","HS",IF($A509="Separuh Mahir","SS",IF($A509="Berkemahiran Rendah","LS",IF($A509="Jumlah","T",FALSE))))&amp;$E509&amp;RIGHT($D509,2),[1]Balancing!$ET$2:$KK$2,0))/1000</f>
        <v>349.233</v>
      </c>
      <c r="K509" s="16">
        <f>INDEX([1]Balancing!$KL$3:$QC$21,MATCH($C509,[1]Balancing!$A$3:$A$21,0),MATCH(IF($A509="Mahir","HS",IF($A509="Separuh Mahir","SS",IF($A509="Berkemahiran Rendah","LS",IF($A509="Jumlah","T",FALSE))))&amp;$E509&amp;RIGHT($D509,2),[1]Balancing!$KL$2:$QC$2,0))/1000</f>
        <v>1.026</v>
      </c>
      <c r="L509" s="16">
        <f>INDEX([1]Balancing!$QD$3:$VU$21,MATCH($C509,[1]Balancing!$A$3:$A$21,0),MATCH(IF($A509="Mahir","HS",IF($A509="Separuh Mahir","SS",IF($A509="Berkemahiran Rendah","LS",IF($A509="Jumlah","T",FALSE))))&amp;$E509&amp;RIGHT($D509,2),[1]Balancing!$QD$2:$VU$2,0))/1000</f>
        <v>0.48499999999999999</v>
      </c>
    </row>
    <row r="510" spans="1:12" x14ac:dyDescent="0.35">
      <c r="A510" s="17" t="s">
        <v>21</v>
      </c>
      <c r="B510" s="17" t="s">
        <v>35</v>
      </c>
      <c r="C510" s="17" t="s">
        <v>58</v>
      </c>
      <c r="D510" s="14">
        <v>2023</v>
      </c>
      <c r="E510" s="14">
        <v>4</v>
      </c>
      <c r="F510" s="14" t="str">
        <f>VLOOKUP(A510,[1]Lookup!$A$1:$B$4,2,0)</f>
        <v>Semi-skilled</v>
      </c>
      <c r="G510" s="14" t="str">
        <f>VLOOKUP(B510,[1]Lookup!$A$6:$B$11,2,0)</f>
        <v>Services</v>
      </c>
      <c r="H510" s="14" t="str">
        <f>VLOOKUP(C510,[1]Lookup!$A$13:$B$31,2,0)</f>
        <v>Transportation &amp; storage</v>
      </c>
      <c r="I510" s="16">
        <f>INDEX([1]Balancing!$B$3:$ES$21,MATCH($C510,[1]Balancing!$A$3:$A$21,0),MATCH(IF($A510="Mahir","HS",IF($A510="Separuh Mahir","SS",IF($A510="Berkemahiran Rendah","LS",IF($A510="Jumlah","T",FALSE))))&amp;$E510&amp;RIGHT($D510,2),[1]Balancing!$B$2:$ES$2,0))/1000</f>
        <v>235.86500000000001</v>
      </c>
      <c r="J510" s="16">
        <f>INDEX([1]Balancing!$ET$3:$KK$21,MATCH($C510,[1]Balancing!$A$3:$A$21,0),MATCH(IF($A510="Mahir","HS",IF($A510="Separuh Mahir","SS",IF($A510="Berkemahiran Rendah","LS",IF($A510="Jumlah","T",FALSE))))&amp;$E510&amp;RIGHT($D510,2),[1]Balancing!$ET$2:$KK$2,0))/1000</f>
        <v>235.12700000000001</v>
      </c>
      <c r="K510" s="16">
        <f>INDEX([1]Balancing!$KL$3:$QC$21,MATCH($C510,[1]Balancing!$A$3:$A$21,0),MATCH(IF($A510="Mahir","HS",IF($A510="Separuh Mahir","SS",IF($A510="Berkemahiran Rendah","LS",IF($A510="Jumlah","T",FALSE))))&amp;$E510&amp;RIGHT($D510,2),[1]Balancing!$KL$2:$QC$2,0))/1000</f>
        <v>0.73799999999999999</v>
      </c>
      <c r="L510" s="16">
        <f>INDEX([1]Balancing!$QD$3:$VU$21,MATCH($C510,[1]Balancing!$A$3:$A$21,0),MATCH(IF($A510="Mahir","HS",IF($A510="Separuh Mahir","SS",IF($A510="Berkemahiran Rendah","LS",IF($A510="Jumlah","T",FALSE))))&amp;$E510&amp;RIGHT($D510,2),[1]Balancing!$QD$2:$VU$2,0))/1000</f>
        <v>0.22900000000000001</v>
      </c>
    </row>
    <row r="511" spans="1:12" x14ac:dyDescent="0.35">
      <c r="A511" s="17" t="s">
        <v>21</v>
      </c>
      <c r="B511" s="17" t="s">
        <v>35</v>
      </c>
      <c r="C511" s="17" t="s">
        <v>60</v>
      </c>
      <c r="D511" s="14">
        <v>2023</v>
      </c>
      <c r="E511" s="14">
        <v>4</v>
      </c>
      <c r="F511" s="14" t="str">
        <f>VLOOKUP(A511,[1]Lookup!$A$1:$B$4,2,0)</f>
        <v>Semi-skilled</v>
      </c>
      <c r="G511" s="14" t="str">
        <f>VLOOKUP(B511,[1]Lookup!$A$6:$B$11,2,0)</f>
        <v>Services</v>
      </c>
      <c r="H511" s="14" t="str">
        <f>VLOOKUP(C511,[1]Lookup!$A$13:$B$31,2,0)</f>
        <v>Information &amp; communication</v>
      </c>
      <c r="I511" s="16">
        <f>INDEX([1]Balancing!$B$3:$ES$21,MATCH($C511,[1]Balancing!$A$3:$A$21,0),MATCH(IF($A511="Mahir","HS",IF($A511="Separuh Mahir","SS",IF($A511="Berkemahiran Rendah","LS",IF($A511="Jumlah","T",FALSE))))&amp;$E511&amp;RIGHT($D511,2),[1]Balancing!$B$2:$ES$2,0))/1000</f>
        <v>78.253</v>
      </c>
      <c r="J511" s="16">
        <f>INDEX([1]Balancing!$ET$3:$KK$21,MATCH($C511,[1]Balancing!$A$3:$A$21,0),MATCH(IF($A511="Mahir","HS",IF($A511="Separuh Mahir","SS",IF($A511="Berkemahiran Rendah","LS",IF($A511="Jumlah","T",FALSE))))&amp;$E511&amp;RIGHT($D511,2),[1]Balancing!$ET$2:$KK$2,0))/1000</f>
        <v>78.180000000000007</v>
      </c>
      <c r="K511" s="16">
        <f>INDEX([1]Balancing!$KL$3:$QC$21,MATCH($C511,[1]Balancing!$A$3:$A$21,0),MATCH(IF($A511="Mahir","HS",IF($A511="Separuh Mahir","SS",IF($A511="Berkemahiran Rendah","LS",IF($A511="Jumlah","T",FALSE))))&amp;$E511&amp;RIGHT($D511,2),[1]Balancing!$KL$2:$QC$2,0))/1000</f>
        <v>7.2999999999999995E-2</v>
      </c>
      <c r="L511" s="16">
        <f>INDEX([1]Balancing!$QD$3:$VU$21,MATCH($C511,[1]Balancing!$A$3:$A$21,0),MATCH(IF($A511="Mahir","HS",IF($A511="Separuh Mahir","SS",IF($A511="Berkemahiran Rendah","LS",IF($A511="Jumlah","T",FALSE))))&amp;$E511&amp;RIGHT($D511,2),[1]Balancing!$QD$2:$VU$2,0))/1000</f>
        <v>0.123</v>
      </c>
    </row>
    <row r="512" spans="1:12" x14ac:dyDescent="0.35">
      <c r="A512" s="17" t="s">
        <v>21</v>
      </c>
      <c r="B512" s="17" t="s">
        <v>35</v>
      </c>
      <c r="C512" s="17" t="s">
        <v>62</v>
      </c>
      <c r="D512" s="14">
        <v>2023</v>
      </c>
      <c r="E512" s="14">
        <v>4</v>
      </c>
      <c r="F512" s="14" t="str">
        <f>VLOOKUP(A512,[1]Lookup!$A$1:$B$4,2,0)</f>
        <v>Semi-skilled</v>
      </c>
      <c r="G512" s="14" t="str">
        <f>VLOOKUP(B512,[1]Lookup!$A$6:$B$11,2,0)</f>
        <v>Services</v>
      </c>
      <c r="H512" s="14" t="str">
        <f>VLOOKUP(C512,[1]Lookup!$A$13:$B$31,2,0)</f>
        <v>Finance, insurance, real estate &amp; business services</v>
      </c>
      <c r="I512" s="16">
        <f>INDEX([1]Balancing!$B$3:$ES$21,MATCH($C512,[1]Balancing!$A$3:$A$21,0),MATCH(IF($A512="Mahir","HS",IF($A512="Separuh Mahir","SS",IF($A512="Berkemahiran Rendah","LS",IF($A512="Jumlah","T",FALSE))))&amp;$E512&amp;RIGHT($D512,2),[1]Balancing!$B$2:$ES$2,0))/1000</f>
        <v>396.82799999999997</v>
      </c>
      <c r="J512" s="16">
        <f>INDEX([1]Balancing!$ET$3:$KK$21,MATCH($C512,[1]Balancing!$A$3:$A$21,0),MATCH(IF($A512="Mahir","HS",IF($A512="Separuh Mahir","SS",IF($A512="Berkemahiran Rendah","LS",IF($A512="Jumlah","T",FALSE))))&amp;$E512&amp;RIGHT($D512,2),[1]Balancing!$ET$2:$KK$2,0))/1000</f>
        <v>395.68</v>
      </c>
      <c r="K512" s="16">
        <f>INDEX([1]Balancing!$KL$3:$QC$21,MATCH($C512,[1]Balancing!$A$3:$A$21,0),MATCH(IF($A512="Mahir","HS",IF($A512="Separuh Mahir","SS",IF($A512="Berkemahiran Rendah","LS",IF($A512="Jumlah","T",FALSE))))&amp;$E512&amp;RIGHT($D512,2),[1]Balancing!$KL$2:$QC$2,0))/1000</f>
        <v>1.1479999999999999</v>
      </c>
      <c r="L512" s="16">
        <f>INDEX([1]Balancing!$QD$3:$VU$21,MATCH($C512,[1]Balancing!$A$3:$A$21,0),MATCH(IF($A512="Mahir","HS",IF($A512="Separuh Mahir","SS",IF($A512="Berkemahiran Rendah","LS",IF($A512="Jumlah","T",FALSE))))&amp;$E512&amp;RIGHT($D512,2),[1]Balancing!$QD$2:$VU$2,0))/1000</f>
        <v>0.46500000000000002</v>
      </c>
    </row>
    <row r="513" spans="1:12" x14ac:dyDescent="0.35">
      <c r="A513" s="17" t="s">
        <v>21</v>
      </c>
      <c r="B513" s="17" t="s">
        <v>35</v>
      </c>
      <c r="C513" s="17" t="s">
        <v>64</v>
      </c>
      <c r="D513" s="14">
        <v>2023</v>
      </c>
      <c r="E513" s="14">
        <v>4</v>
      </c>
      <c r="F513" s="14" t="str">
        <f>VLOOKUP(A513,[1]Lookup!$A$1:$B$4,2,0)</f>
        <v>Semi-skilled</v>
      </c>
      <c r="G513" s="14" t="str">
        <f>VLOOKUP(B513,[1]Lookup!$A$6:$B$11,2,0)</f>
        <v>Services</v>
      </c>
      <c r="H513" s="14" t="str">
        <f>VLOOKUP(C513,[1]Lookup!$A$13:$B$31,2,0)</f>
        <v>Other services</v>
      </c>
      <c r="I513" s="16">
        <f>INDEX([1]Balancing!$B$3:$ES$21,MATCH($C513,[1]Balancing!$A$3:$A$21,0),MATCH(IF($A513="Mahir","HS",IF($A513="Separuh Mahir","SS",IF($A513="Berkemahiran Rendah","LS",IF($A513="Jumlah","T",FALSE))))&amp;$E513&amp;RIGHT($D513,2),[1]Balancing!$B$2:$ES$2,0))/1000</f>
        <v>233.274</v>
      </c>
      <c r="J513" s="16">
        <f>INDEX([1]Balancing!$ET$3:$KK$21,MATCH($C513,[1]Balancing!$A$3:$A$21,0),MATCH(IF($A513="Mahir","HS",IF($A513="Separuh Mahir","SS",IF($A513="Berkemahiran Rendah","LS",IF($A513="Jumlah","T",FALSE))))&amp;$E513&amp;RIGHT($D513,2),[1]Balancing!$ET$2:$KK$2,0))/1000</f>
        <v>232.244</v>
      </c>
      <c r="K513" s="16">
        <f>INDEX([1]Balancing!$KL$3:$QC$21,MATCH($C513,[1]Balancing!$A$3:$A$21,0),MATCH(IF($A513="Mahir","HS",IF($A513="Separuh Mahir","SS",IF($A513="Berkemahiran Rendah","LS",IF($A513="Jumlah","T",FALSE))))&amp;$E513&amp;RIGHT($D513,2),[1]Balancing!$KL$2:$QC$2,0))/1000</f>
        <v>1.03</v>
      </c>
      <c r="L513" s="16">
        <f>INDEX([1]Balancing!$QD$3:$VU$21,MATCH($C513,[1]Balancing!$A$3:$A$21,0),MATCH(IF($A513="Mahir","HS",IF($A513="Separuh Mahir","SS",IF($A513="Berkemahiran Rendah","LS",IF($A513="Jumlah","T",FALSE))))&amp;$E513&amp;RIGHT($D513,2),[1]Balancing!$QD$2:$VU$2,0))/1000</f>
        <v>0.44</v>
      </c>
    </row>
    <row r="514" spans="1:12" x14ac:dyDescent="0.35">
      <c r="A514" s="17" t="s">
        <v>23</v>
      </c>
      <c r="B514" s="17" t="s">
        <v>27</v>
      </c>
      <c r="C514" s="17" t="s">
        <v>27</v>
      </c>
      <c r="D514" s="14">
        <v>2023</v>
      </c>
      <c r="E514" s="14">
        <v>4</v>
      </c>
      <c r="F514" s="14" t="str">
        <f>VLOOKUP(A514,[1]Lookup!$A$1:$B$4,2,0)</f>
        <v>Low-skilled</v>
      </c>
      <c r="G514" s="14" t="str">
        <f>VLOOKUP(B514,[1]Lookup!$A$6:$B$11,2,0)</f>
        <v>Agriculture</v>
      </c>
      <c r="H514" s="14" t="str">
        <f>VLOOKUP(C514,[1]Lookup!$A$13:$B$31,2,0)</f>
        <v>Agriculture</v>
      </c>
      <c r="I514" s="16">
        <f>INDEX([1]Balancing!$B$3:$ES$21,MATCH($C514,[1]Balancing!$A$3:$A$21,0),MATCH(IF($A514="Mahir","HS",IF($A514="Separuh Mahir","SS",IF($A514="Berkemahiran Rendah","LS",IF($A514="Jumlah","T",FALSE))))&amp;$E514&amp;RIGHT($D514,2),[1]Balancing!$B$2:$ES$2,0))/1000</f>
        <v>28.213999999999999</v>
      </c>
      <c r="J514" s="16">
        <f>INDEX([1]Balancing!$ET$3:$KK$21,MATCH($C514,[1]Balancing!$A$3:$A$21,0),MATCH(IF($A514="Mahir","HS",IF($A514="Separuh Mahir","SS",IF($A514="Berkemahiran Rendah","LS",IF($A514="Jumlah","T",FALSE))))&amp;$E514&amp;RIGHT($D514,2),[1]Balancing!$ET$2:$KK$2,0))/1000</f>
        <v>22.131</v>
      </c>
      <c r="K514" s="16">
        <f>INDEX([1]Balancing!$KL$3:$QC$21,MATCH($C514,[1]Balancing!$A$3:$A$21,0),MATCH(IF($A514="Mahir","HS",IF($A514="Separuh Mahir","SS",IF($A514="Berkemahiran Rendah","LS",IF($A514="Jumlah","T",FALSE))))&amp;$E514&amp;RIGHT($D514,2),[1]Balancing!$KL$2:$QC$2,0))/1000</f>
        <v>6.0830000000000002</v>
      </c>
      <c r="L514" s="16">
        <f>INDEX([1]Balancing!$QD$3:$VU$21,MATCH($C514,[1]Balancing!$A$3:$A$21,0),MATCH(IF($A514="Mahir","HS",IF($A514="Separuh Mahir","SS",IF($A514="Berkemahiran Rendah","LS",IF($A514="Jumlah","T",FALSE))))&amp;$E514&amp;RIGHT($D514,2),[1]Balancing!$QD$2:$VU$2,0))/1000</f>
        <v>9.4E-2</v>
      </c>
    </row>
    <row r="515" spans="1:12" x14ac:dyDescent="0.35">
      <c r="A515" s="17" t="s">
        <v>23</v>
      </c>
      <c r="B515" s="17" t="s">
        <v>29</v>
      </c>
      <c r="C515" s="17" t="s">
        <v>29</v>
      </c>
      <c r="D515" s="14">
        <v>2023</v>
      </c>
      <c r="E515" s="14">
        <v>4</v>
      </c>
      <c r="F515" s="14" t="str">
        <f>VLOOKUP(A515,[1]Lookup!$A$1:$B$4,2,0)</f>
        <v>Low-skilled</v>
      </c>
      <c r="G515" s="14" t="str">
        <f>VLOOKUP(B515,[1]Lookup!$A$6:$B$11,2,0)</f>
        <v>Mining &amp; Quarrying</v>
      </c>
      <c r="H515" s="14" t="str">
        <f>VLOOKUP(C515,[1]Lookup!$A$13:$B$31,2,0)</f>
        <v>Mining &amp; Quarrying</v>
      </c>
      <c r="I515" s="16">
        <f>INDEX([1]Balancing!$B$3:$ES$21,MATCH($C515,[1]Balancing!$A$3:$A$21,0),MATCH(IF($A515="Mahir","HS",IF($A515="Separuh Mahir","SS",IF($A515="Berkemahiran Rendah","LS",IF($A515="Jumlah","T",FALSE))))&amp;$E515&amp;RIGHT($D515,2),[1]Balancing!$B$2:$ES$2,0))/1000</f>
        <v>9.7539999999999996</v>
      </c>
      <c r="J515" s="16">
        <f>INDEX([1]Balancing!$ET$3:$KK$21,MATCH($C515,[1]Balancing!$A$3:$A$21,0),MATCH(IF($A515="Mahir","HS",IF($A515="Separuh Mahir","SS",IF($A515="Berkemahiran Rendah","LS",IF($A515="Jumlah","T",FALSE))))&amp;$E515&amp;RIGHT($D515,2),[1]Balancing!$ET$2:$KK$2,0))/1000</f>
        <v>9.6470000000000002</v>
      </c>
      <c r="K515" s="16">
        <f>INDEX([1]Balancing!$KL$3:$QC$21,MATCH($C515,[1]Balancing!$A$3:$A$21,0),MATCH(IF($A515="Mahir","HS",IF($A515="Separuh Mahir","SS",IF($A515="Berkemahiran Rendah","LS",IF($A515="Jumlah","T",FALSE))))&amp;$E515&amp;RIGHT($D515,2),[1]Balancing!$KL$2:$QC$2,0))/1000</f>
        <v>0.107</v>
      </c>
      <c r="L515" s="16">
        <f>INDEX([1]Balancing!$QD$3:$VU$21,MATCH($C515,[1]Balancing!$A$3:$A$21,0),MATCH(IF($A515="Mahir","HS",IF($A515="Separuh Mahir","SS",IF($A515="Berkemahiran Rendah","LS",IF($A515="Jumlah","T",FALSE))))&amp;$E515&amp;RIGHT($D515,2),[1]Balancing!$QD$2:$VU$2,0))/1000</f>
        <v>2.7E-2</v>
      </c>
    </row>
    <row r="516" spans="1:12" x14ac:dyDescent="0.35">
      <c r="A516" s="17" t="s">
        <v>23</v>
      </c>
      <c r="B516" s="17" t="s">
        <v>31</v>
      </c>
      <c r="C516" s="17" t="s">
        <v>40</v>
      </c>
      <c r="D516" s="14">
        <v>2023</v>
      </c>
      <c r="E516" s="14">
        <v>4</v>
      </c>
      <c r="F516" s="14" t="str">
        <f>VLOOKUP(A516,[1]Lookup!$A$1:$B$4,2,0)</f>
        <v>Low-skilled</v>
      </c>
      <c r="G516" s="14" t="str">
        <f>VLOOKUP(B516,[1]Lookup!$A$6:$B$11,2,0)</f>
        <v>Manufacturing</v>
      </c>
      <c r="H516" s="14" t="str">
        <f>VLOOKUP(C516,[1]Lookup!$A$13:$B$31,2,0)</f>
        <v>Food processing, beverages &amp; tobacco products</v>
      </c>
      <c r="I516" s="16">
        <f>INDEX([1]Balancing!$B$3:$ES$21,MATCH($C516,[1]Balancing!$A$3:$A$21,0),MATCH(IF($A516="Mahir","HS",IF($A516="Separuh Mahir","SS",IF($A516="Berkemahiran Rendah","LS",IF($A516="Jumlah","T",FALSE))))&amp;$E516&amp;RIGHT($D516,2),[1]Balancing!$B$2:$ES$2,0))/1000</f>
        <v>38.412999999999997</v>
      </c>
      <c r="J516" s="16">
        <f>INDEX([1]Balancing!$ET$3:$KK$21,MATCH($C516,[1]Balancing!$A$3:$A$21,0),MATCH(IF($A516="Mahir","HS",IF($A516="Separuh Mahir","SS",IF($A516="Berkemahiran Rendah","LS",IF($A516="Jumlah","T",FALSE))))&amp;$E516&amp;RIGHT($D516,2),[1]Balancing!$ET$2:$KK$2,0))/1000</f>
        <v>34.359000000000002</v>
      </c>
      <c r="K516" s="16">
        <f>INDEX([1]Balancing!$KL$3:$QC$21,MATCH($C516,[1]Balancing!$A$3:$A$21,0),MATCH(IF($A516="Mahir","HS",IF($A516="Separuh Mahir","SS",IF($A516="Berkemahiran Rendah","LS",IF($A516="Jumlah","T",FALSE))))&amp;$E516&amp;RIGHT($D516,2),[1]Balancing!$KL$2:$QC$2,0))/1000</f>
        <v>4.0540000000000003</v>
      </c>
      <c r="L516" s="16">
        <f>INDEX([1]Balancing!$QD$3:$VU$21,MATCH($C516,[1]Balancing!$A$3:$A$21,0),MATCH(IF($A516="Mahir","HS",IF($A516="Separuh Mahir","SS",IF($A516="Berkemahiran Rendah","LS",IF($A516="Jumlah","T",FALSE))))&amp;$E516&amp;RIGHT($D516,2),[1]Balancing!$QD$2:$VU$2,0))/1000</f>
        <v>0.24099999999999999</v>
      </c>
    </row>
    <row r="517" spans="1:12" x14ac:dyDescent="0.35">
      <c r="A517" s="17" t="s">
        <v>23</v>
      </c>
      <c r="B517" s="17" t="s">
        <v>31</v>
      </c>
      <c r="C517" s="17" t="s">
        <v>42</v>
      </c>
      <c r="D517" s="14">
        <v>2023</v>
      </c>
      <c r="E517" s="14">
        <v>4</v>
      </c>
      <c r="F517" s="14" t="str">
        <f>VLOOKUP(A517,[1]Lookup!$A$1:$B$4,2,0)</f>
        <v>Low-skilled</v>
      </c>
      <c r="G517" s="14" t="str">
        <f>VLOOKUP(B517,[1]Lookup!$A$6:$B$11,2,0)</f>
        <v>Manufacturing</v>
      </c>
      <c r="H517" s="14" t="str">
        <f>VLOOKUP(C517,[1]Lookup!$A$13:$B$31,2,0)</f>
        <v>Textiles, wearing apparel &amp; leather products</v>
      </c>
      <c r="I517" s="16">
        <f>INDEX([1]Balancing!$B$3:$ES$21,MATCH($C517,[1]Balancing!$A$3:$A$21,0),MATCH(IF($A517="Mahir","HS",IF($A517="Separuh Mahir","SS",IF($A517="Berkemahiran Rendah","LS",IF($A517="Jumlah","T",FALSE))))&amp;$E517&amp;RIGHT($D517,2),[1]Balancing!$B$2:$ES$2,0))/1000</f>
        <v>5.9889999999999999</v>
      </c>
      <c r="J517" s="16">
        <f>INDEX([1]Balancing!$ET$3:$KK$21,MATCH($C517,[1]Balancing!$A$3:$A$21,0),MATCH(IF($A517="Mahir","HS",IF($A517="Separuh Mahir","SS",IF($A517="Berkemahiran Rendah","LS",IF($A517="Jumlah","T",FALSE))))&amp;$E517&amp;RIGHT($D517,2),[1]Balancing!$ET$2:$KK$2,0))/1000</f>
        <v>5.2210000000000001</v>
      </c>
      <c r="K517" s="16">
        <f>INDEX([1]Balancing!$KL$3:$QC$21,MATCH($C517,[1]Balancing!$A$3:$A$21,0),MATCH(IF($A517="Mahir","HS",IF($A517="Separuh Mahir","SS",IF($A517="Berkemahiran Rendah","LS",IF($A517="Jumlah","T",FALSE))))&amp;$E517&amp;RIGHT($D517,2),[1]Balancing!$KL$2:$QC$2,0))/1000</f>
        <v>0.76800000000000002</v>
      </c>
      <c r="L517" s="16">
        <f>INDEX([1]Balancing!$QD$3:$VU$21,MATCH($C517,[1]Balancing!$A$3:$A$21,0),MATCH(IF($A517="Mahir","HS",IF($A517="Separuh Mahir","SS",IF($A517="Berkemahiran Rendah","LS",IF($A517="Jumlah","T",FALSE))))&amp;$E517&amp;RIGHT($D517,2),[1]Balancing!$QD$2:$VU$2,0))/1000</f>
        <v>6.5000000000000002E-2</v>
      </c>
    </row>
    <row r="518" spans="1:12" x14ac:dyDescent="0.35">
      <c r="A518" s="17" t="s">
        <v>23</v>
      </c>
      <c r="B518" s="17" t="s">
        <v>31</v>
      </c>
      <c r="C518" s="17" t="s">
        <v>44</v>
      </c>
      <c r="D518" s="14">
        <v>2023</v>
      </c>
      <c r="E518" s="14">
        <v>4</v>
      </c>
      <c r="F518" s="14" t="str">
        <f>VLOOKUP(A518,[1]Lookup!$A$1:$B$4,2,0)</f>
        <v>Low-skilled</v>
      </c>
      <c r="G518" s="14" t="str">
        <f>VLOOKUP(B518,[1]Lookup!$A$6:$B$11,2,0)</f>
        <v>Manufacturing</v>
      </c>
      <c r="H518" s="14" t="str">
        <f>VLOOKUP(C518,[1]Lookup!$A$13:$B$31,2,0)</f>
        <v>Wood products, furniture, paper products &amp; printing</v>
      </c>
      <c r="I518" s="16">
        <f>INDEX([1]Balancing!$B$3:$ES$21,MATCH($C518,[1]Balancing!$A$3:$A$21,0),MATCH(IF($A518="Mahir","HS",IF($A518="Separuh Mahir","SS",IF($A518="Berkemahiran Rendah","LS",IF($A518="Jumlah","T",FALSE))))&amp;$E518&amp;RIGHT($D518,2),[1]Balancing!$B$2:$ES$2,0))/1000</f>
        <v>40.274000000000001</v>
      </c>
      <c r="J518" s="16">
        <f>INDEX([1]Balancing!$ET$3:$KK$21,MATCH($C518,[1]Balancing!$A$3:$A$21,0),MATCH(IF($A518="Mahir","HS",IF($A518="Separuh Mahir","SS",IF($A518="Berkemahiran Rendah","LS",IF($A518="Jumlah","T",FALSE))))&amp;$E518&amp;RIGHT($D518,2),[1]Balancing!$ET$2:$KK$2,0))/1000</f>
        <v>35.241999999999997</v>
      </c>
      <c r="K518" s="16">
        <f>INDEX([1]Balancing!$KL$3:$QC$21,MATCH($C518,[1]Balancing!$A$3:$A$21,0),MATCH(IF($A518="Mahir","HS",IF($A518="Separuh Mahir","SS",IF($A518="Berkemahiran Rendah","LS",IF($A518="Jumlah","T",FALSE))))&amp;$E518&amp;RIGHT($D518,2),[1]Balancing!$KL$2:$QC$2,0))/1000</f>
        <v>5.032</v>
      </c>
      <c r="L518" s="16">
        <f>INDEX([1]Balancing!$QD$3:$VU$21,MATCH($C518,[1]Balancing!$A$3:$A$21,0),MATCH(IF($A518="Mahir","HS",IF($A518="Separuh Mahir","SS",IF($A518="Berkemahiran Rendah","LS",IF($A518="Jumlah","T",FALSE))))&amp;$E518&amp;RIGHT($D518,2),[1]Balancing!$QD$2:$VU$2,0))/1000</f>
        <v>0.01</v>
      </c>
    </row>
    <row r="519" spans="1:12" x14ac:dyDescent="0.35">
      <c r="A519" s="17" t="s">
        <v>23</v>
      </c>
      <c r="B519" s="17" t="s">
        <v>31</v>
      </c>
      <c r="C519" s="17" t="s">
        <v>46</v>
      </c>
      <c r="D519" s="14">
        <v>2023</v>
      </c>
      <c r="E519" s="14">
        <v>4</v>
      </c>
      <c r="F519" s="14" t="str">
        <f>VLOOKUP(A519,[1]Lookup!$A$1:$B$4,2,0)</f>
        <v>Low-skilled</v>
      </c>
      <c r="G519" s="14" t="str">
        <f>VLOOKUP(B519,[1]Lookup!$A$6:$B$11,2,0)</f>
        <v>Manufacturing</v>
      </c>
      <c r="H519" s="14" t="str">
        <f>VLOOKUP(C519,[1]Lookup!$A$13:$B$31,2,0)</f>
        <v>Petroleum, chemical, rubber &amp; plastic products</v>
      </c>
      <c r="I519" s="16">
        <f>INDEX([1]Balancing!$B$3:$ES$21,MATCH($C519,[1]Balancing!$A$3:$A$21,0),MATCH(IF($A519="Mahir","HS",IF($A519="Separuh Mahir","SS",IF($A519="Berkemahiran Rendah","LS",IF($A519="Jumlah","T",FALSE))))&amp;$E519&amp;RIGHT($D519,2),[1]Balancing!$B$2:$ES$2,0))/1000</f>
        <v>25.503</v>
      </c>
      <c r="J519" s="16">
        <f>INDEX([1]Balancing!$ET$3:$KK$21,MATCH($C519,[1]Balancing!$A$3:$A$21,0),MATCH(IF($A519="Mahir","HS",IF($A519="Separuh Mahir","SS",IF($A519="Berkemahiran Rendah","LS",IF($A519="Jumlah","T",FALSE))))&amp;$E519&amp;RIGHT($D519,2),[1]Balancing!$ET$2:$KK$2,0))/1000</f>
        <v>23.68</v>
      </c>
      <c r="K519" s="16">
        <f>INDEX([1]Balancing!$KL$3:$QC$21,MATCH($C519,[1]Balancing!$A$3:$A$21,0),MATCH(IF($A519="Mahir","HS",IF($A519="Separuh Mahir","SS",IF($A519="Berkemahiran Rendah","LS",IF($A519="Jumlah","T",FALSE))))&amp;$E519&amp;RIGHT($D519,2),[1]Balancing!$KL$2:$QC$2,0))/1000</f>
        <v>1.823</v>
      </c>
      <c r="L519" s="16">
        <f>INDEX([1]Balancing!$QD$3:$VU$21,MATCH($C519,[1]Balancing!$A$3:$A$21,0),MATCH(IF($A519="Mahir","HS",IF($A519="Separuh Mahir","SS",IF($A519="Berkemahiran Rendah","LS",IF($A519="Jumlah","T",FALSE))))&amp;$E519&amp;RIGHT($D519,2),[1]Balancing!$QD$2:$VU$2,0))/1000</f>
        <v>0.25600000000000001</v>
      </c>
    </row>
    <row r="520" spans="1:12" x14ac:dyDescent="0.35">
      <c r="A520" s="17" t="s">
        <v>23</v>
      </c>
      <c r="B520" s="17" t="s">
        <v>31</v>
      </c>
      <c r="C520" s="17" t="s">
        <v>48</v>
      </c>
      <c r="D520" s="14">
        <v>2023</v>
      </c>
      <c r="E520" s="14">
        <v>4</v>
      </c>
      <c r="F520" s="14" t="str">
        <f>VLOOKUP(A520,[1]Lookup!$A$1:$B$4,2,0)</f>
        <v>Low-skilled</v>
      </c>
      <c r="G520" s="14" t="str">
        <f>VLOOKUP(B520,[1]Lookup!$A$6:$B$11,2,0)</f>
        <v>Manufacturing</v>
      </c>
      <c r="H520" s="14" t="str">
        <f>VLOOKUP(C520,[1]Lookup!$A$13:$B$31,2,0)</f>
        <v>Non-metallic mineral products, basic metal &amp; fabricated metal products</v>
      </c>
      <c r="I520" s="16">
        <f>INDEX([1]Balancing!$B$3:$ES$21,MATCH($C520,[1]Balancing!$A$3:$A$21,0),MATCH(IF($A520="Mahir","HS",IF($A520="Separuh Mahir","SS",IF($A520="Berkemahiran Rendah","LS",IF($A520="Jumlah","T",FALSE))))&amp;$E520&amp;RIGHT($D520,2),[1]Balancing!$B$2:$ES$2,0))/1000</f>
        <v>29.419</v>
      </c>
      <c r="J520" s="16">
        <f>INDEX([1]Balancing!$ET$3:$KK$21,MATCH($C520,[1]Balancing!$A$3:$A$21,0),MATCH(IF($A520="Mahir","HS",IF($A520="Separuh Mahir","SS",IF($A520="Berkemahiran Rendah","LS",IF($A520="Jumlah","T",FALSE))))&amp;$E520&amp;RIGHT($D520,2),[1]Balancing!$ET$2:$KK$2,0))/1000</f>
        <v>26.312000000000001</v>
      </c>
      <c r="K520" s="16">
        <f>INDEX([1]Balancing!$KL$3:$QC$21,MATCH($C520,[1]Balancing!$A$3:$A$21,0),MATCH(IF($A520="Mahir","HS",IF($A520="Separuh Mahir","SS",IF($A520="Berkemahiran Rendah","LS",IF($A520="Jumlah","T",FALSE))))&amp;$E520&amp;RIGHT($D520,2),[1]Balancing!$KL$2:$QC$2,0))/1000</f>
        <v>3.1070000000000002</v>
      </c>
      <c r="L520" s="16">
        <f>INDEX([1]Balancing!$QD$3:$VU$21,MATCH($C520,[1]Balancing!$A$3:$A$21,0),MATCH(IF($A520="Mahir","HS",IF($A520="Separuh Mahir","SS",IF($A520="Berkemahiran Rendah","LS",IF($A520="Jumlah","T",FALSE))))&amp;$E520&amp;RIGHT($D520,2),[1]Balancing!$QD$2:$VU$2,0))/1000</f>
        <v>0.188</v>
      </c>
    </row>
    <row r="521" spans="1:12" x14ac:dyDescent="0.35">
      <c r="A521" s="17" t="s">
        <v>23</v>
      </c>
      <c r="B521" s="17" t="s">
        <v>31</v>
      </c>
      <c r="C521" s="17" t="s">
        <v>50</v>
      </c>
      <c r="D521" s="14">
        <v>2023</v>
      </c>
      <c r="E521" s="14">
        <v>4</v>
      </c>
      <c r="F521" s="14" t="str">
        <f>VLOOKUP(A521,[1]Lookup!$A$1:$B$4,2,0)</f>
        <v>Low-skilled</v>
      </c>
      <c r="G521" s="14" t="str">
        <f>VLOOKUP(B521,[1]Lookup!$A$6:$B$11,2,0)</f>
        <v>Manufacturing</v>
      </c>
      <c r="H521" s="14" t="str">
        <f>VLOOKUP(C521,[1]Lookup!$A$13:$B$31,2,0)</f>
        <v>Electrical, electronic &amp; optical products</v>
      </c>
      <c r="I521" s="16">
        <f>INDEX([1]Balancing!$B$3:$ES$21,MATCH($C521,[1]Balancing!$A$3:$A$21,0),MATCH(IF($A521="Mahir","HS",IF($A521="Separuh Mahir","SS",IF($A521="Berkemahiran Rendah","LS",IF($A521="Jumlah","T",FALSE))))&amp;$E521&amp;RIGHT($D521,2),[1]Balancing!$B$2:$ES$2,0))/1000</f>
        <v>23.126999999999999</v>
      </c>
      <c r="J521" s="16">
        <f>INDEX([1]Balancing!$ET$3:$KK$21,MATCH($C521,[1]Balancing!$A$3:$A$21,0),MATCH(IF($A521="Mahir","HS",IF($A521="Separuh Mahir","SS",IF($A521="Berkemahiran Rendah","LS",IF($A521="Jumlah","T",FALSE))))&amp;$E521&amp;RIGHT($D521,2),[1]Balancing!$ET$2:$KK$2,0))/1000</f>
        <v>20.02</v>
      </c>
      <c r="K521" s="16">
        <f>INDEX([1]Balancing!$KL$3:$QC$21,MATCH($C521,[1]Balancing!$A$3:$A$21,0),MATCH(IF($A521="Mahir","HS",IF($A521="Separuh Mahir","SS",IF($A521="Berkemahiran Rendah","LS",IF($A521="Jumlah","T",FALSE))))&amp;$E521&amp;RIGHT($D521,2),[1]Balancing!$KL$2:$QC$2,0))/1000</f>
        <v>3.1070000000000002</v>
      </c>
      <c r="L521" s="16">
        <f>INDEX([1]Balancing!$QD$3:$VU$21,MATCH($C521,[1]Balancing!$A$3:$A$21,0),MATCH(IF($A521="Mahir","HS",IF($A521="Separuh Mahir","SS",IF($A521="Berkemahiran Rendah","LS",IF($A521="Jumlah","T",FALSE))))&amp;$E521&amp;RIGHT($D521,2),[1]Balancing!$QD$2:$VU$2,0))/1000</f>
        <v>0.12</v>
      </c>
    </row>
    <row r="522" spans="1:12" x14ac:dyDescent="0.35">
      <c r="A522" s="17" t="s">
        <v>23</v>
      </c>
      <c r="B522" s="17" t="s">
        <v>31</v>
      </c>
      <c r="C522" s="17" t="s">
        <v>52</v>
      </c>
      <c r="D522" s="14">
        <v>2023</v>
      </c>
      <c r="E522" s="14">
        <v>4</v>
      </c>
      <c r="F522" s="14" t="str">
        <f>VLOOKUP(A522,[1]Lookup!$A$1:$B$4,2,0)</f>
        <v>Low-skilled</v>
      </c>
      <c r="G522" s="14" t="str">
        <f>VLOOKUP(B522,[1]Lookup!$A$6:$B$11,2,0)</f>
        <v>Manufacturing</v>
      </c>
      <c r="H522" s="14" t="str">
        <f>VLOOKUP(C522,[1]Lookup!$A$13:$B$31,2,0)</f>
        <v>Transport equipment, other manufacturing &amp; repair</v>
      </c>
      <c r="I522" s="16">
        <f>INDEX([1]Balancing!$B$3:$ES$21,MATCH($C522,[1]Balancing!$A$3:$A$21,0),MATCH(IF($A522="Mahir","HS",IF($A522="Separuh Mahir","SS",IF($A522="Berkemahiran Rendah","LS",IF($A522="Jumlah","T",FALSE))))&amp;$E522&amp;RIGHT($D522,2),[1]Balancing!$B$2:$ES$2,0))/1000</f>
        <v>12.691000000000001</v>
      </c>
      <c r="J522" s="16">
        <f>INDEX([1]Balancing!$ET$3:$KK$21,MATCH($C522,[1]Balancing!$A$3:$A$21,0),MATCH(IF($A522="Mahir","HS",IF($A522="Separuh Mahir","SS",IF($A522="Berkemahiran Rendah","LS",IF($A522="Jumlah","T",FALSE))))&amp;$E522&amp;RIGHT($D522,2),[1]Balancing!$ET$2:$KK$2,0))/1000</f>
        <v>11.615</v>
      </c>
      <c r="K522" s="16">
        <f>INDEX([1]Balancing!$KL$3:$QC$21,MATCH($C522,[1]Balancing!$A$3:$A$21,0),MATCH(IF($A522="Mahir","HS",IF($A522="Separuh Mahir","SS",IF($A522="Berkemahiran Rendah","LS",IF($A522="Jumlah","T",FALSE))))&amp;$E522&amp;RIGHT($D522,2),[1]Balancing!$KL$2:$QC$2,0))/1000</f>
        <v>1.0760000000000001</v>
      </c>
      <c r="L522" s="16">
        <f>INDEX([1]Balancing!$QD$3:$VU$21,MATCH($C522,[1]Balancing!$A$3:$A$21,0),MATCH(IF($A522="Mahir","HS",IF($A522="Separuh Mahir","SS",IF($A522="Berkemahiran Rendah","LS",IF($A522="Jumlah","T",FALSE))))&amp;$E522&amp;RIGHT($D522,2),[1]Balancing!$QD$2:$VU$2,0))/1000</f>
        <v>3.5999999999999997E-2</v>
      </c>
    </row>
    <row r="523" spans="1:12" x14ac:dyDescent="0.35">
      <c r="A523" s="17" t="s">
        <v>23</v>
      </c>
      <c r="B523" s="17" t="s">
        <v>33</v>
      </c>
      <c r="C523" s="17" t="s">
        <v>33</v>
      </c>
      <c r="D523" s="14">
        <v>2023</v>
      </c>
      <c r="E523" s="14">
        <v>4</v>
      </c>
      <c r="F523" s="14" t="str">
        <f>VLOOKUP(A523,[1]Lookup!$A$1:$B$4,2,0)</f>
        <v>Low-skilled</v>
      </c>
      <c r="G523" s="14" t="str">
        <f>VLOOKUP(B523,[1]Lookup!$A$6:$B$11,2,0)</f>
        <v>Construction</v>
      </c>
      <c r="H523" s="14" t="str">
        <f>VLOOKUP(C523,[1]Lookup!$A$13:$B$31,2,0)</f>
        <v>Construction</v>
      </c>
      <c r="I523" s="16">
        <f>INDEX([1]Balancing!$B$3:$ES$21,MATCH($C523,[1]Balancing!$A$3:$A$21,0),MATCH(IF($A523="Mahir","HS",IF($A523="Separuh Mahir","SS",IF($A523="Berkemahiran Rendah","LS",IF($A523="Jumlah","T",FALSE))))&amp;$E523&amp;RIGHT($D523,2),[1]Balancing!$B$2:$ES$2,0))/1000</f>
        <v>48.543999999999997</v>
      </c>
      <c r="J523" s="16">
        <f>INDEX([1]Balancing!$ET$3:$KK$21,MATCH($C523,[1]Balancing!$A$3:$A$21,0),MATCH(IF($A523="Mahir","HS",IF($A523="Separuh Mahir","SS",IF($A523="Berkemahiran Rendah","LS",IF($A523="Jumlah","T",FALSE))))&amp;$E523&amp;RIGHT($D523,2),[1]Balancing!$ET$2:$KK$2,0))/1000</f>
        <v>42.359000000000002</v>
      </c>
      <c r="K523" s="16">
        <f>INDEX([1]Balancing!$KL$3:$QC$21,MATCH($C523,[1]Balancing!$A$3:$A$21,0),MATCH(IF($A523="Mahir","HS",IF($A523="Separuh Mahir","SS",IF($A523="Berkemahiran Rendah","LS",IF($A523="Jumlah","T",FALSE))))&amp;$E523&amp;RIGHT($D523,2),[1]Balancing!$KL$2:$QC$2,0))/1000</f>
        <v>6.1849999999999996</v>
      </c>
      <c r="L523" s="16">
        <f>INDEX([1]Balancing!$QD$3:$VU$21,MATCH($C523,[1]Balancing!$A$3:$A$21,0),MATCH(IF($A523="Mahir","HS",IF($A523="Separuh Mahir","SS",IF($A523="Berkemahiran Rendah","LS",IF($A523="Jumlah","T",FALSE))))&amp;$E523&amp;RIGHT($D523,2),[1]Balancing!$QD$2:$VU$2,0))/1000</f>
        <v>0.502</v>
      </c>
    </row>
    <row r="524" spans="1:12" x14ac:dyDescent="0.35">
      <c r="A524" s="17" t="s">
        <v>23</v>
      </c>
      <c r="B524" s="17" t="s">
        <v>35</v>
      </c>
      <c r="C524" s="17" t="s">
        <v>54</v>
      </c>
      <c r="D524" s="14">
        <v>2023</v>
      </c>
      <c r="E524" s="14">
        <v>4</v>
      </c>
      <c r="F524" s="14" t="str">
        <f>VLOOKUP(A524,[1]Lookup!$A$1:$B$4,2,0)</f>
        <v>Low-skilled</v>
      </c>
      <c r="G524" s="14" t="str">
        <f>VLOOKUP(B524,[1]Lookup!$A$6:$B$11,2,0)</f>
        <v>Services</v>
      </c>
      <c r="H524" s="14" t="str">
        <f>VLOOKUP(C524,[1]Lookup!$A$13:$B$31,2,0)</f>
        <v>Wholesale &amp; retail trade</v>
      </c>
      <c r="I524" s="16">
        <f>INDEX([1]Balancing!$B$3:$ES$21,MATCH($C524,[1]Balancing!$A$3:$A$21,0),MATCH(IF($A524="Mahir","HS",IF($A524="Separuh Mahir","SS",IF($A524="Berkemahiran Rendah","LS",IF($A524="Jumlah","T",FALSE))))&amp;$E524&amp;RIGHT($D524,2),[1]Balancing!$B$2:$ES$2,0))/1000</f>
        <v>223.09399999999999</v>
      </c>
      <c r="J524" s="16">
        <f>INDEX([1]Balancing!$ET$3:$KK$21,MATCH($C524,[1]Balancing!$A$3:$A$21,0),MATCH(IF($A524="Mahir","HS",IF($A524="Separuh Mahir","SS",IF($A524="Berkemahiran Rendah","LS",IF($A524="Jumlah","T",FALSE))))&amp;$E524&amp;RIGHT($D524,2),[1]Balancing!$ET$2:$KK$2,0))/1000</f>
        <v>220.358</v>
      </c>
      <c r="K524" s="16">
        <f>INDEX([1]Balancing!$KL$3:$QC$21,MATCH($C524,[1]Balancing!$A$3:$A$21,0),MATCH(IF($A524="Mahir","HS",IF($A524="Separuh Mahir","SS",IF($A524="Berkemahiran Rendah","LS",IF($A524="Jumlah","T",FALSE))))&amp;$E524&amp;RIGHT($D524,2),[1]Balancing!$KL$2:$QC$2,0))/1000</f>
        <v>2.7360000000000002</v>
      </c>
      <c r="L524" s="16">
        <f>INDEX([1]Balancing!$QD$3:$VU$21,MATCH($C524,[1]Balancing!$A$3:$A$21,0),MATCH(IF($A524="Mahir","HS",IF($A524="Separuh Mahir","SS",IF($A524="Berkemahiran Rendah","LS",IF($A524="Jumlah","T",FALSE))))&amp;$E524&amp;RIGHT($D524,2),[1]Balancing!$QD$2:$VU$2,0))/1000</f>
        <v>0.68200000000000005</v>
      </c>
    </row>
    <row r="525" spans="1:12" x14ac:dyDescent="0.35">
      <c r="A525" s="17" t="s">
        <v>23</v>
      </c>
      <c r="B525" s="17" t="s">
        <v>35</v>
      </c>
      <c r="C525" s="17" t="s">
        <v>56</v>
      </c>
      <c r="D525" s="14">
        <v>2023</v>
      </c>
      <c r="E525" s="14">
        <v>4</v>
      </c>
      <c r="F525" s="14" t="str">
        <f>VLOOKUP(A525,[1]Lookup!$A$1:$B$4,2,0)</f>
        <v>Low-skilled</v>
      </c>
      <c r="G525" s="14" t="str">
        <f>VLOOKUP(B525,[1]Lookup!$A$6:$B$11,2,0)</f>
        <v>Services</v>
      </c>
      <c r="H525" s="14" t="str">
        <f>VLOOKUP(C525,[1]Lookup!$A$13:$B$31,2,0)</f>
        <v>Food &amp; beverages and accommodation</v>
      </c>
      <c r="I525" s="16">
        <f>INDEX([1]Balancing!$B$3:$ES$21,MATCH($C525,[1]Balancing!$A$3:$A$21,0),MATCH(IF($A525="Mahir","HS",IF($A525="Separuh Mahir","SS",IF($A525="Berkemahiran Rendah","LS",IF($A525="Jumlah","T",FALSE))))&amp;$E525&amp;RIGHT($D525,2),[1]Balancing!$B$2:$ES$2,0))/1000</f>
        <v>342.73200000000003</v>
      </c>
      <c r="J525" s="16">
        <f>INDEX([1]Balancing!$ET$3:$KK$21,MATCH($C525,[1]Balancing!$A$3:$A$21,0),MATCH(IF($A525="Mahir","HS",IF($A525="Separuh Mahir","SS",IF($A525="Berkemahiran Rendah","LS",IF($A525="Jumlah","T",FALSE))))&amp;$E525&amp;RIGHT($D525,2),[1]Balancing!$ET$2:$KK$2,0))/1000</f>
        <v>342.36</v>
      </c>
      <c r="K525" s="16">
        <f>INDEX([1]Balancing!$KL$3:$QC$21,MATCH($C525,[1]Balancing!$A$3:$A$21,0),MATCH(IF($A525="Mahir","HS",IF($A525="Separuh Mahir","SS",IF($A525="Berkemahiran Rendah","LS",IF($A525="Jumlah","T",FALSE))))&amp;$E525&amp;RIGHT($D525,2),[1]Balancing!$KL$2:$QC$2,0))/1000</f>
        <v>0.372</v>
      </c>
      <c r="L525" s="16">
        <f>INDEX([1]Balancing!$QD$3:$VU$21,MATCH($C525,[1]Balancing!$A$3:$A$21,0),MATCH(IF($A525="Mahir","HS",IF($A525="Separuh Mahir","SS",IF($A525="Berkemahiran Rendah","LS",IF($A525="Jumlah","T",FALSE))))&amp;$E525&amp;RIGHT($D525,2),[1]Balancing!$QD$2:$VU$2,0))/1000</f>
        <v>8.5000000000000006E-2</v>
      </c>
    </row>
    <row r="526" spans="1:12" x14ac:dyDescent="0.35">
      <c r="A526" s="17" t="s">
        <v>23</v>
      </c>
      <c r="B526" s="17" t="s">
        <v>35</v>
      </c>
      <c r="C526" s="17" t="s">
        <v>58</v>
      </c>
      <c r="D526" s="14">
        <v>2023</v>
      </c>
      <c r="E526" s="14">
        <v>4</v>
      </c>
      <c r="F526" s="14" t="str">
        <f>VLOOKUP(A526,[1]Lookup!$A$1:$B$4,2,0)</f>
        <v>Low-skilled</v>
      </c>
      <c r="G526" s="14" t="str">
        <f>VLOOKUP(B526,[1]Lookup!$A$6:$B$11,2,0)</f>
        <v>Services</v>
      </c>
      <c r="H526" s="14" t="str">
        <f>VLOOKUP(C526,[1]Lookup!$A$13:$B$31,2,0)</f>
        <v>Transportation &amp; storage</v>
      </c>
      <c r="I526" s="16">
        <f>INDEX([1]Balancing!$B$3:$ES$21,MATCH($C526,[1]Balancing!$A$3:$A$21,0),MATCH(IF($A526="Mahir","HS",IF($A526="Separuh Mahir","SS",IF($A526="Berkemahiran Rendah","LS",IF($A526="Jumlah","T",FALSE))))&amp;$E526&amp;RIGHT($D526,2),[1]Balancing!$B$2:$ES$2,0))/1000</f>
        <v>90.344999999999999</v>
      </c>
      <c r="J526" s="16">
        <f>INDEX([1]Balancing!$ET$3:$KK$21,MATCH($C526,[1]Balancing!$A$3:$A$21,0),MATCH(IF($A526="Mahir","HS",IF($A526="Separuh Mahir","SS",IF($A526="Berkemahiran Rendah","LS",IF($A526="Jumlah","T",FALSE))))&amp;$E526&amp;RIGHT($D526,2),[1]Balancing!$ET$2:$KK$2,0))/1000</f>
        <v>89.998000000000005</v>
      </c>
      <c r="K526" s="16">
        <f>INDEX([1]Balancing!$KL$3:$QC$21,MATCH($C526,[1]Balancing!$A$3:$A$21,0),MATCH(IF($A526="Mahir","HS",IF($A526="Separuh Mahir","SS",IF($A526="Berkemahiran Rendah","LS",IF($A526="Jumlah","T",FALSE))))&amp;$E526&amp;RIGHT($D526,2),[1]Balancing!$KL$2:$QC$2,0))/1000</f>
        <v>0.34699999999999998</v>
      </c>
      <c r="L526" s="16">
        <f>INDEX([1]Balancing!$QD$3:$VU$21,MATCH($C526,[1]Balancing!$A$3:$A$21,0),MATCH(IF($A526="Mahir","HS",IF($A526="Separuh Mahir","SS",IF($A526="Berkemahiran Rendah","LS",IF($A526="Jumlah","T",FALSE))))&amp;$E526&amp;RIGHT($D526,2),[1]Balancing!$QD$2:$VU$2,0))/1000</f>
        <v>0.16700000000000001</v>
      </c>
    </row>
    <row r="527" spans="1:12" x14ac:dyDescent="0.35">
      <c r="A527" s="17" t="s">
        <v>23</v>
      </c>
      <c r="B527" s="17" t="s">
        <v>35</v>
      </c>
      <c r="C527" s="17" t="s">
        <v>60</v>
      </c>
      <c r="D527" s="14">
        <v>2023</v>
      </c>
      <c r="E527" s="14">
        <v>4</v>
      </c>
      <c r="F527" s="14" t="str">
        <f>VLOOKUP(A527,[1]Lookup!$A$1:$B$4,2,0)</f>
        <v>Low-skilled</v>
      </c>
      <c r="G527" s="14" t="str">
        <f>VLOOKUP(B527,[1]Lookup!$A$6:$B$11,2,0)</f>
        <v>Services</v>
      </c>
      <c r="H527" s="14" t="str">
        <f>VLOOKUP(C527,[1]Lookup!$A$13:$B$31,2,0)</f>
        <v>Information &amp; communication</v>
      </c>
      <c r="I527" s="16">
        <f>INDEX([1]Balancing!$B$3:$ES$21,MATCH($C527,[1]Balancing!$A$3:$A$21,0),MATCH(IF($A527="Mahir","HS",IF($A527="Separuh Mahir","SS",IF($A527="Berkemahiran Rendah","LS",IF($A527="Jumlah","T",FALSE))))&amp;$E527&amp;RIGHT($D527,2),[1]Balancing!$B$2:$ES$2,0))/1000</f>
        <v>17.728000000000002</v>
      </c>
      <c r="J527" s="16">
        <f>INDEX([1]Balancing!$ET$3:$KK$21,MATCH($C527,[1]Balancing!$A$3:$A$21,0),MATCH(IF($A527="Mahir","HS",IF($A527="Separuh Mahir","SS",IF($A527="Berkemahiran Rendah","LS",IF($A527="Jumlah","T",FALSE))))&amp;$E527&amp;RIGHT($D527,2),[1]Balancing!$ET$2:$KK$2,0))/1000</f>
        <v>17.266999999999999</v>
      </c>
      <c r="K527" s="16">
        <f>INDEX([1]Balancing!$KL$3:$QC$21,MATCH($C527,[1]Balancing!$A$3:$A$21,0),MATCH(IF($A527="Mahir","HS",IF($A527="Separuh Mahir","SS",IF($A527="Berkemahiran Rendah","LS",IF($A527="Jumlah","T",FALSE))))&amp;$E527&amp;RIGHT($D527,2),[1]Balancing!$KL$2:$QC$2,0))/1000</f>
        <v>0.46100000000000002</v>
      </c>
      <c r="L527" s="16">
        <f>INDEX([1]Balancing!$QD$3:$VU$21,MATCH($C527,[1]Balancing!$A$3:$A$21,0),MATCH(IF($A527="Mahir","HS",IF($A527="Separuh Mahir","SS",IF($A527="Berkemahiran Rendah","LS",IF($A527="Jumlah","T",FALSE))))&amp;$E527&amp;RIGHT($D527,2),[1]Balancing!$QD$2:$VU$2,0))/1000</f>
        <v>7.2999999999999995E-2</v>
      </c>
    </row>
    <row r="528" spans="1:12" x14ac:dyDescent="0.35">
      <c r="A528" s="17" t="s">
        <v>23</v>
      </c>
      <c r="B528" s="17" t="s">
        <v>35</v>
      </c>
      <c r="C528" s="17" t="s">
        <v>62</v>
      </c>
      <c r="D528" s="14">
        <v>2023</v>
      </c>
      <c r="E528" s="14">
        <v>4</v>
      </c>
      <c r="F528" s="14" t="str">
        <f>VLOOKUP(A528,[1]Lookup!$A$1:$B$4,2,0)</f>
        <v>Low-skilled</v>
      </c>
      <c r="G528" s="14" t="str">
        <f>VLOOKUP(B528,[1]Lookup!$A$6:$B$11,2,0)</f>
        <v>Services</v>
      </c>
      <c r="H528" s="14" t="str">
        <f>VLOOKUP(C528,[1]Lookup!$A$13:$B$31,2,0)</f>
        <v>Finance, insurance, real estate &amp; business services</v>
      </c>
      <c r="I528" s="16">
        <f>INDEX([1]Balancing!$B$3:$ES$21,MATCH($C528,[1]Balancing!$A$3:$A$21,0),MATCH(IF($A528="Mahir","HS",IF($A528="Separuh Mahir","SS",IF($A528="Berkemahiran Rendah","LS",IF($A528="Jumlah","T",FALSE))))&amp;$E528&amp;RIGHT($D528,2),[1]Balancing!$B$2:$ES$2,0))/1000</f>
        <v>105.348</v>
      </c>
      <c r="J528" s="16">
        <f>INDEX([1]Balancing!$ET$3:$KK$21,MATCH($C528,[1]Balancing!$A$3:$A$21,0),MATCH(IF($A528="Mahir","HS",IF($A528="Separuh Mahir","SS",IF($A528="Berkemahiran Rendah","LS",IF($A528="Jumlah","T",FALSE))))&amp;$E528&amp;RIGHT($D528,2),[1]Balancing!$ET$2:$KK$2,0))/1000</f>
        <v>104.52800000000001</v>
      </c>
      <c r="K528" s="16">
        <f>INDEX([1]Balancing!$KL$3:$QC$21,MATCH($C528,[1]Balancing!$A$3:$A$21,0),MATCH(IF($A528="Mahir","HS",IF($A528="Separuh Mahir","SS",IF($A528="Berkemahiran Rendah","LS",IF($A528="Jumlah","T",FALSE))))&amp;$E528&amp;RIGHT($D528,2),[1]Balancing!$KL$2:$QC$2,0))/1000</f>
        <v>0.82</v>
      </c>
      <c r="L528" s="16">
        <f>INDEX([1]Balancing!$QD$3:$VU$21,MATCH($C528,[1]Balancing!$A$3:$A$21,0),MATCH(IF($A528="Mahir","HS",IF($A528="Separuh Mahir","SS",IF($A528="Berkemahiran Rendah","LS",IF($A528="Jumlah","T",FALSE))))&amp;$E528&amp;RIGHT($D528,2),[1]Balancing!$QD$2:$VU$2,0))/1000</f>
        <v>0.307</v>
      </c>
    </row>
    <row r="529" spans="1:12" x14ac:dyDescent="0.35">
      <c r="A529" s="17" t="s">
        <v>23</v>
      </c>
      <c r="B529" s="17" t="s">
        <v>35</v>
      </c>
      <c r="C529" s="17" t="s">
        <v>64</v>
      </c>
      <c r="D529" s="14">
        <v>2023</v>
      </c>
      <c r="E529" s="14">
        <v>4</v>
      </c>
      <c r="F529" s="14" t="str">
        <f>VLOOKUP(A529,[1]Lookup!$A$1:$B$4,2,0)</f>
        <v>Low-skilled</v>
      </c>
      <c r="G529" s="14" t="str">
        <f>VLOOKUP(B529,[1]Lookup!$A$6:$B$11,2,0)</f>
        <v>Services</v>
      </c>
      <c r="H529" s="14" t="str">
        <f>VLOOKUP(C529,[1]Lookup!$A$13:$B$31,2,0)</f>
        <v>Other services</v>
      </c>
      <c r="I529" s="16">
        <f>INDEX([1]Balancing!$B$3:$ES$21,MATCH($C529,[1]Balancing!$A$3:$A$21,0),MATCH(IF($A529="Mahir","HS",IF($A529="Separuh Mahir","SS",IF($A529="Berkemahiran Rendah","LS",IF($A529="Jumlah","T",FALSE))))&amp;$E529&amp;RIGHT($D529,2),[1]Balancing!$B$2:$ES$2,0))/1000</f>
        <v>70.852000000000004</v>
      </c>
      <c r="J529" s="16">
        <f>INDEX([1]Balancing!$ET$3:$KK$21,MATCH($C529,[1]Balancing!$A$3:$A$21,0),MATCH(IF($A529="Mahir","HS",IF($A529="Separuh Mahir","SS",IF($A529="Berkemahiran Rendah","LS",IF($A529="Jumlah","T",FALSE))))&amp;$E529&amp;RIGHT($D529,2),[1]Balancing!$ET$2:$KK$2,0))/1000</f>
        <v>70.430999999999997</v>
      </c>
      <c r="K529" s="16">
        <f>INDEX([1]Balancing!$KL$3:$QC$21,MATCH($C529,[1]Balancing!$A$3:$A$21,0),MATCH(IF($A529="Mahir","HS",IF($A529="Separuh Mahir","SS",IF($A529="Berkemahiran Rendah","LS",IF($A529="Jumlah","T",FALSE))))&amp;$E529&amp;RIGHT($D529,2),[1]Balancing!$KL$2:$QC$2,0))/1000</f>
        <v>0.42099999999999999</v>
      </c>
      <c r="L529" s="16">
        <f>INDEX([1]Balancing!$QD$3:$VU$21,MATCH($C529,[1]Balancing!$A$3:$A$21,0),MATCH(IF($A529="Mahir","HS",IF($A529="Separuh Mahir","SS",IF($A529="Berkemahiran Rendah","LS",IF($A529="Jumlah","T",FALSE))))&amp;$E529&amp;RIGHT($D529,2),[1]Balancing!$QD$2:$VU$2,0))/1000</f>
        <v>0.27400000000000002</v>
      </c>
    </row>
    <row r="530" spans="1:12" x14ac:dyDescent="0.35">
      <c r="A530" s="17" t="s">
        <v>19</v>
      </c>
      <c r="B530" s="17" t="s">
        <v>27</v>
      </c>
      <c r="C530" s="17" t="s">
        <v>27</v>
      </c>
      <c r="D530" s="14">
        <v>2023</v>
      </c>
      <c r="E530" s="14">
        <v>3</v>
      </c>
      <c r="F530" s="14" t="str">
        <f>VLOOKUP(A530,[1]Lookup!$A$1:$B$4,2,0)</f>
        <v>Skilled</v>
      </c>
      <c r="G530" s="14" t="str">
        <f>VLOOKUP(B530,[1]Lookup!$A$6:$B$11,2,0)</f>
        <v>Agriculture</v>
      </c>
      <c r="H530" s="14" t="str">
        <f>VLOOKUP(C530,[1]Lookup!$A$13:$B$31,2,0)</f>
        <v>Agriculture</v>
      </c>
      <c r="I530" s="16">
        <f>INDEX([1]Balancing!$B$3:$ES$21,MATCH($C530,[1]Balancing!$A$3:$A$21,0),MATCH(IF($A530="Mahir","HS",IF($A530="Separuh Mahir","SS",IF($A530="Berkemahiran Rendah","LS",IF($A530="Jumlah","T",FALSE))))&amp;$E530&amp;RIGHT($D530,2),[1]Balancing!$B$2:$ES$2,0))/1000</f>
        <v>28.227</v>
      </c>
      <c r="J530" s="16">
        <f>INDEX([1]Balancing!$ET$3:$KK$21,MATCH($C530,[1]Balancing!$A$3:$A$21,0),MATCH(IF($A530="Mahir","HS",IF($A530="Separuh Mahir","SS",IF($A530="Berkemahiran Rendah","LS",IF($A530="Jumlah","T",FALSE))))&amp;$E530&amp;RIGHT($D530,2),[1]Balancing!$ET$2:$KK$2,0))/1000</f>
        <v>23.937999999999999</v>
      </c>
      <c r="K530" s="16">
        <f>INDEX([1]Balancing!$KL$3:$QC$21,MATCH($C530,[1]Balancing!$A$3:$A$21,0),MATCH(IF($A530="Mahir","HS",IF($A530="Separuh Mahir","SS",IF($A530="Berkemahiran Rendah","LS",IF($A530="Jumlah","T",FALSE))))&amp;$E530&amp;RIGHT($D530,2),[1]Balancing!$KL$2:$QC$2,0))/1000</f>
        <v>4.2889999999999997</v>
      </c>
      <c r="L530" s="16">
        <f>INDEX([1]Balancing!$QD$3:$VU$21,MATCH($C530,[1]Balancing!$A$3:$A$21,0),MATCH(IF($A530="Mahir","HS",IF($A530="Separuh Mahir","SS",IF($A530="Berkemahiran Rendah","LS",IF($A530="Jumlah","T",FALSE))))&amp;$E530&amp;RIGHT($D530,2),[1]Balancing!$QD$2:$VU$2,0))/1000</f>
        <v>0.17699999999999999</v>
      </c>
    </row>
    <row r="531" spans="1:12" x14ac:dyDescent="0.35">
      <c r="A531" s="17" t="s">
        <v>19</v>
      </c>
      <c r="B531" s="17" t="s">
        <v>29</v>
      </c>
      <c r="C531" s="17" t="s">
        <v>29</v>
      </c>
      <c r="D531" s="14">
        <v>2023</v>
      </c>
      <c r="E531" s="14">
        <v>3</v>
      </c>
      <c r="F531" s="14" t="str">
        <f>VLOOKUP(A531,[1]Lookup!$A$1:$B$4,2,0)</f>
        <v>Skilled</v>
      </c>
      <c r="G531" s="14" t="str">
        <f>VLOOKUP(B531,[1]Lookup!$A$6:$B$11,2,0)</f>
        <v>Mining &amp; Quarrying</v>
      </c>
      <c r="H531" s="14" t="str">
        <f>VLOOKUP(C531,[1]Lookup!$A$13:$B$31,2,0)</f>
        <v>Mining &amp; Quarrying</v>
      </c>
      <c r="I531" s="16">
        <f>INDEX([1]Balancing!$B$3:$ES$21,MATCH($C531,[1]Balancing!$A$3:$A$21,0),MATCH(IF($A531="Mahir","HS",IF($A531="Separuh Mahir","SS",IF($A531="Berkemahiran Rendah","LS",IF($A531="Jumlah","T",FALSE))))&amp;$E531&amp;RIGHT($D531,2),[1]Balancing!$B$2:$ES$2,0))/1000</f>
        <v>23.673999999999999</v>
      </c>
      <c r="J531" s="16">
        <f>INDEX([1]Balancing!$ET$3:$KK$21,MATCH($C531,[1]Balancing!$A$3:$A$21,0),MATCH(IF($A531="Mahir","HS",IF($A531="Separuh Mahir","SS",IF($A531="Berkemahiran Rendah","LS",IF($A531="Jumlah","T",FALSE))))&amp;$E531&amp;RIGHT($D531,2),[1]Balancing!$ET$2:$KK$2,0))/1000</f>
        <v>23.559000000000001</v>
      </c>
      <c r="K531" s="16">
        <f>INDEX([1]Balancing!$KL$3:$QC$21,MATCH($C531,[1]Balancing!$A$3:$A$21,0),MATCH(IF($A531="Mahir","HS",IF($A531="Separuh Mahir","SS",IF($A531="Berkemahiran Rendah","LS",IF($A531="Jumlah","T",FALSE))))&amp;$E531&amp;RIGHT($D531,2),[1]Balancing!$KL$2:$QC$2,0))/1000</f>
        <v>0.115</v>
      </c>
      <c r="L531" s="16">
        <f>INDEX([1]Balancing!$QD$3:$VU$21,MATCH($C531,[1]Balancing!$A$3:$A$21,0),MATCH(IF($A531="Mahir","HS",IF($A531="Separuh Mahir","SS",IF($A531="Berkemahiran Rendah","LS",IF($A531="Jumlah","T",FALSE))))&amp;$E531&amp;RIGHT($D531,2),[1]Balancing!$QD$2:$VU$2,0))/1000</f>
        <v>4.4999999999999998E-2</v>
      </c>
    </row>
    <row r="532" spans="1:12" x14ac:dyDescent="0.35">
      <c r="A532" s="17" t="s">
        <v>19</v>
      </c>
      <c r="B532" s="17" t="s">
        <v>31</v>
      </c>
      <c r="C532" s="17" t="s">
        <v>40</v>
      </c>
      <c r="D532" s="14">
        <v>2023</v>
      </c>
      <c r="E532" s="14">
        <v>3</v>
      </c>
      <c r="F532" s="14" t="str">
        <f>VLOOKUP(A532,[1]Lookup!$A$1:$B$4,2,0)</f>
        <v>Skilled</v>
      </c>
      <c r="G532" s="14" t="str">
        <f>VLOOKUP(B532,[1]Lookup!$A$6:$B$11,2,0)</f>
        <v>Manufacturing</v>
      </c>
      <c r="H532" s="14" t="str">
        <f>VLOOKUP(C532,[1]Lookup!$A$13:$B$31,2,0)</f>
        <v>Food processing, beverages &amp; tobacco products</v>
      </c>
      <c r="I532" s="16">
        <f>INDEX([1]Balancing!$B$3:$ES$21,MATCH($C532,[1]Balancing!$A$3:$A$21,0),MATCH(IF($A532="Mahir","HS",IF($A532="Separuh Mahir","SS",IF($A532="Berkemahiran Rendah","LS",IF($A532="Jumlah","T",FALSE))))&amp;$E532&amp;RIGHT($D532,2),[1]Balancing!$B$2:$ES$2,0))/1000</f>
        <v>43.84</v>
      </c>
      <c r="J532" s="16">
        <f>INDEX([1]Balancing!$ET$3:$KK$21,MATCH($C532,[1]Balancing!$A$3:$A$21,0),MATCH(IF($A532="Mahir","HS",IF($A532="Separuh Mahir","SS",IF($A532="Berkemahiran Rendah","LS",IF($A532="Jumlah","T",FALSE))))&amp;$E532&amp;RIGHT($D532,2),[1]Balancing!$ET$2:$KK$2,0))/1000</f>
        <v>41.454999999999998</v>
      </c>
      <c r="K532" s="16">
        <f>INDEX([1]Balancing!$KL$3:$QC$21,MATCH($C532,[1]Balancing!$A$3:$A$21,0),MATCH(IF($A532="Mahir","HS",IF($A532="Separuh Mahir","SS",IF($A532="Berkemahiran Rendah","LS",IF($A532="Jumlah","T",FALSE))))&amp;$E532&amp;RIGHT($D532,2),[1]Balancing!$KL$2:$QC$2,0))/1000</f>
        <v>2.3849999999999998</v>
      </c>
      <c r="L532" s="16">
        <f>INDEX([1]Balancing!$QD$3:$VU$21,MATCH($C532,[1]Balancing!$A$3:$A$21,0),MATCH(IF($A532="Mahir","HS",IF($A532="Separuh Mahir","SS",IF($A532="Berkemahiran Rendah","LS",IF($A532="Jumlah","T",FALSE))))&amp;$E532&amp;RIGHT($D532,2),[1]Balancing!$QD$2:$VU$2,0))/1000</f>
        <v>0.29199999999999998</v>
      </c>
    </row>
    <row r="533" spans="1:12" x14ac:dyDescent="0.35">
      <c r="A533" s="17" t="s">
        <v>19</v>
      </c>
      <c r="B533" s="17" t="s">
        <v>31</v>
      </c>
      <c r="C533" s="17" t="s">
        <v>42</v>
      </c>
      <c r="D533" s="14">
        <v>2023</v>
      </c>
      <c r="E533" s="14">
        <v>3</v>
      </c>
      <c r="F533" s="14" t="str">
        <f>VLOOKUP(A533,[1]Lookup!$A$1:$B$4,2,0)</f>
        <v>Skilled</v>
      </c>
      <c r="G533" s="14" t="str">
        <f>VLOOKUP(B533,[1]Lookup!$A$6:$B$11,2,0)</f>
        <v>Manufacturing</v>
      </c>
      <c r="H533" s="14" t="str">
        <f>VLOOKUP(C533,[1]Lookup!$A$13:$B$31,2,0)</f>
        <v>Textiles, wearing apparel &amp; leather products</v>
      </c>
      <c r="I533" s="16">
        <f>INDEX([1]Balancing!$B$3:$ES$21,MATCH($C533,[1]Balancing!$A$3:$A$21,0),MATCH(IF($A533="Mahir","HS",IF($A533="Separuh Mahir","SS",IF($A533="Berkemahiran Rendah","LS",IF($A533="Jumlah","T",FALSE))))&amp;$E533&amp;RIGHT($D533,2),[1]Balancing!$B$2:$ES$2,0))/1000</f>
        <v>10.167</v>
      </c>
      <c r="J533" s="16">
        <f>INDEX([1]Balancing!$ET$3:$KK$21,MATCH($C533,[1]Balancing!$A$3:$A$21,0),MATCH(IF($A533="Mahir","HS",IF($A533="Separuh Mahir","SS",IF($A533="Berkemahiran Rendah","LS",IF($A533="Jumlah","T",FALSE))))&amp;$E533&amp;RIGHT($D533,2),[1]Balancing!$ET$2:$KK$2,0))/1000</f>
        <v>9.5990000000000002</v>
      </c>
      <c r="K533" s="16">
        <f>INDEX([1]Balancing!$KL$3:$QC$21,MATCH($C533,[1]Balancing!$A$3:$A$21,0),MATCH(IF($A533="Mahir","HS",IF($A533="Separuh Mahir","SS",IF($A533="Berkemahiran Rendah","LS",IF($A533="Jumlah","T",FALSE))))&amp;$E533&amp;RIGHT($D533,2),[1]Balancing!$KL$2:$QC$2,0))/1000</f>
        <v>0.56799999999999995</v>
      </c>
      <c r="L533" s="16">
        <f>INDEX([1]Balancing!$QD$3:$VU$21,MATCH($C533,[1]Balancing!$A$3:$A$21,0),MATCH(IF($A533="Mahir","HS",IF($A533="Separuh Mahir","SS",IF($A533="Berkemahiran Rendah","LS",IF($A533="Jumlah","T",FALSE))))&amp;$E533&amp;RIGHT($D533,2),[1]Balancing!$QD$2:$VU$2,0))/1000</f>
        <v>2.3E-2</v>
      </c>
    </row>
    <row r="534" spans="1:12" x14ac:dyDescent="0.35">
      <c r="A534" s="17" t="s">
        <v>19</v>
      </c>
      <c r="B534" s="17" t="s">
        <v>31</v>
      </c>
      <c r="C534" s="17" t="s">
        <v>44</v>
      </c>
      <c r="D534" s="14">
        <v>2023</v>
      </c>
      <c r="E534" s="14">
        <v>3</v>
      </c>
      <c r="F534" s="14" t="str">
        <f>VLOOKUP(A534,[1]Lookup!$A$1:$B$4,2,0)</f>
        <v>Skilled</v>
      </c>
      <c r="G534" s="14" t="str">
        <f>VLOOKUP(B534,[1]Lookup!$A$6:$B$11,2,0)</f>
        <v>Manufacturing</v>
      </c>
      <c r="H534" s="14" t="str">
        <f>VLOOKUP(C534,[1]Lookup!$A$13:$B$31,2,0)</f>
        <v>Wood products, furniture, paper products &amp; printing</v>
      </c>
      <c r="I534" s="16">
        <f>INDEX([1]Balancing!$B$3:$ES$21,MATCH($C534,[1]Balancing!$A$3:$A$21,0),MATCH(IF($A534="Mahir","HS",IF($A534="Separuh Mahir","SS",IF($A534="Berkemahiran Rendah","LS",IF($A534="Jumlah","T",FALSE))))&amp;$E534&amp;RIGHT($D534,2),[1]Balancing!$B$2:$ES$2,0))/1000</f>
        <v>36.529000000000003</v>
      </c>
      <c r="J534" s="16">
        <f>INDEX([1]Balancing!$ET$3:$KK$21,MATCH($C534,[1]Balancing!$A$3:$A$21,0),MATCH(IF($A534="Mahir","HS",IF($A534="Separuh Mahir","SS",IF($A534="Berkemahiran Rendah","LS",IF($A534="Jumlah","T",FALSE))))&amp;$E534&amp;RIGHT($D534,2),[1]Balancing!$ET$2:$KK$2,0))/1000</f>
        <v>34.585000000000001</v>
      </c>
      <c r="K534" s="16">
        <f>INDEX([1]Balancing!$KL$3:$QC$21,MATCH($C534,[1]Balancing!$A$3:$A$21,0),MATCH(IF($A534="Mahir","HS",IF($A534="Separuh Mahir","SS",IF($A534="Berkemahiran Rendah","LS",IF($A534="Jumlah","T",FALSE))))&amp;$E534&amp;RIGHT($D534,2),[1]Balancing!$KL$2:$QC$2,0))/1000</f>
        <v>1.944</v>
      </c>
      <c r="L534" s="16">
        <f>INDEX([1]Balancing!$QD$3:$VU$21,MATCH($C534,[1]Balancing!$A$3:$A$21,0),MATCH(IF($A534="Mahir","HS",IF($A534="Separuh Mahir","SS",IF($A534="Berkemahiran Rendah","LS",IF($A534="Jumlah","T",FALSE))))&amp;$E534&amp;RIGHT($D534,2),[1]Balancing!$QD$2:$VU$2,0))/1000</f>
        <v>0.26100000000000001</v>
      </c>
    </row>
    <row r="535" spans="1:12" x14ac:dyDescent="0.35">
      <c r="A535" s="17" t="s">
        <v>19</v>
      </c>
      <c r="B535" s="17" t="s">
        <v>31</v>
      </c>
      <c r="C535" s="17" t="s">
        <v>46</v>
      </c>
      <c r="D535" s="14">
        <v>2023</v>
      </c>
      <c r="E535" s="14">
        <v>3</v>
      </c>
      <c r="F535" s="14" t="str">
        <f>VLOOKUP(A535,[1]Lookup!$A$1:$B$4,2,0)</f>
        <v>Skilled</v>
      </c>
      <c r="G535" s="14" t="str">
        <f>VLOOKUP(B535,[1]Lookup!$A$6:$B$11,2,0)</f>
        <v>Manufacturing</v>
      </c>
      <c r="H535" s="14" t="str">
        <f>VLOOKUP(C535,[1]Lookup!$A$13:$B$31,2,0)</f>
        <v>Petroleum, chemical, rubber &amp; plastic products</v>
      </c>
      <c r="I535" s="16">
        <f>INDEX([1]Balancing!$B$3:$ES$21,MATCH($C535,[1]Balancing!$A$3:$A$21,0),MATCH(IF($A535="Mahir","HS",IF($A535="Separuh Mahir","SS",IF($A535="Berkemahiran Rendah","LS",IF($A535="Jumlah","T",FALSE))))&amp;$E535&amp;RIGHT($D535,2),[1]Balancing!$B$2:$ES$2,0))/1000</f>
        <v>84.135999999999996</v>
      </c>
      <c r="J535" s="16">
        <f>INDEX([1]Balancing!$ET$3:$KK$21,MATCH($C535,[1]Balancing!$A$3:$A$21,0),MATCH(IF($A535="Mahir","HS",IF($A535="Separuh Mahir","SS",IF($A535="Berkemahiran Rendah","LS",IF($A535="Jumlah","T",FALSE))))&amp;$E535&amp;RIGHT($D535,2),[1]Balancing!$ET$2:$KK$2,0))/1000</f>
        <v>79.658000000000001</v>
      </c>
      <c r="K535" s="16">
        <f>INDEX([1]Balancing!$KL$3:$QC$21,MATCH($C535,[1]Balancing!$A$3:$A$21,0),MATCH(IF($A535="Mahir","HS",IF($A535="Separuh Mahir","SS",IF($A535="Berkemahiran Rendah","LS",IF($A535="Jumlah","T",FALSE))))&amp;$E535&amp;RIGHT($D535,2),[1]Balancing!$KL$2:$QC$2,0))/1000</f>
        <v>4.4779999999999998</v>
      </c>
      <c r="L535" s="16">
        <f>INDEX([1]Balancing!$QD$3:$VU$21,MATCH($C535,[1]Balancing!$A$3:$A$21,0),MATCH(IF($A535="Mahir","HS",IF($A535="Separuh Mahir","SS",IF($A535="Berkemahiran Rendah","LS",IF($A535="Jumlah","T",FALSE))))&amp;$E535&amp;RIGHT($D535,2),[1]Balancing!$QD$2:$VU$2,0))/1000</f>
        <v>0.64100000000000001</v>
      </c>
    </row>
    <row r="536" spans="1:12" x14ac:dyDescent="0.35">
      <c r="A536" s="17" t="s">
        <v>19</v>
      </c>
      <c r="B536" s="17" t="s">
        <v>31</v>
      </c>
      <c r="C536" s="17" t="s">
        <v>48</v>
      </c>
      <c r="D536" s="14">
        <v>2023</v>
      </c>
      <c r="E536" s="14">
        <v>3</v>
      </c>
      <c r="F536" s="14" t="str">
        <f>VLOOKUP(A536,[1]Lookup!$A$1:$B$4,2,0)</f>
        <v>Skilled</v>
      </c>
      <c r="G536" s="14" t="str">
        <f>VLOOKUP(B536,[1]Lookup!$A$6:$B$11,2,0)</f>
        <v>Manufacturing</v>
      </c>
      <c r="H536" s="14" t="str">
        <f>VLOOKUP(C536,[1]Lookup!$A$13:$B$31,2,0)</f>
        <v>Non-metallic mineral products, basic metal &amp; fabricated metal products</v>
      </c>
      <c r="I536" s="16">
        <f>INDEX([1]Balancing!$B$3:$ES$21,MATCH($C536,[1]Balancing!$A$3:$A$21,0),MATCH(IF($A536="Mahir","HS",IF($A536="Separuh Mahir","SS",IF($A536="Berkemahiran Rendah","LS",IF($A536="Jumlah","T",FALSE))))&amp;$E536&amp;RIGHT($D536,2),[1]Balancing!$B$2:$ES$2,0))/1000</f>
        <v>58.987000000000002</v>
      </c>
      <c r="J536" s="16">
        <f>INDEX([1]Balancing!$ET$3:$KK$21,MATCH($C536,[1]Balancing!$A$3:$A$21,0),MATCH(IF($A536="Mahir","HS",IF($A536="Separuh Mahir","SS",IF($A536="Berkemahiran Rendah","LS",IF($A536="Jumlah","T",FALSE))))&amp;$E536&amp;RIGHT($D536,2),[1]Balancing!$ET$2:$KK$2,0))/1000</f>
        <v>55.55</v>
      </c>
      <c r="K536" s="16">
        <f>INDEX([1]Balancing!$KL$3:$QC$21,MATCH($C536,[1]Balancing!$A$3:$A$21,0),MATCH(IF($A536="Mahir","HS",IF($A536="Separuh Mahir","SS",IF($A536="Berkemahiran Rendah","LS",IF($A536="Jumlah","T",FALSE))))&amp;$E536&amp;RIGHT($D536,2),[1]Balancing!$KL$2:$QC$2,0))/1000</f>
        <v>3.4369999999999998</v>
      </c>
      <c r="L536" s="16">
        <f>INDEX([1]Balancing!$QD$3:$VU$21,MATCH($C536,[1]Balancing!$A$3:$A$21,0),MATCH(IF($A536="Mahir","HS",IF($A536="Separuh Mahir","SS",IF($A536="Berkemahiran Rendah","LS",IF($A536="Jumlah","T",FALSE))))&amp;$E536&amp;RIGHT($D536,2),[1]Balancing!$QD$2:$VU$2,0))/1000</f>
        <v>0.28799999999999998</v>
      </c>
    </row>
    <row r="537" spans="1:12" x14ac:dyDescent="0.35">
      <c r="A537" s="17" t="s">
        <v>19</v>
      </c>
      <c r="B537" s="17" t="s">
        <v>31</v>
      </c>
      <c r="C537" s="17" t="s">
        <v>50</v>
      </c>
      <c r="D537" s="14">
        <v>2023</v>
      </c>
      <c r="E537" s="14">
        <v>3</v>
      </c>
      <c r="F537" s="14" t="str">
        <f>VLOOKUP(A537,[1]Lookup!$A$1:$B$4,2,0)</f>
        <v>Skilled</v>
      </c>
      <c r="G537" s="14" t="str">
        <f>VLOOKUP(B537,[1]Lookup!$A$6:$B$11,2,0)</f>
        <v>Manufacturing</v>
      </c>
      <c r="H537" s="14" t="str">
        <f>VLOOKUP(C537,[1]Lookup!$A$13:$B$31,2,0)</f>
        <v>Electrical, electronic &amp; optical products</v>
      </c>
      <c r="I537" s="16">
        <f>INDEX([1]Balancing!$B$3:$ES$21,MATCH($C537,[1]Balancing!$A$3:$A$21,0),MATCH(IF($A537="Mahir","HS",IF($A537="Separuh Mahir","SS",IF($A537="Berkemahiran Rendah","LS",IF($A537="Jumlah","T",FALSE))))&amp;$E537&amp;RIGHT($D537,2),[1]Balancing!$B$2:$ES$2,0))/1000</f>
        <v>151.333</v>
      </c>
      <c r="J537" s="16">
        <f>INDEX([1]Balancing!$ET$3:$KK$21,MATCH($C537,[1]Balancing!$A$3:$A$21,0),MATCH(IF($A537="Mahir","HS",IF($A537="Separuh Mahir","SS",IF($A537="Berkemahiran Rendah","LS",IF($A537="Jumlah","T",FALSE))))&amp;$E537&amp;RIGHT($D537,2),[1]Balancing!$ET$2:$KK$2,0))/1000</f>
        <v>142.249</v>
      </c>
      <c r="K537" s="16">
        <f>INDEX([1]Balancing!$KL$3:$QC$21,MATCH($C537,[1]Balancing!$A$3:$A$21,0),MATCH(IF($A537="Mahir","HS",IF($A537="Separuh Mahir","SS",IF($A537="Berkemahiran Rendah","LS",IF($A537="Jumlah","T",FALSE))))&amp;$E537&amp;RIGHT($D537,2),[1]Balancing!$KL$2:$QC$2,0))/1000</f>
        <v>9.0839999999999996</v>
      </c>
      <c r="L537" s="16">
        <f>INDEX([1]Balancing!$QD$3:$VU$21,MATCH($C537,[1]Balancing!$A$3:$A$21,0),MATCH(IF($A537="Mahir","HS",IF($A537="Separuh Mahir","SS",IF($A537="Berkemahiran Rendah","LS",IF($A537="Jumlah","T",FALSE))))&amp;$E537&amp;RIGHT($D537,2),[1]Balancing!$QD$2:$VU$2,0))/1000</f>
        <v>0.626</v>
      </c>
    </row>
    <row r="538" spans="1:12" x14ac:dyDescent="0.35">
      <c r="A538" s="17" t="s">
        <v>19</v>
      </c>
      <c r="B538" s="17" t="s">
        <v>31</v>
      </c>
      <c r="C538" s="17" t="s">
        <v>52</v>
      </c>
      <c r="D538" s="14">
        <v>2023</v>
      </c>
      <c r="E538" s="14">
        <v>3</v>
      </c>
      <c r="F538" s="14" t="str">
        <f>VLOOKUP(A538,[1]Lookup!$A$1:$B$4,2,0)</f>
        <v>Skilled</v>
      </c>
      <c r="G538" s="14" t="str">
        <f>VLOOKUP(B538,[1]Lookup!$A$6:$B$11,2,0)</f>
        <v>Manufacturing</v>
      </c>
      <c r="H538" s="14" t="str">
        <f>VLOOKUP(C538,[1]Lookup!$A$13:$B$31,2,0)</f>
        <v>Transport equipment, other manufacturing &amp; repair</v>
      </c>
      <c r="I538" s="16">
        <f>INDEX([1]Balancing!$B$3:$ES$21,MATCH($C538,[1]Balancing!$A$3:$A$21,0),MATCH(IF($A538="Mahir","HS",IF($A538="Separuh Mahir","SS",IF($A538="Berkemahiran Rendah","LS",IF($A538="Jumlah","T",FALSE))))&amp;$E538&amp;RIGHT($D538,2),[1]Balancing!$B$2:$ES$2,0))/1000</f>
        <v>52.835000000000001</v>
      </c>
      <c r="J538" s="16">
        <f>INDEX([1]Balancing!$ET$3:$KK$21,MATCH($C538,[1]Balancing!$A$3:$A$21,0),MATCH(IF($A538="Mahir","HS",IF($A538="Separuh Mahir","SS",IF($A538="Berkemahiran Rendah","LS",IF($A538="Jumlah","T",FALSE))))&amp;$E538&amp;RIGHT($D538,2),[1]Balancing!$ET$2:$KK$2,0))/1000</f>
        <v>50.06</v>
      </c>
      <c r="K538" s="16">
        <f>INDEX([1]Balancing!$KL$3:$QC$21,MATCH($C538,[1]Balancing!$A$3:$A$21,0),MATCH(IF($A538="Mahir","HS",IF($A538="Separuh Mahir","SS",IF($A538="Berkemahiran Rendah","LS",IF($A538="Jumlah","T",FALSE))))&amp;$E538&amp;RIGHT($D538,2),[1]Balancing!$KL$2:$QC$2,0))/1000</f>
        <v>2.7749999999999999</v>
      </c>
      <c r="L538" s="16">
        <f>INDEX([1]Balancing!$QD$3:$VU$21,MATCH($C538,[1]Balancing!$A$3:$A$21,0),MATCH(IF($A538="Mahir","HS",IF($A538="Separuh Mahir","SS",IF($A538="Berkemahiran Rendah","LS",IF($A538="Jumlah","T",FALSE))))&amp;$E538&amp;RIGHT($D538,2),[1]Balancing!$QD$2:$VU$2,0))/1000</f>
        <v>0.23100000000000001</v>
      </c>
    </row>
    <row r="539" spans="1:12" x14ac:dyDescent="0.35">
      <c r="A539" s="17" t="s">
        <v>19</v>
      </c>
      <c r="B539" s="17" t="s">
        <v>33</v>
      </c>
      <c r="C539" s="17" t="s">
        <v>33</v>
      </c>
      <c r="D539" s="14">
        <v>2023</v>
      </c>
      <c r="E539" s="14">
        <v>3</v>
      </c>
      <c r="F539" s="14" t="str">
        <f>VLOOKUP(A539,[1]Lookup!$A$1:$B$4,2,0)</f>
        <v>Skilled</v>
      </c>
      <c r="G539" s="14" t="str">
        <f>VLOOKUP(B539,[1]Lookup!$A$6:$B$11,2,0)</f>
        <v>Construction</v>
      </c>
      <c r="H539" s="14" t="str">
        <f>VLOOKUP(C539,[1]Lookup!$A$13:$B$31,2,0)</f>
        <v>Construction</v>
      </c>
      <c r="I539" s="16">
        <f>INDEX([1]Balancing!$B$3:$ES$21,MATCH($C539,[1]Balancing!$A$3:$A$21,0),MATCH(IF($A539="Mahir","HS",IF($A539="Separuh Mahir","SS",IF($A539="Berkemahiran Rendah","LS",IF($A539="Jumlah","T",FALSE))))&amp;$E539&amp;RIGHT($D539,2),[1]Balancing!$B$2:$ES$2,0))/1000</f>
        <v>143.52799999999999</v>
      </c>
      <c r="J539" s="16">
        <f>INDEX([1]Balancing!$ET$3:$KK$21,MATCH($C539,[1]Balancing!$A$3:$A$21,0),MATCH(IF($A539="Mahir","HS",IF($A539="Separuh Mahir","SS",IF($A539="Berkemahiran Rendah","LS",IF($A539="Jumlah","T",FALSE))))&amp;$E539&amp;RIGHT($D539,2),[1]Balancing!$ET$2:$KK$2,0))/1000</f>
        <v>138.57</v>
      </c>
      <c r="K539" s="16">
        <f>INDEX([1]Balancing!$KL$3:$QC$21,MATCH($C539,[1]Balancing!$A$3:$A$21,0),MATCH(IF($A539="Mahir","HS",IF($A539="Separuh Mahir","SS",IF($A539="Berkemahiran Rendah","LS",IF($A539="Jumlah","T",FALSE))))&amp;$E539&amp;RIGHT($D539,2),[1]Balancing!$KL$2:$QC$2,0))/1000</f>
        <v>4.9580000000000002</v>
      </c>
      <c r="L539" s="16">
        <f>INDEX([1]Balancing!$QD$3:$VU$21,MATCH($C539,[1]Balancing!$A$3:$A$21,0),MATCH(IF($A539="Mahir","HS",IF($A539="Separuh Mahir","SS",IF($A539="Berkemahiran Rendah","LS",IF($A539="Jumlah","T",FALSE))))&amp;$E539&amp;RIGHT($D539,2),[1]Balancing!$QD$2:$VU$2,0))/1000</f>
        <v>0.53300000000000003</v>
      </c>
    </row>
    <row r="540" spans="1:12" x14ac:dyDescent="0.35">
      <c r="A540" s="17" t="s">
        <v>19</v>
      </c>
      <c r="B540" s="17" t="s">
        <v>35</v>
      </c>
      <c r="C540" s="17" t="s">
        <v>54</v>
      </c>
      <c r="D540" s="14">
        <v>2023</v>
      </c>
      <c r="E540" s="14">
        <v>3</v>
      </c>
      <c r="F540" s="14" t="str">
        <f>VLOOKUP(A540,[1]Lookup!$A$1:$B$4,2,0)</f>
        <v>Skilled</v>
      </c>
      <c r="G540" s="14" t="str">
        <f>VLOOKUP(B540,[1]Lookup!$A$6:$B$11,2,0)</f>
        <v>Services</v>
      </c>
      <c r="H540" s="14" t="str">
        <f>VLOOKUP(C540,[1]Lookup!$A$13:$B$31,2,0)</f>
        <v>Wholesale &amp; retail trade</v>
      </c>
      <c r="I540" s="16">
        <f>INDEX([1]Balancing!$B$3:$ES$21,MATCH($C540,[1]Balancing!$A$3:$A$21,0),MATCH(IF($A540="Mahir","HS",IF($A540="Separuh Mahir","SS",IF($A540="Berkemahiran Rendah","LS",IF($A540="Jumlah","T",FALSE))))&amp;$E540&amp;RIGHT($D540,2),[1]Balancing!$B$2:$ES$2,0))/1000</f>
        <v>600.63499999999999</v>
      </c>
      <c r="J540" s="16">
        <f>INDEX([1]Balancing!$ET$3:$KK$21,MATCH($C540,[1]Balancing!$A$3:$A$21,0),MATCH(IF($A540="Mahir","HS",IF($A540="Separuh Mahir","SS",IF($A540="Berkemahiran Rendah","LS",IF($A540="Jumlah","T",FALSE))))&amp;$E540&amp;RIGHT($D540,2),[1]Balancing!$ET$2:$KK$2,0))/1000</f>
        <v>595.78599999999994</v>
      </c>
      <c r="K540" s="16">
        <f>INDEX([1]Balancing!$KL$3:$QC$21,MATCH($C540,[1]Balancing!$A$3:$A$21,0),MATCH(IF($A540="Mahir","HS",IF($A540="Separuh Mahir","SS",IF($A540="Berkemahiran Rendah","LS",IF($A540="Jumlah","T",FALSE))))&amp;$E540&amp;RIGHT($D540,2),[1]Balancing!$KL$2:$QC$2,0))/1000</f>
        <v>4.8490000000000002</v>
      </c>
      <c r="L540" s="16">
        <f>INDEX([1]Balancing!$QD$3:$VU$21,MATCH($C540,[1]Balancing!$A$3:$A$21,0),MATCH(IF($A540="Mahir","HS",IF($A540="Separuh Mahir","SS",IF($A540="Berkemahiran Rendah","LS",IF($A540="Jumlah","T",FALSE))))&amp;$E540&amp;RIGHT($D540,2),[1]Balancing!$QD$2:$VU$2,0))/1000</f>
        <v>1.7330000000000001</v>
      </c>
    </row>
    <row r="541" spans="1:12" x14ac:dyDescent="0.35">
      <c r="A541" s="17" t="s">
        <v>19</v>
      </c>
      <c r="B541" s="17" t="s">
        <v>35</v>
      </c>
      <c r="C541" s="17" t="s">
        <v>56</v>
      </c>
      <c r="D541" s="14">
        <v>2023</v>
      </c>
      <c r="E541" s="14">
        <v>3</v>
      </c>
      <c r="F541" s="14" t="str">
        <f>VLOOKUP(A541,[1]Lookup!$A$1:$B$4,2,0)</f>
        <v>Skilled</v>
      </c>
      <c r="G541" s="14" t="str">
        <f>VLOOKUP(B541,[1]Lookup!$A$6:$B$11,2,0)</f>
        <v>Services</v>
      </c>
      <c r="H541" s="14" t="str">
        <f>VLOOKUP(C541,[1]Lookup!$A$13:$B$31,2,0)</f>
        <v>Food &amp; beverages and accommodation</v>
      </c>
      <c r="I541" s="16">
        <f>INDEX([1]Balancing!$B$3:$ES$21,MATCH($C541,[1]Balancing!$A$3:$A$21,0),MATCH(IF($A541="Mahir","HS",IF($A541="Separuh Mahir","SS",IF($A541="Berkemahiran Rendah","LS",IF($A541="Jumlah","T",FALSE))))&amp;$E541&amp;RIGHT($D541,2),[1]Balancing!$B$2:$ES$2,0))/1000</f>
        <v>116.486</v>
      </c>
      <c r="J541" s="16">
        <f>INDEX([1]Balancing!$ET$3:$KK$21,MATCH($C541,[1]Balancing!$A$3:$A$21,0),MATCH(IF($A541="Mahir","HS",IF($A541="Separuh Mahir","SS",IF($A541="Berkemahiran Rendah","LS",IF($A541="Jumlah","T",FALSE))))&amp;$E541&amp;RIGHT($D541,2),[1]Balancing!$ET$2:$KK$2,0))/1000</f>
        <v>116.259</v>
      </c>
      <c r="K541" s="16">
        <f>INDEX([1]Balancing!$KL$3:$QC$21,MATCH($C541,[1]Balancing!$A$3:$A$21,0),MATCH(IF($A541="Mahir","HS",IF($A541="Separuh Mahir","SS",IF($A541="Berkemahiran Rendah","LS",IF($A541="Jumlah","T",FALSE))))&amp;$E541&amp;RIGHT($D541,2),[1]Balancing!$KL$2:$QC$2,0))/1000</f>
        <v>0.22700000000000001</v>
      </c>
      <c r="L541" s="16">
        <f>INDEX([1]Balancing!$QD$3:$VU$21,MATCH($C541,[1]Balancing!$A$3:$A$21,0),MATCH(IF($A541="Mahir","HS",IF($A541="Separuh Mahir","SS",IF($A541="Berkemahiran Rendah","LS",IF($A541="Jumlah","T",FALSE))))&amp;$E541&amp;RIGHT($D541,2),[1]Balancing!$QD$2:$VU$2,0))/1000</f>
        <v>0.45800000000000002</v>
      </c>
    </row>
    <row r="542" spans="1:12" x14ac:dyDescent="0.35">
      <c r="A542" s="17" t="s">
        <v>19</v>
      </c>
      <c r="B542" s="17" t="s">
        <v>35</v>
      </c>
      <c r="C542" s="17" t="s">
        <v>58</v>
      </c>
      <c r="D542" s="14">
        <v>2023</v>
      </c>
      <c r="E542" s="14">
        <v>3</v>
      </c>
      <c r="F542" s="14" t="str">
        <f>VLOOKUP(A542,[1]Lookup!$A$1:$B$4,2,0)</f>
        <v>Skilled</v>
      </c>
      <c r="G542" s="14" t="str">
        <f>VLOOKUP(B542,[1]Lookup!$A$6:$B$11,2,0)</f>
        <v>Services</v>
      </c>
      <c r="H542" s="14" t="str">
        <f>VLOOKUP(C542,[1]Lookup!$A$13:$B$31,2,0)</f>
        <v>Transportation &amp; storage</v>
      </c>
      <c r="I542" s="16">
        <f>INDEX([1]Balancing!$B$3:$ES$21,MATCH($C542,[1]Balancing!$A$3:$A$21,0),MATCH(IF($A542="Mahir","HS",IF($A542="Separuh Mahir","SS",IF($A542="Berkemahiran Rendah","LS",IF($A542="Jumlah","T",FALSE))))&amp;$E542&amp;RIGHT($D542,2),[1]Balancing!$B$2:$ES$2,0))/1000</f>
        <v>95.619</v>
      </c>
      <c r="J542" s="16">
        <f>INDEX([1]Balancing!$ET$3:$KK$21,MATCH($C542,[1]Balancing!$A$3:$A$21,0),MATCH(IF($A542="Mahir","HS",IF($A542="Separuh Mahir","SS",IF($A542="Berkemahiran Rendah","LS",IF($A542="Jumlah","T",FALSE))))&amp;$E542&amp;RIGHT($D542,2),[1]Balancing!$ET$2:$KK$2,0))/1000</f>
        <v>95.314999999999998</v>
      </c>
      <c r="K542" s="16">
        <f>INDEX([1]Balancing!$KL$3:$QC$21,MATCH($C542,[1]Balancing!$A$3:$A$21,0),MATCH(IF($A542="Mahir","HS",IF($A542="Separuh Mahir","SS",IF($A542="Berkemahiran Rendah","LS",IF($A542="Jumlah","T",FALSE))))&amp;$E542&amp;RIGHT($D542,2),[1]Balancing!$KL$2:$QC$2,0))/1000</f>
        <v>0.30399999999999999</v>
      </c>
      <c r="L542" s="16">
        <f>INDEX([1]Balancing!$QD$3:$VU$21,MATCH($C542,[1]Balancing!$A$3:$A$21,0),MATCH(IF($A542="Mahir","HS",IF($A542="Separuh Mahir","SS",IF($A542="Berkemahiran Rendah","LS",IF($A542="Jumlah","T",FALSE))))&amp;$E542&amp;RIGHT($D542,2),[1]Balancing!$QD$2:$VU$2,0))/1000</f>
        <v>0.84799999999999998</v>
      </c>
    </row>
    <row r="543" spans="1:12" x14ac:dyDescent="0.35">
      <c r="A543" s="17" t="s">
        <v>19</v>
      </c>
      <c r="B543" s="17" t="s">
        <v>35</v>
      </c>
      <c r="C543" s="17" t="s">
        <v>60</v>
      </c>
      <c r="D543" s="14">
        <v>2023</v>
      </c>
      <c r="E543" s="14">
        <v>3</v>
      </c>
      <c r="F543" s="14" t="str">
        <f>VLOOKUP(A543,[1]Lookup!$A$1:$B$4,2,0)</f>
        <v>Skilled</v>
      </c>
      <c r="G543" s="14" t="str">
        <f>VLOOKUP(B543,[1]Lookup!$A$6:$B$11,2,0)</f>
        <v>Services</v>
      </c>
      <c r="H543" s="14" t="str">
        <f>VLOOKUP(C543,[1]Lookup!$A$13:$B$31,2,0)</f>
        <v>Information &amp; communication</v>
      </c>
      <c r="I543" s="16">
        <f>INDEX([1]Balancing!$B$3:$ES$21,MATCH($C543,[1]Balancing!$A$3:$A$21,0),MATCH(IF($A543="Mahir","HS",IF($A543="Separuh Mahir","SS",IF($A543="Berkemahiran Rendah","LS",IF($A543="Jumlah","T",FALSE))))&amp;$E543&amp;RIGHT($D543,2),[1]Balancing!$B$2:$ES$2,0))/1000</f>
        <v>136.88</v>
      </c>
      <c r="J543" s="16">
        <f>INDEX([1]Balancing!$ET$3:$KK$21,MATCH($C543,[1]Balancing!$A$3:$A$21,0),MATCH(IF($A543="Mahir","HS",IF($A543="Separuh Mahir","SS",IF($A543="Berkemahiran Rendah","LS",IF($A543="Jumlah","T",FALSE))))&amp;$E543&amp;RIGHT($D543,2),[1]Balancing!$ET$2:$KK$2,0))/1000</f>
        <v>136.56800000000001</v>
      </c>
      <c r="K543" s="16">
        <f>INDEX([1]Balancing!$KL$3:$QC$21,MATCH($C543,[1]Balancing!$A$3:$A$21,0),MATCH(IF($A543="Mahir","HS",IF($A543="Separuh Mahir","SS",IF($A543="Berkemahiran Rendah","LS",IF($A543="Jumlah","T",FALSE))))&amp;$E543&amp;RIGHT($D543,2),[1]Balancing!$KL$2:$QC$2,0))/1000</f>
        <v>0.312</v>
      </c>
      <c r="L543" s="16">
        <f>INDEX([1]Balancing!$QD$3:$VU$21,MATCH($C543,[1]Balancing!$A$3:$A$21,0),MATCH(IF($A543="Mahir","HS",IF($A543="Separuh Mahir","SS",IF($A543="Berkemahiran Rendah","LS",IF($A543="Jumlah","T",FALSE))))&amp;$E543&amp;RIGHT($D543,2),[1]Balancing!$QD$2:$VU$2,0))/1000</f>
        <v>0.28399999999999997</v>
      </c>
    </row>
    <row r="544" spans="1:12" x14ac:dyDescent="0.35">
      <c r="A544" s="17" t="s">
        <v>19</v>
      </c>
      <c r="B544" s="17" t="s">
        <v>35</v>
      </c>
      <c r="C544" s="17" t="s">
        <v>62</v>
      </c>
      <c r="D544" s="14">
        <v>2023</v>
      </c>
      <c r="E544" s="14">
        <v>3</v>
      </c>
      <c r="F544" s="14" t="str">
        <f>VLOOKUP(A544,[1]Lookup!$A$1:$B$4,2,0)</f>
        <v>Skilled</v>
      </c>
      <c r="G544" s="14" t="str">
        <f>VLOOKUP(B544,[1]Lookup!$A$6:$B$11,2,0)</f>
        <v>Services</v>
      </c>
      <c r="H544" s="14" t="str">
        <f>VLOOKUP(C544,[1]Lookup!$A$13:$B$31,2,0)</f>
        <v>Finance, insurance, real estate &amp; business services</v>
      </c>
      <c r="I544" s="16">
        <f>INDEX([1]Balancing!$B$3:$ES$21,MATCH($C544,[1]Balancing!$A$3:$A$21,0),MATCH(IF($A544="Mahir","HS",IF($A544="Separuh Mahir","SS",IF($A544="Berkemahiran Rendah","LS",IF($A544="Jumlah","T",FALSE))))&amp;$E544&amp;RIGHT($D544,2),[1]Balancing!$B$2:$ES$2,0))/1000</f>
        <v>426.51499999999999</v>
      </c>
      <c r="J544" s="16">
        <f>INDEX([1]Balancing!$ET$3:$KK$21,MATCH($C544,[1]Balancing!$A$3:$A$21,0),MATCH(IF($A544="Mahir","HS",IF($A544="Separuh Mahir","SS",IF($A544="Berkemahiran Rendah","LS",IF($A544="Jumlah","T",FALSE))))&amp;$E544&amp;RIGHT($D544,2),[1]Balancing!$ET$2:$KK$2,0))/1000</f>
        <v>418.32100000000003</v>
      </c>
      <c r="K544" s="16">
        <f>INDEX([1]Balancing!$KL$3:$QC$21,MATCH($C544,[1]Balancing!$A$3:$A$21,0),MATCH(IF($A544="Mahir","HS",IF($A544="Separuh Mahir","SS",IF($A544="Berkemahiran Rendah","LS",IF($A544="Jumlah","T",FALSE))))&amp;$E544&amp;RIGHT($D544,2),[1]Balancing!$KL$2:$QC$2,0))/1000</f>
        <v>8.1940000000000008</v>
      </c>
      <c r="L544" s="16">
        <f>INDEX([1]Balancing!$QD$3:$VU$21,MATCH($C544,[1]Balancing!$A$3:$A$21,0),MATCH(IF($A544="Mahir","HS",IF($A544="Separuh Mahir","SS",IF($A544="Berkemahiran Rendah","LS",IF($A544="Jumlah","T",FALSE))))&amp;$E544&amp;RIGHT($D544,2),[1]Balancing!$QD$2:$VU$2,0))/1000</f>
        <v>2.2170000000000001</v>
      </c>
    </row>
    <row r="545" spans="1:12" x14ac:dyDescent="0.35">
      <c r="A545" s="17" t="s">
        <v>19</v>
      </c>
      <c r="B545" s="17" t="s">
        <v>35</v>
      </c>
      <c r="C545" s="17" t="s">
        <v>64</v>
      </c>
      <c r="D545" s="14">
        <v>2023</v>
      </c>
      <c r="E545" s="14">
        <v>3</v>
      </c>
      <c r="F545" s="14" t="str">
        <f>VLOOKUP(A545,[1]Lookup!$A$1:$B$4,2,0)</f>
        <v>Skilled</v>
      </c>
      <c r="G545" s="14" t="str">
        <f>VLOOKUP(B545,[1]Lookup!$A$6:$B$11,2,0)</f>
        <v>Services</v>
      </c>
      <c r="H545" s="14" t="str">
        <f>VLOOKUP(C545,[1]Lookup!$A$13:$B$31,2,0)</f>
        <v>Other services</v>
      </c>
      <c r="I545" s="16">
        <f>INDEX([1]Balancing!$B$3:$ES$21,MATCH($C545,[1]Balancing!$A$3:$A$21,0),MATCH(IF($A545="Mahir","HS",IF($A545="Separuh Mahir","SS",IF($A545="Berkemahiran Rendah","LS",IF($A545="Jumlah","T",FALSE))))&amp;$E545&amp;RIGHT($D545,2),[1]Balancing!$B$2:$ES$2,0))/1000</f>
        <v>212.416</v>
      </c>
      <c r="J545" s="16">
        <f>INDEX([1]Balancing!$ET$3:$KK$21,MATCH($C545,[1]Balancing!$A$3:$A$21,0),MATCH(IF($A545="Mahir","HS",IF($A545="Separuh Mahir","SS",IF($A545="Berkemahiran Rendah","LS",IF($A545="Jumlah","T",FALSE))))&amp;$E545&amp;RIGHT($D545,2),[1]Balancing!$ET$2:$KK$2,0))/1000</f>
        <v>211.75200000000001</v>
      </c>
      <c r="K545" s="16">
        <f>INDEX([1]Balancing!$KL$3:$QC$21,MATCH($C545,[1]Balancing!$A$3:$A$21,0),MATCH(IF($A545="Mahir","HS",IF($A545="Separuh Mahir","SS",IF($A545="Berkemahiran Rendah","LS",IF($A545="Jumlah","T",FALSE))))&amp;$E545&amp;RIGHT($D545,2),[1]Balancing!$KL$2:$QC$2,0))/1000</f>
        <v>0.66400000000000003</v>
      </c>
      <c r="L545" s="16">
        <f>INDEX([1]Balancing!$QD$3:$VU$21,MATCH($C545,[1]Balancing!$A$3:$A$21,0),MATCH(IF($A545="Mahir","HS",IF($A545="Separuh Mahir","SS",IF($A545="Berkemahiran Rendah","LS",IF($A545="Jumlah","T",FALSE))))&amp;$E545&amp;RIGHT($D545,2),[1]Balancing!$QD$2:$VU$2,0))/1000</f>
        <v>0.57599999999999996</v>
      </c>
    </row>
    <row r="546" spans="1:12" x14ac:dyDescent="0.35">
      <c r="A546" s="17" t="s">
        <v>21</v>
      </c>
      <c r="B546" s="17" t="s">
        <v>27</v>
      </c>
      <c r="C546" s="17" t="s">
        <v>27</v>
      </c>
      <c r="D546" s="14">
        <v>2023</v>
      </c>
      <c r="E546" s="14">
        <v>3</v>
      </c>
      <c r="F546" s="14" t="str">
        <f>VLOOKUP(A546,[1]Lookup!$A$1:$B$4,2,0)</f>
        <v>Semi-skilled</v>
      </c>
      <c r="G546" s="14" t="str">
        <f>VLOOKUP(B546,[1]Lookup!$A$6:$B$11,2,0)</f>
        <v>Agriculture</v>
      </c>
      <c r="H546" s="14" t="str">
        <f>VLOOKUP(C546,[1]Lookup!$A$13:$B$31,2,0)</f>
        <v>Agriculture</v>
      </c>
      <c r="I546" s="16">
        <f>INDEX([1]Balancing!$B$3:$ES$21,MATCH($C546,[1]Balancing!$A$3:$A$21,0),MATCH(IF($A546="Mahir","HS",IF($A546="Separuh Mahir","SS",IF($A546="Berkemahiran Rendah","LS",IF($A546="Jumlah","T",FALSE))))&amp;$E546&amp;RIGHT($D546,2),[1]Balancing!$B$2:$ES$2,0))/1000</f>
        <v>434.791</v>
      </c>
      <c r="J546" s="16">
        <f>INDEX([1]Balancing!$ET$3:$KK$21,MATCH($C546,[1]Balancing!$A$3:$A$21,0),MATCH(IF($A546="Mahir","HS",IF($A546="Separuh Mahir","SS",IF($A546="Berkemahiran Rendah","LS",IF($A546="Jumlah","T",FALSE))))&amp;$E546&amp;RIGHT($D546,2),[1]Balancing!$ET$2:$KK$2,0))/1000</f>
        <v>414.673</v>
      </c>
      <c r="K546" s="16">
        <f>INDEX([1]Balancing!$KL$3:$QC$21,MATCH($C546,[1]Balancing!$A$3:$A$21,0),MATCH(IF($A546="Mahir","HS",IF($A546="Separuh Mahir","SS",IF($A546="Berkemahiran Rendah","LS",IF($A546="Jumlah","T",FALSE))))&amp;$E546&amp;RIGHT($D546,2),[1]Balancing!$KL$2:$QC$2,0))/1000</f>
        <v>20.117999999999999</v>
      </c>
      <c r="L546" s="16">
        <f>INDEX([1]Balancing!$QD$3:$VU$21,MATCH($C546,[1]Balancing!$A$3:$A$21,0),MATCH(IF($A546="Mahir","HS",IF($A546="Separuh Mahir","SS",IF($A546="Berkemahiran Rendah","LS",IF($A546="Jumlah","T",FALSE))))&amp;$E546&amp;RIGHT($D546,2),[1]Balancing!$QD$2:$VU$2,0))/1000</f>
        <v>1.155</v>
      </c>
    </row>
    <row r="547" spans="1:12" x14ac:dyDescent="0.35">
      <c r="A547" s="17" t="s">
        <v>21</v>
      </c>
      <c r="B547" s="17" t="s">
        <v>29</v>
      </c>
      <c r="C547" s="17" t="s">
        <v>29</v>
      </c>
      <c r="D547" s="14">
        <v>2023</v>
      </c>
      <c r="E547" s="14">
        <v>3</v>
      </c>
      <c r="F547" s="14" t="str">
        <f>VLOOKUP(A547,[1]Lookup!$A$1:$B$4,2,0)</f>
        <v>Semi-skilled</v>
      </c>
      <c r="G547" s="14" t="str">
        <f>VLOOKUP(B547,[1]Lookup!$A$6:$B$11,2,0)</f>
        <v>Mining &amp; Quarrying</v>
      </c>
      <c r="H547" s="14" t="str">
        <f>VLOOKUP(C547,[1]Lookup!$A$13:$B$31,2,0)</f>
        <v>Mining &amp; Quarrying</v>
      </c>
      <c r="I547" s="16">
        <f>INDEX([1]Balancing!$B$3:$ES$21,MATCH($C547,[1]Balancing!$A$3:$A$21,0),MATCH(IF($A547="Mahir","HS",IF($A547="Separuh Mahir","SS",IF($A547="Berkemahiran Rendah","LS",IF($A547="Jumlah","T",FALSE))))&amp;$E547&amp;RIGHT($D547,2),[1]Balancing!$B$2:$ES$2,0))/1000</f>
        <v>47.515999999999998</v>
      </c>
      <c r="J547" s="16">
        <f>INDEX([1]Balancing!$ET$3:$KK$21,MATCH($C547,[1]Balancing!$A$3:$A$21,0),MATCH(IF($A547="Mahir","HS",IF($A547="Separuh Mahir","SS",IF($A547="Berkemahiran Rendah","LS",IF($A547="Jumlah","T",FALSE))))&amp;$E547&amp;RIGHT($D547,2),[1]Balancing!$ET$2:$KK$2,0))/1000</f>
        <v>47.215000000000003</v>
      </c>
      <c r="K547" s="16">
        <f>INDEX([1]Balancing!$KL$3:$QC$21,MATCH($C547,[1]Balancing!$A$3:$A$21,0),MATCH(IF($A547="Mahir","HS",IF($A547="Separuh Mahir","SS",IF($A547="Berkemahiran Rendah","LS",IF($A547="Jumlah","T",FALSE))))&amp;$E547&amp;RIGHT($D547,2),[1]Balancing!$KL$2:$QC$2,0))/1000</f>
        <v>0.30099999999999999</v>
      </c>
      <c r="L547" s="16">
        <f>INDEX([1]Balancing!$QD$3:$VU$21,MATCH($C547,[1]Balancing!$A$3:$A$21,0),MATCH(IF($A547="Mahir","HS",IF($A547="Separuh Mahir","SS",IF($A547="Berkemahiran Rendah","LS",IF($A547="Jumlah","T",FALSE))))&amp;$E547&amp;RIGHT($D547,2),[1]Balancing!$QD$2:$VU$2,0))/1000</f>
        <v>0.13</v>
      </c>
    </row>
    <row r="548" spans="1:12" x14ac:dyDescent="0.35">
      <c r="A548" s="17" t="s">
        <v>21</v>
      </c>
      <c r="B548" s="17" t="s">
        <v>31</v>
      </c>
      <c r="C548" s="17" t="s">
        <v>40</v>
      </c>
      <c r="D548" s="14">
        <v>2023</v>
      </c>
      <c r="E548" s="14">
        <v>3</v>
      </c>
      <c r="F548" s="14" t="str">
        <f>VLOOKUP(A548,[1]Lookup!$A$1:$B$4,2,0)</f>
        <v>Semi-skilled</v>
      </c>
      <c r="G548" s="14" t="str">
        <f>VLOOKUP(B548,[1]Lookup!$A$6:$B$11,2,0)</f>
        <v>Manufacturing</v>
      </c>
      <c r="H548" s="14" t="str">
        <f>VLOOKUP(C548,[1]Lookup!$A$13:$B$31,2,0)</f>
        <v>Food processing, beverages &amp; tobacco products</v>
      </c>
      <c r="I548" s="16">
        <f>INDEX([1]Balancing!$B$3:$ES$21,MATCH($C548,[1]Balancing!$A$3:$A$21,0),MATCH(IF($A548="Mahir","HS",IF($A548="Separuh Mahir","SS",IF($A548="Berkemahiran Rendah","LS",IF($A548="Jumlah","T",FALSE))))&amp;$E548&amp;RIGHT($D548,2),[1]Balancing!$B$2:$ES$2,0))/1000</f>
        <v>253.87100000000001</v>
      </c>
      <c r="J548" s="16">
        <f>INDEX([1]Balancing!$ET$3:$KK$21,MATCH($C548,[1]Balancing!$A$3:$A$21,0),MATCH(IF($A548="Mahir","HS",IF($A548="Separuh Mahir","SS",IF($A548="Berkemahiran Rendah","LS",IF($A548="Jumlah","T",FALSE))))&amp;$E548&amp;RIGHT($D548,2),[1]Balancing!$ET$2:$KK$2,0))/1000</f>
        <v>246.107</v>
      </c>
      <c r="K548" s="16">
        <f>INDEX([1]Balancing!$KL$3:$QC$21,MATCH($C548,[1]Balancing!$A$3:$A$21,0),MATCH(IF($A548="Mahir","HS",IF($A548="Separuh Mahir","SS",IF($A548="Berkemahiran Rendah","LS",IF($A548="Jumlah","T",FALSE))))&amp;$E548&amp;RIGHT($D548,2),[1]Balancing!$KL$2:$QC$2,0))/1000</f>
        <v>7.7640000000000002</v>
      </c>
      <c r="L548" s="16">
        <f>INDEX([1]Balancing!$QD$3:$VU$21,MATCH($C548,[1]Balancing!$A$3:$A$21,0),MATCH(IF($A548="Mahir","HS",IF($A548="Separuh Mahir","SS",IF($A548="Berkemahiran Rendah","LS",IF($A548="Jumlah","T",FALSE))))&amp;$E548&amp;RIGHT($D548,2),[1]Balancing!$QD$2:$VU$2,0))/1000</f>
        <v>0.26100000000000001</v>
      </c>
    </row>
    <row r="549" spans="1:12" x14ac:dyDescent="0.35">
      <c r="A549" s="17" t="s">
        <v>21</v>
      </c>
      <c r="B549" s="17" t="s">
        <v>31</v>
      </c>
      <c r="C549" s="17" t="s">
        <v>42</v>
      </c>
      <c r="D549" s="14">
        <v>2023</v>
      </c>
      <c r="E549" s="14">
        <v>3</v>
      </c>
      <c r="F549" s="14" t="str">
        <f>VLOOKUP(A549,[1]Lookup!$A$1:$B$4,2,0)</f>
        <v>Semi-skilled</v>
      </c>
      <c r="G549" s="14" t="str">
        <f>VLOOKUP(B549,[1]Lookup!$A$6:$B$11,2,0)</f>
        <v>Manufacturing</v>
      </c>
      <c r="H549" s="14" t="str">
        <f>VLOOKUP(C549,[1]Lookup!$A$13:$B$31,2,0)</f>
        <v>Textiles, wearing apparel &amp; leather products</v>
      </c>
      <c r="I549" s="16">
        <f>INDEX([1]Balancing!$B$3:$ES$21,MATCH($C549,[1]Balancing!$A$3:$A$21,0),MATCH(IF($A549="Mahir","HS",IF($A549="Separuh Mahir","SS",IF($A549="Berkemahiran Rendah","LS",IF($A549="Jumlah","T",FALSE))))&amp;$E549&amp;RIGHT($D549,2),[1]Balancing!$B$2:$ES$2,0))/1000</f>
        <v>71.617999999999995</v>
      </c>
      <c r="J549" s="16">
        <f>INDEX([1]Balancing!$ET$3:$KK$21,MATCH($C549,[1]Balancing!$A$3:$A$21,0),MATCH(IF($A549="Mahir","HS",IF($A549="Separuh Mahir","SS",IF($A549="Berkemahiran Rendah","LS",IF($A549="Jumlah","T",FALSE))))&amp;$E549&amp;RIGHT($D549,2),[1]Balancing!$ET$2:$KK$2,0))/1000</f>
        <v>69.914000000000001</v>
      </c>
      <c r="K549" s="16">
        <f>INDEX([1]Balancing!$KL$3:$QC$21,MATCH($C549,[1]Balancing!$A$3:$A$21,0),MATCH(IF($A549="Mahir","HS",IF($A549="Separuh Mahir","SS",IF($A549="Berkemahiran Rendah","LS",IF($A549="Jumlah","T",FALSE))))&amp;$E549&amp;RIGHT($D549,2),[1]Balancing!$KL$2:$QC$2,0))/1000</f>
        <v>1.704</v>
      </c>
      <c r="L549" s="16">
        <f>INDEX([1]Balancing!$QD$3:$VU$21,MATCH($C549,[1]Balancing!$A$3:$A$21,0),MATCH(IF($A549="Mahir","HS",IF($A549="Separuh Mahir","SS",IF($A549="Berkemahiran Rendah","LS",IF($A549="Jumlah","T",FALSE))))&amp;$E549&amp;RIGHT($D549,2),[1]Balancing!$QD$2:$VU$2,0))/1000</f>
        <v>0.32</v>
      </c>
    </row>
    <row r="550" spans="1:12" x14ac:dyDescent="0.35">
      <c r="A550" s="17" t="s">
        <v>21</v>
      </c>
      <c r="B550" s="17" t="s">
        <v>31</v>
      </c>
      <c r="C550" s="17" t="s">
        <v>44</v>
      </c>
      <c r="D550" s="14">
        <v>2023</v>
      </c>
      <c r="E550" s="14">
        <v>3</v>
      </c>
      <c r="F550" s="14" t="str">
        <f>VLOOKUP(A550,[1]Lookup!$A$1:$B$4,2,0)</f>
        <v>Semi-skilled</v>
      </c>
      <c r="G550" s="14" t="str">
        <f>VLOOKUP(B550,[1]Lookup!$A$6:$B$11,2,0)</f>
        <v>Manufacturing</v>
      </c>
      <c r="H550" s="14" t="str">
        <f>VLOOKUP(C550,[1]Lookup!$A$13:$B$31,2,0)</f>
        <v>Wood products, furniture, paper products &amp; printing</v>
      </c>
      <c r="I550" s="16">
        <f>INDEX([1]Balancing!$B$3:$ES$21,MATCH($C550,[1]Balancing!$A$3:$A$21,0),MATCH(IF($A550="Mahir","HS",IF($A550="Separuh Mahir","SS",IF($A550="Berkemahiran Rendah","LS",IF($A550="Jumlah","T",FALSE))))&amp;$E550&amp;RIGHT($D550,2),[1]Balancing!$B$2:$ES$2,0))/1000</f>
        <v>234.53299999999999</v>
      </c>
      <c r="J550" s="16">
        <f>INDEX([1]Balancing!$ET$3:$KK$21,MATCH($C550,[1]Balancing!$A$3:$A$21,0),MATCH(IF($A550="Mahir","HS",IF($A550="Separuh Mahir","SS",IF($A550="Berkemahiran Rendah","LS",IF($A550="Jumlah","T",FALSE))))&amp;$E550&amp;RIGHT($D550,2),[1]Balancing!$ET$2:$KK$2,0))/1000</f>
        <v>227.82300000000001</v>
      </c>
      <c r="K550" s="16">
        <f>INDEX([1]Balancing!$KL$3:$QC$21,MATCH($C550,[1]Balancing!$A$3:$A$21,0),MATCH(IF($A550="Mahir","HS",IF($A550="Separuh Mahir","SS",IF($A550="Berkemahiran Rendah","LS",IF($A550="Jumlah","T",FALSE))))&amp;$E550&amp;RIGHT($D550,2),[1]Balancing!$KL$2:$QC$2,0))/1000</f>
        <v>6.71</v>
      </c>
      <c r="L550" s="16">
        <f>INDEX([1]Balancing!$QD$3:$VU$21,MATCH($C550,[1]Balancing!$A$3:$A$21,0),MATCH(IF($A550="Mahir","HS",IF($A550="Separuh Mahir","SS",IF($A550="Berkemahiran Rendah","LS",IF($A550="Jumlah","T",FALSE))))&amp;$E550&amp;RIGHT($D550,2),[1]Balancing!$QD$2:$VU$2,0))/1000</f>
        <v>0.61399999999999999</v>
      </c>
    </row>
    <row r="551" spans="1:12" x14ac:dyDescent="0.35">
      <c r="A551" s="17" t="s">
        <v>21</v>
      </c>
      <c r="B551" s="17" t="s">
        <v>31</v>
      </c>
      <c r="C551" s="17" t="s">
        <v>46</v>
      </c>
      <c r="D551" s="14">
        <v>2023</v>
      </c>
      <c r="E551" s="14">
        <v>3</v>
      </c>
      <c r="F551" s="14" t="str">
        <f>VLOOKUP(A551,[1]Lookup!$A$1:$B$4,2,0)</f>
        <v>Semi-skilled</v>
      </c>
      <c r="G551" s="14" t="str">
        <f>VLOOKUP(B551,[1]Lookup!$A$6:$B$11,2,0)</f>
        <v>Manufacturing</v>
      </c>
      <c r="H551" s="14" t="str">
        <f>VLOOKUP(C551,[1]Lookup!$A$13:$B$31,2,0)</f>
        <v>Petroleum, chemical, rubber &amp; plastic products</v>
      </c>
      <c r="I551" s="16">
        <f>INDEX([1]Balancing!$B$3:$ES$21,MATCH($C551,[1]Balancing!$A$3:$A$21,0),MATCH(IF($A551="Mahir","HS",IF($A551="Separuh Mahir","SS",IF($A551="Berkemahiran Rendah","LS",IF($A551="Jumlah","T",FALSE))))&amp;$E551&amp;RIGHT($D551,2),[1]Balancing!$B$2:$ES$2,0))/1000</f>
        <v>346.78199999999998</v>
      </c>
      <c r="J551" s="16">
        <f>INDEX([1]Balancing!$ET$3:$KK$21,MATCH($C551,[1]Balancing!$A$3:$A$21,0),MATCH(IF($A551="Mahir","HS",IF($A551="Separuh Mahir","SS",IF($A551="Berkemahiran Rendah","LS",IF($A551="Jumlah","T",FALSE))))&amp;$E551&amp;RIGHT($D551,2),[1]Balancing!$ET$2:$KK$2,0))/1000</f>
        <v>333.33699999999999</v>
      </c>
      <c r="K551" s="16">
        <f>INDEX([1]Balancing!$KL$3:$QC$21,MATCH($C551,[1]Balancing!$A$3:$A$21,0),MATCH(IF($A551="Mahir","HS",IF($A551="Separuh Mahir","SS",IF($A551="Berkemahiran Rendah","LS",IF($A551="Jumlah","T",FALSE))))&amp;$E551&amp;RIGHT($D551,2),[1]Balancing!$KL$2:$QC$2,0))/1000</f>
        <v>13.445</v>
      </c>
      <c r="L551" s="16">
        <f>INDEX([1]Balancing!$QD$3:$VU$21,MATCH($C551,[1]Balancing!$A$3:$A$21,0),MATCH(IF($A551="Mahir","HS",IF($A551="Separuh Mahir","SS",IF($A551="Berkemahiran Rendah","LS",IF($A551="Jumlah","T",FALSE))))&amp;$E551&amp;RIGHT($D551,2),[1]Balancing!$QD$2:$VU$2,0))/1000</f>
        <v>1.7589999999999999</v>
      </c>
    </row>
    <row r="552" spans="1:12" x14ac:dyDescent="0.35">
      <c r="A552" s="17" t="s">
        <v>21</v>
      </c>
      <c r="B552" s="17" t="s">
        <v>31</v>
      </c>
      <c r="C552" s="17" t="s">
        <v>48</v>
      </c>
      <c r="D552" s="14">
        <v>2023</v>
      </c>
      <c r="E552" s="14">
        <v>3</v>
      </c>
      <c r="F552" s="14" t="str">
        <f>VLOOKUP(A552,[1]Lookup!$A$1:$B$4,2,0)</f>
        <v>Semi-skilled</v>
      </c>
      <c r="G552" s="14" t="str">
        <f>VLOOKUP(B552,[1]Lookup!$A$6:$B$11,2,0)</f>
        <v>Manufacturing</v>
      </c>
      <c r="H552" s="14" t="str">
        <f>VLOOKUP(C552,[1]Lookup!$A$13:$B$31,2,0)</f>
        <v>Non-metallic mineral products, basic metal &amp; fabricated metal products</v>
      </c>
      <c r="I552" s="16">
        <f>INDEX([1]Balancing!$B$3:$ES$21,MATCH($C552,[1]Balancing!$A$3:$A$21,0),MATCH(IF($A552="Mahir","HS",IF($A552="Separuh Mahir","SS",IF($A552="Berkemahiran Rendah","LS",IF($A552="Jumlah","T",FALSE))))&amp;$E552&amp;RIGHT($D552,2),[1]Balancing!$B$2:$ES$2,0))/1000</f>
        <v>286.99400000000003</v>
      </c>
      <c r="J552" s="16">
        <f>INDEX([1]Balancing!$ET$3:$KK$21,MATCH($C552,[1]Balancing!$A$3:$A$21,0),MATCH(IF($A552="Mahir","HS",IF($A552="Separuh Mahir","SS",IF($A552="Berkemahiran Rendah","LS",IF($A552="Jumlah","T",FALSE))))&amp;$E552&amp;RIGHT($D552,2),[1]Balancing!$ET$2:$KK$2,0))/1000</f>
        <v>279.50799999999998</v>
      </c>
      <c r="K552" s="16">
        <f>INDEX([1]Balancing!$KL$3:$QC$21,MATCH($C552,[1]Balancing!$A$3:$A$21,0),MATCH(IF($A552="Mahir","HS",IF($A552="Separuh Mahir","SS",IF($A552="Berkemahiran Rendah","LS",IF($A552="Jumlah","T",FALSE))))&amp;$E552&amp;RIGHT($D552,2),[1]Balancing!$KL$2:$QC$2,0))/1000</f>
        <v>7.4859999999999998</v>
      </c>
      <c r="L552" s="16">
        <f>INDEX([1]Balancing!$QD$3:$VU$21,MATCH($C552,[1]Balancing!$A$3:$A$21,0),MATCH(IF($A552="Mahir","HS",IF($A552="Separuh Mahir","SS",IF($A552="Berkemahiran Rendah","LS",IF($A552="Jumlah","T",FALSE))))&amp;$E552&amp;RIGHT($D552,2),[1]Balancing!$QD$2:$VU$2,0))/1000</f>
        <v>0.80100000000000005</v>
      </c>
    </row>
    <row r="553" spans="1:12" x14ac:dyDescent="0.35">
      <c r="A553" s="17" t="s">
        <v>21</v>
      </c>
      <c r="B553" s="17" t="s">
        <v>31</v>
      </c>
      <c r="C553" s="17" t="s">
        <v>50</v>
      </c>
      <c r="D553" s="14">
        <v>2023</v>
      </c>
      <c r="E553" s="14">
        <v>3</v>
      </c>
      <c r="F553" s="14" t="str">
        <f>VLOOKUP(A553,[1]Lookup!$A$1:$B$4,2,0)</f>
        <v>Semi-skilled</v>
      </c>
      <c r="G553" s="14" t="str">
        <f>VLOOKUP(B553,[1]Lookup!$A$6:$B$11,2,0)</f>
        <v>Manufacturing</v>
      </c>
      <c r="H553" s="14" t="str">
        <f>VLOOKUP(C553,[1]Lookup!$A$13:$B$31,2,0)</f>
        <v>Electrical, electronic &amp; optical products</v>
      </c>
      <c r="I553" s="16">
        <f>INDEX([1]Balancing!$B$3:$ES$21,MATCH($C553,[1]Balancing!$A$3:$A$21,0),MATCH(IF($A553="Mahir","HS",IF($A553="Separuh Mahir","SS",IF($A553="Berkemahiran Rendah","LS",IF($A553="Jumlah","T",FALSE))))&amp;$E553&amp;RIGHT($D553,2),[1]Balancing!$B$2:$ES$2,0))/1000</f>
        <v>483.62599999999998</v>
      </c>
      <c r="J553" s="16">
        <f>INDEX([1]Balancing!$ET$3:$KK$21,MATCH($C553,[1]Balancing!$A$3:$A$21,0),MATCH(IF($A553="Mahir","HS",IF($A553="Separuh Mahir","SS",IF($A553="Berkemahiran Rendah","LS",IF($A553="Jumlah","T",FALSE))))&amp;$E553&amp;RIGHT($D553,2),[1]Balancing!$ET$2:$KK$2,0))/1000</f>
        <v>462.03500000000003</v>
      </c>
      <c r="K553" s="16">
        <f>INDEX([1]Balancing!$KL$3:$QC$21,MATCH($C553,[1]Balancing!$A$3:$A$21,0),MATCH(IF($A553="Mahir","HS",IF($A553="Separuh Mahir","SS",IF($A553="Berkemahiran Rendah","LS",IF($A553="Jumlah","T",FALSE))))&amp;$E553&amp;RIGHT($D553,2),[1]Balancing!$KL$2:$QC$2,0))/1000</f>
        <v>21.591000000000001</v>
      </c>
      <c r="L553" s="16">
        <f>INDEX([1]Balancing!$QD$3:$VU$21,MATCH($C553,[1]Balancing!$A$3:$A$21,0),MATCH(IF($A553="Mahir","HS",IF($A553="Separuh Mahir","SS",IF($A553="Berkemahiran Rendah","LS",IF($A553="Jumlah","T",FALSE))))&amp;$E553&amp;RIGHT($D553,2),[1]Balancing!$QD$2:$VU$2,0))/1000</f>
        <v>2.7549999999999999</v>
      </c>
    </row>
    <row r="554" spans="1:12" x14ac:dyDescent="0.35">
      <c r="A554" s="17" t="s">
        <v>21</v>
      </c>
      <c r="B554" s="17" t="s">
        <v>31</v>
      </c>
      <c r="C554" s="17" t="s">
        <v>52</v>
      </c>
      <c r="D554" s="14">
        <v>2023</v>
      </c>
      <c r="E554" s="14">
        <v>3</v>
      </c>
      <c r="F554" s="14" t="str">
        <f>VLOOKUP(A554,[1]Lookup!$A$1:$B$4,2,0)</f>
        <v>Semi-skilled</v>
      </c>
      <c r="G554" s="14" t="str">
        <f>VLOOKUP(B554,[1]Lookup!$A$6:$B$11,2,0)</f>
        <v>Manufacturing</v>
      </c>
      <c r="H554" s="14" t="str">
        <f>VLOOKUP(C554,[1]Lookup!$A$13:$B$31,2,0)</f>
        <v>Transport equipment, other manufacturing &amp; repair</v>
      </c>
      <c r="I554" s="16">
        <f>INDEX([1]Balancing!$B$3:$ES$21,MATCH($C554,[1]Balancing!$A$3:$A$21,0),MATCH(IF($A554="Mahir","HS",IF($A554="Separuh Mahir","SS",IF($A554="Berkemahiran Rendah","LS",IF($A554="Jumlah","T",FALSE))))&amp;$E554&amp;RIGHT($D554,2),[1]Balancing!$B$2:$ES$2,0))/1000</f>
        <v>174.10499999999999</v>
      </c>
      <c r="J554" s="16">
        <f>INDEX([1]Balancing!$ET$3:$KK$21,MATCH($C554,[1]Balancing!$A$3:$A$21,0),MATCH(IF($A554="Mahir","HS",IF($A554="Separuh Mahir","SS",IF($A554="Berkemahiran Rendah","LS",IF($A554="Jumlah","T",FALSE))))&amp;$E554&amp;RIGHT($D554,2),[1]Balancing!$ET$2:$KK$2,0))/1000</f>
        <v>168.33699999999999</v>
      </c>
      <c r="K554" s="16">
        <f>INDEX([1]Balancing!$KL$3:$QC$21,MATCH($C554,[1]Balancing!$A$3:$A$21,0),MATCH(IF($A554="Mahir","HS",IF($A554="Separuh Mahir","SS",IF($A554="Berkemahiran Rendah","LS",IF($A554="Jumlah","T",FALSE))))&amp;$E554&amp;RIGHT($D554,2),[1]Balancing!$KL$2:$QC$2,0))/1000</f>
        <v>5.7679999999999998</v>
      </c>
      <c r="L554" s="16">
        <f>INDEX([1]Balancing!$QD$3:$VU$21,MATCH($C554,[1]Balancing!$A$3:$A$21,0),MATCH(IF($A554="Mahir","HS",IF($A554="Separuh Mahir","SS",IF($A554="Berkemahiran Rendah","LS",IF($A554="Jumlah","T",FALSE))))&amp;$E554&amp;RIGHT($D554,2),[1]Balancing!$QD$2:$VU$2,0))/1000</f>
        <v>0.57599999999999996</v>
      </c>
    </row>
    <row r="555" spans="1:12" x14ac:dyDescent="0.35">
      <c r="A555" s="17" t="s">
        <v>21</v>
      </c>
      <c r="B555" s="17" t="s">
        <v>33</v>
      </c>
      <c r="C555" s="17" t="s">
        <v>33</v>
      </c>
      <c r="D555" s="14">
        <v>2023</v>
      </c>
      <c r="E555" s="14">
        <v>3</v>
      </c>
      <c r="F555" s="14" t="str">
        <f>VLOOKUP(A555,[1]Lookup!$A$1:$B$4,2,0)</f>
        <v>Semi-skilled</v>
      </c>
      <c r="G555" s="14" t="str">
        <f>VLOOKUP(B555,[1]Lookup!$A$6:$B$11,2,0)</f>
        <v>Construction</v>
      </c>
      <c r="H555" s="14" t="str">
        <f>VLOOKUP(C555,[1]Lookup!$A$13:$B$31,2,0)</f>
        <v>Construction</v>
      </c>
      <c r="I555" s="16">
        <f>INDEX([1]Balancing!$B$3:$ES$21,MATCH($C555,[1]Balancing!$A$3:$A$21,0),MATCH(IF($A555="Mahir","HS",IF($A555="Separuh Mahir","SS",IF($A555="Berkemahiran Rendah","LS",IF($A555="Jumlah","T",FALSE))))&amp;$E555&amp;RIGHT($D555,2),[1]Balancing!$B$2:$ES$2,0))/1000</f>
        <v>1072.0519999999999</v>
      </c>
      <c r="J555" s="16">
        <f>INDEX([1]Balancing!$ET$3:$KK$21,MATCH($C555,[1]Balancing!$A$3:$A$21,0),MATCH(IF($A555="Mahir","HS",IF($A555="Separuh Mahir","SS",IF($A555="Berkemahiran Rendah","LS",IF($A555="Jumlah","T",FALSE))))&amp;$E555&amp;RIGHT($D555,2),[1]Balancing!$ET$2:$KK$2,0))/1000</f>
        <v>1057.546</v>
      </c>
      <c r="K555" s="16">
        <f>INDEX([1]Balancing!$KL$3:$QC$21,MATCH($C555,[1]Balancing!$A$3:$A$21,0),MATCH(IF($A555="Mahir","HS",IF($A555="Separuh Mahir","SS",IF($A555="Berkemahiran Rendah","LS",IF($A555="Jumlah","T",FALSE))))&amp;$E555&amp;RIGHT($D555,2),[1]Balancing!$KL$2:$QC$2,0))/1000</f>
        <v>14.506</v>
      </c>
      <c r="L555" s="16">
        <f>INDEX([1]Balancing!$QD$3:$VU$21,MATCH($C555,[1]Balancing!$A$3:$A$21,0),MATCH(IF($A555="Mahir","HS",IF($A555="Separuh Mahir","SS",IF($A555="Berkemahiran Rendah","LS",IF($A555="Jumlah","T",FALSE))))&amp;$E555&amp;RIGHT($D555,2),[1]Balancing!$QD$2:$VU$2,0))/1000</f>
        <v>2.9569999999999999</v>
      </c>
    </row>
    <row r="556" spans="1:12" x14ac:dyDescent="0.35">
      <c r="A556" s="17" t="s">
        <v>21</v>
      </c>
      <c r="B556" s="17" t="s">
        <v>35</v>
      </c>
      <c r="C556" s="17" t="s">
        <v>54</v>
      </c>
      <c r="D556" s="14">
        <v>2023</v>
      </c>
      <c r="E556" s="14">
        <v>3</v>
      </c>
      <c r="F556" s="14" t="str">
        <f>VLOOKUP(A556,[1]Lookup!$A$1:$B$4,2,0)</f>
        <v>Semi-skilled</v>
      </c>
      <c r="G556" s="14" t="str">
        <f>VLOOKUP(B556,[1]Lookup!$A$6:$B$11,2,0)</f>
        <v>Services</v>
      </c>
      <c r="H556" s="14" t="str">
        <f>VLOOKUP(C556,[1]Lookup!$A$13:$B$31,2,0)</f>
        <v>Wholesale &amp; retail trade</v>
      </c>
      <c r="I556" s="16">
        <f>INDEX([1]Balancing!$B$3:$ES$21,MATCH($C556,[1]Balancing!$A$3:$A$21,0),MATCH(IF($A556="Mahir","HS",IF($A556="Separuh Mahir","SS",IF($A556="Berkemahiran Rendah","LS",IF($A556="Jumlah","T",FALSE))))&amp;$E556&amp;RIGHT($D556,2),[1]Balancing!$B$2:$ES$2,0))/1000</f>
        <v>862.95399999999995</v>
      </c>
      <c r="J556" s="16">
        <f>INDEX([1]Balancing!$ET$3:$KK$21,MATCH($C556,[1]Balancing!$A$3:$A$21,0),MATCH(IF($A556="Mahir","HS",IF($A556="Separuh Mahir","SS",IF($A556="Berkemahiran Rendah","LS",IF($A556="Jumlah","T",FALSE))))&amp;$E556&amp;RIGHT($D556,2),[1]Balancing!$ET$2:$KK$2,0))/1000</f>
        <v>861.03800000000001</v>
      </c>
      <c r="K556" s="16">
        <f>INDEX([1]Balancing!$KL$3:$QC$21,MATCH($C556,[1]Balancing!$A$3:$A$21,0),MATCH(IF($A556="Mahir","HS",IF($A556="Separuh Mahir","SS",IF($A556="Berkemahiran Rendah","LS",IF($A556="Jumlah","T",FALSE))))&amp;$E556&amp;RIGHT($D556,2),[1]Balancing!$KL$2:$QC$2,0))/1000</f>
        <v>1.9159999999999999</v>
      </c>
      <c r="L556" s="16">
        <f>INDEX([1]Balancing!$QD$3:$VU$21,MATCH($C556,[1]Balancing!$A$3:$A$21,0),MATCH(IF($A556="Mahir","HS",IF($A556="Separuh Mahir","SS",IF($A556="Berkemahiran Rendah","LS",IF($A556="Jumlah","T",FALSE))))&amp;$E556&amp;RIGHT($D556,2),[1]Balancing!$QD$2:$VU$2,0))/1000</f>
        <v>6.0780000000000003</v>
      </c>
    </row>
    <row r="557" spans="1:12" x14ac:dyDescent="0.35">
      <c r="A557" s="17" t="s">
        <v>21</v>
      </c>
      <c r="B557" s="17" t="s">
        <v>35</v>
      </c>
      <c r="C557" s="17" t="s">
        <v>56</v>
      </c>
      <c r="D557" s="14">
        <v>2023</v>
      </c>
      <c r="E557" s="14">
        <v>3</v>
      </c>
      <c r="F557" s="14" t="str">
        <f>VLOOKUP(A557,[1]Lookup!$A$1:$B$4,2,0)</f>
        <v>Semi-skilled</v>
      </c>
      <c r="G557" s="14" t="str">
        <f>VLOOKUP(B557,[1]Lookup!$A$6:$B$11,2,0)</f>
        <v>Services</v>
      </c>
      <c r="H557" s="14" t="str">
        <f>VLOOKUP(C557,[1]Lookup!$A$13:$B$31,2,0)</f>
        <v>Food &amp; beverages and accommodation</v>
      </c>
      <c r="I557" s="16">
        <f>INDEX([1]Balancing!$B$3:$ES$21,MATCH($C557,[1]Balancing!$A$3:$A$21,0),MATCH(IF($A557="Mahir","HS",IF($A557="Separuh Mahir","SS",IF($A557="Berkemahiran Rendah","LS",IF($A557="Jumlah","T",FALSE))))&amp;$E557&amp;RIGHT($D557,2),[1]Balancing!$B$2:$ES$2,0))/1000</f>
        <v>350.20100000000002</v>
      </c>
      <c r="J557" s="16">
        <f>INDEX([1]Balancing!$ET$3:$KK$21,MATCH($C557,[1]Balancing!$A$3:$A$21,0),MATCH(IF($A557="Mahir","HS",IF($A557="Separuh Mahir","SS",IF($A557="Berkemahiran Rendah","LS",IF($A557="Jumlah","T",FALSE))))&amp;$E557&amp;RIGHT($D557,2),[1]Balancing!$ET$2:$KK$2,0))/1000</f>
        <v>349.21</v>
      </c>
      <c r="K557" s="16">
        <f>INDEX([1]Balancing!$KL$3:$QC$21,MATCH($C557,[1]Balancing!$A$3:$A$21,0),MATCH(IF($A557="Mahir","HS",IF($A557="Separuh Mahir","SS",IF($A557="Berkemahiran Rendah","LS",IF($A557="Jumlah","T",FALSE))))&amp;$E557&amp;RIGHT($D557,2),[1]Balancing!$KL$2:$QC$2,0))/1000</f>
        <v>0.99099999999999999</v>
      </c>
      <c r="L557" s="16">
        <f>INDEX([1]Balancing!$QD$3:$VU$21,MATCH($C557,[1]Balancing!$A$3:$A$21,0),MATCH(IF($A557="Mahir","HS",IF($A557="Separuh Mahir","SS",IF($A557="Berkemahiran Rendah","LS",IF($A557="Jumlah","T",FALSE))))&amp;$E557&amp;RIGHT($D557,2),[1]Balancing!$QD$2:$VU$2,0))/1000</f>
        <v>0.48699999999999999</v>
      </c>
    </row>
    <row r="558" spans="1:12" x14ac:dyDescent="0.35">
      <c r="A558" s="17" t="s">
        <v>21</v>
      </c>
      <c r="B558" s="17" t="s">
        <v>35</v>
      </c>
      <c r="C558" s="17" t="s">
        <v>58</v>
      </c>
      <c r="D558" s="14">
        <v>2023</v>
      </c>
      <c r="E558" s="14">
        <v>3</v>
      </c>
      <c r="F558" s="14" t="str">
        <f>VLOOKUP(A558,[1]Lookup!$A$1:$B$4,2,0)</f>
        <v>Semi-skilled</v>
      </c>
      <c r="G558" s="14" t="str">
        <f>VLOOKUP(B558,[1]Lookup!$A$6:$B$11,2,0)</f>
        <v>Services</v>
      </c>
      <c r="H558" s="14" t="str">
        <f>VLOOKUP(C558,[1]Lookup!$A$13:$B$31,2,0)</f>
        <v>Transportation &amp; storage</v>
      </c>
      <c r="I558" s="16">
        <f>INDEX([1]Balancing!$B$3:$ES$21,MATCH($C558,[1]Balancing!$A$3:$A$21,0),MATCH(IF($A558="Mahir","HS",IF($A558="Separuh Mahir","SS",IF($A558="Berkemahiran Rendah","LS",IF($A558="Jumlah","T",FALSE))))&amp;$E558&amp;RIGHT($D558,2),[1]Balancing!$B$2:$ES$2,0))/1000</f>
        <v>235.24299999999999</v>
      </c>
      <c r="J558" s="16">
        <f>INDEX([1]Balancing!$ET$3:$KK$21,MATCH($C558,[1]Balancing!$A$3:$A$21,0),MATCH(IF($A558="Mahir","HS",IF($A558="Separuh Mahir","SS",IF($A558="Berkemahiran Rendah","LS",IF($A558="Jumlah","T",FALSE))))&amp;$E558&amp;RIGHT($D558,2),[1]Balancing!$ET$2:$KK$2,0))/1000</f>
        <v>234.47300000000001</v>
      </c>
      <c r="K558" s="16">
        <f>INDEX([1]Balancing!$KL$3:$QC$21,MATCH($C558,[1]Balancing!$A$3:$A$21,0),MATCH(IF($A558="Mahir","HS",IF($A558="Separuh Mahir","SS",IF($A558="Berkemahiran Rendah","LS",IF($A558="Jumlah","T",FALSE))))&amp;$E558&amp;RIGHT($D558,2),[1]Balancing!$KL$2:$QC$2,0))/1000</f>
        <v>0.77</v>
      </c>
      <c r="L558" s="16">
        <f>INDEX([1]Balancing!$QD$3:$VU$21,MATCH($C558,[1]Balancing!$A$3:$A$21,0),MATCH(IF($A558="Mahir","HS",IF($A558="Separuh Mahir","SS",IF($A558="Berkemahiran Rendah","LS",IF($A558="Jumlah","T",FALSE))))&amp;$E558&amp;RIGHT($D558,2),[1]Balancing!$QD$2:$VU$2,0))/1000</f>
        <v>0.317</v>
      </c>
    </row>
    <row r="559" spans="1:12" x14ac:dyDescent="0.35">
      <c r="A559" s="17" t="s">
        <v>21</v>
      </c>
      <c r="B559" s="17" t="s">
        <v>35</v>
      </c>
      <c r="C559" s="17" t="s">
        <v>60</v>
      </c>
      <c r="D559" s="14">
        <v>2023</v>
      </c>
      <c r="E559" s="14">
        <v>3</v>
      </c>
      <c r="F559" s="14" t="str">
        <f>VLOOKUP(A559,[1]Lookup!$A$1:$B$4,2,0)</f>
        <v>Semi-skilled</v>
      </c>
      <c r="G559" s="14" t="str">
        <f>VLOOKUP(B559,[1]Lookup!$A$6:$B$11,2,0)</f>
        <v>Services</v>
      </c>
      <c r="H559" s="14" t="str">
        <f>VLOOKUP(C559,[1]Lookup!$A$13:$B$31,2,0)</f>
        <v>Information &amp; communication</v>
      </c>
      <c r="I559" s="16">
        <f>INDEX([1]Balancing!$B$3:$ES$21,MATCH($C559,[1]Balancing!$A$3:$A$21,0),MATCH(IF($A559="Mahir","HS",IF($A559="Separuh Mahir","SS",IF($A559="Berkemahiran Rendah","LS",IF($A559="Jumlah","T",FALSE))))&amp;$E559&amp;RIGHT($D559,2),[1]Balancing!$B$2:$ES$2,0))/1000</f>
        <v>78.781000000000006</v>
      </c>
      <c r="J559" s="16">
        <f>INDEX([1]Balancing!$ET$3:$KK$21,MATCH($C559,[1]Balancing!$A$3:$A$21,0),MATCH(IF($A559="Mahir","HS",IF($A559="Separuh Mahir","SS",IF($A559="Berkemahiran Rendah","LS",IF($A559="Jumlah","T",FALSE))))&amp;$E559&amp;RIGHT($D559,2),[1]Balancing!$ET$2:$KK$2,0))/1000</f>
        <v>78.66</v>
      </c>
      <c r="K559" s="16">
        <f>INDEX([1]Balancing!$KL$3:$QC$21,MATCH($C559,[1]Balancing!$A$3:$A$21,0),MATCH(IF($A559="Mahir","HS",IF($A559="Separuh Mahir","SS",IF($A559="Berkemahiran Rendah","LS",IF($A559="Jumlah","T",FALSE))))&amp;$E559&amp;RIGHT($D559,2),[1]Balancing!$KL$2:$QC$2,0))/1000</f>
        <v>0.121</v>
      </c>
      <c r="L559" s="16">
        <f>INDEX([1]Balancing!$QD$3:$VU$21,MATCH($C559,[1]Balancing!$A$3:$A$21,0),MATCH(IF($A559="Mahir","HS",IF($A559="Separuh Mahir","SS",IF($A559="Berkemahiran Rendah","LS",IF($A559="Jumlah","T",FALSE))))&amp;$E559&amp;RIGHT($D559,2),[1]Balancing!$QD$2:$VU$2,0))/1000</f>
        <v>0.215</v>
      </c>
    </row>
    <row r="560" spans="1:12" x14ac:dyDescent="0.35">
      <c r="A560" s="17" t="s">
        <v>21</v>
      </c>
      <c r="B560" s="17" t="s">
        <v>35</v>
      </c>
      <c r="C560" s="17" t="s">
        <v>62</v>
      </c>
      <c r="D560" s="14">
        <v>2023</v>
      </c>
      <c r="E560" s="14">
        <v>3</v>
      </c>
      <c r="F560" s="14" t="str">
        <f>VLOOKUP(A560,[1]Lookup!$A$1:$B$4,2,0)</f>
        <v>Semi-skilled</v>
      </c>
      <c r="G560" s="14" t="str">
        <f>VLOOKUP(B560,[1]Lookup!$A$6:$B$11,2,0)</f>
        <v>Services</v>
      </c>
      <c r="H560" s="14" t="str">
        <f>VLOOKUP(C560,[1]Lookup!$A$13:$B$31,2,0)</f>
        <v>Finance, insurance, real estate &amp; business services</v>
      </c>
      <c r="I560" s="16">
        <f>INDEX([1]Balancing!$B$3:$ES$21,MATCH($C560,[1]Balancing!$A$3:$A$21,0),MATCH(IF($A560="Mahir","HS",IF($A560="Separuh Mahir","SS",IF($A560="Berkemahiran Rendah","LS",IF($A560="Jumlah","T",FALSE))))&amp;$E560&amp;RIGHT($D560,2),[1]Balancing!$B$2:$ES$2,0))/1000</f>
        <v>394.88400000000001</v>
      </c>
      <c r="J560" s="16">
        <f>INDEX([1]Balancing!$ET$3:$KK$21,MATCH($C560,[1]Balancing!$A$3:$A$21,0),MATCH(IF($A560="Mahir","HS",IF($A560="Separuh Mahir","SS",IF($A560="Berkemahiran Rendah","LS",IF($A560="Jumlah","T",FALSE))))&amp;$E560&amp;RIGHT($D560,2),[1]Balancing!$ET$2:$KK$2,0))/1000</f>
        <v>393.661</v>
      </c>
      <c r="K560" s="16">
        <f>INDEX([1]Balancing!$KL$3:$QC$21,MATCH($C560,[1]Balancing!$A$3:$A$21,0),MATCH(IF($A560="Mahir","HS",IF($A560="Separuh Mahir","SS",IF($A560="Berkemahiran Rendah","LS",IF($A560="Jumlah","T",FALSE))))&amp;$E560&amp;RIGHT($D560,2),[1]Balancing!$KL$2:$QC$2,0))/1000</f>
        <v>1.2230000000000001</v>
      </c>
      <c r="L560" s="16">
        <f>INDEX([1]Balancing!$QD$3:$VU$21,MATCH($C560,[1]Balancing!$A$3:$A$21,0),MATCH(IF($A560="Mahir","HS",IF($A560="Separuh Mahir","SS",IF($A560="Berkemahiran Rendah","LS",IF($A560="Jumlah","T",FALSE))))&amp;$E560&amp;RIGHT($D560,2),[1]Balancing!$QD$2:$VU$2,0))/1000</f>
        <v>0.38800000000000001</v>
      </c>
    </row>
    <row r="561" spans="1:12" x14ac:dyDescent="0.35">
      <c r="A561" s="17" t="s">
        <v>21</v>
      </c>
      <c r="B561" s="17" t="s">
        <v>35</v>
      </c>
      <c r="C561" s="17" t="s">
        <v>64</v>
      </c>
      <c r="D561" s="14">
        <v>2023</v>
      </c>
      <c r="E561" s="14">
        <v>3</v>
      </c>
      <c r="F561" s="14" t="str">
        <f>VLOOKUP(A561,[1]Lookup!$A$1:$B$4,2,0)</f>
        <v>Semi-skilled</v>
      </c>
      <c r="G561" s="14" t="str">
        <f>VLOOKUP(B561,[1]Lookup!$A$6:$B$11,2,0)</f>
        <v>Services</v>
      </c>
      <c r="H561" s="14" t="str">
        <f>VLOOKUP(C561,[1]Lookup!$A$13:$B$31,2,0)</f>
        <v>Other services</v>
      </c>
      <c r="I561" s="16">
        <f>INDEX([1]Balancing!$B$3:$ES$21,MATCH($C561,[1]Balancing!$A$3:$A$21,0),MATCH(IF($A561="Mahir","HS",IF($A561="Separuh Mahir","SS",IF($A561="Berkemahiran Rendah","LS",IF($A561="Jumlah","T",FALSE))))&amp;$E561&amp;RIGHT($D561,2),[1]Balancing!$B$2:$ES$2,0))/1000</f>
        <v>232.935</v>
      </c>
      <c r="J561" s="16">
        <f>INDEX([1]Balancing!$ET$3:$KK$21,MATCH($C561,[1]Balancing!$A$3:$A$21,0),MATCH(IF($A561="Mahir","HS",IF($A561="Separuh Mahir","SS",IF($A561="Berkemahiran Rendah","LS",IF($A561="Jumlah","T",FALSE))))&amp;$E561&amp;RIGHT($D561,2),[1]Balancing!$ET$2:$KK$2,0))/1000</f>
        <v>231.821</v>
      </c>
      <c r="K561" s="16">
        <f>INDEX([1]Balancing!$KL$3:$QC$21,MATCH($C561,[1]Balancing!$A$3:$A$21,0),MATCH(IF($A561="Mahir","HS",IF($A561="Separuh Mahir","SS",IF($A561="Berkemahiran Rendah","LS",IF($A561="Jumlah","T",FALSE))))&amp;$E561&amp;RIGHT($D561,2),[1]Balancing!$KL$2:$QC$2,0))/1000</f>
        <v>1.1140000000000001</v>
      </c>
      <c r="L561" s="16">
        <f>INDEX([1]Balancing!$QD$3:$VU$21,MATCH($C561,[1]Balancing!$A$3:$A$21,0),MATCH(IF($A561="Mahir","HS",IF($A561="Separuh Mahir","SS",IF($A561="Berkemahiran Rendah","LS",IF($A561="Jumlah","T",FALSE))))&amp;$E561&amp;RIGHT($D561,2),[1]Balancing!$QD$2:$VU$2,0))/1000</f>
        <v>0.63400000000000001</v>
      </c>
    </row>
    <row r="562" spans="1:12" x14ac:dyDescent="0.35">
      <c r="A562" s="17" t="s">
        <v>23</v>
      </c>
      <c r="B562" s="17" t="s">
        <v>27</v>
      </c>
      <c r="C562" s="17" t="s">
        <v>27</v>
      </c>
      <c r="D562" s="14">
        <v>2023</v>
      </c>
      <c r="E562" s="14">
        <v>3</v>
      </c>
      <c r="F562" s="14" t="str">
        <f>VLOOKUP(A562,[1]Lookup!$A$1:$B$4,2,0)</f>
        <v>Low-skilled</v>
      </c>
      <c r="G562" s="14" t="str">
        <f>VLOOKUP(B562,[1]Lookup!$A$6:$B$11,2,0)</f>
        <v>Agriculture</v>
      </c>
      <c r="H562" s="14" t="str">
        <f>VLOOKUP(C562,[1]Lookup!$A$13:$B$31,2,0)</f>
        <v>Agriculture</v>
      </c>
      <c r="I562" s="16">
        <f>INDEX([1]Balancing!$B$3:$ES$21,MATCH($C562,[1]Balancing!$A$3:$A$21,0),MATCH(IF($A562="Mahir","HS",IF($A562="Separuh Mahir","SS",IF($A562="Berkemahiran Rendah","LS",IF($A562="Jumlah","T",FALSE))))&amp;$E562&amp;RIGHT($D562,2),[1]Balancing!$B$2:$ES$2,0))/1000</f>
        <v>28.238</v>
      </c>
      <c r="J562" s="16">
        <f>INDEX([1]Balancing!$ET$3:$KK$21,MATCH($C562,[1]Balancing!$A$3:$A$21,0),MATCH(IF($A562="Mahir","HS",IF($A562="Separuh Mahir","SS",IF($A562="Berkemahiran Rendah","LS",IF($A562="Jumlah","T",FALSE))))&amp;$E562&amp;RIGHT($D562,2),[1]Balancing!$ET$2:$KK$2,0))/1000</f>
        <v>22.146999999999998</v>
      </c>
      <c r="K562" s="16">
        <f>INDEX([1]Balancing!$KL$3:$QC$21,MATCH($C562,[1]Balancing!$A$3:$A$21,0),MATCH(IF($A562="Mahir","HS",IF($A562="Separuh Mahir","SS",IF($A562="Berkemahiran Rendah","LS",IF($A562="Jumlah","T",FALSE))))&amp;$E562&amp;RIGHT($D562,2),[1]Balancing!$KL$2:$QC$2,0))/1000</f>
        <v>6.0910000000000002</v>
      </c>
      <c r="L562" s="16">
        <f>INDEX([1]Balancing!$QD$3:$VU$21,MATCH($C562,[1]Balancing!$A$3:$A$21,0),MATCH(IF($A562="Mahir","HS",IF($A562="Separuh Mahir","SS",IF($A562="Berkemahiran Rendah","LS",IF($A562="Jumlah","T",FALSE))))&amp;$E562&amp;RIGHT($D562,2),[1]Balancing!$QD$2:$VU$2,0))/1000</f>
        <v>9.4E-2</v>
      </c>
    </row>
    <row r="563" spans="1:12" x14ac:dyDescent="0.35">
      <c r="A563" s="17" t="s">
        <v>23</v>
      </c>
      <c r="B563" s="17" t="s">
        <v>29</v>
      </c>
      <c r="C563" s="17" t="s">
        <v>29</v>
      </c>
      <c r="D563" s="14">
        <v>2023</v>
      </c>
      <c r="E563" s="14">
        <v>3</v>
      </c>
      <c r="F563" s="14" t="str">
        <f>VLOOKUP(A563,[1]Lookup!$A$1:$B$4,2,0)</f>
        <v>Low-skilled</v>
      </c>
      <c r="G563" s="14" t="str">
        <f>VLOOKUP(B563,[1]Lookup!$A$6:$B$11,2,0)</f>
        <v>Mining &amp; Quarrying</v>
      </c>
      <c r="H563" s="14" t="str">
        <f>VLOOKUP(C563,[1]Lookup!$A$13:$B$31,2,0)</f>
        <v>Mining &amp; Quarrying</v>
      </c>
      <c r="I563" s="16">
        <f>INDEX([1]Balancing!$B$3:$ES$21,MATCH($C563,[1]Balancing!$A$3:$A$21,0),MATCH(IF($A563="Mahir","HS",IF($A563="Separuh Mahir","SS",IF($A563="Berkemahiran Rendah","LS",IF($A563="Jumlah","T",FALSE))))&amp;$E563&amp;RIGHT($D563,2),[1]Balancing!$B$2:$ES$2,0))/1000</f>
        <v>9.6289999999999996</v>
      </c>
      <c r="J563" s="16">
        <f>INDEX([1]Balancing!$ET$3:$KK$21,MATCH($C563,[1]Balancing!$A$3:$A$21,0),MATCH(IF($A563="Mahir","HS",IF($A563="Separuh Mahir","SS",IF($A563="Berkemahiran Rendah","LS",IF($A563="Jumlah","T",FALSE))))&amp;$E563&amp;RIGHT($D563,2),[1]Balancing!$ET$2:$KK$2,0))/1000</f>
        <v>9.5329999999999995</v>
      </c>
      <c r="K563" s="16">
        <f>INDEX([1]Balancing!$KL$3:$QC$21,MATCH($C563,[1]Balancing!$A$3:$A$21,0),MATCH(IF($A563="Mahir","HS",IF($A563="Separuh Mahir","SS",IF($A563="Berkemahiran Rendah","LS",IF($A563="Jumlah","T",FALSE))))&amp;$E563&amp;RIGHT($D563,2),[1]Balancing!$KL$2:$QC$2,0))/1000</f>
        <v>9.6000000000000002E-2</v>
      </c>
      <c r="L563" s="16">
        <f>INDEX([1]Balancing!$QD$3:$VU$21,MATCH($C563,[1]Balancing!$A$3:$A$21,0),MATCH(IF($A563="Mahir","HS",IF($A563="Separuh Mahir","SS",IF($A563="Berkemahiran Rendah","LS",IF($A563="Jumlah","T",FALSE))))&amp;$E563&amp;RIGHT($D563,2),[1]Balancing!$QD$2:$VU$2,0))/1000</f>
        <v>2.4E-2</v>
      </c>
    </row>
    <row r="564" spans="1:12" x14ac:dyDescent="0.35">
      <c r="A564" s="17" t="s">
        <v>23</v>
      </c>
      <c r="B564" s="17" t="s">
        <v>31</v>
      </c>
      <c r="C564" s="17" t="s">
        <v>40</v>
      </c>
      <c r="D564" s="14">
        <v>2023</v>
      </c>
      <c r="E564" s="14">
        <v>3</v>
      </c>
      <c r="F564" s="14" t="str">
        <f>VLOOKUP(A564,[1]Lookup!$A$1:$B$4,2,0)</f>
        <v>Low-skilled</v>
      </c>
      <c r="G564" s="14" t="str">
        <f>VLOOKUP(B564,[1]Lookup!$A$6:$B$11,2,0)</f>
        <v>Manufacturing</v>
      </c>
      <c r="H564" s="14" t="str">
        <f>VLOOKUP(C564,[1]Lookup!$A$13:$B$31,2,0)</f>
        <v>Food processing, beverages &amp; tobacco products</v>
      </c>
      <c r="I564" s="16">
        <f>INDEX([1]Balancing!$B$3:$ES$21,MATCH($C564,[1]Balancing!$A$3:$A$21,0),MATCH(IF($A564="Mahir","HS",IF($A564="Separuh Mahir","SS",IF($A564="Berkemahiran Rendah","LS",IF($A564="Jumlah","T",FALSE))))&amp;$E564&amp;RIGHT($D564,2),[1]Balancing!$B$2:$ES$2,0))/1000</f>
        <v>38.277999999999999</v>
      </c>
      <c r="J564" s="16">
        <f>INDEX([1]Balancing!$ET$3:$KK$21,MATCH($C564,[1]Balancing!$A$3:$A$21,0),MATCH(IF($A564="Mahir","HS",IF($A564="Separuh Mahir","SS",IF($A564="Berkemahiran Rendah","LS",IF($A564="Jumlah","T",FALSE))))&amp;$E564&amp;RIGHT($D564,2),[1]Balancing!$ET$2:$KK$2,0))/1000</f>
        <v>34.299999999999997</v>
      </c>
      <c r="K564" s="16">
        <f>INDEX([1]Balancing!$KL$3:$QC$21,MATCH($C564,[1]Balancing!$A$3:$A$21,0),MATCH(IF($A564="Mahir","HS",IF($A564="Separuh Mahir","SS",IF($A564="Berkemahiran Rendah","LS",IF($A564="Jumlah","T",FALSE))))&amp;$E564&amp;RIGHT($D564,2),[1]Balancing!$KL$2:$QC$2,0))/1000</f>
        <v>3.9780000000000002</v>
      </c>
      <c r="L564" s="16">
        <f>INDEX([1]Balancing!$QD$3:$VU$21,MATCH($C564,[1]Balancing!$A$3:$A$21,0),MATCH(IF($A564="Mahir","HS",IF($A564="Separuh Mahir","SS",IF($A564="Berkemahiran Rendah","LS",IF($A564="Jumlah","T",FALSE))))&amp;$E564&amp;RIGHT($D564,2),[1]Balancing!$QD$2:$VU$2,0))/1000</f>
        <v>0.20699999999999999</v>
      </c>
    </row>
    <row r="565" spans="1:12" x14ac:dyDescent="0.35">
      <c r="A565" s="17" t="s">
        <v>23</v>
      </c>
      <c r="B565" s="17" t="s">
        <v>31</v>
      </c>
      <c r="C565" s="17" t="s">
        <v>42</v>
      </c>
      <c r="D565" s="14">
        <v>2023</v>
      </c>
      <c r="E565" s="14">
        <v>3</v>
      </c>
      <c r="F565" s="14" t="str">
        <f>VLOOKUP(A565,[1]Lookup!$A$1:$B$4,2,0)</f>
        <v>Low-skilled</v>
      </c>
      <c r="G565" s="14" t="str">
        <f>VLOOKUP(B565,[1]Lookup!$A$6:$B$11,2,0)</f>
        <v>Manufacturing</v>
      </c>
      <c r="H565" s="14" t="str">
        <f>VLOOKUP(C565,[1]Lookup!$A$13:$B$31,2,0)</f>
        <v>Textiles, wearing apparel &amp; leather products</v>
      </c>
      <c r="I565" s="16">
        <f>INDEX([1]Balancing!$B$3:$ES$21,MATCH($C565,[1]Balancing!$A$3:$A$21,0),MATCH(IF($A565="Mahir","HS",IF($A565="Separuh Mahir","SS",IF($A565="Berkemahiran Rendah","LS",IF($A565="Jumlah","T",FALSE))))&amp;$E565&amp;RIGHT($D565,2),[1]Balancing!$B$2:$ES$2,0))/1000</f>
        <v>5.9279999999999999</v>
      </c>
      <c r="J565" s="16">
        <f>INDEX([1]Balancing!$ET$3:$KK$21,MATCH($C565,[1]Balancing!$A$3:$A$21,0),MATCH(IF($A565="Mahir","HS",IF($A565="Separuh Mahir","SS",IF($A565="Berkemahiran Rendah","LS",IF($A565="Jumlah","T",FALSE))))&amp;$E565&amp;RIGHT($D565,2),[1]Balancing!$ET$2:$KK$2,0))/1000</f>
        <v>5.1660000000000004</v>
      </c>
      <c r="K565" s="16">
        <f>INDEX([1]Balancing!$KL$3:$QC$21,MATCH($C565,[1]Balancing!$A$3:$A$21,0),MATCH(IF($A565="Mahir","HS",IF($A565="Separuh Mahir","SS",IF($A565="Berkemahiran Rendah","LS",IF($A565="Jumlah","T",FALSE))))&amp;$E565&amp;RIGHT($D565,2),[1]Balancing!$KL$2:$QC$2,0))/1000</f>
        <v>0.76200000000000001</v>
      </c>
      <c r="L565" s="16">
        <f>INDEX([1]Balancing!$QD$3:$VU$21,MATCH($C565,[1]Balancing!$A$3:$A$21,0),MATCH(IF($A565="Mahir","HS",IF($A565="Separuh Mahir","SS",IF($A565="Berkemahiran Rendah","LS",IF($A565="Jumlah","T",FALSE))))&amp;$E565&amp;RIGHT($D565,2),[1]Balancing!$QD$2:$VU$2,0))/1000</f>
        <v>6.7000000000000004E-2</v>
      </c>
    </row>
    <row r="566" spans="1:12" x14ac:dyDescent="0.35">
      <c r="A566" s="17" t="s">
        <v>23</v>
      </c>
      <c r="B566" s="17" t="s">
        <v>31</v>
      </c>
      <c r="C566" s="17" t="s">
        <v>44</v>
      </c>
      <c r="D566" s="14">
        <v>2023</v>
      </c>
      <c r="E566" s="14">
        <v>3</v>
      </c>
      <c r="F566" s="14" t="str">
        <f>VLOOKUP(A566,[1]Lookup!$A$1:$B$4,2,0)</f>
        <v>Low-skilled</v>
      </c>
      <c r="G566" s="14" t="str">
        <f>VLOOKUP(B566,[1]Lookup!$A$6:$B$11,2,0)</f>
        <v>Manufacturing</v>
      </c>
      <c r="H566" s="14" t="str">
        <f>VLOOKUP(C566,[1]Lookup!$A$13:$B$31,2,0)</f>
        <v>Wood products, furniture, paper products &amp; printing</v>
      </c>
      <c r="I566" s="16">
        <f>INDEX([1]Balancing!$B$3:$ES$21,MATCH($C566,[1]Balancing!$A$3:$A$21,0),MATCH(IF($A566="Mahir","HS",IF($A566="Separuh Mahir","SS",IF($A566="Berkemahiran Rendah","LS",IF($A566="Jumlah","T",FALSE))))&amp;$E566&amp;RIGHT($D566,2),[1]Balancing!$B$2:$ES$2,0))/1000</f>
        <v>39.939</v>
      </c>
      <c r="J566" s="16">
        <f>INDEX([1]Balancing!$ET$3:$KK$21,MATCH($C566,[1]Balancing!$A$3:$A$21,0),MATCH(IF($A566="Mahir","HS",IF($A566="Separuh Mahir","SS",IF($A566="Berkemahiran Rendah","LS",IF($A566="Jumlah","T",FALSE))))&amp;$E566&amp;RIGHT($D566,2),[1]Balancing!$ET$2:$KK$2,0))/1000</f>
        <v>34.993000000000002</v>
      </c>
      <c r="K566" s="16">
        <f>INDEX([1]Balancing!$KL$3:$QC$21,MATCH($C566,[1]Balancing!$A$3:$A$21,0),MATCH(IF($A566="Mahir","HS",IF($A566="Separuh Mahir","SS",IF($A566="Berkemahiran Rendah","LS",IF($A566="Jumlah","T",FALSE))))&amp;$E566&amp;RIGHT($D566,2),[1]Balancing!$KL$2:$QC$2,0))/1000</f>
        <v>4.9459999999999997</v>
      </c>
      <c r="L566" s="16">
        <f>INDEX([1]Balancing!$QD$3:$VU$21,MATCH($C566,[1]Balancing!$A$3:$A$21,0),MATCH(IF($A566="Mahir","HS",IF($A566="Separuh Mahir","SS",IF($A566="Berkemahiran Rendah","LS",IF($A566="Jumlah","T",FALSE))))&amp;$E566&amp;RIGHT($D566,2),[1]Balancing!$QD$2:$VU$2,0))/1000</f>
        <v>2.4E-2</v>
      </c>
    </row>
    <row r="567" spans="1:12" x14ac:dyDescent="0.35">
      <c r="A567" s="17" t="s">
        <v>23</v>
      </c>
      <c r="B567" s="17" t="s">
        <v>31</v>
      </c>
      <c r="C567" s="17" t="s">
        <v>46</v>
      </c>
      <c r="D567" s="14">
        <v>2023</v>
      </c>
      <c r="E567" s="14">
        <v>3</v>
      </c>
      <c r="F567" s="14" t="str">
        <f>VLOOKUP(A567,[1]Lookup!$A$1:$B$4,2,0)</f>
        <v>Low-skilled</v>
      </c>
      <c r="G567" s="14" t="str">
        <f>VLOOKUP(B567,[1]Lookup!$A$6:$B$11,2,0)</f>
        <v>Manufacturing</v>
      </c>
      <c r="H567" s="14" t="str">
        <f>VLOOKUP(C567,[1]Lookup!$A$13:$B$31,2,0)</f>
        <v>Petroleum, chemical, rubber &amp; plastic products</v>
      </c>
      <c r="I567" s="16">
        <f>INDEX([1]Balancing!$B$3:$ES$21,MATCH($C567,[1]Balancing!$A$3:$A$21,0),MATCH(IF($A567="Mahir","HS",IF($A567="Separuh Mahir","SS",IF($A567="Berkemahiran Rendah","LS",IF($A567="Jumlah","T",FALSE))))&amp;$E567&amp;RIGHT($D567,2),[1]Balancing!$B$2:$ES$2,0))/1000</f>
        <v>25.7</v>
      </c>
      <c r="J567" s="16">
        <f>INDEX([1]Balancing!$ET$3:$KK$21,MATCH($C567,[1]Balancing!$A$3:$A$21,0),MATCH(IF($A567="Mahir","HS",IF($A567="Separuh Mahir","SS",IF($A567="Berkemahiran Rendah","LS",IF($A567="Jumlah","T",FALSE))))&amp;$E567&amp;RIGHT($D567,2),[1]Balancing!$ET$2:$KK$2,0))/1000</f>
        <v>23.885999999999999</v>
      </c>
      <c r="K567" s="16">
        <f>INDEX([1]Balancing!$KL$3:$QC$21,MATCH($C567,[1]Balancing!$A$3:$A$21,0),MATCH(IF($A567="Mahir","HS",IF($A567="Separuh Mahir","SS",IF($A567="Berkemahiran Rendah","LS",IF($A567="Jumlah","T",FALSE))))&amp;$E567&amp;RIGHT($D567,2),[1]Balancing!$KL$2:$QC$2,0))/1000</f>
        <v>1.8140000000000001</v>
      </c>
      <c r="L567" s="16">
        <f>INDEX([1]Balancing!$QD$3:$VU$21,MATCH($C567,[1]Balancing!$A$3:$A$21,0),MATCH(IF($A567="Mahir","HS",IF($A567="Separuh Mahir","SS",IF($A567="Berkemahiran Rendah","LS",IF($A567="Jumlah","T",FALSE))))&amp;$E567&amp;RIGHT($D567,2),[1]Balancing!$QD$2:$VU$2,0))/1000</f>
        <v>0.27200000000000002</v>
      </c>
    </row>
    <row r="568" spans="1:12" x14ac:dyDescent="0.35">
      <c r="A568" s="17" t="s">
        <v>23</v>
      </c>
      <c r="B568" s="17" t="s">
        <v>31</v>
      </c>
      <c r="C568" s="17" t="s">
        <v>48</v>
      </c>
      <c r="D568" s="14">
        <v>2023</v>
      </c>
      <c r="E568" s="14">
        <v>3</v>
      </c>
      <c r="F568" s="14" t="str">
        <f>VLOOKUP(A568,[1]Lookup!$A$1:$B$4,2,0)</f>
        <v>Low-skilled</v>
      </c>
      <c r="G568" s="14" t="str">
        <f>VLOOKUP(B568,[1]Lookup!$A$6:$B$11,2,0)</f>
        <v>Manufacturing</v>
      </c>
      <c r="H568" s="14" t="str">
        <f>VLOOKUP(C568,[1]Lookup!$A$13:$B$31,2,0)</f>
        <v>Non-metallic mineral products, basic metal &amp; fabricated metal products</v>
      </c>
      <c r="I568" s="16">
        <f>INDEX([1]Balancing!$B$3:$ES$21,MATCH($C568,[1]Balancing!$A$3:$A$21,0),MATCH(IF($A568="Mahir","HS",IF($A568="Separuh Mahir","SS",IF($A568="Berkemahiran Rendah","LS",IF($A568="Jumlah","T",FALSE))))&amp;$E568&amp;RIGHT($D568,2),[1]Balancing!$B$2:$ES$2,0))/1000</f>
        <v>29.268000000000001</v>
      </c>
      <c r="J568" s="16">
        <f>INDEX([1]Balancing!$ET$3:$KK$21,MATCH($C568,[1]Balancing!$A$3:$A$21,0),MATCH(IF($A568="Mahir","HS",IF($A568="Separuh Mahir","SS",IF($A568="Berkemahiran Rendah","LS",IF($A568="Jumlah","T",FALSE))))&amp;$E568&amp;RIGHT($D568,2),[1]Balancing!$ET$2:$KK$2,0))/1000</f>
        <v>26.186</v>
      </c>
      <c r="K568" s="16">
        <f>INDEX([1]Balancing!$KL$3:$QC$21,MATCH($C568,[1]Balancing!$A$3:$A$21,0),MATCH(IF($A568="Mahir","HS",IF($A568="Separuh Mahir","SS",IF($A568="Berkemahiran Rendah","LS",IF($A568="Jumlah","T",FALSE))))&amp;$E568&amp;RIGHT($D568,2),[1]Balancing!$KL$2:$QC$2,0))/1000</f>
        <v>3.0819999999999999</v>
      </c>
      <c r="L568" s="16">
        <f>INDEX([1]Balancing!$QD$3:$VU$21,MATCH($C568,[1]Balancing!$A$3:$A$21,0),MATCH(IF($A568="Mahir","HS",IF($A568="Separuh Mahir","SS",IF($A568="Berkemahiran Rendah","LS",IF($A568="Jumlah","T",FALSE))))&amp;$E568&amp;RIGHT($D568,2),[1]Balancing!$QD$2:$VU$2,0))/1000</f>
        <v>0.20499999999999999</v>
      </c>
    </row>
    <row r="569" spans="1:12" x14ac:dyDescent="0.35">
      <c r="A569" s="17" t="s">
        <v>23</v>
      </c>
      <c r="B569" s="17" t="s">
        <v>31</v>
      </c>
      <c r="C569" s="17" t="s">
        <v>50</v>
      </c>
      <c r="D569" s="14">
        <v>2023</v>
      </c>
      <c r="E569" s="14">
        <v>3</v>
      </c>
      <c r="F569" s="14" t="str">
        <f>VLOOKUP(A569,[1]Lookup!$A$1:$B$4,2,0)</f>
        <v>Low-skilled</v>
      </c>
      <c r="G569" s="14" t="str">
        <f>VLOOKUP(B569,[1]Lookup!$A$6:$B$11,2,0)</f>
        <v>Manufacturing</v>
      </c>
      <c r="H569" s="14" t="str">
        <f>VLOOKUP(C569,[1]Lookup!$A$13:$B$31,2,0)</f>
        <v>Electrical, electronic &amp; optical products</v>
      </c>
      <c r="I569" s="16">
        <f>INDEX([1]Balancing!$B$3:$ES$21,MATCH($C569,[1]Balancing!$A$3:$A$21,0),MATCH(IF($A569="Mahir","HS",IF($A569="Separuh Mahir","SS",IF($A569="Berkemahiran Rendah","LS",IF($A569="Jumlah","T",FALSE))))&amp;$E569&amp;RIGHT($D569,2),[1]Balancing!$B$2:$ES$2,0))/1000</f>
        <v>23.466999999999999</v>
      </c>
      <c r="J569" s="16">
        <f>INDEX([1]Balancing!$ET$3:$KK$21,MATCH($C569,[1]Balancing!$A$3:$A$21,0),MATCH(IF($A569="Mahir","HS",IF($A569="Separuh Mahir","SS",IF($A569="Berkemahiran Rendah","LS",IF($A569="Jumlah","T",FALSE))))&amp;$E569&amp;RIGHT($D569,2),[1]Balancing!$ET$2:$KK$2,0))/1000</f>
        <v>20.350000000000001</v>
      </c>
      <c r="K569" s="16">
        <f>INDEX([1]Balancing!$KL$3:$QC$21,MATCH($C569,[1]Balancing!$A$3:$A$21,0),MATCH(IF($A569="Mahir","HS",IF($A569="Separuh Mahir","SS",IF($A569="Berkemahiran Rendah","LS",IF($A569="Jumlah","T",FALSE))))&amp;$E569&amp;RIGHT($D569,2),[1]Balancing!$KL$2:$QC$2,0))/1000</f>
        <v>3.117</v>
      </c>
      <c r="L569" s="16">
        <f>INDEX([1]Balancing!$QD$3:$VU$21,MATCH($C569,[1]Balancing!$A$3:$A$21,0),MATCH(IF($A569="Mahir","HS",IF($A569="Separuh Mahir","SS",IF($A569="Berkemahiran Rendah","LS",IF($A569="Jumlah","T",FALSE))))&amp;$E569&amp;RIGHT($D569,2),[1]Balancing!$QD$2:$VU$2,0))/1000</f>
        <v>0.11700000000000001</v>
      </c>
    </row>
    <row r="570" spans="1:12" x14ac:dyDescent="0.35">
      <c r="A570" s="17" t="s">
        <v>23</v>
      </c>
      <c r="B570" s="17" t="s">
        <v>31</v>
      </c>
      <c r="C570" s="17" t="s">
        <v>52</v>
      </c>
      <c r="D570" s="14">
        <v>2023</v>
      </c>
      <c r="E570" s="14">
        <v>3</v>
      </c>
      <c r="F570" s="14" t="str">
        <f>VLOOKUP(A570,[1]Lookup!$A$1:$B$4,2,0)</f>
        <v>Low-skilled</v>
      </c>
      <c r="G570" s="14" t="str">
        <f>VLOOKUP(B570,[1]Lookup!$A$6:$B$11,2,0)</f>
        <v>Manufacturing</v>
      </c>
      <c r="H570" s="14" t="str">
        <f>VLOOKUP(C570,[1]Lookup!$A$13:$B$31,2,0)</f>
        <v>Transport equipment, other manufacturing &amp; repair</v>
      </c>
      <c r="I570" s="16">
        <f>INDEX([1]Balancing!$B$3:$ES$21,MATCH($C570,[1]Balancing!$A$3:$A$21,0),MATCH(IF($A570="Mahir","HS",IF($A570="Separuh Mahir","SS",IF($A570="Berkemahiran Rendah","LS",IF($A570="Jumlah","T",FALSE))))&amp;$E570&amp;RIGHT($D570,2),[1]Balancing!$B$2:$ES$2,0))/1000</f>
        <v>12.733000000000001</v>
      </c>
      <c r="J570" s="16">
        <f>INDEX([1]Balancing!$ET$3:$KK$21,MATCH($C570,[1]Balancing!$A$3:$A$21,0),MATCH(IF($A570="Mahir","HS",IF($A570="Separuh Mahir","SS",IF($A570="Berkemahiran Rendah","LS",IF($A570="Jumlah","T",FALSE))))&amp;$E570&amp;RIGHT($D570,2),[1]Balancing!$ET$2:$KK$2,0))/1000</f>
        <v>11.667999999999999</v>
      </c>
      <c r="K570" s="16">
        <f>INDEX([1]Balancing!$KL$3:$QC$21,MATCH($C570,[1]Balancing!$A$3:$A$21,0),MATCH(IF($A570="Mahir","HS",IF($A570="Separuh Mahir","SS",IF($A570="Berkemahiran Rendah","LS",IF($A570="Jumlah","T",FALSE))))&amp;$E570&amp;RIGHT($D570,2),[1]Balancing!$KL$2:$QC$2,0))/1000</f>
        <v>1.0649999999999999</v>
      </c>
      <c r="L570" s="16">
        <f>INDEX([1]Balancing!$QD$3:$VU$21,MATCH($C570,[1]Balancing!$A$3:$A$21,0),MATCH(IF($A570="Mahir","HS",IF($A570="Separuh Mahir","SS",IF($A570="Berkemahiran Rendah","LS",IF($A570="Jumlah","T",FALSE))))&amp;$E570&amp;RIGHT($D570,2),[1]Balancing!$QD$2:$VU$2,0))/1000</f>
        <v>4.2000000000000003E-2</v>
      </c>
    </row>
    <row r="571" spans="1:12" x14ac:dyDescent="0.35">
      <c r="A571" s="17" t="s">
        <v>23</v>
      </c>
      <c r="B571" s="17" t="s">
        <v>33</v>
      </c>
      <c r="C571" s="17" t="s">
        <v>33</v>
      </c>
      <c r="D571" s="14">
        <v>2023</v>
      </c>
      <c r="E571" s="14">
        <v>3</v>
      </c>
      <c r="F571" s="14" t="str">
        <f>VLOOKUP(A571,[1]Lookup!$A$1:$B$4,2,0)</f>
        <v>Low-skilled</v>
      </c>
      <c r="G571" s="14" t="str">
        <f>VLOOKUP(B571,[1]Lookup!$A$6:$B$11,2,0)</f>
        <v>Construction</v>
      </c>
      <c r="H571" s="14" t="str">
        <f>VLOOKUP(C571,[1]Lookup!$A$13:$B$31,2,0)</f>
        <v>Construction</v>
      </c>
      <c r="I571" s="16">
        <f>INDEX([1]Balancing!$B$3:$ES$21,MATCH($C571,[1]Balancing!$A$3:$A$21,0),MATCH(IF($A571="Mahir","HS",IF($A571="Separuh Mahir","SS",IF($A571="Berkemahiran Rendah","LS",IF($A571="Jumlah","T",FALSE))))&amp;$E571&amp;RIGHT($D571,2),[1]Balancing!$B$2:$ES$2,0))/1000</f>
        <v>48.783000000000001</v>
      </c>
      <c r="J571" s="16">
        <f>INDEX([1]Balancing!$ET$3:$KK$21,MATCH($C571,[1]Balancing!$A$3:$A$21,0),MATCH(IF($A571="Mahir","HS",IF($A571="Separuh Mahir","SS",IF($A571="Berkemahiran Rendah","LS",IF($A571="Jumlah","T",FALSE))))&amp;$E571&amp;RIGHT($D571,2),[1]Balancing!$ET$2:$KK$2,0))/1000</f>
        <v>42.371000000000002</v>
      </c>
      <c r="K571" s="16">
        <f>INDEX([1]Balancing!$KL$3:$QC$21,MATCH($C571,[1]Balancing!$A$3:$A$21,0),MATCH(IF($A571="Mahir","HS",IF($A571="Separuh Mahir","SS",IF($A571="Berkemahiran Rendah","LS",IF($A571="Jumlah","T",FALSE))))&amp;$E571&amp;RIGHT($D571,2),[1]Balancing!$KL$2:$QC$2,0))/1000</f>
        <v>6.4119999999999999</v>
      </c>
      <c r="L571" s="16">
        <f>INDEX([1]Balancing!$QD$3:$VU$21,MATCH($C571,[1]Balancing!$A$3:$A$21,0),MATCH(IF($A571="Mahir","HS",IF($A571="Separuh Mahir","SS",IF($A571="Berkemahiran Rendah","LS",IF($A571="Jumlah","T",FALSE))))&amp;$E571&amp;RIGHT($D571,2),[1]Balancing!$QD$2:$VU$2,0))/1000</f>
        <v>0.57299999999999995</v>
      </c>
    </row>
    <row r="572" spans="1:12" x14ac:dyDescent="0.35">
      <c r="A572" s="17" t="s">
        <v>23</v>
      </c>
      <c r="B572" s="17" t="s">
        <v>35</v>
      </c>
      <c r="C572" s="17" t="s">
        <v>54</v>
      </c>
      <c r="D572" s="14">
        <v>2023</v>
      </c>
      <c r="E572" s="14">
        <v>3</v>
      </c>
      <c r="F572" s="14" t="str">
        <f>VLOOKUP(A572,[1]Lookup!$A$1:$B$4,2,0)</f>
        <v>Low-skilled</v>
      </c>
      <c r="G572" s="14" t="str">
        <f>VLOOKUP(B572,[1]Lookup!$A$6:$B$11,2,0)</f>
        <v>Services</v>
      </c>
      <c r="H572" s="14" t="str">
        <f>VLOOKUP(C572,[1]Lookup!$A$13:$B$31,2,0)</f>
        <v>Wholesale &amp; retail trade</v>
      </c>
      <c r="I572" s="16">
        <f>INDEX([1]Balancing!$B$3:$ES$21,MATCH($C572,[1]Balancing!$A$3:$A$21,0),MATCH(IF($A572="Mahir","HS",IF($A572="Separuh Mahir","SS",IF($A572="Berkemahiran Rendah","LS",IF($A572="Jumlah","T",FALSE))))&amp;$E572&amp;RIGHT($D572,2),[1]Balancing!$B$2:$ES$2,0))/1000</f>
        <v>232.36199999999999</v>
      </c>
      <c r="J572" s="16">
        <f>INDEX([1]Balancing!$ET$3:$KK$21,MATCH($C572,[1]Balancing!$A$3:$A$21,0),MATCH(IF($A572="Mahir","HS",IF($A572="Separuh Mahir","SS",IF($A572="Berkemahiran Rendah","LS",IF($A572="Jumlah","T",FALSE))))&amp;$E572&amp;RIGHT($D572,2),[1]Balancing!$ET$2:$KK$2,0))/1000</f>
        <v>229.489</v>
      </c>
      <c r="K572" s="16">
        <f>INDEX([1]Balancing!$KL$3:$QC$21,MATCH($C572,[1]Balancing!$A$3:$A$21,0),MATCH(IF($A572="Mahir","HS",IF($A572="Separuh Mahir","SS",IF($A572="Berkemahiran Rendah","LS",IF($A572="Jumlah","T",FALSE))))&amp;$E572&amp;RIGHT($D572,2),[1]Balancing!$KL$2:$QC$2,0))/1000</f>
        <v>2.8730000000000002</v>
      </c>
      <c r="L572" s="16">
        <f>INDEX([1]Balancing!$QD$3:$VU$21,MATCH($C572,[1]Balancing!$A$3:$A$21,0),MATCH(IF($A572="Mahir","HS",IF($A572="Separuh Mahir","SS",IF($A572="Berkemahiran Rendah","LS",IF($A572="Jumlah","T",FALSE))))&amp;$E572&amp;RIGHT($D572,2),[1]Balancing!$QD$2:$VU$2,0))/1000</f>
        <v>0.74099999999999999</v>
      </c>
    </row>
    <row r="573" spans="1:12" x14ac:dyDescent="0.35">
      <c r="A573" s="17" t="s">
        <v>23</v>
      </c>
      <c r="B573" s="17" t="s">
        <v>35</v>
      </c>
      <c r="C573" s="17" t="s">
        <v>56</v>
      </c>
      <c r="D573" s="14">
        <v>2023</v>
      </c>
      <c r="E573" s="14">
        <v>3</v>
      </c>
      <c r="F573" s="14" t="str">
        <f>VLOOKUP(A573,[1]Lookup!$A$1:$B$4,2,0)</f>
        <v>Low-skilled</v>
      </c>
      <c r="G573" s="14" t="str">
        <f>VLOOKUP(B573,[1]Lookup!$A$6:$B$11,2,0)</f>
        <v>Services</v>
      </c>
      <c r="H573" s="14" t="str">
        <f>VLOOKUP(C573,[1]Lookup!$A$13:$B$31,2,0)</f>
        <v>Food &amp; beverages and accommodation</v>
      </c>
      <c r="I573" s="16">
        <f>INDEX([1]Balancing!$B$3:$ES$21,MATCH($C573,[1]Balancing!$A$3:$A$21,0),MATCH(IF($A573="Mahir","HS",IF($A573="Separuh Mahir","SS",IF($A573="Berkemahiran Rendah","LS",IF($A573="Jumlah","T",FALSE))))&amp;$E573&amp;RIGHT($D573,2),[1]Balancing!$B$2:$ES$2,0))/1000</f>
        <v>341.73</v>
      </c>
      <c r="J573" s="16">
        <f>INDEX([1]Balancing!$ET$3:$KK$21,MATCH($C573,[1]Balancing!$A$3:$A$21,0),MATCH(IF($A573="Mahir","HS",IF($A573="Separuh Mahir","SS",IF($A573="Berkemahiran Rendah","LS",IF($A573="Jumlah","T",FALSE))))&amp;$E573&amp;RIGHT($D573,2),[1]Balancing!$ET$2:$KK$2,0))/1000</f>
        <v>341.33199999999999</v>
      </c>
      <c r="K573" s="16">
        <f>INDEX([1]Balancing!$KL$3:$QC$21,MATCH($C573,[1]Balancing!$A$3:$A$21,0),MATCH(IF($A573="Mahir","HS",IF($A573="Separuh Mahir","SS",IF($A573="Berkemahiran Rendah","LS",IF($A573="Jumlah","T",FALSE))))&amp;$E573&amp;RIGHT($D573,2),[1]Balancing!$KL$2:$QC$2,0))/1000</f>
        <v>0.39800000000000002</v>
      </c>
      <c r="L573" s="16">
        <f>INDEX([1]Balancing!$QD$3:$VU$21,MATCH($C573,[1]Balancing!$A$3:$A$21,0),MATCH(IF($A573="Mahir","HS",IF($A573="Separuh Mahir","SS",IF($A573="Berkemahiran Rendah","LS",IF($A573="Jumlah","T",FALSE))))&amp;$E573&amp;RIGHT($D573,2),[1]Balancing!$QD$2:$VU$2,0))/1000</f>
        <v>0.153</v>
      </c>
    </row>
    <row r="574" spans="1:12" x14ac:dyDescent="0.35">
      <c r="A574" s="17" t="s">
        <v>23</v>
      </c>
      <c r="B574" s="17" t="s">
        <v>35</v>
      </c>
      <c r="C574" s="17" t="s">
        <v>58</v>
      </c>
      <c r="D574" s="14">
        <v>2023</v>
      </c>
      <c r="E574" s="14">
        <v>3</v>
      </c>
      <c r="F574" s="14" t="str">
        <f>VLOOKUP(A574,[1]Lookup!$A$1:$B$4,2,0)</f>
        <v>Low-skilled</v>
      </c>
      <c r="G574" s="14" t="str">
        <f>VLOOKUP(B574,[1]Lookup!$A$6:$B$11,2,0)</f>
        <v>Services</v>
      </c>
      <c r="H574" s="14" t="str">
        <f>VLOOKUP(C574,[1]Lookup!$A$13:$B$31,2,0)</f>
        <v>Transportation &amp; storage</v>
      </c>
      <c r="I574" s="16">
        <f>INDEX([1]Balancing!$B$3:$ES$21,MATCH($C574,[1]Balancing!$A$3:$A$21,0),MATCH(IF($A574="Mahir","HS",IF($A574="Separuh Mahir","SS",IF($A574="Berkemahiran Rendah","LS",IF($A574="Jumlah","T",FALSE))))&amp;$E574&amp;RIGHT($D574,2),[1]Balancing!$B$2:$ES$2,0))/1000</f>
        <v>89.658000000000001</v>
      </c>
      <c r="J574" s="16">
        <f>INDEX([1]Balancing!$ET$3:$KK$21,MATCH($C574,[1]Balancing!$A$3:$A$21,0),MATCH(IF($A574="Mahir","HS",IF($A574="Separuh Mahir","SS",IF($A574="Berkemahiran Rendah","LS",IF($A574="Jumlah","T",FALSE))))&amp;$E574&amp;RIGHT($D574,2),[1]Balancing!$ET$2:$KK$2,0))/1000</f>
        <v>89.22</v>
      </c>
      <c r="K574" s="16">
        <f>INDEX([1]Balancing!$KL$3:$QC$21,MATCH($C574,[1]Balancing!$A$3:$A$21,0),MATCH(IF($A574="Mahir","HS",IF($A574="Separuh Mahir","SS",IF($A574="Berkemahiran Rendah","LS",IF($A574="Jumlah","T",FALSE))))&amp;$E574&amp;RIGHT($D574,2),[1]Balancing!$KL$2:$QC$2,0))/1000</f>
        <v>0.438</v>
      </c>
      <c r="L574" s="16">
        <f>INDEX([1]Balancing!$QD$3:$VU$21,MATCH($C574,[1]Balancing!$A$3:$A$21,0),MATCH(IF($A574="Mahir","HS",IF($A574="Separuh Mahir","SS",IF($A574="Berkemahiran Rendah","LS",IF($A574="Jumlah","T",FALSE))))&amp;$E574&amp;RIGHT($D574,2),[1]Balancing!$QD$2:$VU$2,0))/1000</f>
        <v>0.23300000000000001</v>
      </c>
    </row>
    <row r="575" spans="1:12" x14ac:dyDescent="0.35">
      <c r="A575" s="17" t="s">
        <v>23</v>
      </c>
      <c r="B575" s="17" t="s">
        <v>35</v>
      </c>
      <c r="C575" s="17" t="s">
        <v>60</v>
      </c>
      <c r="D575" s="14">
        <v>2023</v>
      </c>
      <c r="E575" s="14">
        <v>3</v>
      </c>
      <c r="F575" s="14" t="str">
        <f>VLOOKUP(A575,[1]Lookup!$A$1:$B$4,2,0)</f>
        <v>Low-skilled</v>
      </c>
      <c r="G575" s="14" t="str">
        <f>VLOOKUP(B575,[1]Lookup!$A$6:$B$11,2,0)</f>
        <v>Services</v>
      </c>
      <c r="H575" s="14" t="str">
        <f>VLOOKUP(C575,[1]Lookup!$A$13:$B$31,2,0)</f>
        <v>Information &amp; communication</v>
      </c>
      <c r="I575" s="16">
        <f>INDEX([1]Balancing!$B$3:$ES$21,MATCH($C575,[1]Balancing!$A$3:$A$21,0),MATCH(IF($A575="Mahir","HS",IF($A575="Separuh Mahir","SS",IF($A575="Berkemahiran Rendah","LS",IF($A575="Jumlah","T",FALSE))))&amp;$E575&amp;RIGHT($D575,2),[1]Balancing!$B$2:$ES$2,0))/1000</f>
        <v>17.763999999999999</v>
      </c>
      <c r="J575" s="16">
        <f>INDEX([1]Balancing!$ET$3:$KK$21,MATCH($C575,[1]Balancing!$A$3:$A$21,0),MATCH(IF($A575="Mahir","HS",IF($A575="Separuh Mahir","SS",IF($A575="Berkemahiran Rendah","LS",IF($A575="Jumlah","T",FALSE))))&amp;$E575&amp;RIGHT($D575,2),[1]Balancing!$ET$2:$KK$2,0))/1000</f>
        <v>17.305</v>
      </c>
      <c r="K575" s="16">
        <f>INDEX([1]Balancing!$KL$3:$QC$21,MATCH($C575,[1]Balancing!$A$3:$A$21,0),MATCH(IF($A575="Mahir","HS",IF($A575="Separuh Mahir","SS",IF($A575="Berkemahiran Rendah","LS",IF($A575="Jumlah","T",FALSE))))&amp;$E575&amp;RIGHT($D575,2),[1]Balancing!$KL$2:$QC$2,0))/1000</f>
        <v>0.45900000000000002</v>
      </c>
      <c r="L575" s="16">
        <f>INDEX([1]Balancing!$QD$3:$VU$21,MATCH($C575,[1]Balancing!$A$3:$A$21,0),MATCH(IF($A575="Mahir","HS",IF($A575="Separuh Mahir","SS",IF($A575="Berkemahiran Rendah","LS",IF($A575="Jumlah","T",FALSE))))&amp;$E575&amp;RIGHT($D575,2),[1]Balancing!$QD$2:$VU$2,0))/1000</f>
        <v>8.4000000000000005E-2</v>
      </c>
    </row>
    <row r="576" spans="1:12" x14ac:dyDescent="0.35">
      <c r="A576" s="17" t="s">
        <v>23</v>
      </c>
      <c r="B576" s="17" t="s">
        <v>35</v>
      </c>
      <c r="C576" s="17" t="s">
        <v>62</v>
      </c>
      <c r="D576" s="14">
        <v>2023</v>
      </c>
      <c r="E576" s="14">
        <v>3</v>
      </c>
      <c r="F576" s="14" t="str">
        <f>VLOOKUP(A576,[1]Lookup!$A$1:$B$4,2,0)</f>
        <v>Low-skilled</v>
      </c>
      <c r="G576" s="14" t="str">
        <f>VLOOKUP(B576,[1]Lookup!$A$6:$B$11,2,0)</f>
        <v>Services</v>
      </c>
      <c r="H576" s="14" t="str">
        <f>VLOOKUP(C576,[1]Lookup!$A$13:$B$31,2,0)</f>
        <v>Finance, insurance, real estate &amp; business services</v>
      </c>
      <c r="I576" s="16">
        <f>INDEX([1]Balancing!$B$3:$ES$21,MATCH($C576,[1]Balancing!$A$3:$A$21,0),MATCH(IF($A576="Mahir","HS",IF($A576="Separuh Mahir","SS",IF($A576="Berkemahiran Rendah","LS",IF($A576="Jumlah","T",FALSE))))&amp;$E576&amp;RIGHT($D576,2),[1]Balancing!$B$2:$ES$2,0))/1000</f>
        <v>105.551</v>
      </c>
      <c r="J576" s="16">
        <f>INDEX([1]Balancing!$ET$3:$KK$21,MATCH($C576,[1]Balancing!$A$3:$A$21,0),MATCH(IF($A576="Mahir","HS",IF($A576="Separuh Mahir","SS",IF($A576="Berkemahiran Rendah","LS",IF($A576="Jumlah","T",FALSE))))&amp;$E576&amp;RIGHT($D576,2),[1]Balancing!$ET$2:$KK$2,0))/1000</f>
        <v>104.70699999999999</v>
      </c>
      <c r="K576" s="16">
        <f>INDEX([1]Balancing!$KL$3:$QC$21,MATCH($C576,[1]Balancing!$A$3:$A$21,0),MATCH(IF($A576="Mahir","HS",IF($A576="Separuh Mahir","SS",IF($A576="Berkemahiran Rendah","LS",IF($A576="Jumlah","T",FALSE))))&amp;$E576&amp;RIGHT($D576,2),[1]Balancing!$KL$2:$QC$2,0))/1000</f>
        <v>0.84399999999999997</v>
      </c>
      <c r="L576" s="16">
        <f>INDEX([1]Balancing!$QD$3:$VU$21,MATCH($C576,[1]Balancing!$A$3:$A$21,0),MATCH(IF($A576="Mahir","HS",IF($A576="Separuh Mahir","SS",IF($A576="Berkemahiran Rendah","LS",IF($A576="Jumlah","T",FALSE))))&amp;$E576&amp;RIGHT($D576,2),[1]Balancing!$QD$2:$VU$2,0))/1000</f>
        <v>0.187</v>
      </c>
    </row>
    <row r="577" spans="1:12" x14ac:dyDescent="0.35">
      <c r="A577" s="17" t="s">
        <v>23</v>
      </c>
      <c r="B577" s="17" t="s">
        <v>35</v>
      </c>
      <c r="C577" s="17" t="s">
        <v>64</v>
      </c>
      <c r="D577" s="14">
        <v>2023</v>
      </c>
      <c r="E577" s="14">
        <v>3</v>
      </c>
      <c r="F577" s="14" t="str">
        <f>VLOOKUP(A577,[1]Lookup!$A$1:$B$4,2,0)</f>
        <v>Low-skilled</v>
      </c>
      <c r="G577" s="14" t="str">
        <f>VLOOKUP(B577,[1]Lookup!$A$6:$B$11,2,0)</f>
        <v>Services</v>
      </c>
      <c r="H577" s="14" t="str">
        <f>VLOOKUP(C577,[1]Lookup!$A$13:$B$31,2,0)</f>
        <v>Other services</v>
      </c>
      <c r="I577" s="16">
        <f>INDEX([1]Balancing!$B$3:$ES$21,MATCH($C577,[1]Balancing!$A$3:$A$21,0),MATCH(IF($A577="Mahir","HS",IF($A577="Separuh Mahir","SS",IF($A577="Berkemahiran Rendah","LS",IF($A577="Jumlah","T",FALSE))))&amp;$E577&amp;RIGHT($D577,2),[1]Balancing!$B$2:$ES$2,0))/1000</f>
        <v>70.811999999999998</v>
      </c>
      <c r="J577" s="16">
        <f>INDEX([1]Balancing!$ET$3:$KK$21,MATCH($C577,[1]Balancing!$A$3:$A$21,0),MATCH(IF($A577="Mahir","HS",IF($A577="Separuh Mahir","SS",IF($A577="Berkemahiran Rendah","LS",IF($A577="Jumlah","T",FALSE))))&amp;$E577&amp;RIGHT($D577,2),[1]Balancing!$ET$2:$KK$2,0))/1000</f>
        <v>70.375</v>
      </c>
      <c r="K577" s="16">
        <f>INDEX([1]Balancing!$KL$3:$QC$21,MATCH($C577,[1]Balancing!$A$3:$A$21,0),MATCH(IF($A577="Mahir","HS",IF($A577="Separuh Mahir","SS",IF($A577="Berkemahiran Rendah","LS",IF($A577="Jumlah","T",FALSE))))&amp;$E577&amp;RIGHT($D577,2),[1]Balancing!$KL$2:$QC$2,0))/1000</f>
        <v>0.437</v>
      </c>
      <c r="L577" s="16">
        <f>INDEX([1]Balancing!$QD$3:$VU$21,MATCH($C577,[1]Balancing!$A$3:$A$21,0),MATCH(IF($A577="Mahir","HS",IF($A577="Separuh Mahir","SS",IF($A577="Berkemahiran Rendah","LS",IF($A577="Jumlah","T",FALSE))))&amp;$E577&amp;RIGHT($D577,2),[1]Balancing!$QD$2:$VU$2,0))/1000</f>
        <v>0.28899999999999998</v>
      </c>
    </row>
    <row r="578" spans="1:12" x14ac:dyDescent="0.35">
      <c r="A578" s="17" t="s">
        <v>19</v>
      </c>
      <c r="B578" s="17" t="s">
        <v>27</v>
      </c>
      <c r="C578" s="17" t="s">
        <v>27</v>
      </c>
      <c r="D578" s="14">
        <v>2023</v>
      </c>
      <c r="E578" s="14">
        <v>2</v>
      </c>
      <c r="F578" s="14" t="str">
        <f>VLOOKUP(A578,[1]Lookup!$A$1:$B$4,2,0)</f>
        <v>Skilled</v>
      </c>
      <c r="G578" s="14" t="str">
        <f>VLOOKUP(B578,[1]Lookup!$A$6:$B$11,2,0)</f>
        <v>Agriculture</v>
      </c>
      <c r="H578" s="14" t="str">
        <f>VLOOKUP(C578,[1]Lookup!$A$13:$B$31,2,0)</f>
        <v>Agriculture</v>
      </c>
      <c r="I578" s="16">
        <f>INDEX([1]Balancing!$B$3:$ES$21,MATCH($C578,[1]Balancing!$A$3:$A$21,0),MATCH(IF($A578="Mahir","HS",IF($A578="Separuh Mahir","SS",IF($A578="Berkemahiran Rendah","LS",IF($A578="Jumlah","T",FALSE))))&amp;$E578&amp;RIGHT($D578,2),[1]Balancing!$B$2:$ES$2,0))/1000</f>
        <v>28.349</v>
      </c>
      <c r="J578" s="16">
        <f>INDEX([1]Balancing!$ET$3:$KK$21,MATCH($C578,[1]Balancing!$A$3:$A$21,0),MATCH(IF($A578="Mahir","HS",IF($A578="Separuh Mahir","SS",IF($A578="Berkemahiran Rendah","LS",IF($A578="Jumlah","T",FALSE))))&amp;$E578&amp;RIGHT($D578,2),[1]Balancing!$ET$2:$KK$2,0))/1000</f>
        <v>23.97</v>
      </c>
      <c r="K578" s="16">
        <f>INDEX([1]Balancing!$KL$3:$QC$21,MATCH($C578,[1]Balancing!$A$3:$A$21,0),MATCH(IF($A578="Mahir","HS",IF($A578="Separuh Mahir","SS",IF($A578="Berkemahiran Rendah","LS",IF($A578="Jumlah","T",FALSE))))&amp;$E578&amp;RIGHT($D578,2),[1]Balancing!$KL$2:$QC$2,0))/1000</f>
        <v>4.3789999999999996</v>
      </c>
      <c r="L578" s="16">
        <f>INDEX([1]Balancing!$QD$3:$VU$21,MATCH($C578,[1]Balancing!$A$3:$A$21,0),MATCH(IF($A578="Mahir","HS",IF($A578="Separuh Mahir","SS",IF($A578="Berkemahiran Rendah","LS",IF($A578="Jumlah","T",FALSE))))&amp;$E578&amp;RIGHT($D578,2),[1]Balancing!$QD$2:$VU$2,0))/1000</f>
        <v>0.191</v>
      </c>
    </row>
    <row r="579" spans="1:12" x14ac:dyDescent="0.35">
      <c r="A579" s="17" t="s">
        <v>19</v>
      </c>
      <c r="B579" s="17" t="s">
        <v>29</v>
      </c>
      <c r="C579" s="17" t="s">
        <v>29</v>
      </c>
      <c r="D579" s="14">
        <v>2023</v>
      </c>
      <c r="E579" s="14">
        <v>2</v>
      </c>
      <c r="F579" s="14" t="str">
        <f>VLOOKUP(A579,[1]Lookup!$A$1:$B$4,2,0)</f>
        <v>Skilled</v>
      </c>
      <c r="G579" s="14" t="str">
        <f>VLOOKUP(B579,[1]Lookup!$A$6:$B$11,2,0)</f>
        <v>Mining &amp; Quarrying</v>
      </c>
      <c r="H579" s="14" t="str">
        <f>VLOOKUP(C579,[1]Lookup!$A$13:$B$31,2,0)</f>
        <v>Mining &amp; Quarrying</v>
      </c>
      <c r="I579" s="16">
        <f>INDEX([1]Balancing!$B$3:$ES$21,MATCH($C579,[1]Balancing!$A$3:$A$21,0),MATCH(IF($A579="Mahir","HS",IF($A579="Separuh Mahir","SS",IF($A579="Berkemahiran Rendah","LS",IF($A579="Jumlah","T",FALSE))))&amp;$E579&amp;RIGHT($D579,2),[1]Balancing!$B$2:$ES$2,0))/1000</f>
        <v>23.613</v>
      </c>
      <c r="J579" s="16">
        <f>INDEX([1]Balancing!$ET$3:$KK$21,MATCH($C579,[1]Balancing!$A$3:$A$21,0),MATCH(IF($A579="Mahir","HS",IF($A579="Separuh Mahir","SS",IF($A579="Berkemahiran Rendah","LS",IF($A579="Jumlah","T",FALSE))))&amp;$E579&amp;RIGHT($D579,2),[1]Balancing!$ET$2:$KK$2,0))/1000</f>
        <v>23.513000000000002</v>
      </c>
      <c r="K579" s="16">
        <f>INDEX([1]Balancing!$KL$3:$QC$21,MATCH($C579,[1]Balancing!$A$3:$A$21,0),MATCH(IF($A579="Mahir","HS",IF($A579="Separuh Mahir","SS",IF($A579="Berkemahiran Rendah","LS",IF($A579="Jumlah","T",FALSE))))&amp;$E579&amp;RIGHT($D579,2),[1]Balancing!$KL$2:$QC$2,0))/1000</f>
        <v>0.1</v>
      </c>
      <c r="L579" s="16">
        <f>INDEX([1]Balancing!$QD$3:$VU$21,MATCH($C579,[1]Balancing!$A$3:$A$21,0),MATCH(IF($A579="Mahir","HS",IF($A579="Separuh Mahir","SS",IF($A579="Berkemahiran Rendah","LS",IF($A579="Jumlah","T",FALSE))))&amp;$E579&amp;RIGHT($D579,2),[1]Balancing!$QD$2:$VU$2,0))/1000</f>
        <v>7.0000000000000001E-3</v>
      </c>
    </row>
    <row r="580" spans="1:12" x14ac:dyDescent="0.35">
      <c r="A580" s="17" t="s">
        <v>19</v>
      </c>
      <c r="B580" s="17" t="s">
        <v>31</v>
      </c>
      <c r="C580" s="17" t="s">
        <v>40</v>
      </c>
      <c r="D580" s="14">
        <v>2023</v>
      </c>
      <c r="E580" s="14">
        <v>2</v>
      </c>
      <c r="F580" s="14" t="str">
        <f>VLOOKUP(A580,[1]Lookup!$A$1:$B$4,2,0)</f>
        <v>Skilled</v>
      </c>
      <c r="G580" s="14" t="str">
        <f>VLOOKUP(B580,[1]Lookup!$A$6:$B$11,2,0)</f>
        <v>Manufacturing</v>
      </c>
      <c r="H580" s="14" t="str">
        <f>VLOOKUP(C580,[1]Lookup!$A$13:$B$31,2,0)</f>
        <v>Food processing, beverages &amp; tobacco products</v>
      </c>
      <c r="I580" s="16">
        <f>INDEX([1]Balancing!$B$3:$ES$21,MATCH($C580,[1]Balancing!$A$3:$A$21,0),MATCH(IF($A580="Mahir","HS",IF($A580="Separuh Mahir","SS",IF($A580="Berkemahiran Rendah","LS",IF($A580="Jumlah","T",FALSE))))&amp;$E580&amp;RIGHT($D580,2),[1]Balancing!$B$2:$ES$2,0))/1000</f>
        <v>42.162999999999997</v>
      </c>
      <c r="J580" s="16">
        <f>INDEX([1]Balancing!$ET$3:$KK$21,MATCH($C580,[1]Balancing!$A$3:$A$21,0),MATCH(IF($A580="Mahir","HS",IF($A580="Separuh Mahir","SS",IF($A580="Berkemahiran Rendah","LS",IF($A580="Jumlah","T",FALSE))))&amp;$E580&amp;RIGHT($D580,2),[1]Balancing!$ET$2:$KK$2,0))/1000</f>
        <v>39.844999999999999</v>
      </c>
      <c r="K580" s="16">
        <f>INDEX([1]Balancing!$KL$3:$QC$21,MATCH($C580,[1]Balancing!$A$3:$A$21,0),MATCH(IF($A580="Mahir","HS",IF($A580="Separuh Mahir","SS",IF($A580="Berkemahiran Rendah","LS",IF($A580="Jumlah","T",FALSE))))&amp;$E580&amp;RIGHT($D580,2),[1]Balancing!$KL$2:$QC$2,0))/1000</f>
        <v>2.3180000000000001</v>
      </c>
      <c r="L580" s="16">
        <f>INDEX([1]Balancing!$QD$3:$VU$21,MATCH($C580,[1]Balancing!$A$3:$A$21,0),MATCH(IF($A580="Mahir","HS",IF($A580="Separuh Mahir","SS",IF($A580="Berkemahiran Rendah","LS",IF($A580="Jumlah","T",FALSE))))&amp;$E580&amp;RIGHT($D580,2),[1]Balancing!$QD$2:$VU$2,0))/1000</f>
        <v>0.28399999999999997</v>
      </c>
    </row>
    <row r="581" spans="1:12" x14ac:dyDescent="0.35">
      <c r="A581" s="17" t="s">
        <v>19</v>
      </c>
      <c r="B581" s="17" t="s">
        <v>31</v>
      </c>
      <c r="C581" s="17" t="s">
        <v>42</v>
      </c>
      <c r="D581" s="14">
        <v>2023</v>
      </c>
      <c r="E581" s="14">
        <v>2</v>
      </c>
      <c r="F581" s="14" t="str">
        <f>VLOOKUP(A581,[1]Lookup!$A$1:$B$4,2,0)</f>
        <v>Skilled</v>
      </c>
      <c r="G581" s="14" t="str">
        <f>VLOOKUP(B581,[1]Lookup!$A$6:$B$11,2,0)</f>
        <v>Manufacturing</v>
      </c>
      <c r="H581" s="14" t="str">
        <f>VLOOKUP(C581,[1]Lookup!$A$13:$B$31,2,0)</f>
        <v>Textiles, wearing apparel &amp; leather products</v>
      </c>
      <c r="I581" s="16">
        <f>INDEX([1]Balancing!$B$3:$ES$21,MATCH($C581,[1]Balancing!$A$3:$A$21,0),MATCH(IF($A581="Mahir","HS",IF($A581="Separuh Mahir","SS",IF($A581="Berkemahiran Rendah","LS",IF($A581="Jumlah","T",FALSE))))&amp;$E581&amp;RIGHT($D581,2),[1]Balancing!$B$2:$ES$2,0))/1000</f>
        <v>10.196</v>
      </c>
      <c r="J581" s="16">
        <f>INDEX([1]Balancing!$ET$3:$KK$21,MATCH($C581,[1]Balancing!$A$3:$A$21,0),MATCH(IF($A581="Mahir","HS",IF($A581="Separuh Mahir","SS",IF($A581="Berkemahiran Rendah","LS",IF($A581="Jumlah","T",FALSE))))&amp;$E581&amp;RIGHT($D581,2),[1]Balancing!$ET$2:$KK$2,0))/1000</f>
        <v>9.6180000000000003</v>
      </c>
      <c r="K581" s="16">
        <f>INDEX([1]Balancing!$KL$3:$QC$21,MATCH($C581,[1]Balancing!$A$3:$A$21,0),MATCH(IF($A581="Mahir","HS",IF($A581="Separuh Mahir","SS",IF($A581="Berkemahiran Rendah","LS",IF($A581="Jumlah","T",FALSE))))&amp;$E581&amp;RIGHT($D581,2),[1]Balancing!$KL$2:$QC$2,0))/1000</f>
        <v>0.57799999999999996</v>
      </c>
      <c r="L581" s="16">
        <f>INDEX([1]Balancing!$QD$3:$VU$21,MATCH($C581,[1]Balancing!$A$3:$A$21,0),MATCH(IF($A581="Mahir","HS",IF($A581="Separuh Mahir","SS",IF($A581="Berkemahiran Rendah","LS",IF($A581="Jumlah","T",FALSE))))&amp;$E581&amp;RIGHT($D581,2),[1]Balancing!$QD$2:$VU$2,0))/1000</f>
        <v>1.9E-2</v>
      </c>
    </row>
    <row r="582" spans="1:12" x14ac:dyDescent="0.35">
      <c r="A582" s="17" t="s">
        <v>19</v>
      </c>
      <c r="B582" s="17" t="s">
        <v>31</v>
      </c>
      <c r="C582" s="17" t="s">
        <v>44</v>
      </c>
      <c r="D582" s="14">
        <v>2023</v>
      </c>
      <c r="E582" s="14">
        <v>2</v>
      </c>
      <c r="F582" s="14" t="str">
        <f>VLOOKUP(A582,[1]Lookup!$A$1:$B$4,2,0)</f>
        <v>Skilled</v>
      </c>
      <c r="G582" s="14" t="str">
        <f>VLOOKUP(B582,[1]Lookup!$A$6:$B$11,2,0)</f>
        <v>Manufacturing</v>
      </c>
      <c r="H582" s="14" t="str">
        <f>VLOOKUP(C582,[1]Lookup!$A$13:$B$31,2,0)</f>
        <v>Wood products, furniture, paper products &amp; printing</v>
      </c>
      <c r="I582" s="16">
        <f>INDEX([1]Balancing!$B$3:$ES$21,MATCH($C582,[1]Balancing!$A$3:$A$21,0),MATCH(IF($A582="Mahir","HS",IF($A582="Separuh Mahir","SS",IF($A582="Berkemahiran Rendah","LS",IF($A582="Jumlah","T",FALSE))))&amp;$E582&amp;RIGHT($D582,2),[1]Balancing!$B$2:$ES$2,0))/1000</f>
        <v>36.262999999999998</v>
      </c>
      <c r="J582" s="16">
        <f>INDEX([1]Balancing!$ET$3:$KK$21,MATCH($C582,[1]Balancing!$A$3:$A$21,0),MATCH(IF($A582="Mahir","HS",IF($A582="Separuh Mahir","SS",IF($A582="Berkemahiran Rendah","LS",IF($A582="Jumlah","T",FALSE))))&amp;$E582&amp;RIGHT($D582,2),[1]Balancing!$ET$2:$KK$2,0))/1000</f>
        <v>34.319000000000003</v>
      </c>
      <c r="K582" s="16">
        <f>INDEX([1]Balancing!$KL$3:$QC$21,MATCH($C582,[1]Balancing!$A$3:$A$21,0),MATCH(IF($A582="Mahir","HS",IF($A582="Separuh Mahir","SS",IF($A582="Berkemahiran Rendah","LS",IF($A582="Jumlah","T",FALSE))))&amp;$E582&amp;RIGHT($D582,2),[1]Balancing!$KL$2:$QC$2,0))/1000</f>
        <v>1.944</v>
      </c>
      <c r="L582" s="16">
        <f>INDEX([1]Balancing!$QD$3:$VU$21,MATCH($C582,[1]Balancing!$A$3:$A$21,0),MATCH(IF($A582="Mahir","HS",IF($A582="Separuh Mahir","SS",IF($A582="Berkemahiran Rendah","LS",IF($A582="Jumlah","T",FALSE))))&amp;$E582&amp;RIGHT($D582,2),[1]Balancing!$QD$2:$VU$2,0))/1000</f>
        <v>0.25700000000000001</v>
      </c>
    </row>
    <row r="583" spans="1:12" x14ac:dyDescent="0.35">
      <c r="A583" s="17" t="s">
        <v>19</v>
      </c>
      <c r="B583" s="17" t="s">
        <v>31</v>
      </c>
      <c r="C583" s="17" t="s">
        <v>46</v>
      </c>
      <c r="D583" s="14">
        <v>2023</v>
      </c>
      <c r="E583" s="14">
        <v>2</v>
      </c>
      <c r="F583" s="14" t="str">
        <f>VLOOKUP(A583,[1]Lookup!$A$1:$B$4,2,0)</f>
        <v>Skilled</v>
      </c>
      <c r="G583" s="14" t="str">
        <f>VLOOKUP(B583,[1]Lookup!$A$6:$B$11,2,0)</f>
        <v>Manufacturing</v>
      </c>
      <c r="H583" s="14" t="str">
        <f>VLOOKUP(C583,[1]Lookup!$A$13:$B$31,2,0)</f>
        <v>Petroleum, chemical, rubber &amp; plastic products</v>
      </c>
      <c r="I583" s="16">
        <f>INDEX([1]Balancing!$B$3:$ES$21,MATCH($C583,[1]Balancing!$A$3:$A$21,0),MATCH(IF($A583="Mahir","HS",IF($A583="Separuh Mahir","SS",IF($A583="Berkemahiran Rendah","LS",IF($A583="Jumlah","T",FALSE))))&amp;$E583&amp;RIGHT($D583,2),[1]Balancing!$B$2:$ES$2,0))/1000</f>
        <v>83.212999999999994</v>
      </c>
      <c r="J583" s="16">
        <f>INDEX([1]Balancing!$ET$3:$KK$21,MATCH($C583,[1]Balancing!$A$3:$A$21,0),MATCH(IF($A583="Mahir","HS",IF($A583="Separuh Mahir","SS",IF($A583="Berkemahiran Rendah","LS",IF($A583="Jumlah","T",FALSE))))&amp;$E583&amp;RIGHT($D583,2),[1]Balancing!$ET$2:$KK$2,0))/1000</f>
        <v>78.625</v>
      </c>
      <c r="K583" s="16">
        <f>INDEX([1]Balancing!$KL$3:$QC$21,MATCH($C583,[1]Balancing!$A$3:$A$21,0),MATCH(IF($A583="Mahir","HS",IF($A583="Separuh Mahir","SS",IF($A583="Berkemahiran Rendah","LS",IF($A583="Jumlah","T",FALSE))))&amp;$E583&amp;RIGHT($D583,2),[1]Balancing!$KL$2:$QC$2,0))/1000</f>
        <v>4.5880000000000001</v>
      </c>
      <c r="L583" s="16">
        <f>INDEX([1]Balancing!$QD$3:$VU$21,MATCH($C583,[1]Balancing!$A$3:$A$21,0),MATCH(IF($A583="Mahir","HS",IF($A583="Separuh Mahir","SS",IF($A583="Berkemahiran Rendah","LS",IF($A583="Jumlah","T",FALSE))))&amp;$E583&amp;RIGHT($D583,2),[1]Balancing!$QD$2:$VU$2,0))/1000</f>
        <v>0.52100000000000002</v>
      </c>
    </row>
    <row r="584" spans="1:12" x14ac:dyDescent="0.35">
      <c r="A584" s="17" t="s">
        <v>19</v>
      </c>
      <c r="B584" s="17" t="s">
        <v>31</v>
      </c>
      <c r="C584" s="17" t="s">
        <v>48</v>
      </c>
      <c r="D584" s="14">
        <v>2023</v>
      </c>
      <c r="E584" s="14">
        <v>2</v>
      </c>
      <c r="F584" s="14" t="str">
        <f>VLOOKUP(A584,[1]Lookup!$A$1:$B$4,2,0)</f>
        <v>Skilled</v>
      </c>
      <c r="G584" s="14" t="str">
        <f>VLOOKUP(B584,[1]Lookup!$A$6:$B$11,2,0)</f>
        <v>Manufacturing</v>
      </c>
      <c r="H584" s="14" t="str">
        <f>VLOOKUP(C584,[1]Lookup!$A$13:$B$31,2,0)</f>
        <v>Non-metallic mineral products, basic metal &amp; fabricated metal products</v>
      </c>
      <c r="I584" s="16">
        <f>INDEX([1]Balancing!$B$3:$ES$21,MATCH($C584,[1]Balancing!$A$3:$A$21,0),MATCH(IF($A584="Mahir","HS",IF($A584="Separuh Mahir","SS",IF($A584="Berkemahiran Rendah","LS",IF($A584="Jumlah","T",FALSE))))&amp;$E584&amp;RIGHT($D584,2),[1]Balancing!$B$2:$ES$2,0))/1000</f>
        <v>57.545000000000002</v>
      </c>
      <c r="J584" s="16">
        <f>INDEX([1]Balancing!$ET$3:$KK$21,MATCH($C584,[1]Balancing!$A$3:$A$21,0),MATCH(IF($A584="Mahir","HS",IF($A584="Separuh Mahir","SS",IF($A584="Berkemahiran Rendah","LS",IF($A584="Jumlah","T",FALSE))))&amp;$E584&amp;RIGHT($D584,2),[1]Balancing!$ET$2:$KK$2,0))/1000</f>
        <v>54.134999999999998</v>
      </c>
      <c r="K584" s="16">
        <f>INDEX([1]Balancing!$KL$3:$QC$21,MATCH($C584,[1]Balancing!$A$3:$A$21,0),MATCH(IF($A584="Mahir","HS",IF($A584="Separuh Mahir","SS",IF($A584="Berkemahiran Rendah","LS",IF($A584="Jumlah","T",FALSE))))&amp;$E584&amp;RIGHT($D584,2),[1]Balancing!$KL$2:$QC$2,0))/1000</f>
        <v>3.41</v>
      </c>
      <c r="L584" s="16">
        <f>INDEX([1]Balancing!$QD$3:$VU$21,MATCH($C584,[1]Balancing!$A$3:$A$21,0),MATCH(IF($A584="Mahir","HS",IF($A584="Separuh Mahir","SS",IF($A584="Berkemahiran Rendah","LS",IF($A584="Jumlah","T",FALSE))))&amp;$E584&amp;RIGHT($D584,2),[1]Balancing!$QD$2:$VU$2,0))/1000</f>
        <v>0.26700000000000002</v>
      </c>
    </row>
    <row r="585" spans="1:12" x14ac:dyDescent="0.35">
      <c r="A585" s="17" t="s">
        <v>19</v>
      </c>
      <c r="B585" s="17" t="s">
        <v>31</v>
      </c>
      <c r="C585" s="17" t="s">
        <v>50</v>
      </c>
      <c r="D585" s="14">
        <v>2023</v>
      </c>
      <c r="E585" s="14">
        <v>2</v>
      </c>
      <c r="F585" s="14" t="str">
        <f>VLOOKUP(A585,[1]Lookup!$A$1:$B$4,2,0)</f>
        <v>Skilled</v>
      </c>
      <c r="G585" s="14" t="str">
        <f>VLOOKUP(B585,[1]Lookup!$A$6:$B$11,2,0)</f>
        <v>Manufacturing</v>
      </c>
      <c r="H585" s="14" t="str">
        <f>VLOOKUP(C585,[1]Lookup!$A$13:$B$31,2,0)</f>
        <v>Electrical, electronic &amp; optical products</v>
      </c>
      <c r="I585" s="16">
        <f>INDEX([1]Balancing!$B$3:$ES$21,MATCH($C585,[1]Balancing!$A$3:$A$21,0),MATCH(IF($A585="Mahir","HS",IF($A585="Separuh Mahir","SS",IF($A585="Berkemahiran Rendah","LS",IF($A585="Jumlah","T",FALSE))))&amp;$E585&amp;RIGHT($D585,2),[1]Balancing!$B$2:$ES$2,0))/1000</f>
        <v>150.375</v>
      </c>
      <c r="J585" s="16">
        <f>INDEX([1]Balancing!$ET$3:$KK$21,MATCH($C585,[1]Balancing!$A$3:$A$21,0),MATCH(IF($A585="Mahir","HS",IF($A585="Separuh Mahir","SS",IF($A585="Berkemahiran Rendah","LS",IF($A585="Jumlah","T",FALSE))))&amp;$E585&amp;RIGHT($D585,2),[1]Balancing!$ET$2:$KK$2,0))/1000</f>
        <v>141.20099999999999</v>
      </c>
      <c r="K585" s="16">
        <f>INDEX([1]Balancing!$KL$3:$QC$21,MATCH($C585,[1]Balancing!$A$3:$A$21,0),MATCH(IF($A585="Mahir","HS",IF($A585="Separuh Mahir","SS",IF($A585="Berkemahiran Rendah","LS",IF($A585="Jumlah","T",FALSE))))&amp;$E585&amp;RIGHT($D585,2),[1]Balancing!$KL$2:$QC$2,0))/1000</f>
        <v>9.1739999999999995</v>
      </c>
      <c r="L585" s="16">
        <f>INDEX([1]Balancing!$QD$3:$VU$21,MATCH($C585,[1]Balancing!$A$3:$A$21,0),MATCH(IF($A585="Mahir","HS",IF($A585="Separuh Mahir","SS",IF($A585="Berkemahiran Rendah","LS",IF($A585="Jumlah","T",FALSE))))&amp;$E585&amp;RIGHT($D585,2),[1]Balancing!$QD$2:$VU$2,0))/1000</f>
        <v>0.60799999999999998</v>
      </c>
    </row>
    <row r="586" spans="1:12" x14ac:dyDescent="0.35">
      <c r="A586" s="17" t="s">
        <v>19</v>
      </c>
      <c r="B586" s="17" t="s">
        <v>31</v>
      </c>
      <c r="C586" s="17" t="s">
        <v>52</v>
      </c>
      <c r="D586" s="14">
        <v>2023</v>
      </c>
      <c r="E586" s="14">
        <v>2</v>
      </c>
      <c r="F586" s="14" t="str">
        <f>VLOOKUP(A586,[1]Lookup!$A$1:$B$4,2,0)</f>
        <v>Skilled</v>
      </c>
      <c r="G586" s="14" t="str">
        <f>VLOOKUP(B586,[1]Lookup!$A$6:$B$11,2,0)</f>
        <v>Manufacturing</v>
      </c>
      <c r="H586" s="14" t="str">
        <f>VLOOKUP(C586,[1]Lookup!$A$13:$B$31,2,0)</f>
        <v>Transport equipment, other manufacturing &amp; repair</v>
      </c>
      <c r="I586" s="16">
        <f>INDEX([1]Balancing!$B$3:$ES$21,MATCH($C586,[1]Balancing!$A$3:$A$21,0),MATCH(IF($A586="Mahir","HS",IF($A586="Separuh Mahir","SS",IF($A586="Berkemahiran Rendah","LS",IF($A586="Jumlah","T",FALSE))))&amp;$E586&amp;RIGHT($D586,2),[1]Balancing!$B$2:$ES$2,0))/1000</f>
        <v>52.22</v>
      </c>
      <c r="J586" s="16">
        <f>INDEX([1]Balancing!$ET$3:$KK$21,MATCH($C586,[1]Balancing!$A$3:$A$21,0),MATCH(IF($A586="Mahir","HS",IF($A586="Separuh Mahir","SS",IF($A586="Berkemahiran Rendah","LS",IF($A586="Jumlah","T",FALSE))))&amp;$E586&amp;RIGHT($D586,2),[1]Balancing!$ET$2:$KK$2,0))/1000</f>
        <v>49.475000000000001</v>
      </c>
      <c r="K586" s="16">
        <f>INDEX([1]Balancing!$KL$3:$QC$21,MATCH($C586,[1]Balancing!$A$3:$A$21,0),MATCH(IF($A586="Mahir","HS",IF($A586="Separuh Mahir","SS",IF($A586="Berkemahiran Rendah","LS",IF($A586="Jumlah","T",FALSE))))&amp;$E586&amp;RIGHT($D586,2),[1]Balancing!$KL$2:$QC$2,0))/1000</f>
        <v>2.7450000000000001</v>
      </c>
      <c r="L586" s="16">
        <f>INDEX([1]Balancing!$QD$3:$VU$21,MATCH($C586,[1]Balancing!$A$3:$A$21,0),MATCH(IF($A586="Mahir","HS",IF($A586="Separuh Mahir","SS",IF($A586="Berkemahiran Rendah","LS",IF($A586="Jumlah","T",FALSE))))&amp;$E586&amp;RIGHT($D586,2),[1]Balancing!$QD$2:$VU$2,0))/1000</f>
        <v>0.22900000000000001</v>
      </c>
    </row>
    <row r="587" spans="1:12" x14ac:dyDescent="0.35">
      <c r="A587" s="17" t="s">
        <v>19</v>
      </c>
      <c r="B587" s="17" t="s">
        <v>33</v>
      </c>
      <c r="C587" s="17" t="s">
        <v>33</v>
      </c>
      <c r="D587" s="14">
        <v>2023</v>
      </c>
      <c r="E587" s="14">
        <v>2</v>
      </c>
      <c r="F587" s="14" t="str">
        <f>VLOOKUP(A587,[1]Lookup!$A$1:$B$4,2,0)</f>
        <v>Skilled</v>
      </c>
      <c r="G587" s="14" t="str">
        <f>VLOOKUP(B587,[1]Lookup!$A$6:$B$11,2,0)</f>
        <v>Construction</v>
      </c>
      <c r="H587" s="14" t="str">
        <f>VLOOKUP(C587,[1]Lookup!$A$13:$B$31,2,0)</f>
        <v>Construction</v>
      </c>
      <c r="I587" s="16">
        <f>INDEX([1]Balancing!$B$3:$ES$21,MATCH($C587,[1]Balancing!$A$3:$A$21,0),MATCH(IF($A587="Mahir","HS",IF($A587="Separuh Mahir","SS",IF($A587="Berkemahiran Rendah","LS",IF($A587="Jumlah","T",FALSE))))&amp;$E587&amp;RIGHT($D587,2),[1]Balancing!$B$2:$ES$2,0))/1000</f>
        <v>142.82300000000001</v>
      </c>
      <c r="J587" s="16">
        <f>INDEX([1]Balancing!$ET$3:$KK$21,MATCH($C587,[1]Balancing!$A$3:$A$21,0),MATCH(IF($A587="Mahir","HS",IF($A587="Separuh Mahir","SS",IF($A587="Berkemahiran Rendah","LS",IF($A587="Jumlah","T",FALSE))))&amp;$E587&amp;RIGHT($D587,2),[1]Balancing!$ET$2:$KK$2,0))/1000</f>
        <v>138.17699999999999</v>
      </c>
      <c r="K587" s="16">
        <f>INDEX([1]Balancing!$KL$3:$QC$21,MATCH($C587,[1]Balancing!$A$3:$A$21,0),MATCH(IF($A587="Mahir","HS",IF($A587="Separuh Mahir","SS",IF($A587="Berkemahiran Rendah","LS",IF($A587="Jumlah","T",FALSE))))&amp;$E587&amp;RIGHT($D587,2),[1]Balancing!$KL$2:$QC$2,0))/1000</f>
        <v>4.6459999999999999</v>
      </c>
      <c r="L587" s="16">
        <f>INDEX([1]Balancing!$QD$3:$VU$21,MATCH($C587,[1]Balancing!$A$3:$A$21,0),MATCH(IF($A587="Mahir","HS",IF($A587="Separuh Mahir","SS",IF($A587="Berkemahiran Rendah","LS",IF($A587="Jumlah","T",FALSE))))&amp;$E587&amp;RIGHT($D587,2),[1]Balancing!$QD$2:$VU$2,0))/1000</f>
        <v>0.50600000000000001</v>
      </c>
    </row>
    <row r="588" spans="1:12" x14ac:dyDescent="0.35">
      <c r="A588" s="17" t="s">
        <v>19</v>
      </c>
      <c r="B588" s="17" t="s">
        <v>35</v>
      </c>
      <c r="C588" s="17" t="s">
        <v>54</v>
      </c>
      <c r="D588" s="14">
        <v>2023</v>
      </c>
      <c r="E588" s="14">
        <v>2</v>
      </c>
      <c r="F588" s="14" t="str">
        <f>VLOOKUP(A588,[1]Lookup!$A$1:$B$4,2,0)</f>
        <v>Skilled</v>
      </c>
      <c r="G588" s="14" t="str">
        <f>VLOOKUP(B588,[1]Lookup!$A$6:$B$11,2,0)</f>
        <v>Services</v>
      </c>
      <c r="H588" s="14" t="str">
        <f>VLOOKUP(C588,[1]Lookup!$A$13:$B$31,2,0)</f>
        <v>Wholesale &amp; retail trade</v>
      </c>
      <c r="I588" s="16">
        <f>INDEX([1]Balancing!$B$3:$ES$21,MATCH($C588,[1]Balancing!$A$3:$A$21,0),MATCH(IF($A588="Mahir","HS",IF($A588="Separuh Mahir","SS",IF($A588="Berkemahiran Rendah","LS",IF($A588="Jumlah","T",FALSE))))&amp;$E588&amp;RIGHT($D588,2),[1]Balancing!$B$2:$ES$2,0))/1000</f>
        <v>597.66399999999999</v>
      </c>
      <c r="J588" s="16">
        <f>INDEX([1]Balancing!$ET$3:$KK$21,MATCH($C588,[1]Balancing!$A$3:$A$21,0),MATCH(IF($A588="Mahir","HS",IF($A588="Separuh Mahir","SS",IF($A588="Berkemahiran Rendah","LS",IF($A588="Jumlah","T",FALSE))))&amp;$E588&amp;RIGHT($D588,2),[1]Balancing!$ET$2:$KK$2,0))/1000</f>
        <v>592.60299999999995</v>
      </c>
      <c r="K588" s="16">
        <f>INDEX([1]Balancing!$KL$3:$QC$21,MATCH($C588,[1]Balancing!$A$3:$A$21,0),MATCH(IF($A588="Mahir","HS",IF($A588="Separuh Mahir","SS",IF($A588="Berkemahiran Rendah","LS",IF($A588="Jumlah","T",FALSE))))&amp;$E588&amp;RIGHT($D588,2),[1]Balancing!$KL$2:$QC$2,0))/1000</f>
        <v>5.0609999999999999</v>
      </c>
      <c r="L588" s="16">
        <f>INDEX([1]Balancing!$QD$3:$VU$21,MATCH($C588,[1]Balancing!$A$3:$A$21,0),MATCH(IF($A588="Mahir","HS",IF($A588="Separuh Mahir","SS",IF($A588="Berkemahiran Rendah","LS",IF($A588="Jumlah","T",FALSE))))&amp;$E588&amp;RIGHT($D588,2),[1]Balancing!$QD$2:$VU$2,0))/1000</f>
        <v>1.831</v>
      </c>
    </row>
    <row r="589" spans="1:12" x14ac:dyDescent="0.35">
      <c r="A589" s="17" t="s">
        <v>19</v>
      </c>
      <c r="B589" s="17" t="s">
        <v>35</v>
      </c>
      <c r="C589" s="17" t="s">
        <v>56</v>
      </c>
      <c r="D589" s="14">
        <v>2023</v>
      </c>
      <c r="E589" s="14">
        <v>2</v>
      </c>
      <c r="F589" s="14" t="str">
        <f>VLOOKUP(A589,[1]Lookup!$A$1:$B$4,2,0)</f>
        <v>Skilled</v>
      </c>
      <c r="G589" s="14" t="str">
        <f>VLOOKUP(B589,[1]Lookup!$A$6:$B$11,2,0)</f>
        <v>Services</v>
      </c>
      <c r="H589" s="14" t="str">
        <f>VLOOKUP(C589,[1]Lookup!$A$13:$B$31,2,0)</f>
        <v>Food &amp; beverages and accommodation</v>
      </c>
      <c r="I589" s="16">
        <f>INDEX([1]Balancing!$B$3:$ES$21,MATCH($C589,[1]Balancing!$A$3:$A$21,0),MATCH(IF($A589="Mahir","HS",IF($A589="Separuh Mahir","SS",IF($A589="Berkemahiran Rendah","LS",IF($A589="Jumlah","T",FALSE))))&amp;$E589&amp;RIGHT($D589,2),[1]Balancing!$B$2:$ES$2,0))/1000</f>
        <v>115.02500000000001</v>
      </c>
      <c r="J589" s="16">
        <f>INDEX([1]Balancing!$ET$3:$KK$21,MATCH($C589,[1]Balancing!$A$3:$A$21,0),MATCH(IF($A589="Mahir","HS",IF($A589="Separuh Mahir","SS",IF($A589="Berkemahiran Rendah","LS",IF($A589="Jumlah","T",FALSE))))&amp;$E589&amp;RIGHT($D589,2),[1]Balancing!$ET$2:$KK$2,0))/1000</f>
        <v>114.798</v>
      </c>
      <c r="K589" s="16">
        <f>INDEX([1]Balancing!$KL$3:$QC$21,MATCH($C589,[1]Balancing!$A$3:$A$21,0),MATCH(IF($A589="Mahir","HS",IF($A589="Separuh Mahir","SS",IF($A589="Berkemahiran Rendah","LS",IF($A589="Jumlah","T",FALSE))))&amp;$E589&amp;RIGHT($D589,2),[1]Balancing!$KL$2:$QC$2,0))/1000</f>
        <v>0.22700000000000001</v>
      </c>
      <c r="L589" s="16">
        <f>INDEX([1]Balancing!$QD$3:$VU$21,MATCH($C589,[1]Balancing!$A$3:$A$21,0),MATCH(IF($A589="Mahir","HS",IF($A589="Separuh Mahir","SS",IF($A589="Berkemahiran Rendah","LS",IF($A589="Jumlah","T",FALSE))))&amp;$E589&amp;RIGHT($D589,2),[1]Balancing!$QD$2:$VU$2,0))/1000</f>
        <v>0.52</v>
      </c>
    </row>
    <row r="590" spans="1:12" x14ac:dyDescent="0.35">
      <c r="A590" s="17" t="s">
        <v>19</v>
      </c>
      <c r="B590" s="17" t="s">
        <v>35</v>
      </c>
      <c r="C590" s="17" t="s">
        <v>58</v>
      </c>
      <c r="D590" s="14">
        <v>2023</v>
      </c>
      <c r="E590" s="14">
        <v>2</v>
      </c>
      <c r="F590" s="14" t="str">
        <f>VLOOKUP(A590,[1]Lookup!$A$1:$B$4,2,0)</f>
        <v>Skilled</v>
      </c>
      <c r="G590" s="14" t="str">
        <f>VLOOKUP(B590,[1]Lookup!$A$6:$B$11,2,0)</f>
        <v>Services</v>
      </c>
      <c r="H590" s="14" t="str">
        <f>VLOOKUP(C590,[1]Lookup!$A$13:$B$31,2,0)</f>
        <v>Transportation &amp; storage</v>
      </c>
      <c r="I590" s="16">
        <f>INDEX([1]Balancing!$B$3:$ES$21,MATCH($C590,[1]Balancing!$A$3:$A$21,0),MATCH(IF($A590="Mahir","HS",IF($A590="Separuh Mahir","SS",IF($A590="Berkemahiran Rendah","LS",IF($A590="Jumlah","T",FALSE))))&amp;$E590&amp;RIGHT($D590,2),[1]Balancing!$B$2:$ES$2,0))/1000</f>
        <v>94.974000000000004</v>
      </c>
      <c r="J590" s="16">
        <f>INDEX([1]Balancing!$ET$3:$KK$21,MATCH($C590,[1]Balancing!$A$3:$A$21,0),MATCH(IF($A590="Mahir","HS",IF($A590="Separuh Mahir","SS",IF($A590="Berkemahiran Rendah","LS",IF($A590="Jumlah","T",FALSE))))&amp;$E590&amp;RIGHT($D590,2),[1]Balancing!$ET$2:$KK$2,0))/1000</f>
        <v>94.61</v>
      </c>
      <c r="K590" s="16">
        <f>INDEX([1]Balancing!$KL$3:$QC$21,MATCH($C590,[1]Balancing!$A$3:$A$21,0),MATCH(IF($A590="Mahir","HS",IF($A590="Separuh Mahir","SS",IF($A590="Berkemahiran Rendah","LS",IF($A590="Jumlah","T",FALSE))))&amp;$E590&amp;RIGHT($D590,2),[1]Balancing!$KL$2:$QC$2,0))/1000</f>
        <v>0.36399999999999999</v>
      </c>
      <c r="L590" s="16">
        <f>INDEX([1]Balancing!$QD$3:$VU$21,MATCH($C590,[1]Balancing!$A$3:$A$21,0),MATCH(IF($A590="Mahir","HS",IF($A590="Separuh Mahir","SS",IF($A590="Berkemahiran Rendah","LS",IF($A590="Jumlah","T",FALSE))))&amp;$E590&amp;RIGHT($D590,2),[1]Balancing!$QD$2:$VU$2,0))/1000</f>
        <v>0.91800000000000004</v>
      </c>
    </row>
    <row r="591" spans="1:12" x14ac:dyDescent="0.35">
      <c r="A591" s="17" t="s">
        <v>19</v>
      </c>
      <c r="B591" s="17" t="s">
        <v>35</v>
      </c>
      <c r="C591" s="17" t="s">
        <v>60</v>
      </c>
      <c r="D591" s="14">
        <v>2023</v>
      </c>
      <c r="E591" s="14">
        <v>2</v>
      </c>
      <c r="F591" s="14" t="str">
        <f>VLOOKUP(A591,[1]Lookup!$A$1:$B$4,2,0)</f>
        <v>Skilled</v>
      </c>
      <c r="G591" s="14" t="str">
        <f>VLOOKUP(B591,[1]Lookup!$A$6:$B$11,2,0)</f>
        <v>Services</v>
      </c>
      <c r="H591" s="14" t="str">
        <f>VLOOKUP(C591,[1]Lookup!$A$13:$B$31,2,0)</f>
        <v>Information &amp; communication</v>
      </c>
      <c r="I591" s="16">
        <f>INDEX([1]Balancing!$B$3:$ES$21,MATCH($C591,[1]Balancing!$A$3:$A$21,0),MATCH(IF($A591="Mahir","HS",IF($A591="Separuh Mahir","SS",IF($A591="Berkemahiran Rendah","LS",IF($A591="Jumlah","T",FALSE))))&amp;$E591&amp;RIGHT($D591,2),[1]Balancing!$B$2:$ES$2,0))/1000</f>
        <v>136.398</v>
      </c>
      <c r="J591" s="16">
        <f>INDEX([1]Balancing!$ET$3:$KK$21,MATCH($C591,[1]Balancing!$A$3:$A$21,0),MATCH(IF($A591="Mahir","HS",IF($A591="Separuh Mahir","SS",IF($A591="Berkemahiran Rendah","LS",IF($A591="Jumlah","T",FALSE))))&amp;$E591&amp;RIGHT($D591,2),[1]Balancing!$ET$2:$KK$2,0))/1000</f>
        <v>136.072</v>
      </c>
      <c r="K591" s="16">
        <f>INDEX([1]Balancing!$KL$3:$QC$21,MATCH($C591,[1]Balancing!$A$3:$A$21,0),MATCH(IF($A591="Mahir","HS",IF($A591="Separuh Mahir","SS",IF($A591="Berkemahiran Rendah","LS",IF($A591="Jumlah","T",FALSE))))&amp;$E591&amp;RIGHT($D591,2),[1]Balancing!$KL$2:$QC$2,0))/1000</f>
        <v>0.32600000000000001</v>
      </c>
      <c r="L591" s="16">
        <f>INDEX([1]Balancing!$QD$3:$VU$21,MATCH($C591,[1]Balancing!$A$3:$A$21,0),MATCH(IF($A591="Mahir","HS",IF($A591="Separuh Mahir","SS",IF($A591="Berkemahiran Rendah","LS",IF($A591="Jumlah","T",FALSE))))&amp;$E591&amp;RIGHT($D591,2),[1]Balancing!$QD$2:$VU$2,0))/1000</f>
        <v>0.27800000000000002</v>
      </c>
    </row>
    <row r="592" spans="1:12" x14ac:dyDescent="0.35">
      <c r="A592" s="17" t="s">
        <v>19</v>
      </c>
      <c r="B592" s="17" t="s">
        <v>35</v>
      </c>
      <c r="C592" s="17" t="s">
        <v>62</v>
      </c>
      <c r="D592" s="14">
        <v>2023</v>
      </c>
      <c r="E592" s="14">
        <v>2</v>
      </c>
      <c r="F592" s="14" t="str">
        <f>VLOOKUP(A592,[1]Lookup!$A$1:$B$4,2,0)</f>
        <v>Skilled</v>
      </c>
      <c r="G592" s="14" t="str">
        <f>VLOOKUP(B592,[1]Lookup!$A$6:$B$11,2,0)</f>
        <v>Services</v>
      </c>
      <c r="H592" s="14" t="str">
        <f>VLOOKUP(C592,[1]Lookup!$A$13:$B$31,2,0)</f>
        <v>Finance, insurance, real estate &amp; business services</v>
      </c>
      <c r="I592" s="16">
        <f>INDEX([1]Balancing!$B$3:$ES$21,MATCH($C592,[1]Balancing!$A$3:$A$21,0),MATCH(IF($A592="Mahir","HS",IF($A592="Separuh Mahir","SS",IF($A592="Berkemahiran Rendah","LS",IF($A592="Jumlah","T",FALSE))))&amp;$E592&amp;RIGHT($D592,2),[1]Balancing!$B$2:$ES$2,0))/1000</f>
        <v>423.44600000000003</v>
      </c>
      <c r="J592" s="16">
        <f>INDEX([1]Balancing!$ET$3:$KK$21,MATCH($C592,[1]Balancing!$A$3:$A$21,0),MATCH(IF($A592="Mahir","HS",IF($A592="Separuh Mahir","SS",IF($A592="Berkemahiran Rendah","LS",IF($A592="Jumlah","T",FALSE))))&amp;$E592&amp;RIGHT($D592,2),[1]Balancing!$ET$2:$KK$2,0))/1000</f>
        <v>415.08699999999999</v>
      </c>
      <c r="K592" s="16">
        <f>INDEX([1]Balancing!$KL$3:$QC$21,MATCH($C592,[1]Balancing!$A$3:$A$21,0),MATCH(IF($A592="Mahir","HS",IF($A592="Separuh Mahir","SS",IF($A592="Berkemahiran Rendah","LS",IF($A592="Jumlah","T",FALSE))))&amp;$E592&amp;RIGHT($D592,2),[1]Balancing!$KL$2:$QC$2,0))/1000</f>
        <v>8.359</v>
      </c>
      <c r="L592" s="16">
        <f>INDEX([1]Balancing!$QD$3:$VU$21,MATCH($C592,[1]Balancing!$A$3:$A$21,0),MATCH(IF($A592="Mahir","HS",IF($A592="Separuh Mahir","SS",IF($A592="Berkemahiran Rendah","LS",IF($A592="Jumlah","T",FALSE))))&amp;$E592&amp;RIGHT($D592,2),[1]Balancing!$QD$2:$VU$2,0))/1000</f>
        <v>2.2360000000000002</v>
      </c>
    </row>
    <row r="593" spans="1:12" x14ac:dyDescent="0.35">
      <c r="A593" s="17" t="s">
        <v>19</v>
      </c>
      <c r="B593" s="17" t="s">
        <v>35</v>
      </c>
      <c r="C593" s="17" t="s">
        <v>64</v>
      </c>
      <c r="D593" s="14">
        <v>2023</v>
      </c>
      <c r="E593" s="14">
        <v>2</v>
      </c>
      <c r="F593" s="14" t="str">
        <f>VLOOKUP(A593,[1]Lookup!$A$1:$B$4,2,0)</f>
        <v>Skilled</v>
      </c>
      <c r="G593" s="14" t="str">
        <f>VLOOKUP(B593,[1]Lookup!$A$6:$B$11,2,0)</f>
        <v>Services</v>
      </c>
      <c r="H593" s="14" t="str">
        <f>VLOOKUP(C593,[1]Lookup!$A$13:$B$31,2,0)</f>
        <v>Other services</v>
      </c>
      <c r="I593" s="16">
        <f>INDEX([1]Balancing!$B$3:$ES$21,MATCH($C593,[1]Balancing!$A$3:$A$21,0),MATCH(IF($A593="Mahir","HS",IF($A593="Separuh Mahir","SS",IF($A593="Berkemahiran Rendah","LS",IF($A593="Jumlah","T",FALSE))))&amp;$E593&amp;RIGHT($D593,2),[1]Balancing!$B$2:$ES$2,0))/1000</f>
        <v>210.667</v>
      </c>
      <c r="J593" s="16">
        <f>INDEX([1]Balancing!$ET$3:$KK$21,MATCH($C593,[1]Balancing!$A$3:$A$21,0),MATCH(IF($A593="Mahir","HS",IF($A593="Separuh Mahir","SS",IF($A593="Berkemahiran Rendah","LS",IF($A593="Jumlah","T",FALSE))))&amp;$E593&amp;RIGHT($D593,2),[1]Balancing!$ET$2:$KK$2,0))/1000</f>
        <v>210.09399999999999</v>
      </c>
      <c r="K593" s="16">
        <f>INDEX([1]Balancing!$KL$3:$QC$21,MATCH($C593,[1]Balancing!$A$3:$A$21,0),MATCH(IF($A593="Mahir","HS",IF($A593="Separuh Mahir","SS",IF($A593="Berkemahiran Rendah","LS",IF($A593="Jumlah","T",FALSE))))&amp;$E593&amp;RIGHT($D593,2),[1]Balancing!$KL$2:$QC$2,0))/1000</f>
        <v>0.57299999999999995</v>
      </c>
      <c r="L593" s="16">
        <f>INDEX([1]Balancing!$QD$3:$VU$21,MATCH($C593,[1]Balancing!$A$3:$A$21,0),MATCH(IF($A593="Mahir","HS",IF($A593="Separuh Mahir","SS",IF($A593="Berkemahiran Rendah","LS",IF($A593="Jumlah","T",FALSE))))&amp;$E593&amp;RIGHT($D593,2),[1]Balancing!$QD$2:$VU$2,0))/1000</f>
        <v>0.49399999999999999</v>
      </c>
    </row>
    <row r="594" spans="1:12" x14ac:dyDescent="0.35">
      <c r="A594" s="17" t="s">
        <v>21</v>
      </c>
      <c r="B594" s="17" t="s">
        <v>27</v>
      </c>
      <c r="C594" s="17" t="s">
        <v>27</v>
      </c>
      <c r="D594" s="14">
        <v>2023</v>
      </c>
      <c r="E594" s="14">
        <v>2</v>
      </c>
      <c r="F594" s="14" t="str">
        <f>VLOOKUP(A594,[1]Lookup!$A$1:$B$4,2,0)</f>
        <v>Semi-skilled</v>
      </c>
      <c r="G594" s="14" t="str">
        <f>VLOOKUP(B594,[1]Lookup!$A$6:$B$11,2,0)</f>
        <v>Agriculture</v>
      </c>
      <c r="H594" s="14" t="str">
        <f>VLOOKUP(C594,[1]Lookup!$A$13:$B$31,2,0)</f>
        <v>Agriculture</v>
      </c>
      <c r="I594" s="16">
        <f>INDEX([1]Balancing!$B$3:$ES$21,MATCH($C594,[1]Balancing!$A$3:$A$21,0),MATCH(IF($A594="Mahir","HS",IF($A594="Separuh Mahir","SS",IF($A594="Berkemahiran Rendah","LS",IF($A594="Jumlah","T",FALSE))))&amp;$E594&amp;RIGHT($D594,2),[1]Balancing!$B$2:$ES$2,0))/1000</f>
        <v>425.14600000000002</v>
      </c>
      <c r="J594" s="16">
        <f>INDEX([1]Balancing!$ET$3:$KK$21,MATCH($C594,[1]Balancing!$A$3:$A$21,0),MATCH(IF($A594="Mahir","HS",IF($A594="Separuh Mahir","SS",IF($A594="Berkemahiran Rendah","LS",IF($A594="Jumlah","T",FALSE))))&amp;$E594&amp;RIGHT($D594,2),[1]Balancing!$ET$2:$KK$2,0))/1000</f>
        <v>405.00099999999998</v>
      </c>
      <c r="K594" s="16">
        <f>INDEX([1]Balancing!$KL$3:$QC$21,MATCH($C594,[1]Balancing!$A$3:$A$21,0),MATCH(IF($A594="Mahir","HS",IF($A594="Separuh Mahir","SS",IF($A594="Berkemahiran Rendah","LS",IF($A594="Jumlah","T",FALSE))))&amp;$E594&amp;RIGHT($D594,2),[1]Balancing!$KL$2:$QC$2,0))/1000</f>
        <v>20.145</v>
      </c>
      <c r="L594" s="16">
        <f>INDEX([1]Balancing!$QD$3:$VU$21,MATCH($C594,[1]Balancing!$A$3:$A$21,0),MATCH(IF($A594="Mahir","HS",IF($A594="Separuh Mahir","SS",IF($A594="Berkemahiran Rendah","LS",IF($A594="Jumlah","T",FALSE))))&amp;$E594&amp;RIGHT($D594,2),[1]Balancing!$QD$2:$VU$2,0))/1000</f>
        <v>1.419</v>
      </c>
    </row>
    <row r="595" spans="1:12" x14ac:dyDescent="0.35">
      <c r="A595" s="17" t="s">
        <v>21</v>
      </c>
      <c r="B595" s="17" t="s">
        <v>29</v>
      </c>
      <c r="C595" s="17" t="s">
        <v>29</v>
      </c>
      <c r="D595" s="14">
        <v>2023</v>
      </c>
      <c r="E595" s="14">
        <v>2</v>
      </c>
      <c r="F595" s="14" t="str">
        <f>VLOOKUP(A595,[1]Lookup!$A$1:$B$4,2,0)</f>
        <v>Semi-skilled</v>
      </c>
      <c r="G595" s="14" t="str">
        <f>VLOOKUP(B595,[1]Lookup!$A$6:$B$11,2,0)</f>
        <v>Mining &amp; Quarrying</v>
      </c>
      <c r="H595" s="14" t="str">
        <f>VLOOKUP(C595,[1]Lookup!$A$13:$B$31,2,0)</f>
        <v>Mining &amp; Quarrying</v>
      </c>
      <c r="I595" s="16">
        <f>INDEX([1]Balancing!$B$3:$ES$21,MATCH($C595,[1]Balancing!$A$3:$A$21,0),MATCH(IF($A595="Mahir","HS",IF($A595="Separuh Mahir","SS",IF($A595="Berkemahiran Rendah","LS",IF($A595="Jumlah","T",FALSE))))&amp;$E595&amp;RIGHT($D595,2),[1]Balancing!$B$2:$ES$2,0))/1000</f>
        <v>47.06</v>
      </c>
      <c r="J595" s="16">
        <f>INDEX([1]Balancing!$ET$3:$KK$21,MATCH($C595,[1]Balancing!$A$3:$A$21,0),MATCH(IF($A595="Mahir","HS",IF($A595="Separuh Mahir","SS",IF($A595="Berkemahiran Rendah","LS",IF($A595="Jumlah","T",FALSE))))&amp;$E595&amp;RIGHT($D595,2),[1]Balancing!$ET$2:$KK$2,0))/1000</f>
        <v>46.811999999999998</v>
      </c>
      <c r="K595" s="16">
        <f>INDEX([1]Balancing!$KL$3:$QC$21,MATCH($C595,[1]Balancing!$A$3:$A$21,0),MATCH(IF($A595="Mahir","HS",IF($A595="Separuh Mahir","SS",IF($A595="Berkemahiran Rendah","LS",IF($A595="Jumlah","T",FALSE))))&amp;$E595&amp;RIGHT($D595,2),[1]Balancing!$KL$2:$QC$2,0))/1000</f>
        <v>0.248</v>
      </c>
      <c r="L595" s="16">
        <f>INDEX([1]Balancing!$QD$3:$VU$21,MATCH($C595,[1]Balancing!$A$3:$A$21,0),MATCH(IF($A595="Mahir","HS",IF($A595="Separuh Mahir","SS",IF($A595="Berkemahiran Rendah","LS",IF($A595="Jumlah","T",FALSE))))&amp;$E595&amp;RIGHT($D595,2),[1]Balancing!$QD$2:$VU$2,0))/1000</f>
        <v>0.109</v>
      </c>
    </row>
    <row r="596" spans="1:12" x14ac:dyDescent="0.35">
      <c r="A596" s="17" t="s">
        <v>21</v>
      </c>
      <c r="B596" s="17" t="s">
        <v>31</v>
      </c>
      <c r="C596" s="17" t="s">
        <v>40</v>
      </c>
      <c r="D596" s="14">
        <v>2023</v>
      </c>
      <c r="E596" s="14">
        <v>2</v>
      </c>
      <c r="F596" s="14" t="str">
        <f>VLOOKUP(A596,[1]Lookup!$A$1:$B$4,2,0)</f>
        <v>Semi-skilled</v>
      </c>
      <c r="G596" s="14" t="str">
        <f>VLOOKUP(B596,[1]Lookup!$A$6:$B$11,2,0)</f>
        <v>Manufacturing</v>
      </c>
      <c r="H596" s="14" t="str">
        <f>VLOOKUP(C596,[1]Lookup!$A$13:$B$31,2,0)</f>
        <v>Food processing, beverages &amp; tobacco products</v>
      </c>
      <c r="I596" s="16">
        <f>INDEX([1]Balancing!$B$3:$ES$21,MATCH($C596,[1]Balancing!$A$3:$A$21,0),MATCH(IF($A596="Mahir","HS",IF($A596="Separuh Mahir","SS",IF($A596="Berkemahiran Rendah","LS",IF($A596="Jumlah","T",FALSE))))&amp;$E596&amp;RIGHT($D596,2),[1]Balancing!$B$2:$ES$2,0))/1000</f>
        <v>244.98400000000001</v>
      </c>
      <c r="J596" s="16">
        <f>INDEX([1]Balancing!$ET$3:$KK$21,MATCH($C596,[1]Balancing!$A$3:$A$21,0),MATCH(IF($A596="Mahir","HS",IF($A596="Separuh Mahir","SS",IF($A596="Berkemahiran Rendah","LS",IF($A596="Jumlah","T",FALSE))))&amp;$E596&amp;RIGHT($D596,2),[1]Balancing!$ET$2:$KK$2,0))/1000</f>
        <v>237.29</v>
      </c>
      <c r="K596" s="16">
        <f>INDEX([1]Balancing!$KL$3:$QC$21,MATCH($C596,[1]Balancing!$A$3:$A$21,0),MATCH(IF($A596="Mahir","HS",IF($A596="Separuh Mahir","SS",IF($A596="Berkemahiran Rendah","LS",IF($A596="Jumlah","T",FALSE))))&amp;$E596&amp;RIGHT($D596,2),[1]Balancing!$KL$2:$QC$2,0))/1000</f>
        <v>7.694</v>
      </c>
      <c r="L596" s="16">
        <f>INDEX([1]Balancing!$QD$3:$VU$21,MATCH($C596,[1]Balancing!$A$3:$A$21,0),MATCH(IF($A596="Mahir","HS",IF($A596="Separuh Mahir","SS",IF($A596="Berkemahiran Rendah","LS",IF($A596="Jumlah","T",FALSE))))&amp;$E596&amp;RIGHT($D596,2),[1]Balancing!$QD$2:$VU$2,0))/1000</f>
        <v>0.24</v>
      </c>
    </row>
    <row r="597" spans="1:12" x14ac:dyDescent="0.35">
      <c r="A597" s="17" t="s">
        <v>21</v>
      </c>
      <c r="B597" s="17" t="s">
        <v>31</v>
      </c>
      <c r="C597" s="17" t="s">
        <v>42</v>
      </c>
      <c r="D597" s="14">
        <v>2023</v>
      </c>
      <c r="E597" s="14">
        <v>2</v>
      </c>
      <c r="F597" s="14" t="str">
        <f>VLOOKUP(A597,[1]Lookup!$A$1:$B$4,2,0)</f>
        <v>Semi-skilled</v>
      </c>
      <c r="G597" s="14" t="str">
        <f>VLOOKUP(B597,[1]Lookup!$A$6:$B$11,2,0)</f>
        <v>Manufacturing</v>
      </c>
      <c r="H597" s="14" t="str">
        <f>VLOOKUP(C597,[1]Lookup!$A$13:$B$31,2,0)</f>
        <v>Textiles, wearing apparel &amp; leather products</v>
      </c>
      <c r="I597" s="16">
        <f>INDEX([1]Balancing!$B$3:$ES$21,MATCH($C597,[1]Balancing!$A$3:$A$21,0),MATCH(IF($A597="Mahir","HS",IF($A597="Separuh Mahir","SS",IF($A597="Berkemahiran Rendah","LS",IF($A597="Jumlah","T",FALSE))))&amp;$E597&amp;RIGHT($D597,2),[1]Balancing!$B$2:$ES$2,0))/1000</f>
        <v>71.768000000000001</v>
      </c>
      <c r="J597" s="16">
        <f>INDEX([1]Balancing!$ET$3:$KK$21,MATCH($C597,[1]Balancing!$A$3:$A$21,0),MATCH(IF($A597="Mahir","HS",IF($A597="Separuh Mahir","SS",IF($A597="Berkemahiran Rendah","LS",IF($A597="Jumlah","T",FALSE))))&amp;$E597&amp;RIGHT($D597,2),[1]Balancing!$ET$2:$KK$2,0))/1000</f>
        <v>70.046999999999997</v>
      </c>
      <c r="K597" s="16">
        <f>INDEX([1]Balancing!$KL$3:$QC$21,MATCH($C597,[1]Balancing!$A$3:$A$21,0),MATCH(IF($A597="Mahir","HS",IF($A597="Separuh Mahir","SS",IF($A597="Berkemahiran Rendah","LS",IF($A597="Jumlah","T",FALSE))))&amp;$E597&amp;RIGHT($D597,2),[1]Balancing!$KL$2:$QC$2,0))/1000</f>
        <v>1.7210000000000001</v>
      </c>
      <c r="L597" s="16">
        <f>INDEX([1]Balancing!$QD$3:$VU$21,MATCH($C597,[1]Balancing!$A$3:$A$21,0),MATCH(IF($A597="Mahir","HS",IF($A597="Separuh Mahir","SS",IF($A597="Berkemahiran Rendah","LS",IF($A597="Jumlah","T",FALSE))))&amp;$E597&amp;RIGHT($D597,2),[1]Balancing!$QD$2:$VU$2,0))/1000</f>
        <v>0.32700000000000001</v>
      </c>
    </row>
    <row r="598" spans="1:12" x14ac:dyDescent="0.35">
      <c r="A598" s="17" t="s">
        <v>21</v>
      </c>
      <c r="B598" s="17" t="s">
        <v>31</v>
      </c>
      <c r="C598" s="17" t="s">
        <v>44</v>
      </c>
      <c r="D598" s="14">
        <v>2023</v>
      </c>
      <c r="E598" s="14">
        <v>2</v>
      </c>
      <c r="F598" s="14" t="str">
        <f>VLOOKUP(A598,[1]Lookup!$A$1:$B$4,2,0)</f>
        <v>Semi-skilled</v>
      </c>
      <c r="G598" s="14" t="str">
        <f>VLOOKUP(B598,[1]Lookup!$A$6:$B$11,2,0)</f>
        <v>Manufacturing</v>
      </c>
      <c r="H598" s="14" t="str">
        <f>VLOOKUP(C598,[1]Lookup!$A$13:$B$31,2,0)</f>
        <v>Wood products, furniture, paper products &amp; printing</v>
      </c>
      <c r="I598" s="16">
        <f>INDEX([1]Balancing!$B$3:$ES$21,MATCH($C598,[1]Balancing!$A$3:$A$21,0),MATCH(IF($A598="Mahir","HS",IF($A598="Separuh Mahir","SS",IF($A598="Berkemahiran Rendah","LS",IF($A598="Jumlah","T",FALSE))))&amp;$E598&amp;RIGHT($D598,2),[1]Balancing!$B$2:$ES$2,0))/1000</f>
        <v>232.51900000000001</v>
      </c>
      <c r="J598" s="16">
        <f>INDEX([1]Balancing!$ET$3:$KK$21,MATCH($C598,[1]Balancing!$A$3:$A$21,0),MATCH(IF($A598="Mahir","HS",IF($A598="Separuh Mahir","SS",IF($A598="Berkemahiran Rendah","LS",IF($A598="Jumlah","T",FALSE))))&amp;$E598&amp;RIGHT($D598,2),[1]Balancing!$ET$2:$KK$2,0))/1000</f>
        <v>225.86699999999999</v>
      </c>
      <c r="K598" s="16">
        <f>INDEX([1]Balancing!$KL$3:$QC$21,MATCH($C598,[1]Balancing!$A$3:$A$21,0),MATCH(IF($A598="Mahir","HS",IF($A598="Separuh Mahir","SS",IF($A598="Berkemahiran Rendah","LS",IF($A598="Jumlah","T",FALSE))))&amp;$E598&amp;RIGHT($D598,2),[1]Balancing!$KL$2:$QC$2,0))/1000</f>
        <v>6.6520000000000001</v>
      </c>
      <c r="L598" s="16">
        <f>INDEX([1]Balancing!$QD$3:$VU$21,MATCH($C598,[1]Balancing!$A$3:$A$21,0),MATCH(IF($A598="Mahir","HS",IF($A598="Separuh Mahir","SS",IF($A598="Berkemahiran Rendah","LS",IF($A598="Jumlah","T",FALSE))))&amp;$E598&amp;RIGHT($D598,2),[1]Balancing!$QD$2:$VU$2,0))/1000</f>
        <v>0.56699999999999995</v>
      </c>
    </row>
    <row r="599" spans="1:12" x14ac:dyDescent="0.35">
      <c r="A599" s="17" t="s">
        <v>21</v>
      </c>
      <c r="B599" s="17" t="s">
        <v>31</v>
      </c>
      <c r="C599" s="17" t="s">
        <v>46</v>
      </c>
      <c r="D599" s="14">
        <v>2023</v>
      </c>
      <c r="E599" s="14">
        <v>2</v>
      </c>
      <c r="F599" s="14" t="str">
        <f>VLOOKUP(A599,[1]Lookup!$A$1:$B$4,2,0)</f>
        <v>Semi-skilled</v>
      </c>
      <c r="G599" s="14" t="str">
        <f>VLOOKUP(B599,[1]Lookup!$A$6:$B$11,2,0)</f>
        <v>Manufacturing</v>
      </c>
      <c r="H599" s="14" t="str">
        <f>VLOOKUP(C599,[1]Lookup!$A$13:$B$31,2,0)</f>
        <v>Petroleum, chemical, rubber &amp; plastic products</v>
      </c>
      <c r="I599" s="16">
        <f>INDEX([1]Balancing!$B$3:$ES$21,MATCH($C599,[1]Balancing!$A$3:$A$21,0),MATCH(IF($A599="Mahir","HS",IF($A599="Separuh Mahir","SS",IF($A599="Berkemahiran Rendah","LS",IF($A599="Jumlah","T",FALSE))))&amp;$E599&amp;RIGHT($D599,2),[1]Balancing!$B$2:$ES$2,0))/1000</f>
        <v>340.33100000000002</v>
      </c>
      <c r="J599" s="16">
        <f>INDEX([1]Balancing!$ET$3:$KK$21,MATCH($C599,[1]Balancing!$A$3:$A$21,0),MATCH(IF($A599="Mahir","HS",IF($A599="Separuh Mahir","SS",IF($A599="Berkemahiran Rendah","LS",IF($A599="Jumlah","T",FALSE))))&amp;$E599&amp;RIGHT($D599,2),[1]Balancing!$ET$2:$KK$2,0))/1000</f>
        <v>327.12400000000002</v>
      </c>
      <c r="K599" s="16">
        <f>INDEX([1]Balancing!$KL$3:$QC$21,MATCH($C599,[1]Balancing!$A$3:$A$21,0),MATCH(IF($A599="Mahir","HS",IF($A599="Separuh Mahir","SS",IF($A599="Berkemahiran Rendah","LS",IF($A599="Jumlah","T",FALSE))))&amp;$E599&amp;RIGHT($D599,2),[1]Balancing!$KL$2:$QC$2,0))/1000</f>
        <v>13.207000000000001</v>
      </c>
      <c r="L599" s="16">
        <f>INDEX([1]Balancing!$QD$3:$VU$21,MATCH($C599,[1]Balancing!$A$3:$A$21,0),MATCH(IF($A599="Mahir","HS",IF($A599="Separuh Mahir","SS",IF($A599="Berkemahiran Rendah","LS",IF($A599="Jumlah","T",FALSE))))&amp;$E599&amp;RIGHT($D599,2),[1]Balancing!$QD$2:$VU$2,0))/1000</f>
        <v>1.7569999999999999</v>
      </c>
    </row>
    <row r="600" spans="1:12" x14ac:dyDescent="0.35">
      <c r="A600" s="17" t="s">
        <v>21</v>
      </c>
      <c r="B600" s="17" t="s">
        <v>31</v>
      </c>
      <c r="C600" s="17" t="s">
        <v>48</v>
      </c>
      <c r="D600" s="14">
        <v>2023</v>
      </c>
      <c r="E600" s="14">
        <v>2</v>
      </c>
      <c r="F600" s="14" t="str">
        <f>VLOOKUP(A600,[1]Lookup!$A$1:$B$4,2,0)</f>
        <v>Semi-skilled</v>
      </c>
      <c r="G600" s="14" t="str">
        <f>VLOOKUP(B600,[1]Lookup!$A$6:$B$11,2,0)</f>
        <v>Manufacturing</v>
      </c>
      <c r="H600" s="14" t="str">
        <f>VLOOKUP(C600,[1]Lookup!$A$13:$B$31,2,0)</f>
        <v>Non-metallic mineral products, basic metal &amp; fabricated metal products</v>
      </c>
      <c r="I600" s="16">
        <f>INDEX([1]Balancing!$B$3:$ES$21,MATCH($C600,[1]Balancing!$A$3:$A$21,0),MATCH(IF($A600="Mahir","HS",IF($A600="Separuh Mahir","SS",IF($A600="Berkemahiran Rendah","LS",IF($A600="Jumlah","T",FALSE))))&amp;$E600&amp;RIGHT($D600,2),[1]Balancing!$B$2:$ES$2,0))/1000</f>
        <v>280.88900000000001</v>
      </c>
      <c r="J600" s="16">
        <f>INDEX([1]Balancing!$ET$3:$KK$21,MATCH($C600,[1]Balancing!$A$3:$A$21,0),MATCH(IF($A600="Mahir","HS",IF($A600="Separuh Mahir","SS",IF($A600="Berkemahiran Rendah","LS",IF($A600="Jumlah","T",FALSE))))&amp;$E600&amp;RIGHT($D600,2),[1]Balancing!$ET$2:$KK$2,0))/1000</f>
        <v>273.47800000000001</v>
      </c>
      <c r="K600" s="16">
        <f>INDEX([1]Balancing!$KL$3:$QC$21,MATCH($C600,[1]Balancing!$A$3:$A$21,0),MATCH(IF($A600="Mahir","HS",IF($A600="Separuh Mahir","SS",IF($A600="Berkemahiran Rendah","LS",IF($A600="Jumlah","T",FALSE))))&amp;$E600&amp;RIGHT($D600,2),[1]Balancing!$KL$2:$QC$2,0))/1000</f>
        <v>7.4109999999999996</v>
      </c>
      <c r="L600" s="16">
        <f>INDEX([1]Balancing!$QD$3:$VU$21,MATCH($C600,[1]Balancing!$A$3:$A$21,0),MATCH(IF($A600="Mahir","HS",IF($A600="Separuh Mahir","SS",IF($A600="Berkemahiran Rendah","LS",IF($A600="Jumlah","T",FALSE))))&amp;$E600&amp;RIGHT($D600,2),[1]Balancing!$QD$2:$VU$2,0))/1000</f>
        <v>0.68200000000000005</v>
      </c>
    </row>
    <row r="601" spans="1:12" x14ac:dyDescent="0.35">
      <c r="A601" s="17" t="s">
        <v>21</v>
      </c>
      <c r="B601" s="17" t="s">
        <v>31</v>
      </c>
      <c r="C601" s="17" t="s">
        <v>50</v>
      </c>
      <c r="D601" s="14">
        <v>2023</v>
      </c>
      <c r="E601" s="14">
        <v>2</v>
      </c>
      <c r="F601" s="14" t="str">
        <f>VLOOKUP(A601,[1]Lookup!$A$1:$B$4,2,0)</f>
        <v>Semi-skilled</v>
      </c>
      <c r="G601" s="14" t="str">
        <f>VLOOKUP(B601,[1]Lookup!$A$6:$B$11,2,0)</f>
        <v>Manufacturing</v>
      </c>
      <c r="H601" s="14" t="str">
        <f>VLOOKUP(C601,[1]Lookup!$A$13:$B$31,2,0)</f>
        <v>Electrical, electronic &amp; optical products</v>
      </c>
      <c r="I601" s="16">
        <f>INDEX([1]Balancing!$B$3:$ES$21,MATCH($C601,[1]Balancing!$A$3:$A$21,0),MATCH(IF($A601="Mahir","HS",IF($A601="Separuh Mahir","SS",IF($A601="Berkemahiran Rendah","LS",IF($A601="Jumlah","T",FALSE))))&amp;$E601&amp;RIGHT($D601,2),[1]Balancing!$B$2:$ES$2,0))/1000</f>
        <v>481.572</v>
      </c>
      <c r="J601" s="16">
        <f>INDEX([1]Balancing!$ET$3:$KK$21,MATCH($C601,[1]Balancing!$A$3:$A$21,0),MATCH(IF($A601="Mahir","HS",IF($A601="Separuh Mahir","SS",IF($A601="Berkemahiran Rendah","LS",IF($A601="Jumlah","T",FALSE))))&amp;$E601&amp;RIGHT($D601,2),[1]Balancing!$ET$2:$KK$2,0))/1000</f>
        <v>459.68400000000003</v>
      </c>
      <c r="K601" s="16">
        <f>INDEX([1]Balancing!$KL$3:$QC$21,MATCH($C601,[1]Balancing!$A$3:$A$21,0),MATCH(IF($A601="Mahir","HS",IF($A601="Separuh Mahir","SS",IF($A601="Berkemahiran Rendah","LS",IF($A601="Jumlah","T",FALSE))))&amp;$E601&amp;RIGHT($D601,2),[1]Balancing!$KL$2:$QC$2,0))/1000</f>
        <v>21.888000000000002</v>
      </c>
      <c r="L601" s="16">
        <f>INDEX([1]Balancing!$QD$3:$VU$21,MATCH($C601,[1]Balancing!$A$3:$A$21,0),MATCH(IF($A601="Mahir","HS",IF($A601="Separuh Mahir","SS",IF($A601="Berkemahiran Rendah","LS",IF($A601="Jumlah","T",FALSE))))&amp;$E601&amp;RIGHT($D601,2),[1]Balancing!$QD$2:$VU$2,0))/1000</f>
        <v>2.8250000000000002</v>
      </c>
    </row>
    <row r="602" spans="1:12" x14ac:dyDescent="0.35">
      <c r="A602" s="17" t="s">
        <v>21</v>
      </c>
      <c r="B602" s="17" t="s">
        <v>31</v>
      </c>
      <c r="C602" s="17" t="s">
        <v>52</v>
      </c>
      <c r="D602" s="14">
        <v>2023</v>
      </c>
      <c r="E602" s="14">
        <v>2</v>
      </c>
      <c r="F602" s="14" t="str">
        <f>VLOOKUP(A602,[1]Lookup!$A$1:$B$4,2,0)</f>
        <v>Semi-skilled</v>
      </c>
      <c r="G602" s="14" t="str">
        <f>VLOOKUP(B602,[1]Lookup!$A$6:$B$11,2,0)</f>
        <v>Manufacturing</v>
      </c>
      <c r="H602" s="14" t="str">
        <f>VLOOKUP(C602,[1]Lookup!$A$13:$B$31,2,0)</f>
        <v>Transport equipment, other manufacturing &amp; repair</v>
      </c>
      <c r="I602" s="16">
        <f>INDEX([1]Balancing!$B$3:$ES$21,MATCH($C602,[1]Balancing!$A$3:$A$21,0),MATCH(IF($A602="Mahir","HS",IF($A602="Separuh Mahir","SS",IF($A602="Berkemahiran Rendah","LS",IF($A602="Jumlah","T",FALSE))))&amp;$E602&amp;RIGHT($D602,2),[1]Balancing!$B$2:$ES$2,0))/1000</f>
        <v>171.93100000000001</v>
      </c>
      <c r="J602" s="16">
        <f>INDEX([1]Balancing!$ET$3:$KK$21,MATCH($C602,[1]Balancing!$A$3:$A$21,0),MATCH(IF($A602="Mahir","HS",IF($A602="Separuh Mahir","SS",IF($A602="Berkemahiran Rendah","LS",IF($A602="Jumlah","T",FALSE))))&amp;$E602&amp;RIGHT($D602,2),[1]Balancing!$ET$2:$KK$2,0))/1000</f>
        <v>166.071</v>
      </c>
      <c r="K602" s="16">
        <f>INDEX([1]Balancing!$KL$3:$QC$21,MATCH($C602,[1]Balancing!$A$3:$A$21,0),MATCH(IF($A602="Mahir","HS",IF($A602="Separuh Mahir","SS",IF($A602="Berkemahiran Rendah","LS",IF($A602="Jumlah","T",FALSE))))&amp;$E602&amp;RIGHT($D602,2),[1]Balancing!$KL$2:$QC$2,0))/1000</f>
        <v>5.86</v>
      </c>
      <c r="L602" s="16">
        <f>INDEX([1]Balancing!$QD$3:$VU$21,MATCH($C602,[1]Balancing!$A$3:$A$21,0),MATCH(IF($A602="Mahir","HS",IF($A602="Separuh Mahir","SS",IF($A602="Berkemahiran Rendah","LS",IF($A602="Jumlah","T",FALSE))))&amp;$E602&amp;RIGHT($D602,2),[1]Balancing!$QD$2:$VU$2,0))/1000</f>
        <v>0.69399999999999995</v>
      </c>
    </row>
    <row r="603" spans="1:12" x14ac:dyDescent="0.35">
      <c r="A603" s="17" t="s">
        <v>21</v>
      </c>
      <c r="B603" s="17" t="s">
        <v>33</v>
      </c>
      <c r="C603" s="17" t="s">
        <v>33</v>
      </c>
      <c r="D603" s="14">
        <v>2023</v>
      </c>
      <c r="E603" s="14">
        <v>2</v>
      </c>
      <c r="F603" s="14" t="str">
        <f>VLOOKUP(A603,[1]Lookup!$A$1:$B$4,2,0)</f>
        <v>Semi-skilled</v>
      </c>
      <c r="G603" s="14" t="str">
        <f>VLOOKUP(B603,[1]Lookup!$A$6:$B$11,2,0)</f>
        <v>Construction</v>
      </c>
      <c r="H603" s="14" t="str">
        <f>VLOOKUP(C603,[1]Lookup!$A$13:$B$31,2,0)</f>
        <v>Construction</v>
      </c>
      <c r="I603" s="16">
        <f>INDEX([1]Balancing!$B$3:$ES$21,MATCH($C603,[1]Balancing!$A$3:$A$21,0),MATCH(IF($A603="Mahir","HS",IF($A603="Separuh Mahir","SS",IF($A603="Berkemahiran Rendah","LS",IF($A603="Jumlah","T",FALSE))))&amp;$E603&amp;RIGHT($D603,2),[1]Balancing!$B$2:$ES$2,0))/1000</f>
        <v>1067.2739999999999</v>
      </c>
      <c r="J603" s="16">
        <f>INDEX([1]Balancing!$ET$3:$KK$21,MATCH($C603,[1]Balancing!$A$3:$A$21,0),MATCH(IF($A603="Mahir","HS",IF($A603="Separuh Mahir","SS",IF($A603="Berkemahiran Rendah","LS",IF($A603="Jumlah","T",FALSE))))&amp;$E603&amp;RIGHT($D603,2),[1]Balancing!$ET$2:$KK$2,0))/1000</f>
        <v>1053.453</v>
      </c>
      <c r="K603" s="16">
        <f>INDEX([1]Balancing!$KL$3:$QC$21,MATCH($C603,[1]Balancing!$A$3:$A$21,0),MATCH(IF($A603="Mahir","HS",IF($A603="Separuh Mahir","SS",IF($A603="Berkemahiran Rendah","LS",IF($A603="Jumlah","T",FALSE))))&amp;$E603&amp;RIGHT($D603,2),[1]Balancing!$KL$2:$QC$2,0))/1000</f>
        <v>13.821</v>
      </c>
      <c r="L603" s="16">
        <f>INDEX([1]Balancing!$QD$3:$VU$21,MATCH($C603,[1]Balancing!$A$3:$A$21,0),MATCH(IF($A603="Mahir","HS",IF($A603="Separuh Mahir","SS",IF($A603="Berkemahiran Rendah","LS",IF($A603="Jumlah","T",FALSE))))&amp;$E603&amp;RIGHT($D603,2),[1]Balancing!$QD$2:$VU$2,0))/1000</f>
        <v>2.6960000000000002</v>
      </c>
    </row>
    <row r="604" spans="1:12" x14ac:dyDescent="0.35">
      <c r="A604" s="17" t="s">
        <v>21</v>
      </c>
      <c r="B604" s="17" t="s">
        <v>35</v>
      </c>
      <c r="C604" s="17" t="s">
        <v>54</v>
      </c>
      <c r="D604" s="14">
        <v>2023</v>
      </c>
      <c r="E604" s="14">
        <v>2</v>
      </c>
      <c r="F604" s="14" t="str">
        <f>VLOOKUP(A604,[1]Lookup!$A$1:$B$4,2,0)</f>
        <v>Semi-skilled</v>
      </c>
      <c r="G604" s="14" t="str">
        <f>VLOOKUP(B604,[1]Lookup!$A$6:$B$11,2,0)</f>
        <v>Services</v>
      </c>
      <c r="H604" s="14" t="str">
        <f>VLOOKUP(C604,[1]Lookup!$A$13:$B$31,2,0)</f>
        <v>Wholesale &amp; retail trade</v>
      </c>
      <c r="I604" s="16">
        <f>INDEX([1]Balancing!$B$3:$ES$21,MATCH($C604,[1]Balancing!$A$3:$A$21,0),MATCH(IF($A604="Mahir","HS",IF($A604="Separuh Mahir","SS",IF($A604="Berkemahiran Rendah","LS",IF($A604="Jumlah","T",FALSE))))&amp;$E604&amp;RIGHT($D604,2),[1]Balancing!$B$2:$ES$2,0))/1000</f>
        <v>852.63900000000001</v>
      </c>
      <c r="J604" s="16">
        <f>INDEX([1]Balancing!$ET$3:$KK$21,MATCH($C604,[1]Balancing!$A$3:$A$21,0),MATCH(IF($A604="Mahir","HS",IF($A604="Separuh Mahir","SS",IF($A604="Berkemahiran Rendah","LS",IF($A604="Jumlah","T",FALSE))))&amp;$E604&amp;RIGHT($D604,2),[1]Balancing!$ET$2:$KK$2,0))/1000</f>
        <v>850.38400000000001</v>
      </c>
      <c r="K604" s="16">
        <f>INDEX([1]Balancing!$KL$3:$QC$21,MATCH($C604,[1]Balancing!$A$3:$A$21,0),MATCH(IF($A604="Mahir","HS",IF($A604="Separuh Mahir","SS",IF($A604="Berkemahiran Rendah","LS",IF($A604="Jumlah","T",FALSE))))&amp;$E604&amp;RIGHT($D604,2),[1]Balancing!$KL$2:$QC$2,0))/1000</f>
        <v>2.2549999999999999</v>
      </c>
      <c r="L604" s="16">
        <f>INDEX([1]Balancing!$QD$3:$VU$21,MATCH($C604,[1]Balancing!$A$3:$A$21,0),MATCH(IF($A604="Mahir","HS",IF($A604="Separuh Mahir","SS",IF($A604="Berkemahiran Rendah","LS",IF($A604="Jumlah","T",FALSE))))&amp;$E604&amp;RIGHT($D604,2),[1]Balancing!$QD$2:$VU$2,0))/1000</f>
        <v>6.1769999999999996</v>
      </c>
    </row>
    <row r="605" spans="1:12" x14ac:dyDescent="0.35">
      <c r="A605" s="17" t="s">
        <v>21</v>
      </c>
      <c r="B605" s="17" t="s">
        <v>35</v>
      </c>
      <c r="C605" s="17" t="s">
        <v>56</v>
      </c>
      <c r="D605" s="14">
        <v>2023</v>
      </c>
      <c r="E605" s="14">
        <v>2</v>
      </c>
      <c r="F605" s="14" t="str">
        <f>VLOOKUP(A605,[1]Lookup!$A$1:$B$4,2,0)</f>
        <v>Semi-skilled</v>
      </c>
      <c r="G605" s="14" t="str">
        <f>VLOOKUP(B605,[1]Lookup!$A$6:$B$11,2,0)</f>
        <v>Services</v>
      </c>
      <c r="H605" s="14" t="str">
        <f>VLOOKUP(C605,[1]Lookup!$A$13:$B$31,2,0)</f>
        <v>Food &amp; beverages and accommodation</v>
      </c>
      <c r="I605" s="16">
        <f>INDEX([1]Balancing!$B$3:$ES$21,MATCH($C605,[1]Balancing!$A$3:$A$21,0),MATCH(IF($A605="Mahir","HS",IF($A605="Separuh Mahir","SS",IF($A605="Berkemahiran Rendah","LS",IF($A605="Jumlah","T",FALSE))))&amp;$E605&amp;RIGHT($D605,2),[1]Balancing!$B$2:$ES$2,0))/1000</f>
        <v>350.51900000000001</v>
      </c>
      <c r="J605" s="16">
        <f>INDEX([1]Balancing!$ET$3:$KK$21,MATCH($C605,[1]Balancing!$A$3:$A$21,0),MATCH(IF($A605="Mahir","HS",IF($A605="Separuh Mahir","SS",IF($A605="Berkemahiran Rendah","LS",IF($A605="Jumlah","T",FALSE))))&amp;$E605&amp;RIGHT($D605,2),[1]Balancing!$ET$2:$KK$2,0))/1000</f>
        <v>349.178</v>
      </c>
      <c r="K605" s="16">
        <f>INDEX([1]Balancing!$KL$3:$QC$21,MATCH($C605,[1]Balancing!$A$3:$A$21,0),MATCH(IF($A605="Mahir","HS",IF($A605="Separuh Mahir","SS",IF($A605="Berkemahiran Rendah","LS",IF($A605="Jumlah","T",FALSE))))&amp;$E605&amp;RIGHT($D605,2),[1]Balancing!$KL$2:$QC$2,0))/1000</f>
        <v>1.341</v>
      </c>
      <c r="L605" s="16">
        <f>INDEX([1]Balancing!$QD$3:$VU$21,MATCH($C605,[1]Balancing!$A$3:$A$21,0),MATCH(IF($A605="Mahir","HS",IF($A605="Separuh Mahir","SS",IF($A605="Berkemahiran Rendah","LS",IF($A605="Jumlah","T",FALSE))))&amp;$E605&amp;RIGHT($D605,2),[1]Balancing!$QD$2:$VU$2,0))/1000</f>
        <v>0.51600000000000001</v>
      </c>
    </row>
    <row r="606" spans="1:12" x14ac:dyDescent="0.35">
      <c r="A606" s="17" t="s">
        <v>21</v>
      </c>
      <c r="B606" s="17" t="s">
        <v>35</v>
      </c>
      <c r="C606" s="17" t="s">
        <v>58</v>
      </c>
      <c r="D606" s="14">
        <v>2023</v>
      </c>
      <c r="E606" s="14">
        <v>2</v>
      </c>
      <c r="F606" s="14" t="str">
        <f>VLOOKUP(A606,[1]Lookup!$A$1:$B$4,2,0)</f>
        <v>Semi-skilled</v>
      </c>
      <c r="G606" s="14" t="str">
        <f>VLOOKUP(B606,[1]Lookup!$A$6:$B$11,2,0)</f>
        <v>Services</v>
      </c>
      <c r="H606" s="14" t="str">
        <f>VLOOKUP(C606,[1]Lookup!$A$13:$B$31,2,0)</f>
        <v>Transportation &amp; storage</v>
      </c>
      <c r="I606" s="16">
        <f>INDEX([1]Balancing!$B$3:$ES$21,MATCH($C606,[1]Balancing!$A$3:$A$21,0),MATCH(IF($A606="Mahir","HS",IF($A606="Separuh Mahir","SS",IF($A606="Berkemahiran Rendah","LS",IF($A606="Jumlah","T",FALSE))))&amp;$E606&amp;RIGHT($D606,2),[1]Balancing!$B$2:$ES$2,0))/1000</f>
        <v>234.66499999999999</v>
      </c>
      <c r="J606" s="16">
        <f>INDEX([1]Balancing!$ET$3:$KK$21,MATCH($C606,[1]Balancing!$A$3:$A$21,0),MATCH(IF($A606="Mahir","HS",IF($A606="Separuh Mahir","SS",IF($A606="Berkemahiran Rendah","LS",IF($A606="Jumlah","T",FALSE))))&amp;$E606&amp;RIGHT($D606,2),[1]Balancing!$ET$2:$KK$2,0))/1000</f>
        <v>233.899</v>
      </c>
      <c r="K606" s="16">
        <f>INDEX([1]Balancing!$KL$3:$QC$21,MATCH($C606,[1]Balancing!$A$3:$A$21,0),MATCH(IF($A606="Mahir","HS",IF($A606="Separuh Mahir","SS",IF($A606="Berkemahiran Rendah","LS",IF($A606="Jumlah","T",FALSE))))&amp;$E606&amp;RIGHT($D606,2),[1]Balancing!$KL$2:$QC$2,0))/1000</f>
        <v>0.76600000000000001</v>
      </c>
      <c r="L606" s="16">
        <f>INDEX([1]Balancing!$QD$3:$VU$21,MATCH($C606,[1]Balancing!$A$3:$A$21,0),MATCH(IF($A606="Mahir","HS",IF($A606="Separuh Mahir","SS",IF($A606="Berkemahiran Rendah","LS",IF($A606="Jumlah","T",FALSE))))&amp;$E606&amp;RIGHT($D606,2),[1]Balancing!$QD$2:$VU$2,0))/1000</f>
        <v>0.36</v>
      </c>
    </row>
    <row r="607" spans="1:12" x14ac:dyDescent="0.35">
      <c r="A607" s="17" t="s">
        <v>21</v>
      </c>
      <c r="B607" s="17" t="s">
        <v>35</v>
      </c>
      <c r="C607" s="17" t="s">
        <v>60</v>
      </c>
      <c r="D607" s="14">
        <v>2023</v>
      </c>
      <c r="E607" s="14">
        <v>2</v>
      </c>
      <c r="F607" s="14" t="str">
        <f>VLOOKUP(A607,[1]Lookup!$A$1:$B$4,2,0)</f>
        <v>Semi-skilled</v>
      </c>
      <c r="G607" s="14" t="str">
        <f>VLOOKUP(B607,[1]Lookup!$A$6:$B$11,2,0)</f>
        <v>Services</v>
      </c>
      <c r="H607" s="14" t="str">
        <f>VLOOKUP(C607,[1]Lookup!$A$13:$B$31,2,0)</f>
        <v>Information &amp; communication</v>
      </c>
      <c r="I607" s="16">
        <f>INDEX([1]Balancing!$B$3:$ES$21,MATCH($C607,[1]Balancing!$A$3:$A$21,0),MATCH(IF($A607="Mahir","HS",IF($A607="Separuh Mahir","SS",IF($A607="Berkemahiran Rendah","LS",IF($A607="Jumlah","T",FALSE))))&amp;$E607&amp;RIGHT($D607,2),[1]Balancing!$B$2:$ES$2,0))/1000</f>
        <v>78.718999999999994</v>
      </c>
      <c r="J607" s="16">
        <f>INDEX([1]Balancing!$ET$3:$KK$21,MATCH($C607,[1]Balancing!$A$3:$A$21,0),MATCH(IF($A607="Mahir","HS",IF($A607="Separuh Mahir","SS",IF($A607="Berkemahiran Rendah","LS",IF($A607="Jumlah","T",FALSE))))&amp;$E607&amp;RIGHT($D607,2),[1]Balancing!$ET$2:$KK$2,0))/1000</f>
        <v>78.587999999999994</v>
      </c>
      <c r="K607" s="16">
        <f>INDEX([1]Balancing!$KL$3:$QC$21,MATCH($C607,[1]Balancing!$A$3:$A$21,0),MATCH(IF($A607="Mahir","HS",IF($A607="Separuh Mahir","SS",IF($A607="Berkemahiran Rendah","LS",IF($A607="Jumlah","T",FALSE))))&amp;$E607&amp;RIGHT($D607,2),[1]Balancing!$KL$2:$QC$2,0))/1000</f>
        <v>0.13100000000000001</v>
      </c>
      <c r="L607" s="16">
        <f>INDEX([1]Balancing!$QD$3:$VU$21,MATCH($C607,[1]Balancing!$A$3:$A$21,0),MATCH(IF($A607="Mahir","HS",IF($A607="Separuh Mahir","SS",IF($A607="Berkemahiran Rendah","LS",IF($A607="Jumlah","T",FALSE))))&amp;$E607&amp;RIGHT($D607,2),[1]Balancing!$QD$2:$VU$2,0))/1000</f>
        <v>0.22700000000000001</v>
      </c>
    </row>
    <row r="608" spans="1:12" x14ac:dyDescent="0.35">
      <c r="A608" s="17" t="s">
        <v>21</v>
      </c>
      <c r="B608" s="17" t="s">
        <v>35</v>
      </c>
      <c r="C608" s="17" t="s">
        <v>62</v>
      </c>
      <c r="D608" s="14">
        <v>2023</v>
      </c>
      <c r="E608" s="14">
        <v>2</v>
      </c>
      <c r="F608" s="14" t="str">
        <f>VLOOKUP(A608,[1]Lookup!$A$1:$B$4,2,0)</f>
        <v>Semi-skilled</v>
      </c>
      <c r="G608" s="14" t="str">
        <f>VLOOKUP(B608,[1]Lookup!$A$6:$B$11,2,0)</f>
        <v>Services</v>
      </c>
      <c r="H608" s="14" t="str">
        <f>VLOOKUP(C608,[1]Lookup!$A$13:$B$31,2,0)</f>
        <v>Finance, insurance, real estate &amp; business services</v>
      </c>
      <c r="I608" s="16">
        <f>INDEX([1]Balancing!$B$3:$ES$21,MATCH($C608,[1]Balancing!$A$3:$A$21,0),MATCH(IF($A608="Mahir","HS",IF($A608="Separuh Mahir","SS",IF($A608="Berkemahiran Rendah","LS",IF($A608="Jumlah","T",FALSE))))&amp;$E608&amp;RIGHT($D608,2),[1]Balancing!$B$2:$ES$2,0))/1000</f>
        <v>393.37900000000002</v>
      </c>
      <c r="J608" s="16">
        <f>INDEX([1]Balancing!$ET$3:$KK$21,MATCH($C608,[1]Balancing!$A$3:$A$21,0),MATCH(IF($A608="Mahir","HS",IF($A608="Separuh Mahir","SS",IF($A608="Berkemahiran Rendah","LS",IF($A608="Jumlah","T",FALSE))))&amp;$E608&amp;RIGHT($D608,2),[1]Balancing!$ET$2:$KK$2,0))/1000</f>
        <v>392.40499999999997</v>
      </c>
      <c r="K608" s="16">
        <f>INDEX([1]Balancing!$KL$3:$QC$21,MATCH($C608,[1]Balancing!$A$3:$A$21,0),MATCH(IF($A608="Mahir","HS",IF($A608="Separuh Mahir","SS",IF($A608="Berkemahiran Rendah","LS",IF($A608="Jumlah","T",FALSE))))&amp;$E608&amp;RIGHT($D608,2),[1]Balancing!$KL$2:$QC$2,0))/1000</f>
        <v>0.97399999999999998</v>
      </c>
      <c r="L608" s="16">
        <f>INDEX([1]Balancing!$QD$3:$VU$21,MATCH($C608,[1]Balancing!$A$3:$A$21,0),MATCH(IF($A608="Mahir","HS",IF($A608="Separuh Mahir","SS",IF($A608="Berkemahiran Rendah","LS",IF($A608="Jumlah","T",FALSE))))&amp;$E608&amp;RIGHT($D608,2),[1]Balancing!$QD$2:$VU$2,0))/1000</f>
        <v>0.35699999999999998</v>
      </c>
    </row>
    <row r="609" spans="1:12" x14ac:dyDescent="0.35">
      <c r="A609" s="17" t="s">
        <v>21</v>
      </c>
      <c r="B609" s="17" t="s">
        <v>35</v>
      </c>
      <c r="C609" s="17" t="s">
        <v>64</v>
      </c>
      <c r="D609" s="14">
        <v>2023</v>
      </c>
      <c r="E609" s="14">
        <v>2</v>
      </c>
      <c r="F609" s="14" t="str">
        <f>VLOOKUP(A609,[1]Lookup!$A$1:$B$4,2,0)</f>
        <v>Semi-skilled</v>
      </c>
      <c r="G609" s="14" t="str">
        <f>VLOOKUP(B609,[1]Lookup!$A$6:$B$11,2,0)</f>
        <v>Services</v>
      </c>
      <c r="H609" s="14" t="str">
        <f>VLOOKUP(C609,[1]Lookup!$A$13:$B$31,2,0)</f>
        <v>Other services</v>
      </c>
      <c r="I609" s="16">
        <f>INDEX([1]Balancing!$B$3:$ES$21,MATCH($C609,[1]Balancing!$A$3:$A$21,0),MATCH(IF($A609="Mahir","HS",IF($A609="Separuh Mahir","SS",IF($A609="Berkemahiran Rendah","LS",IF($A609="Jumlah","T",FALSE))))&amp;$E609&amp;RIGHT($D609,2),[1]Balancing!$B$2:$ES$2,0))/1000</f>
        <v>233.256</v>
      </c>
      <c r="J609" s="16">
        <f>INDEX([1]Balancing!$ET$3:$KK$21,MATCH($C609,[1]Balancing!$A$3:$A$21,0),MATCH(IF($A609="Mahir","HS",IF($A609="Separuh Mahir","SS",IF($A609="Berkemahiran Rendah","LS",IF($A609="Jumlah","T",FALSE))))&amp;$E609&amp;RIGHT($D609,2),[1]Balancing!$ET$2:$KK$2,0))/1000</f>
        <v>232.155</v>
      </c>
      <c r="K609" s="16">
        <f>INDEX([1]Balancing!$KL$3:$QC$21,MATCH($C609,[1]Balancing!$A$3:$A$21,0),MATCH(IF($A609="Mahir","HS",IF($A609="Separuh Mahir","SS",IF($A609="Berkemahiran Rendah","LS",IF($A609="Jumlah","T",FALSE))))&amp;$E609&amp;RIGHT($D609,2),[1]Balancing!$KL$2:$QC$2,0))/1000</f>
        <v>1.101</v>
      </c>
      <c r="L609" s="16">
        <f>INDEX([1]Balancing!$QD$3:$VU$21,MATCH($C609,[1]Balancing!$A$3:$A$21,0),MATCH(IF($A609="Mahir","HS",IF($A609="Separuh Mahir","SS",IF($A609="Berkemahiran Rendah","LS",IF($A609="Jumlah","T",FALSE))))&amp;$E609&amp;RIGHT($D609,2),[1]Balancing!$QD$2:$VU$2,0))/1000</f>
        <v>0.64300000000000002</v>
      </c>
    </row>
    <row r="610" spans="1:12" x14ac:dyDescent="0.35">
      <c r="A610" s="17" t="s">
        <v>23</v>
      </c>
      <c r="B610" s="17" t="s">
        <v>27</v>
      </c>
      <c r="C610" s="17" t="s">
        <v>27</v>
      </c>
      <c r="D610" s="14">
        <v>2023</v>
      </c>
      <c r="E610" s="14">
        <v>2</v>
      </c>
      <c r="F610" s="14" t="str">
        <f>VLOOKUP(A610,[1]Lookup!$A$1:$B$4,2,0)</f>
        <v>Low-skilled</v>
      </c>
      <c r="G610" s="14" t="str">
        <f>VLOOKUP(B610,[1]Lookup!$A$6:$B$11,2,0)</f>
        <v>Agriculture</v>
      </c>
      <c r="H610" s="14" t="str">
        <f>VLOOKUP(C610,[1]Lookup!$A$13:$B$31,2,0)</f>
        <v>Agriculture</v>
      </c>
      <c r="I610" s="16">
        <f>INDEX([1]Balancing!$B$3:$ES$21,MATCH($C610,[1]Balancing!$A$3:$A$21,0),MATCH(IF($A610="Mahir","HS",IF($A610="Separuh Mahir","SS",IF($A610="Berkemahiran Rendah","LS",IF($A610="Jumlah","T",FALSE))))&amp;$E610&amp;RIGHT($D610,2),[1]Balancing!$B$2:$ES$2,0))/1000</f>
        <v>28.477</v>
      </c>
      <c r="J610" s="16">
        <f>INDEX([1]Balancing!$ET$3:$KK$21,MATCH($C610,[1]Balancing!$A$3:$A$21,0),MATCH(IF($A610="Mahir","HS",IF($A610="Separuh Mahir","SS",IF($A610="Berkemahiran Rendah","LS",IF($A610="Jumlah","T",FALSE))))&amp;$E610&amp;RIGHT($D610,2),[1]Balancing!$ET$2:$KK$2,0))/1000</f>
        <v>22.308</v>
      </c>
      <c r="K610" s="16">
        <f>INDEX([1]Balancing!$KL$3:$QC$21,MATCH($C610,[1]Balancing!$A$3:$A$21,0),MATCH(IF($A610="Mahir","HS",IF($A610="Separuh Mahir","SS",IF($A610="Berkemahiran Rendah","LS",IF($A610="Jumlah","T",FALSE))))&amp;$E610&amp;RIGHT($D610,2),[1]Balancing!$KL$2:$QC$2,0))/1000</f>
        <v>6.1689999999999996</v>
      </c>
      <c r="L610" s="16">
        <f>INDEX([1]Balancing!$QD$3:$VU$21,MATCH($C610,[1]Balancing!$A$3:$A$21,0),MATCH(IF($A610="Mahir","HS",IF($A610="Separuh Mahir","SS",IF($A610="Berkemahiran Rendah","LS",IF($A610="Jumlah","T",FALSE))))&amp;$E610&amp;RIGHT($D610,2),[1]Balancing!$QD$2:$VU$2,0))/1000</f>
        <v>4.1000000000000002E-2</v>
      </c>
    </row>
    <row r="611" spans="1:12" x14ac:dyDescent="0.35">
      <c r="A611" s="17" t="s">
        <v>23</v>
      </c>
      <c r="B611" s="17" t="s">
        <v>29</v>
      </c>
      <c r="C611" s="17" t="s">
        <v>29</v>
      </c>
      <c r="D611" s="14">
        <v>2023</v>
      </c>
      <c r="E611" s="14">
        <v>2</v>
      </c>
      <c r="F611" s="14" t="str">
        <f>VLOOKUP(A611,[1]Lookup!$A$1:$B$4,2,0)</f>
        <v>Low-skilled</v>
      </c>
      <c r="G611" s="14" t="str">
        <f>VLOOKUP(B611,[1]Lookup!$A$6:$B$11,2,0)</f>
        <v>Mining &amp; Quarrying</v>
      </c>
      <c r="H611" s="14" t="str">
        <f>VLOOKUP(C611,[1]Lookup!$A$13:$B$31,2,0)</f>
        <v>Mining &amp; Quarrying</v>
      </c>
      <c r="I611" s="16">
        <f>INDEX([1]Balancing!$B$3:$ES$21,MATCH($C611,[1]Balancing!$A$3:$A$21,0),MATCH(IF($A611="Mahir","HS",IF($A611="Separuh Mahir","SS",IF($A611="Berkemahiran Rendah","LS",IF($A611="Jumlah","T",FALSE))))&amp;$E611&amp;RIGHT($D611,2),[1]Balancing!$B$2:$ES$2,0))/1000</f>
        <v>9.6419999999999995</v>
      </c>
      <c r="J611" s="16">
        <f>INDEX([1]Balancing!$ET$3:$KK$21,MATCH($C611,[1]Balancing!$A$3:$A$21,0),MATCH(IF($A611="Mahir","HS",IF($A611="Separuh Mahir","SS",IF($A611="Berkemahiran Rendah","LS",IF($A611="Jumlah","T",FALSE))))&amp;$E611&amp;RIGHT($D611,2),[1]Balancing!$ET$2:$KK$2,0))/1000</f>
        <v>9.5809999999999995</v>
      </c>
      <c r="K611" s="16">
        <f>INDEX([1]Balancing!$KL$3:$QC$21,MATCH($C611,[1]Balancing!$A$3:$A$21,0),MATCH(IF($A611="Mahir","HS",IF($A611="Separuh Mahir","SS",IF($A611="Berkemahiran Rendah","LS",IF($A611="Jumlah","T",FALSE))))&amp;$E611&amp;RIGHT($D611,2),[1]Balancing!$KL$2:$QC$2,0))/1000</f>
        <v>6.0999999999999999E-2</v>
      </c>
      <c r="L611" s="16">
        <f>INDEX([1]Balancing!$QD$3:$VU$21,MATCH($C611,[1]Balancing!$A$3:$A$21,0),MATCH(IF($A611="Mahir","HS",IF($A611="Separuh Mahir","SS",IF($A611="Berkemahiran Rendah","LS",IF($A611="Jumlah","T",FALSE))))&amp;$E611&amp;RIGHT($D611,2),[1]Balancing!$QD$2:$VU$2,0))/1000</f>
        <v>7.0000000000000001E-3</v>
      </c>
    </row>
    <row r="612" spans="1:12" x14ac:dyDescent="0.35">
      <c r="A612" s="17" t="s">
        <v>23</v>
      </c>
      <c r="B612" s="17" t="s">
        <v>31</v>
      </c>
      <c r="C612" s="17" t="s">
        <v>40</v>
      </c>
      <c r="D612" s="14">
        <v>2023</v>
      </c>
      <c r="E612" s="14">
        <v>2</v>
      </c>
      <c r="F612" s="14" t="str">
        <f>VLOOKUP(A612,[1]Lookup!$A$1:$B$4,2,0)</f>
        <v>Low-skilled</v>
      </c>
      <c r="G612" s="14" t="str">
        <f>VLOOKUP(B612,[1]Lookup!$A$6:$B$11,2,0)</f>
        <v>Manufacturing</v>
      </c>
      <c r="H612" s="14" t="str">
        <f>VLOOKUP(C612,[1]Lookup!$A$13:$B$31,2,0)</f>
        <v>Food processing, beverages &amp; tobacco products</v>
      </c>
      <c r="I612" s="16">
        <f>INDEX([1]Balancing!$B$3:$ES$21,MATCH($C612,[1]Balancing!$A$3:$A$21,0),MATCH(IF($A612="Mahir","HS",IF($A612="Separuh Mahir","SS",IF($A612="Berkemahiran Rendah","LS",IF($A612="Jumlah","T",FALSE))))&amp;$E612&amp;RIGHT($D612,2),[1]Balancing!$B$2:$ES$2,0))/1000</f>
        <v>37.404000000000003</v>
      </c>
      <c r="J612" s="16">
        <f>INDEX([1]Balancing!$ET$3:$KK$21,MATCH($C612,[1]Balancing!$A$3:$A$21,0),MATCH(IF($A612="Mahir","HS",IF($A612="Separuh Mahir","SS",IF($A612="Berkemahiran Rendah","LS",IF($A612="Jumlah","T",FALSE))))&amp;$E612&amp;RIGHT($D612,2),[1]Balancing!$ET$2:$KK$2,0))/1000</f>
        <v>33.427</v>
      </c>
      <c r="K612" s="16">
        <f>INDEX([1]Balancing!$KL$3:$QC$21,MATCH($C612,[1]Balancing!$A$3:$A$21,0),MATCH(IF($A612="Mahir","HS",IF($A612="Separuh Mahir","SS",IF($A612="Berkemahiran Rendah","LS",IF($A612="Jumlah","T",FALSE))))&amp;$E612&amp;RIGHT($D612,2),[1]Balancing!$KL$2:$QC$2,0))/1000</f>
        <v>3.9769999999999999</v>
      </c>
      <c r="L612" s="16">
        <f>INDEX([1]Balancing!$QD$3:$VU$21,MATCH($C612,[1]Balancing!$A$3:$A$21,0),MATCH(IF($A612="Mahir","HS",IF($A612="Separuh Mahir","SS",IF($A612="Berkemahiran Rendah","LS",IF($A612="Jumlah","T",FALSE))))&amp;$E612&amp;RIGHT($D612,2),[1]Balancing!$QD$2:$VU$2,0))/1000</f>
        <v>0.14099999999999999</v>
      </c>
    </row>
    <row r="613" spans="1:12" x14ac:dyDescent="0.35">
      <c r="A613" s="17" t="s">
        <v>23</v>
      </c>
      <c r="B613" s="17" t="s">
        <v>31</v>
      </c>
      <c r="C613" s="17" t="s">
        <v>42</v>
      </c>
      <c r="D613" s="14">
        <v>2023</v>
      </c>
      <c r="E613" s="14">
        <v>2</v>
      </c>
      <c r="F613" s="14" t="str">
        <f>VLOOKUP(A613,[1]Lookup!$A$1:$B$4,2,0)</f>
        <v>Low-skilled</v>
      </c>
      <c r="G613" s="14" t="str">
        <f>VLOOKUP(B613,[1]Lookup!$A$6:$B$11,2,0)</f>
        <v>Manufacturing</v>
      </c>
      <c r="H613" s="14" t="str">
        <f>VLOOKUP(C613,[1]Lookup!$A$13:$B$31,2,0)</f>
        <v>Textiles, wearing apparel &amp; leather products</v>
      </c>
      <c r="I613" s="16">
        <f>INDEX([1]Balancing!$B$3:$ES$21,MATCH($C613,[1]Balancing!$A$3:$A$21,0),MATCH(IF($A613="Mahir","HS",IF($A613="Separuh Mahir","SS",IF($A613="Berkemahiran Rendah","LS",IF($A613="Jumlah","T",FALSE))))&amp;$E613&amp;RIGHT($D613,2),[1]Balancing!$B$2:$ES$2,0))/1000</f>
        <v>5.9379999999999997</v>
      </c>
      <c r="J613" s="16">
        <f>INDEX([1]Balancing!$ET$3:$KK$21,MATCH($C613,[1]Balancing!$A$3:$A$21,0),MATCH(IF($A613="Mahir","HS",IF($A613="Separuh Mahir","SS",IF($A613="Berkemahiran Rendah","LS",IF($A613="Jumlah","T",FALSE))))&amp;$E613&amp;RIGHT($D613,2),[1]Balancing!$ET$2:$KK$2,0))/1000</f>
        <v>5.17</v>
      </c>
      <c r="K613" s="16">
        <f>INDEX([1]Balancing!$KL$3:$QC$21,MATCH($C613,[1]Balancing!$A$3:$A$21,0),MATCH(IF($A613="Mahir","HS",IF($A613="Separuh Mahir","SS",IF($A613="Berkemahiran Rendah","LS",IF($A613="Jumlah","T",FALSE))))&amp;$E613&amp;RIGHT($D613,2),[1]Balancing!$KL$2:$QC$2,0))/1000</f>
        <v>0.76800000000000002</v>
      </c>
      <c r="L613" s="16">
        <f>INDEX([1]Balancing!$QD$3:$VU$21,MATCH($C613,[1]Balancing!$A$3:$A$21,0),MATCH(IF($A613="Mahir","HS",IF($A613="Separuh Mahir","SS",IF($A613="Berkemahiran Rendah","LS",IF($A613="Jumlah","T",FALSE))))&amp;$E613&amp;RIGHT($D613,2),[1]Balancing!$QD$2:$VU$2,0))/1000</f>
        <v>6.3E-2</v>
      </c>
    </row>
    <row r="614" spans="1:12" x14ac:dyDescent="0.35">
      <c r="A614" s="17" t="s">
        <v>23</v>
      </c>
      <c r="B614" s="17" t="s">
        <v>31</v>
      </c>
      <c r="C614" s="17" t="s">
        <v>44</v>
      </c>
      <c r="D614" s="14">
        <v>2023</v>
      </c>
      <c r="E614" s="14">
        <v>2</v>
      </c>
      <c r="F614" s="14" t="str">
        <f>VLOOKUP(A614,[1]Lookup!$A$1:$B$4,2,0)</f>
        <v>Low-skilled</v>
      </c>
      <c r="G614" s="14" t="str">
        <f>VLOOKUP(B614,[1]Lookup!$A$6:$B$11,2,0)</f>
        <v>Manufacturing</v>
      </c>
      <c r="H614" s="14" t="str">
        <f>VLOOKUP(C614,[1]Lookup!$A$13:$B$31,2,0)</f>
        <v>Wood products, furniture, paper products &amp; printing</v>
      </c>
      <c r="I614" s="16">
        <f>INDEX([1]Balancing!$B$3:$ES$21,MATCH($C614,[1]Balancing!$A$3:$A$21,0),MATCH(IF($A614="Mahir","HS",IF($A614="Separuh Mahir","SS",IF($A614="Berkemahiran Rendah","LS",IF($A614="Jumlah","T",FALSE))))&amp;$E614&amp;RIGHT($D614,2),[1]Balancing!$B$2:$ES$2,0))/1000</f>
        <v>39.401000000000003</v>
      </c>
      <c r="J614" s="16">
        <f>INDEX([1]Balancing!$ET$3:$KK$21,MATCH($C614,[1]Balancing!$A$3:$A$21,0),MATCH(IF($A614="Mahir","HS",IF($A614="Separuh Mahir","SS",IF($A614="Berkemahiran Rendah","LS",IF($A614="Jumlah","T",FALSE))))&amp;$E614&amp;RIGHT($D614,2),[1]Balancing!$ET$2:$KK$2,0))/1000</f>
        <v>34.462000000000003</v>
      </c>
      <c r="K614" s="16">
        <f>INDEX([1]Balancing!$KL$3:$QC$21,MATCH($C614,[1]Balancing!$A$3:$A$21,0),MATCH(IF($A614="Mahir","HS",IF($A614="Separuh Mahir","SS",IF($A614="Berkemahiran Rendah","LS",IF($A614="Jumlah","T",FALSE))))&amp;$E614&amp;RIGHT($D614,2),[1]Balancing!$KL$2:$QC$2,0))/1000</f>
        <v>4.9390000000000001</v>
      </c>
      <c r="L614" s="16">
        <f>INDEX([1]Balancing!$QD$3:$VU$21,MATCH($C614,[1]Balancing!$A$3:$A$21,0),MATCH(IF($A614="Mahir","HS",IF($A614="Separuh Mahir","SS",IF($A614="Berkemahiran Rendah","LS",IF($A614="Jumlah","T",FALSE))))&amp;$E614&amp;RIGHT($D614,2),[1]Balancing!$QD$2:$VU$2,0))/1000</f>
        <v>2.3E-2</v>
      </c>
    </row>
    <row r="615" spans="1:12" x14ac:dyDescent="0.35">
      <c r="A615" s="17" t="s">
        <v>23</v>
      </c>
      <c r="B615" s="17" t="s">
        <v>31</v>
      </c>
      <c r="C615" s="17" t="s">
        <v>46</v>
      </c>
      <c r="D615" s="14">
        <v>2023</v>
      </c>
      <c r="E615" s="14">
        <v>2</v>
      </c>
      <c r="F615" s="14" t="str">
        <f>VLOOKUP(A615,[1]Lookup!$A$1:$B$4,2,0)</f>
        <v>Low-skilled</v>
      </c>
      <c r="G615" s="14" t="str">
        <f>VLOOKUP(B615,[1]Lookup!$A$6:$B$11,2,0)</f>
        <v>Manufacturing</v>
      </c>
      <c r="H615" s="14" t="str">
        <f>VLOOKUP(C615,[1]Lookup!$A$13:$B$31,2,0)</f>
        <v>Petroleum, chemical, rubber &amp; plastic products</v>
      </c>
      <c r="I615" s="16">
        <f>INDEX([1]Balancing!$B$3:$ES$21,MATCH($C615,[1]Balancing!$A$3:$A$21,0),MATCH(IF($A615="Mahir","HS",IF($A615="Separuh Mahir","SS",IF($A615="Berkemahiran Rendah","LS",IF($A615="Jumlah","T",FALSE))))&amp;$E615&amp;RIGHT($D615,2),[1]Balancing!$B$2:$ES$2,0))/1000</f>
        <v>25.228999999999999</v>
      </c>
      <c r="J615" s="16">
        <f>INDEX([1]Balancing!$ET$3:$KK$21,MATCH($C615,[1]Balancing!$A$3:$A$21,0),MATCH(IF($A615="Mahir","HS",IF($A615="Separuh Mahir","SS",IF($A615="Berkemahiran Rendah","LS",IF($A615="Jumlah","T",FALSE))))&amp;$E615&amp;RIGHT($D615,2),[1]Balancing!$ET$2:$KK$2,0))/1000</f>
        <v>23.41</v>
      </c>
      <c r="K615" s="16">
        <f>INDEX([1]Balancing!$KL$3:$QC$21,MATCH($C615,[1]Balancing!$A$3:$A$21,0),MATCH(IF($A615="Mahir","HS",IF($A615="Separuh Mahir","SS",IF($A615="Berkemahiran Rendah","LS",IF($A615="Jumlah","T",FALSE))))&amp;$E615&amp;RIGHT($D615,2),[1]Balancing!$KL$2:$QC$2,0))/1000</f>
        <v>1.819</v>
      </c>
      <c r="L615" s="16">
        <f>INDEX([1]Balancing!$QD$3:$VU$21,MATCH($C615,[1]Balancing!$A$3:$A$21,0),MATCH(IF($A615="Mahir","HS",IF($A615="Separuh Mahir","SS",IF($A615="Berkemahiran Rendah","LS",IF($A615="Jumlah","T",FALSE))))&amp;$E615&amp;RIGHT($D615,2),[1]Balancing!$QD$2:$VU$2,0))/1000</f>
        <v>0.22500000000000001</v>
      </c>
    </row>
    <row r="616" spans="1:12" x14ac:dyDescent="0.35">
      <c r="A616" s="17" t="s">
        <v>23</v>
      </c>
      <c r="B616" s="17" t="s">
        <v>31</v>
      </c>
      <c r="C616" s="17" t="s">
        <v>48</v>
      </c>
      <c r="D616" s="14">
        <v>2023</v>
      </c>
      <c r="E616" s="14">
        <v>2</v>
      </c>
      <c r="F616" s="14" t="str">
        <f>VLOOKUP(A616,[1]Lookup!$A$1:$B$4,2,0)</f>
        <v>Low-skilled</v>
      </c>
      <c r="G616" s="14" t="str">
        <f>VLOOKUP(B616,[1]Lookup!$A$6:$B$11,2,0)</f>
        <v>Manufacturing</v>
      </c>
      <c r="H616" s="14" t="str">
        <f>VLOOKUP(C616,[1]Lookup!$A$13:$B$31,2,0)</f>
        <v>Non-metallic mineral products, basic metal &amp; fabricated metal products</v>
      </c>
      <c r="I616" s="16">
        <f>INDEX([1]Balancing!$B$3:$ES$21,MATCH($C616,[1]Balancing!$A$3:$A$21,0),MATCH(IF($A616="Mahir","HS",IF($A616="Separuh Mahir","SS",IF($A616="Berkemahiran Rendah","LS",IF($A616="Jumlah","T",FALSE))))&amp;$E616&amp;RIGHT($D616,2),[1]Balancing!$B$2:$ES$2,0))/1000</f>
        <v>28.673999999999999</v>
      </c>
      <c r="J616" s="16">
        <f>INDEX([1]Balancing!$ET$3:$KK$21,MATCH($C616,[1]Balancing!$A$3:$A$21,0),MATCH(IF($A616="Mahir","HS",IF($A616="Separuh Mahir","SS",IF($A616="Berkemahiran Rendah","LS",IF($A616="Jumlah","T",FALSE))))&amp;$E616&amp;RIGHT($D616,2),[1]Balancing!$ET$2:$KK$2,0))/1000</f>
        <v>25.587</v>
      </c>
      <c r="K616" s="16">
        <f>INDEX([1]Balancing!$KL$3:$QC$21,MATCH($C616,[1]Balancing!$A$3:$A$21,0),MATCH(IF($A616="Mahir","HS",IF($A616="Separuh Mahir","SS",IF($A616="Berkemahiran Rendah","LS",IF($A616="Jumlah","T",FALSE))))&amp;$E616&amp;RIGHT($D616,2),[1]Balancing!$KL$2:$QC$2,0))/1000</f>
        <v>3.0870000000000002</v>
      </c>
      <c r="L616" s="16">
        <f>INDEX([1]Balancing!$QD$3:$VU$21,MATCH($C616,[1]Balancing!$A$3:$A$21,0),MATCH(IF($A616="Mahir","HS",IF($A616="Separuh Mahir","SS",IF($A616="Berkemahiran Rendah","LS",IF($A616="Jumlah","T",FALSE))))&amp;$E616&amp;RIGHT($D616,2),[1]Balancing!$QD$2:$VU$2,0))/1000</f>
        <v>0.19400000000000001</v>
      </c>
    </row>
    <row r="617" spans="1:12" x14ac:dyDescent="0.35">
      <c r="A617" s="17" t="s">
        <v>23</v>
      </c>
      <c r="B617" s="17" t="s">
        <v>31</v>
      </c>
      <c r="C617" s="17" t="s">
        <v>50</v>
      </c>
      <c r="D617" s="14">
        <v>2023</v>
      </c>
      <c r="E617" s="14">
        <v>2</v>
      </c>
      <c r="F617" s="14" t="str">
        <f>VLOOKUP(A617,[1]Lookup!$A$1:$B$4,2,0)</f>
        <v>Low-skilled</v>
      </c>
      <c r="G617" s="14" t="str">
        <f>VLOOKUP(B617,[1]Lookup!$A$6:$B$11,2,0)</f>
        <v>Manufacturing</v>
      </c>
      <c r="H617" s="14" t="str">
        <f>VLOOKUP(C617,[1]Lookup!$A$13:$B$31,2,0)</f>
        <v>Electrical, electronic &amp; optical products</v>
      </c>
      <c r="I617" s="16">
        <f>INDEX([1]Balancing!$B$3:$ES$21,MATCH($C617,[1]Balancing!$A$3:$A$21,0),MATCH(IF($A617="Mahir","HS",IF($A617="Separuh Mahir","SS",IF($A617="Berkemahiran Rendah","LS",IF($A617="Jumlah","T",FALSE))))&amp;$E617&amp;RIGHT($D617,2),[1]Balancing!$B$2:$ES$2,0))/1000</f>
        <v>23.393999999999998</v>
      </c>
      <c r="J617" s="16">
        <f>INDEX([1]Balancing!$ET$3:$KK$21,MATCH($C617,[1]Balancing!$A$3:$A$21,0),MATCH(IF($A617="Mahir","HS",IF($A617="Separuh Mahir","SS",IF($A617="Berkemahiran Rendah","LS",IF($A617="Jumlah","T",FALSE))))&amp;$E617&amp;RIGHT($D617,2),[1]Balancing!$ET$2:$KK$2,0))/1000</f>
        <v>20.276</v>
      </c>
      <c r="K617" s="16">
        <f>INDEX([1]Balancing!$KL$3:$QC$21,MATCH($C617,[1]Balancing!$A$3:$A$21,0),MATCH(IF($A617="Mahir","HS",IF($A617="Separuh Mahir","SS",IF($A617="Berkemahiran Rendah","LS",IF($A617="Jumlah","T",FALSE))))&amp;$E617&amp;RIGHT($D617,2),[1]Balancing!$KL$2:$QC$2,0))/1000</f>
        <v>3.1179999999999999</v>
      </c>
      <c r="L617" s="16">
        <f>INDEX([1]Balancing!$QD$3:$VU$21,MATCH($C617,[1]Balancing!$A$3:$A$21,0),MATCH(IF($A617="Mahir","HS",IF($A617="Separuh Mahir","SS",IF($A617="Berkemahiran Rendah","LS",IF($A617="Jumlah","T",FALSE))))&amp;$E617&amp;RIGHT($D617,2),[1]Balancing!$QD$2:$VU$2,0))/1000</f>
        <v>9.7000000000000003E-2</v>
      </c>
    </row>
    <row r="618" spans="1:12" x14ac:dyDescent="0.35">
      <c r="A618" s="17" t="s">
        <v>23</v>
      </c>
      <c r="B618" s="17" t="s">
        <v>31</v>
      </c>
      <c r="C618" s="17" t="s">
        <v>52</v>
      </c>
      <c r="D618" s="14">
        <v>2023</v>
      </c>
      <c r="E618" s="14">
        <v>2</v>
      </c>
      <c r="F618" s="14" t="str">
        <f>VLOOKUP(A618,[1]Lookup!$A$1:$B$4,2,0)</f>
        <v>Low-skilled</v>
      </c>
      <c r="G618" s="14" t="str">
        <f>VLOOKUP(B618,[1]Lookup!$A$6:$B$11,2,0)</f>
        <v>Manufacturing</v>
      </c>
      <c r="H618" s="14" t="str">
        <f>VLOOKUP(C618,[1]Lookup!$A$13:$B$31,2,0)</f>
        <v>Transport equipment, other manufacturing &amp; repair</v>
      </c>
      <c r="I618" s="16">
        <f>INDEX([1]Balancing!$B$3:$ES$21,MATCH($C618,[1]Balancing!$A$3:$A$21,0),MATCH(IF($A618="Mahir","HS",IF($A618="Separuh Mahir","SS",IF($A618="Berkemahiran Rendah","LS",IF($A618="Jumlah","T",FALSE))))&amp;$E618&amp;RIGHT($D618,2),[1]Balancing!$B$2:$ES$2,0))/1000</f>
        <v>12.621</v>
      </c>
      <c r="J618" s="16">
        <f>INDEX([1]Balancing!$ET$3:$KK$21,MATCH($C618,[1]Balancing!$A$3:$A$21,0),MATCH(IF($A618="Mahir","HS",IF($A618="Separuh Mahir","SS",IF($A618="Berkemahiran Rendah","LS",IF($A618="Jumlah","T",FALSE))))&amp;$E618&amp;RIGHT($D618,2),[1]Balancing!$ET$2:$KK$2,0))/1000</f>
        <v>11.553000000000001</v>
      </c>
      <c r="K618" s="16">
        <f>INDEX([1]Balancing!$KL$3:$QC$21,MATCH($C618,[1]Balancing!$A$3:$A$21,0),MATCH(IF($A618="Mahir","HS",IF($A618="Separuh Mahir","SS",IF($A618="Berkemahiran Rendah","LS",IF($A618="Jumlah","T",FALSE))))&amp;$E618&amp;RIGHT($D618,2),[1]Balancing!$KL$2:$QC$2,0))/1000</f>
        <v>1.0680000000000001</v>
      </c>
      <c r="L618" s="16">
        <f>INDEX([1]Balancing!$QD$3:$VU$21,MATCH($C618,[1]Balancing!$A$3:$A$21,0),MATCH(IF($A618="Mahir","HS",IF($A618="Separuh Mahir","SS",IF($A618="Berkemahiran Rendah","LS",IF($A618="Jumlah","T",FALSE))))&amp;$E618&amp;RIGHT($D618,2),[1]Balancing!$QD$2:$VU$2,0))/1000</f>
        <v>3.1E-2</v>
      </c>
    </row>
    <row r="619" spans="1:12" x14ac:dyDescent="0.35">
      <c r="A619" s="17" t="s">
        <v>23</v>
      </c>
      <c r="B619" s="17" t="s">
        <v>33</v>
      </c>
      <c r="C619" s="17" t="s">
        <v>33</v>
      </c>
      <c r="D619" s="14">
        <v>2023</v>
      </c>
      <c r="E619" s="14">
        <v>2</v>
      </c>
      <c r="F619" s="14" t="str">
        <f>VLOOKUP(A619,[1]Lookup!$A$1:$B$4,2,0)</f>
        <v>Low-skilled</v>
      </c>
      <c r="G619" s="14" t="str">
        <f>VLOOKUP(B619,[1]Lookup!$A$6:$B$11,2,0)</f>
        <v>Construction</v>
      </c>
      <c r="H619" s="14" t="str">
        <f>VLOOKUP(C619,[1]Lookup!$A$13:$B$31,2,0)</f>
        <v>Construction</v>
      </c>
      <c r="I619" s="16">
        <f>INDEX([1]Balancing!$B$3:$ES$21,MATCH($C619,[1]Balancing!$A$3:$A$21,0),MATCH(IF($A619="Mahir","HS",IF($A619="Separuh Mahir","SS",IF($A619="Berkemahiran Rendah","LS",IF($A619="Jumlah","T",FALSE))))&amp;$E619&amp;RIGHT($D619,2),[1]Balancing!$B$2:$ES$2,0))/1000</f>
        <v>48.96</v>
      </c>
      <c r="J619" s="16">
        <f>INDEX([1]Balancing!$ET$3:$KK$21,MATCH($C619,[1]Balancing!$A$3:$A$21,0),MATCH(IF($A619="Mahir","HS",IF($A619="Separuh Mahir","SS",IF($A619="Berkemahiran Rendah","LS",IF($A619="Jumlah","T",FALSE))))&amp;$E619&amp;RIGHT($D619,2),[1]Balancing!$ET$2:$KK$2,0))/1000</f>
        <v>43.716000000000001</v>
      </c>
      <c r="K619" s="16">
        <f>INDEX([1]Balancing!$KL$3:$QC$21,MATCH($C619,[1]Balancing!$A$3:$A$21,0),MATCH(IF($A619="Mahir","HS",IF($A619="Separuh Mahir","SS",IF($A619="Berkemahiran Rendah","LS",IF($A619="Jumlah","T",FALSE))))&amp;$E619&amp;RIGHT($D619,2),[1]Balancing!$KL$2:$QC$2,0))/1000</f>
        <v>5.2439999999999998</v>
      </c>
      <c r="L619" s="16">
        <f>INDEX([1]Balancing!$QD$3:$VU$21,MATCH($C619,[1]Balancing!$A$3:$A$21,0),MATCH(IF($A619="Mahir","HS",IF($A619="Separuh Mahir","SS",IF($A619="Berkemahiran Rendah","LS",IF($A619="Jumlah","T",FALSE))))&amp;$E619&amp;RIGHT($D619,2),[1]Balancing!$QD$2:$VU$2,0))/1000</f>
        <v>0.42199999999999999</v>
      </c>
    </row>
    <row r="620" spans="1:12" x14ac:dyDescent="0.35">
      <c r="A620" s="17" t="s">
        <v>23</v>
      </c>
      <c r="B620" s="17" t="s">
        <v>35</v>
      </c>
      <c r="C620" s="17" t="s">
        <v>54</v>
      </c>
      <c r="D620" s="14">
        <v>2023</v>
      </c>
      <c r="E620" s="14">
        <v>2</v>
      </c>
      <c r="F620" s="14" t="str">
        <f>VLOOKUP(A620,[1]Lookup!$A$1:$B$4,2,0)</f>
        <v>Low-skilled</v>
      </c>
      <c r="G620" s="14" t="str">
        <f>VLOOKUP(B620,[1]Lookup!$A$6:$B$11,2,0)</f>
        <v>Services</v>
      </c>
      <c r="H620" s="14" t="str">
        <f>VLOOKUP(C620,[1]Lookup!$A$13:$B$31,2,0)</f>
        <v>Wholesale &amp; retail trade</v>
      </c>
      <c r="I620" s="16">
        <f>INDEX([1]Balancing!$B$3:$ES$21,MATCH($C620,[1]Balancing!$A$3:$A$21,0),MATCH(IF($A620="Mahir","HS",IF($A620="Separuh Mahir","SS",IF($A620="Berkemahiran Rendah","LS",IF($A620="Jumlah","T",FALSE))))&amp;$E620&amp;RIGHT($D620,2),[1]Balancing!$B$2:$ES$2,0))/1000</f>
        <v>231.50399999999999</v>
      </c>
      <c r="J620" s="16">
        <f>INDEX([1]Balancing!$ET$3:$KK$21,MATCH($C620,[1]Balancing!$A$3:$A$21,0),MATCH(IF($A620="Mahir","HS",IF($A620="Separuh Mahir","SS",IF($A620="Berkemahiran Rendah","LS",IF($A620="Jumlah","T",FALSE))))&amp;$E620&amp;RIGHT($D620,2),[1]Balancing!$ET$2:$KK$2,0))/1000</f>
        <v>228.61500000000001</v>
      </c>
      <c r="K620" s="16">
        <f>INDEX([1]Balancing!$KL$3:$QC$21,MATCH($C620,[1]Balancing!$A$3:$A$21,0),MATCH(IF($A620="Mahir","HS",IF($A620="Separuh Mahir","SS",IF($A620="Berkemahiran Rendah","LS",IF($A620="Jumlah","T",FALSE))))&amp;$E620&amp;RIGHT($D620,2),[1]Balancing!$KL$2:$QC$2,0))/1000</f>
        <v>2.8889999999999998</v>
      </c>
      <c r="L620" s="16">
        <f>INDEX([1]Balancing!$QD$3:$VU$21,MATCH($C620,[1]Balancing!$A$3:$A$21,0),MATCH(IF($A620="Mahir","HS",IF($A620="Separuh Mahir","SS",IF($A620="Berkemahiran Rendah","LS",IF($A620="Jumlah","T",FALSE))))&amp;$E620&amp;RIGHT($D620,2),[1]Balancing!$QD$2:$VU$2,0))/1000</f>
        <v>0.81599999999999995</v>
      </c>
    </row>
    <row r="621" spans="1:12" x14ac:dyDescent="0.35">
      <c r="A621" s="17" t="s">
        <v>23</v>
      </c>
      <c r="B621" s="17" t="s">
        <v>35</v>
      </c>
      <c r="C621" s="17" t="s">
        <v>56</v>
      </c>
      <c r="D621" s="14">
        <v>2023</v>
      </c>
      <c r="E621" s="14">
        <v>2</v>
      </c>
      <c r="F621" s="14" t="str">
        <f>VLOOKUP(A621,[1]Lookup!$A$1:$B$4,2,0)</f>
        <v>Low-skilled</v>
      </c>
      <c r="G621" s="14" t="str">
        <f>VLOOKUP(B621,[1]Lookup!$A$6:$B$11,2,0)</f>
        <v>Services</v>
      </c>
      <c r="H621" s="14" t="str">
        <f>VLOOKUP(C621,[1]Lookup!$A$13:$B$31,2,0)</f>
        <v>Food &amp; beverages and accommodation</v>
      </c>
      <c r="I621" s="16">
        <f>INDEX([1]Balancing!$B$3:$ES$21,MATCH($C621,[1]Balancing!$A$3:$A$21,0),MATCH(IF($A621="Mahir","HS",IF($A621="Separuh Mahir","SS",IF($A621="Berkemahiran Rendah","LS",IF($A621="Jumlah","T",FALSE))))&amp;$E621&amp;RIGHT($D621,2),[1]Balancing!$B$2:$ES$2,0))/1000</f>
        <v>340.36399999999998</v>
      </c>
      <c r="J621" s="16">
        <f>INDEX([1]Balancing!$ET$3:$KK$21,MATCH($C621,[1]Balancing!$A$3:$A$21,0),MATCH(IF($A621="Mahir","HS",IF($A621="Separuh Mahir","SS",IF($A621="Berkemahiran Rendah","LS",IF($A621="Jumlah","T",FALSE))))&amp;$E621&amp;RIGHT($D621,2),[1]Balancing!$ET$2:$KK$2,0))/1000</f>
        <v>339.86900000000003</v>
      </c>
      <c r="K621" s="16">
        <f>INDEX([1]Balancing!$KL$3:$QC$21,MATCH($C621,[1]Balancing!$A$3:$A$21,0),MATCH(IF($A621="Mahir","HS",IF($A621="Separuh Mahir","SS",IF($A621="Berkemahiran Rendah","LS",IF($A621="Jumlah","T",FALSE))))&amp;$E621&amp;RIGHT($D621,2),[1]Balancing!$KL$2:$QC$2,0))/1000</f>
        <v>0.495</v>
      </c>
      <c r="L621" s="16">
        <f>INDEX([1]Balancing!$QD$3:$VU$21,MATCH($C621,[1]Balancing!$A$3:$A$21,0),MATCH(IF($A621="Mahir","HS",IF($A621="Separuh Mahir","SS",IF($A621="Berkemahiran Rendah","LS",IF($A621="Jumlah","T",FALSE))))&amp;$E621&amp;RIGHT($D621,2),[1]Balancing!$QD$2:$VU$2,0))/1000</f>
        <v>0.154</v>
      </c>
    </row>
    <row r="622" spans="1:12" x14ac:dyDescent="0.35">
      <c r="A622" s="17" t="s">
        <v>23</v>
      </c>
      <c r="B622" s="17" t="s">
        <v>35</v>
      </c>
      <c r="C622" s="17" t="s">
        <v>58</v>
      </c>
      <c r="D622" s="14">
        <v>2023</v>
      </c>
      <c r="E622" s="14">
        <v>2</v>
      </c>
      <c r="F622" s="14" t="str">
        <f>VLOOKUP(A622,[1]Lookup!$A$1:$B$4,2,0)</f>
        <v>Low-skilled</v>
      </c>
      <c r="G622" s="14" t="str">
        <f>VLOOKUP(B622,[1]Lookup!$A$6:$B$11,2,0)</f>
        <v>Services</v>
      </c>
      <c r="H622" s="14" t="str">
        <f>VLOOKUP(C622,[1]Lookup!$A$13:$B$31,2,0)</f>
        <v>Transportation &amp; storage</v>
      </c>
      <c r="I622" s="16">
        <f>INDEX([1]Balancing!$B$3:$ES$21,MATCH($C622,[1]Balancing!$A$3:$A$21,0),MATCH(IF($A622="Mahir","HS",IF($A622="Separuh Mahir","SS",IF($A622="Berkemahiran Rendah","LS",IF($A622="Jumlah","T",FALSE))))&amp;$E622&amp;RIGHT($D622,2),[1]Balancing!$B$2:$ES$2,0))/1000</f>
        <v>89.602999999999994</v>
      </c>
      <c r="J622" s="16">
        <f>INDEX([1]Balancing!$ET$3:$KK$21,MATCH($C622,[1]Balancing!$A$3:$A$21,0),MATCH(IF($A622="Mahir","HS",IF($A622="Separuh Mahir","SS",IF($A622="Berkemahiran Rendah","LS",IF($A622="Jumlah","T",FALSE))))&amp;$E622&amp;RIGHT($D622,2),[1]Balancing!$ET$2:$KK$2,0))/1000</f>
        <v>89.194999999999993</v>
      </c>
      <c r="K622" s="16">
        <f>INDEX([1]Balancing!$KL$3:$QC$21,MATCH($C622,[1]Balancing!$A$3:$A$21,0),MATCH(IF($A622="Mahir","HS",IF($A622="Separuh Mahir","SS",IF($A622="Berkemahiran Rendah","LS",IF($A622="Jumlah","T",FALSE))))&amp;$E622&amp;RIGHT($D622,2),[1]Balancing!$KL$2:$QC$2,0))/1000</f>
        <v>0.40799999999999997</v>
      </c>
      <c r="L622" s="16">
        <f>INDEX([1]Balancing!$QD$3:$VU$21,MATCH($C622,[1]Balancing!$A$3:$A$21,0),MATCH(IF($A622="Mahir","HS",IF($A622="Separuh Mahir","SS",IF($A622="Berkemahiran Rendah","LS",IF($A622="Jumlah","T",FALSE))))&amp;$E622&amp;RIGHT($D622,2),[1]Balancing!$QD$2:$VU$2,0))/1000</f>
        <v>0.23</v>
      </c>
    </row>
    <row r="623" spans="1:12" x14ac:dyDescent="0.35">
      <c r="A623" s="17" t="s">
        <v>23</v>
      </c>
      <c r="B623" s="17" t="s">
        <v>35</v>
      </c>
      <c r="C623" s="17" t="s">
        <v>60</v>
      </c>
      <c r="D623" s="14">
        <v>2023</v>
      </c>
      <c r="E623" s="14">
        <v>2</v>
      </c>
      <c r="F623" s="14" t="str">
        <f>VLOOKUP(A623,[1]Lookup!$A$1:$B$4,2,0)</f>
        <v>Low-skilled</v>
      </c>
      <c r="G623" s="14" t="str">
        <f>VLOOKUP(B623,[1]Lookup!$A$6:$B$11,2,0)</f>
        <v>Services</v>
      </c>
      <c r="H623" s="14" t="str">
        <f>VLOOKUP(C623,[1]Lookup!$A$13:$B$31,2,0)</f>
        <v>Information &amp; communication</v>
      </c>
      <c r="I623" s="16">
        <f>INDEX([1]Balancing!$B$3:$ES$21,MATCH($C623,[1]Balancing!$A$3:$A$21,0),MATCH(IF($A623="Mahir","HS",IF($A623="Separuh Mahir","SS",IF($A623="Berkemahiran Rendah","LS",IF($A623="Jumlah","T",FALSE))))&amp;$E623&amp;RIGHT($D623,2),[1]Balancing!$B$2:$ES$2,0))/1000</f>
        <v>17.783000000000001</v>
      </c>
      <c r="J623" s="16">
        <f>INDEX([1]Balancing!$ET$3:$KK$21,MATCH($C623,[1]Balancing!$A$3:$A$21,0),MATCH(IF($A623="Mahir","HS",IF($A623="Separuh Mahir","SS",IF($A623="Berkemahiran Rendah","LS",IF($A623="Jumlah","T",FALSE))))&amp;$E623&amp;RIGHT($D623,2),[1]Balancing!$ET$2:$KK$2,0))/1000</f>
        <v>17.338999999999999</v>
      </c>
      <c r="K623" s="16">
        <f>INDEX([1]Balancing!$KL$3:$QC$21,MATCH($C623,[1]Balancing!$A$3:$A$21,0),MATCH(IF($A623="Mahir","HS",IF($A623="Separuh Mahir","SS",IF($A623="Berkemahiran Rendah","LS",IF($A623="Jumlah","T",FALSE))))&amp;$E623&amp;RIGHT($D623,2),[1]Balancing!$KL$2:$QC$2,0))/1000</f>
        <v>0.44400000000000001</v>
      </c>
      <c r="L623" s="16">
        <f>INDEX([1]Balancing!$QD$3:$VU$21,MATCH($C623,[1]Balancing!$A$3:$A$21,0),MATCH(IF($A623="Mahir","HS",IF($A623="Separuh Mahir","SS",IF($A623="Berkemahiran Rendah","LS",IF($A623="Jumlah","T",FALSE))))&amp;$E623&amp;RIGHT($D623,2),[1]Balancing!$QD$2:$VU$2,0))/1000</f>
        <v>6.2E-2</v>
      </c>
    </row>
    <row r="624" spans="1:12" x14ac:dyDescent="0.35">
      <c r="A624" s="17" t="s">
        <v>23</v>
      </c>
      <c r="B624" s="17" t="s">
        <v>35</v>
      </c>
      <c r="C624" s="17" t="s">
        <v>62</v>
      </c>
      <c r="D624" s="14">
        <v>2023</v>
      </c>
      <c r="E624" s="14">
        <v>2</v>
      </c>
      <c r="F624" s="14" t="str">
        <f>VLOOKUP(A624,[1]Lookup!$A$1:$B$4,2,0)</f>
        <v>Low-skilled</v>
      </c>
      <c r="G624" s="14" t="str">
        <f>VLOOKUP(B624,[1]Lookup!$A$6:$B$11,2,0)</f>
        <v>Services</v>
      </c>
      <c r="H624" s="14" t="str">
        <f>VLOOKUP(C624,[1]Lookup!$A$13:$B$31,2,0)</f>
        <v>Finance, insurance, real estate &amp; business services</v>
      </c>
      <c r="I624" s="16">
        <f>INDEX([1]Balancing!$B$3:$ES$21,MATCH($C624,[1]Balancing!$A$3:$A$21,0),MATCH(IF($A624="Mahir","HS",IF($A624="Separuh Mahir","SS",IF($A624="Berkemahiran Rendah","LS",IF($A624="Jumlah","T",FALSE))))&amp;$E624&amp;RIGHT($D624,2),[1]Balancing!$B$2:$ES$2,0))/1000</f>
        <v>106.30800000000001</v>
      </c>
      <c r="J624" s="16">
        <f>INDEX([1]Balancing!$ET$3:$KK$21,MATCH($C624,[1]Balancing!$A$3:$A$21,0),MATCH(IF($A624="Mahir","HS",IF($A624="Separuh Mahir","SS",IF($A624="Berkemahiran Rendah","LS",IF($A624="Jumlah","T",FALSE))))&amp;$E624&amp;RIGHT($D624,2),[1]Balancing!$ET$2:$KK$2,0))/1000</f>
        <v>105.389</v>
      </c>
      <c r="K624" s="16">
        <f>INDEX([1]Balancing!$KL$3:$QC$21,MATCH($C624,[1]Balancing!$A$3:$A$21,0),MATCH(IF($A624="Mahir","HS",IF($A624="Separuh Mahir","SS",IF($A624="Berkemahiran Rendah","LS",IF($A624="Jumlah","T",FALSE))))&amp;$E624&amp;RIGHT($D624,2),[1]Balancing!$KL$2:$QC$2,0))/1000</f>
        <v>0.91900000000000004</v>
      </c>
      <c r="L624" s="16">
        <f>INDEX([1]Balancing!$QD$3:$VU$21,MATCH($C624,[1]Balancing!$A$3:$A$21,0),MATCH(IF($A624="Mahir","HS",IF($A624="Separuh Mahir","SS",IF($A624="Berkemahiran Rendah","LS",IF($A624="Jumlah","T",FALSE))))&amp;$E624&amp;RIGHT($D624,2),[1]Balancing!$QD$2:$VU$2,0))/1000</f>
        <v>0.24399999999999999</v>
      </c>
    </row>
    <row r="625" spans="1:12" x14ac:dyDescent="0.35">
      <c r="A625" s="17" t="s">
        <v>23</v>
      </c>
      <c r="B625" s="17" t="s">
        <v>35</v>
      </c>
      <c r="C625" s="17" t="s">
        <v>64</v>
      </c>
      <c r="D625" s="14">
        <v>2023</v>
      </c>
      <c r="E625" s="14">
        <v>2</v>
      </c>
      <c r="F625" s="14" t="str">
        <f>VLOOKUP(A625,[1]Lookup!$A$1:$B$4,2,0)</f>
        <v>Low-skilled</v>
      </c>
      <c r="G625" s="14" t="str">
        <f>VLOOKUP(B625,[1]Lookup!$A$6:$B$11,2,0)</f>
        <v>Services</v>
      </c>
      <c r="H625" s="14" t="str">
        <f>VLOOKUP(C625,[1]Lookup!$A$13:$B$31,2,0)</f>
        <v>Other services</v>
      </c>
      <c r="I625" s="16">
        <f>INDEX([1]Balancing!$B$3:$ES$21,MATCH($C625,[1]Balancing!$A$3:$A$21,0),MATCH(IF($A625="Mahir","HS",IF($A625="Separuh Mahir","SS",IF($A625="Berkemahiran Rendah","LS",IF($A625="Jumlah","T",FALSE))))&amp;$E625&amp;RIGHT($D625,2),[1]Balancing!$B$2:$ES$2,0))/1000</f>
        <v>70.224000000000004</v>
      </c>
      <c r="J625" s="16">
        <f>INDEX([1]Balancing!$ET$3:$KK$21,MATCH($C625,[1]Balancing!$A$3:$A$21,0),MATCH(IF($A625="Mahir","HS",IF($A625="Separuh Mahir","SS",IF($A625="Berkemahiran Rendah","LS",IF($A625="Jumlah","T",FALSE))))&amp;$E625&amp;RIGHT($D625,2),[1]Balancing!$ET$2:$KK$2,0))/1000</f>
        <v>69.787000000000006</v>
      </c>
      <c r="K625" s="16">
        <f>INDEX([1]Balancing!$KL$3:$QC$21,MATCH($C625,[1]Balancing!$A$3:$A$21,0),MATCH(IF($A625="Mahir","HS",IF($A625="Separuh Mahir","SS",IF($A625="Berkemahiran Rendah","LS",IF($A625="Jumlah","T",FALSE))))&amp;$E625&amp;RIGHT($D625,2),[1]Balancing!$KL$2:$QC$2,0))/1000</f>
        <v>0.437</v>
      </c>
      <c r="L625" s="16">
        <f>INDEX([1]Balancing!$QD$3:$VU$21,MATCH($C625,[1]Balancing!$A$3:$A$21,0),MATCH(IF($A625="Mahir","HS",IF($A625="Separuh Mahir","SS",IF($A625="Berkemahiran Rendah","LS",IF($A625="Jumlah","T",FALSE))))&amp;$E625&amp;RIGHT($D625,2),[1]Balancing!$QD$2:$VU$2,0))/1000</f>
        <v>0.191</v>
      </c>
    </row>
    <row r="626" spans="1:12" x14ac:dyDescent="0.35">
      <c r="A626" s="17" t="s">
        <v>19</v>
      </c>
      <c r="B626" s="17" t="s">
        <v>27</v>
      </c>
      <c r="C626" s="17" t="s">
        <v>27</v>
      </c>
      <c r="D626" s="14">
        <v>2023</v>
      </c>
      <c r="E626" s="14">
        <v>1</v>
      </c>
      <c r="F626" s="14" t="str">
        <f>VLOOKUP(A626,[1]Lookup!$A$1:$B$4,2,0)</f>
        <v>Skilled</v>
      </c>
      <c r="G626" s="14" t="str">
        <f>VLOOKUP(B626,[1]Lookup!$A$6:$B$11,2,0)</f>
        <v>Agriculture</v>
      </c>
      <c r="H626" s="14" t="str">
        <f>VLOOKUP(C626,[1]Lookup!$A$13:$B$31,2,0)</f>
        <v>Agriculture</v>
      </c>
      <c r="I626" s="16">
        <f>INDEX([1]Balancing!$B$3:$ES$21,MATCH($C626,[1]Balancing!$A$3:$A$21,0),MATCH(IF($A626="Mahir","HS",IF($A626="Separuh Mahir","SS",IF($A626="Berkemahiran Rendah","LS",IF($A626="Jumlah","T",FALSE))))&amp;$E626&amp;RIGHT($D626,2),[1]Balancing!$B$2:$ES$2,0))/1000</f>
        <v>28.093</v>
      </c>
      <c r="J626" s="16">
        <f>INDEX([1]Balancing!$ET$3:$KK$21,MATCH($C626,[1]Balancing!$A$3:$A$21,0),MATCH(IF($A626="Mahir","HS",IF($A626="Separuh Mahir","SS",IF($A626="Berkemahiran Rendah","LS",IF($A626="Jumlah","T",FALSE))))&amp;$E626&amp;RIGHT($D626,2),[1]Balancing!$ET$2:$KK$2,0))/1000</f>
        <v>23.756</v>
      </c>
      <c r="K626" s="16">
        <f>INDEX([1]Balancing!$KL$3:$QC$21,MATCH($C626,[1]Balancing!$A$3:$A$21,0),MATCH(IF($A626="Mahir","HS",IF($A626="Separuh Mahir","SS",IF($A626="Berkemahiran Rendah","LS",IF($A626="Jumlah","T",FALSE))))&amp;$E626&amp;RIGHT($D626,2),[1]Balancing!$KL$2:$QC$2,0))/1000</f>
        <v>4.3369999999999997</v>
      </c>
      <c r="L626" s="16">
        <f>INDEX([1]Balancing!$QD$3:$VU$21,MATCH($C626,[1]Balancing!$A$3:$A$21,0),MATCH(IF($A626="Mahir","HS",IF($A626="Separuh Mahir","SS",IF($A626="Berkemahiran Rendah","LS",IF($A626="Jumlah","T",FALSE))))&amp;$E626&amp;RIGHT($D626,2),[1]Balancing!$QD$2:$VU$2,0))/1000</f>
        <v>0.24099999999999999</v>
      </c>
    </row>
    <row r="627" spans="1:12" x14ac:dyDescent="0.35">
      <c r="A627" s="17" t="s">
        <v>19</v>
      </c>
      <c r="B627" s="17" t="s">
        <v>29</v>
      </c>
      <c r="C627" s="17" t="s">
        <v>29</v>
      </c>
      <c r="D627" s="14">
        <v>2023</v>
      </c>
      <c r="E627" s="14">
        <v>1</v>
      </c>
      <c r="F627" s="14" t="str">
        <f>VLOOKUP(A627,[1]Lookup!$A$1:$B$4,2,0)</f>
        <v>Skilled</v>
      </c>
      <c r="G627" s="14" t="str">
        <f>VLOOKUP(B627,[1]Lookup!$A$6:$B$11,2,0)</f>
        <v>Mining &amp; Quarrying</v>
      </c>
      <c r="H627" s="14" t="str">
        <f>VLOOKUP(C627,[1]Lookup!$A$13:$B$31,2,0)</f>
        <v>Mining &amp; Quarrying</v>
      </c>
      <c r="I627" s="16">
        <f>INDEX([1]Balancing!$B$3:$ES$21,MATCH($C627,[1]Balancing!$A$3:$A$21,0),MATCH(IF($A627="Mahir","HS",IF($A627="Separuh Mahir","SS",IF($A627="Berkemahiran Rendah","LS",IF($A627="Jumlah","T",FALSE))))&amp;$E627&amp;RIGHT($D627,2),[1]Balancing!$B$2:$ES$2,0))/1000</f>
        <v>23.664999999999999</v>
      </c>
      <c r="J627" s="16">
        <f>INDEX([1]Balancing!$ET$3:$KK$21,MATCH($C627,[1]Balancing!$A$3:$A$21,0),MATCH(IF($A627="Mahir","HS",IF($A627="Separuh Mahir","SS",IF($A627="Berkemahiran Rendah","LS",IF($A627="Jumlah","T",FALSE))))&amp;$E627&amp;RIGHT($D627,2),[1]Balancing!$ET$2:$KK$2,0))/1000</f>
        <v>23.536999999999999</v>
      </c>
      <c r="K627" s="16">
        <f>INDEX([1]Balancing!$KL$3:$QC$21,MATCH($C627,[1]Balancing!$A$3:$A$21,0),MATCH(IF($A627="Mahir","HS",IF($A627="Separuh Mahir","SS",IF($A627="Berkemahiran Rendah","LS",IF($A627="Jumlah","T",FALSE))))&amp;$E627&amp;RIGHT($D627,2),[1]Balancing!$KL$2:$QC$2,0))/1000</f>
        <v>0.128</v>
      </c>
      <c r="L627" s="16">
        <f>INDEX([1]Balancing!$QD$3:$VU$21,MATCH($C627,[1]Balancing!$A$3:$A$21,0),MATCH(IF($A627="Mahir","HS",IF($A627="Separuh Mahir","SS",IF($A627="Berkemahiran Rendah","LS",IF($A627="Jumlah","T",FALSE))))&amp;$E627&amp;RIGHT($D627,2),[1]Balancing!$QD$2:$VU$2,0))/1000</f>
        <v>0.03</v>
      </c>
    </row>
    <row r="628" spans="1:12" x14ac:dyDescent="0.35">
      <c r="A628" s="17" t="s">
        <v>19</v>
      </c>
      <c r="B628" s="17" t="s">
        <v>31</v>
      </c>
      <c r="C628" s="17" t="s">
        <v>40</v>
      </c>
      <c r="D628" s="14">
        <v>2023</v>
      </c>
      <c r="E628" s="14">
        <v>1</v>
      </c>
      <c r="F628" s="14" t="str">
        <f>VLOOKUP(A628,[1]Lookup!$A$1:$B$4,2,0)</f>
        <v>Skilled</v>
      </c>
      <c r="G628" s="14" t="str">
        <f>VLOOKUP(B628,[1]Lookup!$A$6:$B$11,2,0)</f>
        <v>Manufacturing</v>
      </c>
      <c r="H628" s="14" t="str">
        <f>VLOOKUP(C628,[1]Lookup!$A$13:$B$31,2,0)</f>
        <v>Food processing, beverages &amp; tobacco products</v>
      </c>
      <c r="I628" s="16">
        <f>INDEX([1]Balancing!$B$3:$ES$21,MATCH($C628,[1]Balancing!$A$3:$A$21,0),MATCH(IF($A628="Mahir","HS",IF($A628="Separuh Mahir","SS",IF($A628="Berkemahiran Rendah","LS",IF($A628="Jumlah","T",FALSE))))&amp;$E628&amp;RIGHT($D628,2),[1]Balancing!$B$2:$ES$2,0))/1000</f>
        <v>41.831000000000003</v>
      </c>
      <c r="J628" s="16">
        <f>INDEX([1]Balancing!$ET$3:$KK$21,MATCH($C628,[1]Balancing!$A$3:$A$21,0),MATCH(IF($A628="Mahir","HS",IF($A628="Separuh Mahir","SS",IF($A628="Berkemahiran Rendah","LS",IF($A628="Jumlah","T",FALSE))))&amp;$E628&amp;RIGHT($D628,2),[1]Balancing!$ET$2:$KK$2,0))/1000</f>
        <v>39.521999999999998</v>
      </c>
      <c r="K628" s="16">
        <f>INDEX([1]Balancing!$KL$3:$QC$21,MATCH($C628,[1]Balancing!$A$3:$A$21,0),MATCH(IF($A628="Mahir","HS",IF($A628="Separuh Mahir","SS",IF($A628="Berkemahiran Rendah","LS",IF($A628="Jumlah","T",FALSE))))&amp;$E628&amp;RIGHT($D628,2),[1]Balancing!$KL$2:$QC$2,0))/1000</f>
        <v>2.3090000000000002</v>
      </c>
      <c r="L628" s="16">
        <f>INDEX([1]Balancing!$QD$3:$VU$21,MATCH($C628,[1]Balancing!$A$3:$A$21,0),MATCH(IF($A628="Mahir","HS",IF($A628="Separuh Mahir","SS",IF($A628="Berkemahiran Rendah","LS",IF($A628="Jumlah","T",FALSE))))&amp;$E628&amp;RIGHT($D628,2),[1]Balancing!$QD$2:$VU$2,0))/1000</f>
        <v>0.28100000000000003</v>
      </c>
    </row>
    <row r="629" spans="1:12" x14ac:dyDescent="0.35">
      <c r="A629" s="17" t="s">
        <v>19</v>
      </c>
      <c r="B629" s="17" t="s">
        <v>31</v>
      </c>
      <c r="C629" s="17" t="s">
        <v>42</v>
      </c>
      <c r="D629" s="14">
        <v>2023</v>
      </c>
      <c r="E629" s="14">
        <v>1</v>
      </c>
      <c r="F629" s="14" t="str">
        <f>VLOOKUP(A629,[1]Lookup!$A$1:$B$4,2,0)</f>
        <v>Skilled</v>
      </c>
      <c r="G629" s="14" t="str">
        <f>VLOOKUP(B629,[1]Lookup!$A$6:$B$11,2,0)</f>
        <v>Manufacturing</v>
      </c>
      <c r="H629" s="14" t="str">
        <f>VLOOKUP(C629,[1]Lookup!$A$13:$B$31,2,0)</f>
        <v>Textiles, wearing apparel &amp; leather products</v>
      </c>
      <c r="I629" s="16">
        <f>INDEX([1]Balancing!$B$3:$ES$21,MATCH($C629,[1]Balancing!$A$3:$A$21,0),MATCH(IF($A629="Mahir","HS",IF($A629="Separuh Mahir","SS",IF($A629="Berkemahiran Rendah","LS",IF($A629="Jumlah","T",FALSE))))&amp;$E629&amp;RIGHT($D629,2),[1]Balancing!$B$2:$ES$2,0))/1000</f>
        <v>10.092000000000001</v>
      </c>
      <c r="J629" s="16">
        <f>INDEX([1]Balancing!$ET$3:$KK$21,MATCH($C629,[1]Balancing!$A$3:$A$21,0),MATCH(IF($A629="Mahir","HS",IF($A629="Separuh Mahir","SS",IF($A629="Berkemahiran Rendah","LS",IF($A629="Jumlah","T",FALSE))))&amp;$E629&amp;RIGHT($D629,2),[1]Balancing!$ET$2:$KK$2,0))/1000</f>
        <v>9.5</v>
      </c>
      <c r="K629" s="16">
        <f>INDEX([1]Balancing!$KL$3:$QC$21,MATCH($C629,[1]Balancing!$A$3:$A$21,0),MATCH(IF($A629="Mahir","HS",IF($A629="Separuh Mahir","SS",IF($A629="Berkemahiran Rendah","LS",IF($A629="Jumlah","T",FALSE))))&amp;$E629&amp;RIGHT($D629,2),[1]Balancing!$KL$2:$QC$2,0))/1000</f>
        <v>0.59199999999999997</v>
      </c>
      <c r="L629" s="16">
        <f>INDEX([1]Balancing!$QD$3:$VU$21,MATCH($C629,[1]Balancing!$A$3:$A$21,0),MATCH(IF($A629="Mahir","HS",IF($A629="Separuh Mahir","SS",IF($A629="Berkemahiran Rendah","LS",IF($A629="Jumlah","T",FALSE))))&amp;$E629&amp;RIGHT($D629,2),[1]Balancing!$QD$2:$VU$2,0))/1000</f>
        <v>2.1999999999999999E-2</v>
      </c>
    </row>
    <row r="630" spans="1:12" x14ac:dyDescent="0.35">
      <c r="A630" s="17" t="s">
        <v>19</v>
      </c>
      <c r="B630" s="17" t="s">
        <v>31</v>
      </c>
      <c r="C630" s="17" t="s">
        <v>44</v>
      </c>
      <c r="D630" s="14">
        <v>2023</v>
      </c>
      <c r="E630" s="14">
        <v>1</v>
      </c>
      <c r="F630" s="14" t="str">
        <f>VLOOKUP(A630,[1]Lookup!$A$1:$B$4,2,0)</f>
        <v>Skilled</v>
      </c>
      <c r="G630" s="14" t="str">
        <f>VLOOKUP(B630,[1]Lookup!$A$6:$B$11,2,0)</f>
        <v>Manufacturing</v>
      </c>
      <c r="H630" s="14" t="str">
        <f>VLOOKUP(C630,[1]Lookup!$A$13:$B$31,2,0)</f>
        <v>Wood products, furniture, paper products &amp; printing</v>
      </c>
      <c r="I630" s="16">
        <f>INDEX([1]Balancing!$B$3:$ES$21,MATCH($C630,[1]Balancing!$A$3:$A$21,0),MATCH(IF($A630="Mahir","HS",IF($A630="Separuh Mahir","SS",IF($A630="Berkemahiran Rendah","LS",IF($A630="Jumlah","T",FALSE))))&amp;$E630&amp;RIGHT($D630,2),[1]Balancing!$B$2:$ES$2,0))/1000</f>
        <v>36.652999999999999</v>
      </c>
      <c r="J630" s="16">
        <f>INDEX([1]Balancing!$ET$3:$KK$21,MATCH($C630,[1]Balancing!$A$3:$A$21,0),MATCH(IF($A630="Mahir","HS",IF($A630="Separuh Mahir","SS",IF($A630="Berkemahiran Rendah","LS",IF($A630="Jumlah","T",FALSE))))&amp;$E630&amp;RIGHT($D630,2),[1]Balancing!$ET$2:$KK$2,0))/1000</f>
        <v>34.761000000000003</v>
      </c>
      <c r="K630" s="16">
        <f>INDEX([1]Balancing!$KL$3:$QC$21,MATCH($C630,[1]Balancing!$A$3:$A$21,0),MATCH(IF($A630="Mahir","HS",IF($A630="Separuh Mahir","SS",IF($A630="Berkemahiran Rendah","LS",IF($A630="Jumlah","T",FALSE))))&amp;$E630&amp;RIGHT($D630,2),[1]Balancing!$KL$2:$QC$2,0))/1000</f>
        <v>1.8919999999999999</v>
      </c>
      <c r="L630" s="16">
        <f>INDEX([1]Balancing!$QD$3:$VU$21,MATCH($C630,[1]Balancing!$A$3:$A$21,0),MATCH(IF($A630="Mahir","HS",IF($A630="Separuh Mahir","SS",IF($A630="Berkemahiran Rendah","LS",IF($A630="Jumlah","T",FALSE))))&amp;$E630&amp;RIGHT($D630,2),[1]Balancing!$QD$2:$VU$2,0))/1000</f>
        <v>0.30599999999999999</v>
      </c>
    </row>
    <row r="631" spans="1:12" x14ac:dyDescent="0.35">
      <c r="A631" s="17" t="s">
        <v>19</v>
      </c>
      <c r="B631" s="17" t="s">
        <v>31</v>
      </c>
      <c r="C631" s="17" t="s">
        <v>46</v>
      </c>
      <c r="D631" s="14">
        <v>2023</v>
      </c>
      <c r="E631" s="14">
        <v>1</v>
      </c>
      <c r="F631" s="14" t="str">
        <f>VLOOKUP(A631,[1]Lookup!$A$1:$B$4,2,0)</f>
        <v>Skilled</v>
      </c>
      <c r="G631" s="14" t="str">
        <f>VLOOKUP(B631,[1]Lookup!$A$6:$B$11,2,0)</f>
        <v>Manufacturing</v>
      </c>
      <c r="H631" s="14" t="str">
        <f>VLOOKUP(C631,[1]Lookup!$A$13:$B$31,2,0)</f>
        <v>Petroleum, chemical, rubber &amp; plastic products</v>
      </c>
      <c r="I631" s="16">
        <f>INDEX([1]Balancing!$B$3:$ES$21,MATCH($C631,[1]Balancing!$A$3:$A$21,0),MATCH(IF($A631="Mahir","HS",IF($A631="Separuh Mahir","SS",IF($A631="Berkemahiran Rendah","LS",IF($A631="Jumlah","T",FALSE))))&amp;$E631&amp;RIGHT($D631,2),[1]Balancing!$B$2:$ES$2,0))/1000</f>
        <v>83.983999999999995</v>
      </c>
      <c r="J631" s="16">
        <f>INDEX([1]Balancing!$ET$3:$KK$21,MATCH($C631,[1]Balancing!$A$3:$A$21,0),MATCH(IF($A631="Mahir","HS",IF($A631="Separuh Mahir","SS",IF($A631="Berkemahiran Rendah","LS",IF($A631="Jumlah","T",FALSE))))&amp;$E631&amp;RIGHT($D631,2),[1]Balancing!$ET$2:$KK$2,0))/1000</f>
        <v>79.263000000000005</v>
      </c>
      <c r="K631" s="16">
        <f>INDEX([1]Balancing!$KL$3:$QC$21,MATCH($C631,[1]Balancing!$A$3:$A$21,0),MATCH(IF($A631="Mahir","HS",IF($A631="Separuh Mahir","SS",IF($A631="Berkemahiran Rendah","LS",IF($A631="Jumlah","T",FALSE))))&amp;$E631&amp;RIGHT($D631,2),[1]Balancing!$KL$2:$QC$2,0))/1000</f>
        <v>4.7210000000000001</v>
      </c>
      <c r="L631" s="16">
        <f>INDEX([1]Balancing!$QD$3:$VU$21,MATCH($C631,[1]Balancing!$A$3:$A$21,0),MATCH(IF($A631="Mahir","HS",IF($A631="Separuh Mahir","SS",IF($A631="Berkemahiran Rendah","LS",IF($A631="Jumlah","T",FALSE))))&amp;$E631&amp;RIGHT($D631,2),[1]Balancing!$QD$2:$VU$2,0))/1000</f>
        <v>0.61599999999999999</v>
      </c>
    </row>
    <row r="632" spans="1:12" x14ac:dyDescent="0.35">
      <c r="A632" s="17" t="s">
        <v>19</v>
      </c>
      <c r="B632" s="17" t="s">
        <v>31</v>
      </c>
      <c r="C632" s="17" t="s">
        <v>48</v>
      </c>
      <c r="D632" s="14">
        <v>2023</v>
      </c>
      <c r="E632" s="14">
        <v>1</v>
      </c>
      <c r="F632" s="14" t="str">
        <f>VLOOKUP(A632,[1]Lookup!$A$1:$B$4,2,0)</f>
        <v>Skilled</v>
      </c>
      <c r="G632" s="14" t="str">
        <f>VLOOKUP(B632,[1]Lookup!$A$6:$B$11,2,0)</f>
        <v>Manufacturing</v>
      </c>
      <c r="H632" s="14" t="str">
        <f>VLOOKUP(C632,[1]Lookup!$A$13:$B$31,2,0)</f>
        <v>Non-metallic mineral products, basic metal &amp; fabricated metal products</v>
      </c>
      <c r="I632" s="16">
        <f>INDEX([1]Balancing!$B$3:$ES$21,MATCH($C632,[1]Balancing!$A$3:$A$21,0),MATCH(IF($A632="Mahir","HS",IF($A632="Separuh Mahir","SS",IF($A632="Berkemahiran Rendah","LS",IF($A632="Jumlah","T",FALSE))))&amp;$E632&amp;RIGHT($D632,2),[1]Balancing!$B$2:$ES$2,0))/1000</f>
        <v>57.671999999999997</v>
      </c>
      <c r="J632" s="16">
        <f>INDEX([1]Balancing!$ET$3:$KK$21,MATCH($C632,[1]Balancing!$A$3:$A$21,0),MATCH(IF($A632="Mahir","HS",IF($A632="Separuh Mahir","SS",IF($A632="Berkemahiran Rendah","LS",IF($A632="Jumlah","T",FALSE))))&amp;$E632&amp;RIGHT($D632,2),[1]Balancing!$ET$2:$KK$2,0))/1000</f>
        <v>54.226999999999997</v>
      </c>
      <c r="K632" s="16">
        <f>INDEX([1]Balancing!$KL$3:$QC$21,MATCH($C632,[1]Balancing!$A$3:$A$21,0),MATCH(IF($A632="Mahir","HS",IF($A632="Separuh Mahir","SS",IF($A632="Berkemahiran Rendah","LS",IF($A632="Jumlah","T",FALSE))))&amp;$E632&amp;RIGHT($D632,2),[1]Balancing!$KL$2:$QC$2,0))/1000</f>
        <v>3.4449999999999998</v>
      </c>
      <c r="L632" s="16">
        <f>INDEX([1]Balancing!$QD$3:$VU$21,MATCH($C632,[1]Balancing!$A$3:$A$21,0),MATCH(IF($A632="Mahir","HS",IF($A632="Separuh Mahir","SS",IF($A632="Berkemahiran Rendah","LS",IF($A632="Jumlah","T",FALSE))))&amp;$E632&amp;RIGHT($D632,2),[1]Balancing!$QD$2:$VU$2,0))/1000</f>
        <v>0.27200000000000002</v>
      </c>
    </row>
    <row r="633" spans="1:12" x14ac:dyDescent="0.35">
      <c r="A633" s="17" t="s">
        <v>19</v>
      </c>
      <c r="B633" s="17" t="s">
        <v>31</v>
      </c>
      <c r="C633" s="17" t="s">
        <v>50</v>
      </c>
      <c r="D633" s="14">
        <v>2023</v>
      </c>
      <c r="E633" s="14">
        <v>1</v>
      </c>
      <c r="F633" s="14" t="str">
        <f>VLOOKUP(A633,[1]Lookup!$A$1:$B$4,2,0)</f>
        <v>Skilled</v>
      </c>
      <c r="G633" s="14" t="str">
        <f>VLOOKUP(B633,[1]Lookup!$A$6:$B$11,2,0)</f>
        <v>Manufacturing</v>
      </c>
      <c r="H633" s="14" t="str">
        <f>VLOOKUP(C633,[1]Lookup!$A$13:$B$31,2,0)</f>
        <v>Electrical, electronic &amp; optical products</v>
      </c>
      <c r="I633" s="16">
        <f>INDEX([1]Balancing!$B$3:$ES$21,MATCH($C633,[1]Balancing!$A$3:$A$21,0),MATCH(IF($A633="Mahir","HS",IF($A633="Separuh Mahir","SS",IF($A633="Berkemahiran Rendah","LS",IF($A633="Jumlah","T",FALSE))))&amp;$E633&amp;RIGHT($D633,2),[1]Balancing!$B$2:$ES$2,0))/1000</f>
        <v>149.917</v>
      </c>
      <c r="J633" s="16">
        <f>INDEX([1]Balancing!$ET$3:$KK$21,MATCH($C633,[1]Balancing!$A$3:$A$21,0),MATCH(IF($A633="Mahir","HS",IF($A633="Separuh Mahir","SS",IF($A633="Berkemahiran Rendah","LS",IF($A633="Jumlah","T",FALSE))))&amp;$E633&amp;RIGHT($D633,2),[1]Balancing!$ET$2:$KK$2,0))/1000</f>
        <v>140.79599999999999</v>
      </c>
      <c r="K633" s="16">
        <f>INDEX([1]Balancing!$KL$3:$QC$21,MATCH($C633,[1]Balancing!$A$3:$A$21,0),MATCH(IF($A633="Mahir","HS",IF($A633="Separuh Mahir","SS",IF($A633="Berkemahiran Rendah","LS",IF($A633="Jumlah","T",FALSE))))&amp;$E633&amp;RIGHT($D633,2),[1]Balancing!$KL$2:$QC$2,0))/1000</f>
        <v>9.1210000000000004</v>
      </c>
      <c r="L633" s="16">
        <f>INDEX([1]Balancing!$QD$3:$VU$21,MATCH($C633,[1]Balancing!$A$3:$A$21,0),MATCH(IF($A633="Mahir","HS",IF($A633="Separuh Mahir","SS",IF($A633="Berkemahiran Rendah","LS",IF($A633="Jumlah","T",FALSE))))&amp;$E633&amp;RIGHT($D633,2),[1]Balancing!$QD$2:$VU$2,0))/1000</f>
        <v>0.57899999999999996</v>
      </c>
    </row>
    <row r="634" spans="1:12" x14ac:dyDescent="0.35">
      <c r="A634" s="17" t="s">
        <v>19</v>
      </c>
      <c r="B634" s="17" t="s">
        <v>31</v>
      </c>
      <c r="C634" s="17" t="s">
        <v>52</v>
      </c>
      <c r="D634" s="14">
        <v>2023</v>
      </c>
      <c r="E634" s="14">
        <v>1</v>
      </c>
      <c r="F634" s="14" t="str">
        <f>VLOOKUP(A634,[1]Lookup!$A$1:$B$4,2,0)</f>
        <v>Skilled</v>
      </c>
      <c r="G634" s="14" t="str">
        <f>VLOOKUP(B634,[1]Lookup!$A$6:$B$11,2,0)</f>
        <v>Manufacturing</v>
      </c>
      <c r="H634" s="14" t="str">
        <f>VLOOKUP(C634,[1]Lookup!$A$13:$B$31,2,0)</f>
        <v>Transport equipment, other manufacturing &amp; repair</v>
      </c>
      <c r="I634" s="16">
        <f>INDEX([1]Balancing!$B$3:$ES$21,MATCH($C634,[1]Balancing!$A$3:$A$21,0),MATCH(IF($A634="Mahir","HS",IF($A634="Separuh Mahir","SS",IF($A634="Berkemahiran Rendah","LS",IF($A634="Jumlah","T",FALSE))))&amp;$E634&amp;RIGHT($D634,2),[1]Balancing!$B$2:$ES$2,0))/1000</f>
        <v>52.296999999999997</v>
      </c>
      <c r="J634" s="16">
        <f>INDEX([1]Balancing!$ET$3:$KK$21,MATCH($C634,[1]Balancing!$A$3:$A$21,0),MATCH(IF($A634="Mahir","HS",IF($A634="Separuh Mahir","SS",IF($A634="Berkemahiran Rendah","LS",IF($A634="Jumlah","T",FALSE))))&amp;$E634&amp;RIGHT($D634,2),[1]Balancing!$ET$2:$KK$2,0))/1000</f>
        <v>49.573</v>
      </c>
      <c r="K634" s="16">
        <f>INDEX([1]Balancing!$KL$3:$QC$21,MATCH($C634,[1]Balancing!$A$3:$A$21,0),MATCH(IF($A634="Mahir","HS",IF($A634="Separuh Mahir","SS",IF($A634="Berkemahiran Rendah","LS",IF($A634="Jumlah","T",FALSE))))&amp;$E634&amp;RIGHT($D634,2),[1]Balancing!$KL$2:$QC$2,0))/1000</f>
        <v>2.7240000000000002</v>
      </c>
      <c r="L634" s="16">
        <f>INDEX([1]Balancing!$QD$3:$VU$21,MATCH($C634,[1]Balancing!$A$3:$A$21,0),MATCH(IF($A634="Mahir","HS",IF($A634="Separuh Mahir","SS",IF($A634="Berkemahiran Rendah","LS",IF($A634="Jumlah","T",FALSE))))&amp;$E634&amp;RIGHT($D634,2),[1]Balancing!$QD$2:$VU$2,0))/1000</f>
        <v>0.19600000000000001</v>
      </c>
    </row>
    <row r="635" spans="1:12" x14ac:dyDescent="0.35">
      <c r="A635" s="17" t="s">
        <v>19</v>
      </c>
      <c r="B635" s="17" t="s">
        <v>33</v>
      </c>
      <c r="C635" s="17" t="s">
        <v>33</v>
      </c>
      <c r="D635" s="14">
        <v>2023</v>
      </c>
      <c r="E635" s="14">
        <v>1</v>
      </c>
      <c r="F635" s="14" t="str">
        <f>VLOOKUP(A635,[1]Lookup!$A$1:$B$4,2,0)</f>
        <v>Skilled</v>
      </c>
      <c r="G635" s="14" t="str">
        <f>VLOOKUP(B635,[1]Lookup!$A$6:$B$11,2,0)</f>
        <v>Construction</v>
      </c>
      <c r="H635" s="14" t="str">
        <f>VLOOKUP(C635,[1]Lookup!$A$13:$B$31,2,0)</f>
        <v>Construction</v>
      </c>
      <c r="I635" s="16">
        <f>INDEX([1]Balancing!$B$3:$ES$21,MATCH($C635,[1]Balancing!$A$3:$A$21,0),MATCH(IF($A635="Mahir","HS",IF($A635="Separuh Mahir","SS",IF($A635="Berkemahiran Rendah","LS",IF($A635="Jumlah","T",FALSE))))&amp;$E635&amp;RIGHT($D635,2),[1]Balancing!$B$2:$ES$2,0))/1000</f>
        <v>141.86799999999999</v>
      </c>
      <c r="J635" s="16">
        <f>INDEX([1]Balancing!$ET$3:$KK$21,MATCH($C635,[1]Balancing!$A$3:$A$21,0),MATCH(IF($A635="Mahir","HS",IF($A635="Separuh Mahir","SS",IF($A635="Berkemahiran Rendah","LS",IF($A635="Jumlah","T",FALSE))))&amp;$E635&amp;RIGHT($D635,2),[1]Balancing!$ET$2:$KK$2,0))/1000</f>
        <v>137.28299999999999</v>
      </c>
      <c r="K635" s="16">
        <f>INDEX([1]Balancing!$KL$3:$QC$21,MATCH($C635,[1]Balancing!$A$3:$A$21,0),MATCH(IF($A635="Mahir","HS",IF($A635="Separuh Mahir","SS",IF($A635="Berkemahiran Rendah","LS",IF($A635="Jumlah","T",FALSE))))&amp;$E635&amp;RIGHT($D635,2),[1]Balancing!$KL$2:$QC$2,0))/1000</f>
        <v>4.585</v>
      </c>
      <c r="L635" s="16">
        <f>INDEX([1]Balancing!$QD$3:$VU$21,MATCH($C635,[1]Balancing!$A$3:$A$21,0),MATCH(IF($A635="Mahir","HS",IF($A635="Separuh Mahir","SS",IF($A635="Berkemahiran Rendah","LS",IF($A635="Jumlah","T",FALSE))))&amp;$E635&amp;RIGHT($D635,2),[1]Balancing!$QD$2:$VU$2,0))/1000</f>
        <v>0.41299999999999998</v>
      </c>
    </row>
    <row r="636" spans="1:12" x14ac:dyDescent="0.35">
      <c r="A636" s="17" t="s">
        <v>19</v>
      </c>
      <c r="B636" s="17" t="s">
        <v>35</v>
      </c>
      <c r="C636" s="17" t="s">
        <v>54</v>
      </c>
      <c r="D636" s="14">
        <v>2023</v>
      </c>
      <c r="E636" s="14">
        <v>1</v>
      </c>
      <c r="F636" s="14" t="str">
        <f>VLOOKUP(A636,[1]Lookup!$A$1:$B$4,2,0)</f>
        <v>Skilled</v>
      </c>
      <c r="G636" s="14" t="str">
        <f>VLOOKUP(B636,[1]Lookup!$A$6:$B$11,2,0)</f>
        <v>Services</v>
      </c>
      <c r="H636" s="14" t="str">
        <f>VLOOKUP(C636,[1]Lookup!$A$13:$B$31,2,0)</f>
        <v>Wholesale &amp; retail trade</v>
      </c>
      <c r="I636" s="16">
        <f>INDEX([1]Balancing!$B$3:$ES$21,MATCH($C636,[1]Balancing!$A$3:$A$21,0),MATCH(IF($A636="Mahir","HS",IF($A636="Separuh Mahir","SS",IF($A636="Berkemahiran Rendah","LS",IF($A636="Jumlah","T",FALSE))))&amp;$E636&amp;RIGHT($D636,2),[1]Balancing!$B$2:$ES$2,0))/1000</f>
        <v>595.18899999999996</v>
      </c>
      <c r="J636" s="16">
        <f>INDEX([1]Balancing!$ET$3:$KK$21,MATCH($C636,[1]Balancing!$A$3:$A$21,0),MATCH(IF($A636="Mahir","HS",IF($A636="Separuh Mahir","SS",IF($A636="Berkemahiran Rendah","LS",IF($A636="Jumlah","T",FALSE))))&amp;$E636&amp;RIGHT($D636,2),[1]Balancing!$ET$2:$KK$2,0))/1000</f>
        <v>590.50900000000001</v>
      </c>
      <c r="K636" s="16">
        <f>INDEX([1]Balancing!$KL$3:$QC$21,MATCH($C636,[1]Balancing!$A$3:$A$21,0),MATCH(IF($A636="Mahir","HS",IF($A636="Separuh Mahir","SS",IF($A636="Berkemahiran Rendah","LS",IF($A636="Jumlah","T",FALSE))))&amp;$E636&amp;RIGHT($D636,2),[1]Balancing!$KL$2:$QC$2,0))/1000</f>
        <v>4.68</v>
      </c>
      <c r="L636" s="16">
        <f>INDEX([1]Balancing!$QD$3:$VU$21,MATCH($C636,[1]Balancing!$A$3:$A$21,0),MATCH(IF($A636="Mahir","HS",IF($A636="Separuh Mahir","SS",IF($A636="Berkemahiran Rendah","LS",IF($A636="Jumlah","T",FALSE))))&amp;$E636&amp;RIGHT($D636,2),[1]Balancing!$QD$2:$VU$2,0))/1000</f>
        <v>1.3680000000000001</v>
      </c>
    </row>
    <row r="637" spans="1:12" x14ac:dyDescent="0.35">
      <c r="A637" s="17" t="s">
        <v>19</v>
      </c>
      <c r="B637" s="17" t="s">
        <v>35</v>
      </c>
      <c r="C637" s="17" t="s">
        <v>56</v>
      </c>
      <c r="D637" s="14">
        <v>2023</v>
      </c>
      <c r="E637" s="14">
        <v>1</v>
      </c>
      <c r="F637" s="14" t="str">
        <f>VLOOKUP(A637,[1]Lookup!$A$1:$B$4,2,0)</f>
        <v>Skilled</v>
      </c>
      <c r="G637" s="14" t="str">
        <f>VLOOKUP(B637,[1]Lookup!$A$6:$B$11,2,0)</f>
        <v>Services</v>
      </c>
      <c r="H637" s="14" t="str">
        <f>VLOOKUP(C637,[1]Lookup!$A$13:$B$31,2,0)</f>
        <v>Food &amp; beverages and accommodation</v>
      </c>
      <c r="I637" s="16">
        <f>INDEX([1]Balancing!$B$3:$ES$21,MATCH($C637,[1]Balancing!$A$3:$A$21,0),MATCH(IF($A637="Mahir","HS",IF($A637="Separuh Mahir","SS",IF($A637="Berkemahiran Rendah","LS",IF($A637="Jumlah","T",FALSE))))&amp;$E637&amp;RIGHT($D637,2),[1]Balancing!$B$2:$ES$2,0))/1000</f>
        <v>114.596</v>
      </c>
      <c r="J637" s="16">
        <f>INDEX([1]Balancing!$ET$3:$KK$21,MATCH($C637,[1]Balancing!$A$3:$A$21,0),MATCH(IF($A637="Mahir","HS",IF($A637="Separuh Mahir","SS",IF($A637="Berkemahiran Rendah","LS",IF($A637="Jumlah","T",FALSE))))&amp;$E637&amp;RIGHT($D637,2),[1]Balancing!$ET$2:$KK$2,0))/1000</f>
        <v>114.367</v>
      </c>
      <c r="K637" s="16">
        <f>INDEX([1]Balancing!$KL$3:$QC$21,MATCH($C637,[1]Balancing!$A$3:$A$21,0),MATCH(IF($A637="Mahir","HS",IF($A637="Separuh Mahir","SS",IF($A637="Berkemahiran Rendah","LS",IF($A637="Jumlah","T",FALSE))))&amp;$E637&amp;RIGHT($D637,2),[1]Balancing!$KL$2:$QC$2,0))/1000</f>
        <v>0.22900000000000001</v>
      </c>
      <c r="L637" s="16">
        <f>INDEX([1]Balancing!$QD$3:$VU$21,MATCH($C637,[1]Balancing!$A$3:$A$21,0),MATCH(IF($A637="Mahir","HS",IF($A637="Separuh Mahir","SS",IF($A637="Berkemahiran Rendah","LS",IF($A637="Jumlah","T",FALSE))))&amp;$E637&amp;RIGHT($D637,2),[1]Balancing!$QD$2:$VU$2,0))/1000</f>
        <v>0.27100000000000002</v>
      </c>
    </row>
    <row r="638" spans="1:12" x14ac:dyDescent="0.35">
      <c r="A638" s="17" t="s">
        <v>19</v>
      </c>
      <c r="B638" s="17" t="s">
        <v>35</v>
      </c>
      <c r="C638" s="17" t="s">
        <v>58</v>
      </c>
      <c r="D638" s="14">
        <v>2023</v>
      </c>
      <c r="E638" s="14">
        <v>1</v>
      </c>
      <c r="F638" s="14" t="str">
        <f>VLOOKUP(A638,[1]Lookup!$A$1:$B$4,2,0)</f>
        <v>Skilled</v>
      </c>
      <c r="G638" s="14" t="str">
        <f>VLOOKUP(B638,[1]Lookup!$A$6:$B$11,2,0)</f>
        <v>Services</v>
      </c>
      <c r="H638" s="14" t="str">
        <f>VLOOKUP(C638,[1]Lookup!$A$13:$B$31,2,0)</f>
        <v>Transportation &amp; storage</v>
      </c>
      <c r="I638" s="16">
        <f>INDEX([1]Balancing!$B$3:$ES$21,MATCH($C638,[1]Balancing!$A$3:$A$21,0),MATCH(IF($A638="Mahir","HS",IF($A638="Separuh Mahir","SS",IF($A638="Berkemahiran Rendah","LS",IF($A638="Jumlah","T",FALSE))))&amp;$E638&amp;RIGHT($D638,2),[1]Balancing!$B$2:$ES$2,0))/1000</f>
        <v>92.418000000000006</v>
      </c>
      <c r="J638" s="16">
        <f>INDEX([1]Balancing!$ET$3:$KK$21,MATCH($C638,[1]Balancing!$A$3:$A$21,0),MATCH(IF($A638="Mahir","HS",IF($A638="Separuh Mahir","SS",IF($A638="Berkemahiran Rendah","LS",IF($A638="Jumlah","T",FALSE))))&amp;$E638&amp;RIGHT($D638,2),[1]Balancing!$ET$2:$KK$2,0))/1000</f>
        <v>92.188000000000002</v>
      </c>
      <c r="K638" s="16">
        <f>INDEX([1]Balancing!$KL$3:$QC$21,MATCH($C638,[1]Balancing!$A$3:$A$21,0),MATCH(IF($A638="Mahir","HS",IF($A638="Separuh Mahir","SS",IF($A638="Berkemahiran Rendah","LS",IF($A638="Jumlah","T",FALSE))))&amp;$E638&amp;RIGHT($D638,2),[1]Balancing!$KL$2:$QC$2,0))/1000</f>
        <v>0.23</v>
      </c>
      <c r="L638" s="16">
        <f>INDEX([1]Balancing!$QD$3:$VU$21,MATCH($C638,[1]Balancing!$A$3:$A$21,0),MATCH(IF($A638="Mahir","HS",IF($A638="Separuh Mahir","SS",IF($A638="Berkemahiran Rendah","LS",IF($A638="Jumlah","T",FALSE))))&amp;$E638&amp;RIGHT($D638,2),[1]Balancing!$QD$2:$VU$2,0))/1000</f>
        <v>0.76100000000000001</v>
      </c>
    </row>
    <row r="639" spans="1:12" x14ac:dyDescent="0.35">
      <c r="A639" s="17" t="s">
        <v>19</v>
      </c>
      <c r="B639" s="17" t="s">
        <v>35</v>
      </c>
      <c r="C639" s="17" t="s">
        <v>60</v>
      </c>
      <c r="D639" s="14">
        <v>2023</v>
      </c>
      <c r="E639" s="14">
        <v>1</v>
      </c>
      <c r="F639" s="14" t="str">
        <f>VLOOKUP(A639,[1]Lookup!$A$1:$B$4,2,0)</f>
        <v>Skilled</v>
      </c>
      <c r="G639" s="14" t="str">
        <f>VLOOKUP(B639,[1]Lookup!$A$6:$B$11,2,0)</f>
        <v>Services</v>
      </c>
      <c r="H639" s="14" t="str">
        <f>VLOOKUP(C639,[1]Lookup!$A$13:$B$31,2,0)</f>
        <v>Information &amp; communication</v>
      </c>
      <c r="I639" s="16">
        <f>INDEX([1]Balancing!$B$3:$ES$21,MATCH($C639,[1]Balancing!$A$3:$A$21,0),MATCH(IF($A639="Mahir","HS",IF($A639="Separuh Mahir","SS",IF($A639="Berkemahiran Rendah","LS",IF($A639="Jumlah","T",FALSE))))&amp;$E639&amp;RIGHT($D639,2),[1]Balancing!$B$2:$ES$2,0))/1000</f>
        <v>136.30199999999999</v>
      </c>
      <c r="J639" s="16">
        <f>INDEX([1]Balancing!$ET$3:$KK$21,MATCH($C639,[1]Balancing!$A$3:$A$21,0),MATCH(IF($A639="Mahir","HS",IF($A639="Separuh Mahir","SS",IF($A639="Berkemahiran Rendah","LS",IF($A639="Jumlah","T",FALSE))))&amp;$E639&amp;RIGHT($D639,2),[1]Balancing!$ET$2:$KK$2,0))/1000</f>
        <v>135.941</v>
      </c>
      <c r="K639" s="16">
        <f>INDEX([1]Balancing!$KL$3:$QC$21,MATCH($C639,[1]Balancing!$A$3:$A$21,0),MATCH(IF($A639="Mahir","HS",IF($A639="Separuh Mahir","SS",IF($A639="Berkemahiran Rendah","LS",IF($A639="Jumlah","T",FALSE))))&amp;$E639&amp;RIGHT($D639,2),[1]Balancing!$KL$2:$QC$2,0))/1000</f>
        <v>0.36099999999999999</v>
      </c>
      <c r="L639" s="16">
        <f>INDEX([1]Balancing!$QD$3:$VU$21,MATCH($C639,[1]Balancing!$A$3:$A$21,0),MATCH(IF($A639="Mahir","HS",IF($A639="Separuh Mahir","SS",IF($A639="Berkemahiran Rendah","LS",IF($A639="Jumlah","T",FALSE))))&amp;$E639&amp;RIGHT($D639,2),[1]Balancing!$QD$2:$VU$2,0))/1000</f>
        <v>0.435</v>
      </c>
    </row>
    <row r="640" spans="1:12" x14ac:dyDescent="0.35">
      <c r="A640" s="17" t="s">
        <v>19</v>
      </c>
      <c r="B640" s="17" t="s">
        <v>35</v>
      </c>
      <c r="C640" s="17" t="s">
        <v>62</v>
      </c>
      <c r="D640" s="14">
        <v>2023</v>
      </c>
      <c r="E640" s="14">
        <v>1</v>
      </c>
      <c r="F640" s="14" t="str">
        <f>VLOOKUP(A640,[1]Lookup!$A$1:$B$4,2,0)</f>
        <v>Skilled</v>
      </c>
      <c r="G640" s="14" t="str">
        <f>VLOOKUP(B640,[1]Lookup!$A$6:$B$11,2,0)</f>
        <v>Services</v>
      </c>
      <c r="H640" s="14" t="str">
        <f>VLOOKUP(C640,[1]Lookup!$A$13:$B$31,2,0)</f>
        <v>Finance, insurance, real estate &amp; business services</v>
      </c>
      <c r="I640" s="16">
        <f>INDEX([1]Balancing!$B$3:$ES$21,MATCH($C640,[1]Balancing!$A$3:$A$21,0),MATCH(IF($A640="Mahir","HS",IF($A640="Separuh Mahir","SS",IF($A640="Berkemahiran Rendah","LS",IF($A640="Jumlah","T",FALSE))))&amp;$E640&amp;RIGHT($D640,2),[1]Balancing!$B$2:$ES$2,0))/1000</f>
        <v>422.029</v>
      </c>
      <c r="J640" s="16">
        <f>INDEX([1]Balancing!$ET$3:$KK$21,MATCH($C640,[1]Balancing!$A$3:$A$21,0),MATCH(IF($A640="Mahir","HS",IF($A640="Separuh Mahir","SS",IF($A640="Berkemahiran Rendah","LS",IF($A640="Jumlah","T",FALSE))))&amp;$E640&amp;RIGHT($D640,2),[1]Balancing!$ET$2:$KK$2,0))/1000</f>
        <v>412.84300000000002</v>
      </c>
      <c r="K640" s="16">
        <f>INDEX([1]Balancing!$KL$3:$QC$21,MATCH($C640,[1]Balancing!$A$3:$A$21,0),MATCH(IF($A640="Mahir","HS",IF($A640="Separuh Mahir","SS",IF($A640="Berkemahiran Rendah","LS",IF($A640="Jumlah","T",FALSE))))&amp;$E640&amp;RIGHT($D640,2),[1]Balancing!$KL$2:$QC$2,0))/1000</f>
        <v>9.1859999999999999</v>
      </c>
      <c r="L640" s="16">
        <f>INDEX([1]Balancing!$QD$3:$VU$21,MATCH($C640,[1]Balancing!$A$3:$A$21,0),MATCH(IF($A640="Mahir","HS",IF($A640="Separuh Mahir","SS",IF($A640="Berkemahiran Rendah","LS",IF($A640="Jumlah","T",FALSE))))&amp;$E640&amp;RIGHT($D640,2),[1]Balancing!$QD$2:$VU$2,0))/1000</f>
        <v>2.218</v>
      </c>
    </row>
    <row r="641" spans="1:12" x14ac:dyDescent="0.35">
      <c r="A641" s="17" t="s">
        <v>19</v>
      </c>
      <c r="B641" s="17" t="s">
        <v>35</v>
      </c>
      <c r="C641" s="17" t="s">
        <v>64</v>
      </c>
      <c r="D641" s="14">
        <v>2023</v>
      </c>
      <c r="E641" s="14">
        <v>1</v>
      </c>
      <c r="F641" s="14" t="str">
        <f>VLOOKUP(A641,[1]Lookup!$A$1:$B$4,2,0)</f>
        <v>Skilled</v>
      </c>
      <c r="G641" s="14" t="str">
        <f>VLOOKUP(B641,[1]Lookup!$A$6:$B$11,2,0)</f>
        <v>Services</v>
      </c>
      <c r="H641" s="14" t="str">
        <f>VLOOKUP(C641,[1]Lookup!$A$13:$B$31,2,0)</f>
        <v>Other services</v>
      </c>
      <c r="I641" s="16">
        <f>INDEX([1]Balancing!$B$3:$ES$21,MATCH($C641,[1]Balancing!$A$3:$A$21,0),MATCH(IF($A641="Mahir","HS",IF($A641="Separuh Mahir","SS",IF($A641="Berkemahiran Rendah","LS",IF($A641="Jumlah","T",FALSE))))&amp;$E641&amp;RIGHT($D641,2),[1]Balancing!$B$2:$ES$2,0))/1000</f>
        <v>209.137</v>
      </c>
      <c r="J641" s="16">
        <f>INDEX([1]Balancing!$ET$3:$KK$21,MATCH($C641,[1]Balancing!$A$3:$A$21,0),MATCH(IF($A641="Mahir","HS",IF($A641="Separuh Mahir","SS",IF($A641="Berkemahiran Rendah","LS",IF($A641="Jumlah","T",FALSE))))&amp;$E641&amp;RIGHT($D641,2),[1]Balancing!$ET$2:$KK$2,0))/1000</f>
        <v>208.346</v>
      </c>
      <c r="K641" s="16">
        <f>INDEX([1]Balancing!$KL$3:$QC$21,MATCH($C641,[1]Balancing!$A$3:$A$21,0),MATCH(IF($A641="Mahir","HS",IF($A641="Separuh Mahir","SS",IF($A641="Berkemahiran Rendah","LS",IF($A641="Jumlah","T",FALSE))))&amp;$E641&amp;RIGHT($D641,2),[1]Balancing!$KL$2:$QC$2,0))/1000</f>
        <v>0.79100000000000004</v>
      </c>
      <c r="L641" s="16">
        <f>INDEX([1]Balancing!$QD$3:$VU$21,MATCH($C641,[1]Balancing!$A$3:$A$21,0),MATCH(IF($A641="Mahir","HS",IF($A641="Separuh Mahir","SS",IF($A641="Berkemahiran Rendah","LS",IF($A641="Jumlah","T",FALSE))))&amp;$E641&amp;RIGHT($D641,2),[1]Balancing!$QD$2:$VU$2,0))/1000</f>
        <v>0.60599999999999998</v>
      </c>
    </row>
    <row r="642" spans="1:12" x14ac:dyDescent="0.35">
      <c r="A642" s="17" t="s">
        <v>21</v>
      </c>
      <c r="B642" s="17" t="s">
        <v>27</v>
      </c>
      <c r="C642" s="17" t="s">
        <v>27</v>
      </c>
      <c r="D642" s="14">
        <v>2023</v>
      </c>
      <c r="E642" s="14">
        <v>1</v>
      </c>
      <c r="F642" s="14" t="str">
        <f>VLOOKUP(A642,[1]Lookup!$A$1:$B$4,2,0)</f>
        <v>Semi-skilled</v>
      </c>
      <c r="G642" s="14" t="str">
        <f>VLOOKUP(B642,[1]Lookup!$A$6:$B$11,2,0)</f>
        <v>Agriculture</v>
      </c>
      <c r="H642" s="14" t="str">
        <f>VLOOKUP(C642,[1]Lookup!$A$13:$B$31,2,0)</f>
        <v>Agriculture</v>
      </c>
      <c r="I642" s="16">
        <f>INDEX([1]Balancing!$B$3:$ES$21,MATCH($C642,[1]Balancing!$A$3:$A$21,0),MATCH(IF($A642="Mahir","HS",IF($A642="Separuh Mahir","SS",IF($A642="Berkemahiran Rendah","LS",IF($A642="Jumlah","T",FALSE))))&amp;$E642&amp;RIGHT($D642,2),[1]Balancing!$B$2:$ES$2,0))/1000</f>
        <v>424.81900000000002</v>
      </c>
      <c r="J642" s="16">
        <f>INDEX([1]Balancing!$ET$3:$KK$21,MATCH($C642,[1]Balancing!$A$3:$A$21,0),MATCH(IF($A642="Mahir","HS",IF($A642="Separuh Mahir","SS",IF($A642="Berkemahiran Rendah","LS",IF($A642="Jumlah","T",FALSE))))&amp;$E642&amp;RIGHT($D642,2),[1]Balancing!$ET$2:$KK$2,0))/1000</f>
        <v>404.09199999999998</v>
      </c>
      <c r="K642" s="16">
        <f>INDEX([1]Balancing!$KL$3:$QC$21,MATCH($C642,[1]Balancing!$A$3:$A$21,0),MATCH(IF($A642="Mahir","HS",IF($A642="Separuh Mahir","SS",IF($A642="Berkemahiran Rendah","LS",IF($A642="Jumlah","T",FALSE))))&amp;$E642&amp;RIGHT($D642,2),[1]Balancing!$KL$2:$QC$2,0))/1000</f>
        <v>20.727</v>
      </c>
      <c r="L642" s="16">
        <f>INDEX([1]Balancing!$QD$3:$VU$21,MATCH($C642,[1]Balancing!$A$3:$A$21,0),MATCH(IF($A642="Mahir","HS",IF($A642="Separuh Mahir","SS",IF($A642="Berkemahiran Rendah","LS",IF($A642="Jumlah","T",FALSE))))&amp;$E642&amp;RIGHT($D642,2),[1]Balancing!$QD$2:$VU$2,0))/1000</f>
        <v>1.343</v>
      </c>
    </row>
    <row r="643" spans="1:12" x14ac:dyDescent="0.35">
      <c r="A643" s="17" t="s">
        <v>21</v>
      </c>
      <c r="B643" s="17" t="s">
        <v>29</v>
      </c>
      <c r="C643" s="17" t="s">
        <v>29</v>
      </c>
      <c r="D643" s="14">
        <v>2023</v>
      </c>
      <c r="E643" s="14">
        <v>1</v>
      </c>
      <c r="F643" s="14" t="str">
        <f>VLOOKUP(A643,[1]Lookup!$A$1:$B$4,2,0)</f>
        <v>Semi-skilled</v>
      </c>
      <c r="G643" s="14" t="str">
        <f>VLOOKUP(B643,[1]Lookup!$A$6:$B$11,2,0)</f>
        <v>Mining &amp; Quarrying</v>
      </c>
      <c r="H643" s="14" t="str">
        <f>VLOOKUP(C643,[1]Lookup!$A$13:$B$31,2,0)</f>
        <v>Mining &amp; Quarrying</v>
      </c>
      <c r="I643" s="16">
        <f>INDEX([1]Balancing!$B$3:$ES$21,MATCH($C643,[1]Balancing!$A$3:$A$21,0),MATCH(IF($A643="Mahir","HS",IF($A643="Separuh Mahir","SS",IF($A643="Berkemahiran Rendah","LS",IF($A643="Jumlah","T",FALSE))))&amp;$E643&amp;RIGHT($D643,2),[1]Balancing!$B$2:$ES$2,0))/1000</f>
        <v>46.651000000000003</v>
      </c>
      <c r="J643" s="16">
        <f>INDEX([1]Balancing!$ET$3:$KK$21,MATCH($C643,[1]Balancing!$A$3:$A$21,0),MATCH(IF($A643="Mahir","HS",IF($A643="Separuh Mahir","SS",IF($A643="Berkemahiran Rendah","LS",IF($A643="Jumlah","T",FALSE))))&amp;$E643&amp;RIGHT($D643,2),[1]Balancing!$ET$2:$KK$2,0))/1000</f>
        <v>46.408000000000001</v>
      </c>
      <c r="K643" s="16">
        <f>INDEX([1]Balancing!$KL$3:$QC$21,MATCH($C643,[1]Balancing!$A$3:$A$21,0),MATCH(IF($A643="Mahir","HS",IF($A643="Separuh Mahir","SS",IF($A643="Berkemahiran Rendah","LS",IF($A643="Jumlah","T",FALSE))))&amp;$E643&amp;RIGHT($D643,2),[1]Balancing!$KL$2:$QC$2,0))/1000</f>
        <v>0.24299999999999999</v>
      </c>
      <c r="L643" s="16">
        <f>INDEX([1]Balancing!$QD$3:$VU$21,MATCH($C643,[1]Balancing!$A$3:$A$21,0),MATCH(IF($A643="Mahir","HS",IF($A643="Separuh Mahir","SS",IF($A643="Berkemahiran Rendah","LS",IF($A643="Jumlah","T",FALSE))))&amp;$E643&amp;RIGHT($D643,2),[1]Balancing!$QD$2:$VU$2,0))/1000</f>
        <v>9.0999999999999998E-2</v>
      </c>
    </row>
    <row r="644" spans="1:12" x14ac:dyDescent="0.35">
      <c r="A644" s="17" t="s">
        <v>21</v>
      </c>
      <c r="B644" s="17" t="s">
        <v>31</v>
      </c>
      <c r="C644" s="17" t="s">
        <v>40</v>
      </c>
      <c r="D644" s="14">
        <v>2023</v>
      </c>
      <c r="E644" s="14">
        <v>1</v>
      </c>
      <c r="F644" s="14" t="str">
        <f>VLOOKUP(A644,[1]Lookup!$A$1:$B$4,2,0)</f>
        <v>Semi-skilled</v>
      </c>
      <c r="G644" s="14" t="str">
        <f>VLOOKUP(B644,[1]Lookup!$A$6:$B$11,2,0)</f>
        <v>Manufacturing</v>
      </c>
      <c r="H644" s="14" t="str">
        <f>VLOOKUP(C644,[1]Lookup!$A$13:$B$31,2,0)</f>
        <v>Food processing, beverages &amp; tobacco products</v>
      </c>
      <c r="I644" s="16">
        <f>INDEX([1]Balancing!$B$3:$ES$21,MATCH($C644,[1]Balancing!$A$3:$A$21,0),MATCH(IF($A644="Mahir","HS",IF($A644="Separuh Mahir","SS",IF($A644="Berkemahiran Rendah","LS",IF($A644="Jumlah","T",FALSE))))&amp;$E644&amp;RIGHT($D644,2),[1]Balancing!$B$2:$ES$2,0))/1000</f>
        <v>241.751</v>
      </c>
      <c r="J644" s="16">
        <f>INDEX([1]Balancing!$ET$3:$KK$21,MATCH($C644,[1]Balancing!$A$3:$A$21,0),MATCH(IF($A644="Mahir","HS",IF($A644="Separuh Mahir","SS",IF($A644="Berkemahiran Rendah","LS",IF($A644="Jumlah","T",FALSE))))&amp;$E644&amp;RIGHT($D644,2),[1]Balancing!$ET$2:$KK$2,0))/1000</f>
        <v>234.57</v>
      </c>
      <c r="K644" s="16">
        <f>INDEX([1]Balancing!$KL$3:$QC$21,MATCH($C644,[1]Balancing!$A$3:$A$21,0),MATCH(IF($A644="Mahir","HS",IF($A644="Separuh Mahir","SS",IF($A644="Berkemahiran Rendah","LS",IF($A644="Jumlah","T",FALSE))))&amp;$E644&amp;RIGHT($D644,2),[1]Balancing!$KL$2:$QC$2,0))/1000</f>
        <v>7.181</v>
      </c>
      <c r="L644" s="16">
        <f>INDEX([1]Balancing!$QD$3:$VU$21,MATCH($C644,[1]Balancing!$A$3:$A$21,0),MATCH(IF($A644="Mahir","HS",IF($A644="Separuh Mahir","SS",IF($A644="Berkemahiran Rendah","LS",IF($A644="Jumlah","T",FALSE))))&amp;$E644&amp;RIGHT($D644,2),[1]Balancing!$QD$2:$VU$2,0))/1000</f>
        <v>0.23499999999999999</v>
      </c>
    </row>
    <row r="645" spans="1:12" x14ac:dyDescent="0.35">
      <c r="A645" s="17" t="s">
        <v>21</v>
      </c>
      <c r="B645" s="17" t="s">
        <v>31</v>
      </c>
      <c r="C645" s="17" t="s">
        <v>42</v>
      </c>
      <c r="D645" s="14">
        <v>2023</v>
      </c>
      <c r="E645" s="14">
        <v>1</v>
      </c>
      <c r="F645" s="14" t="str">
        <f>VLOOKUP(A645,[1]Lookup!$A$1:$B$4,2,0)</f>
        <v>Semi-skilled</v>
      </c>
      <c r="G645" s="14" t="str">
        <f>VLOOKUP(B645,[1]Lookup!$A$6:$B$11,2,0)</f>
        <v>Manufacturing</v>
      </c>
      <c r="H645" s="14" t="str">
        <f>VLOOKUP(C645,[1]Lookup!$A$13:$B$31,2,0)</f>
        <v>Textiles, wearing apparel &amp; leather products</v>
      </c>
      <c r="I645" s="16">
        <f>INDEX([1]Balancing!$B$3:$ES$21,MATCH($C645,[1]Balancing!$A$3:$A$21,0),MATCH(IF($A645="Mahir","HS",IF($A645="Separuh Mahir","SS",IF($A645="Berkemahiran Rendah","LS",IF($A645="Jumlah","T",FALSE))))&amp;$E645&amp;RIGHT($D645,2),[1]Balancing!$B$2:$ES$2,0))/1000</f>
        <v>71.191999999999993</v>
      </c>
      <c r="J645" s="16">
        <f>INDEX([1]Balancing!$ET$3:$KK$21,MATCH($C645,[1]Balancing!$A$3:$A$21,0),MATCH(IF($A645="Mahir","HS",IF($A645="Separuh Mahir","SS",IF($A645="Berkemahiran Rendah","LS",IF($A645="Jumlah","T",FALSE))))&amp;$E645&amp;RIGHT($D645,2),[1]Balancing!$ET$2:$KK$2,0))/1000</f>
        <v>69.409000000000006</v>
      </c>
      <c r="K645" s="16">
        <f>INDEX([1]Balancing!$KL$3:$QC$21,MATCH($C645,[1]Balancing!$A$3:$A$21,0),MATCH(IF($A645="Mahir","HS",IF($A645="Separuh Mahir","SS",IF($A645="Berkemahiran Rendah","LS",IF($A645="Jumlah","T",FALSE))))&amp;$E645&amp;RIGHT($D645,2),[1]Balancing!$KL$2:$QC$2,0))/1000</f>
        <v>1.7829999999999999</v>
      </c>
      <c r="L645" s="16">
        <f>INDEX([1]Balancing!$QD$3:$VU$21,MATCH($C645,[1]Balancing!$A$3:$A$21,0),MATCH(IF($A645="Mahir","HS",IF($A645="Separuh Mahir","SS",IF($A645="Berkemahiran Rendah","LS",IF($A645="Jumlah","T",FALSE))))&amp;$E645&amp;RIGHT($D645,2),[1]Balancing!$QD$2:$VU$2,0))/1000</f>
        <v>0.35099999999999998</v>
      </c>
    </row>
    <row r="646" spans="1:12" x14ac:dyDescent="0.35">
      <c r="A646" s="17" t="s">
        <v>21</v>
      </c>
      <c r="B646" s="17" t="s">
        <v>31</v>
      </c>
      <c r="C646" s="17" t="s">
        <v>44</v>
      </c>
      <c r="D646" s="14">
        <v>2023</v>
      </c>
      <c r="E646" s="14">
        <v>1</v>
      </c>
      <c r="F646" s="14" t="str">
        <f>VLOOKUP(A646,[1]Lookup!$A$1:$B$4,2,0)</f>
        <v>Semi-skilled</v>
      </c>
      <c r="G646" s="14" t="str">
        <f>VLOOKUP(B646,[1]Lookup!$A$6:$B$11,2,0)</f>
        <v>Manufacturing</v>
      </c>
      <c r="H646" s="14" t="str">
        <f>VLOOKUP(C646,[1]Lookup!$A$13:$B$31,2,0)</f>
        <v>Wood products, furniture, paper products &amp; printing</v>
      </c>
      <c r="I646" s="16">
        <f>INDEX([1]Balancing!$B$3:$ES$21,MATCH($C646,[1]Balancing!$A$3:$A$21,0),MATCH(IF($A646="Mahir","HS",IF($A646="Separuh Mahir","SS",IF($A646="Berkemahiran Rendah","LS",IF($A646="Jumlah","T",FALSE))))&amp;$E646&amp;RIGHT($D646,2),[1]Balancing!$B$2:$ES$2,0))/1000</f>
        <v>232.90600000000001</v>
      </c>
      <c r="J646" s="16">
        <f>INDEX([1]Balancing!$ET$3:$KK$21,MATCH($C646,[1]Balancing!$A$3:$A$21,0),MATCH(IF($A646="Mahir","HS",IF($A646="Separuh Mahir","SS",IF($A646="Berkemahiran Rendah","LS",IF($A646="Jumlah","T",FALSE))))&amp;$E646&amp;RIGHT($D646,2),[1]Balancing!$ET$2:$KK$2,0))/1000</f>
        <v>226.30699999999999</v>
      </c>
      <c r="K646" s="16">
        <f>INDEX([1]Balancing!$KL$3:$QC$21,MATCH($C646,[1]Balancing!$A$3:$A$21,0),MATCH(IF($A646="Mahir","HS",IF($A646="Separuh Mahir","SS",IF($A646="Berkemahiran Rendah","LS",IF($A646="Jumlah","T",FALSE))))&amp;$E646&amp;RIGHT($D646,2),[1]Balancing!$KL$2:$QC$2,0))/1000</f>
        <v>6.5990000000000002</v>
      </c>
      <c r="L646" s="16">
        <f>INDEX([1]Balancing!$QD$3:$VU$21,MATCH($C646,[1]Balancing!$A$3:$A$21,0),MATCH(IF($A646="Mahir","HS",IF($A646="Separuh Mahir","SS",IF($A646="Berkemahiran Rendah","LS",IF($A646="Jumlah","T",FALSE))))&amp;$E646&amp;RIGHT($D646,2),[1]Balancing!$QD$2:$VU$2,0))/1000</f>
        <v>0.58899999999999997</v>
      </c>
    </row>
    <row r="647" spans="1:12" x14ac:dyDescent="0.35">
      <c r="A647" s="17" t="s">
        <v>21</v>
      </c>
      <c r="B647" s="17" t="s">
        <v>31</v>
      </c>
      <c r="C647" s="17" t="s">
        <v>46</v>
      </c>
      <c r="D647" s="14">
        <v>2023</v>
      </c>
      <c r="E647" s="14">
        <v>1</v>
      </c>
      <c r="F647" s="14" t="str">
        <f>VLOOKUP(A647,[1]Lookup!$A$1:$B$4,2,0)</f>
        <v>Semi-skilled</v>
      </c>
      <c r="G647" s="14" t="str">
        <f>VLOOKUP(B647,[1]Lookup!$A$6:$B$11,2,0)</f>
        <v>Manufacturing</v>
      </c>
      <c r="H647" s="14" t="str">
        <f>VLOOKUP(C647,[1]Lookup!$A$13:$B$31,2,0)</f>
        <v>Petroleum, chemical, rubber &amp; plastic products</v>
      </c>
      <c r="I647" s="16">
        <f>INDEX([1]Balancing!$B$3:$ES$21,MATCH($C647,[1]Balancing!$A$3:$A$21,0),MATCH(IF($A647="Mahir","HS",IF($A647="Separuh Mahir","SS",IF($A647="Berkemahiran Rendah","LS",IF($A647="Jumlah","T",FALSE))))&amp;$E647&amp;RIGHT($D647,2),[1]Balancing!$B$2:$ES$2,0))/1000</f>
        <v>347.33499999999998</v>
      </c>
      <c r="J647" s="16">
        <f>INDEX([1]Balancing!$ET$3:$KK$21,MATCH($C647,[1]Balancing!$A$3:$A$21,0),MATCH(IF($A647="Mahir","HS",IF($A647="Separuh Mahir","SS",IF($A647="Berkemahiran Rendah","LS",IF($A647="Jumlah","T",FALSE))))&amp;$E647&amp;RIGHT($D647,2),[1]Balancing!$ET$2:$KK$2,0))/1000</f>
        <v>333.60899999999998</v>
      </c>
      <c r="K647" s="16">
        <f>INDEX([1]Balancing!$KL$3:$QC$21,MATCH($C647,[1]Balancing!$A$3:$A$21,0),MATCH(IF($A647="Mahir","HS",IF($A647="Separuh Mahir","SS",IF($A647="Berkemahiran Rendah","LS",IF($A647="Jumlah","T",FALSE))))&amp;$E647&amp;RIGHT($D647,2),[1]Balancing!$KL$2:$QC$2,0))/1000</f>
        <v>13.726000000000001</v>
      </c>
      <c r="L647" s="16">
        <f>INDEX([1]Balancing!$QD$3:$VU$21,MATCH($C647,[1]Balancing!$A$3:$A$21,0),MATCH(IF($A647="Mahir","HS",IF($A647="Separuh Mahir","SS",IF($A647="Berkemahiran Rendah","LS",IF($A647="Jumlah","T",FALSE))))&amp;$E647&amp;RIGHT($D647,2),[1]Balancing!$QD$2:$VU$2,0))/1000</f>
        <v>1.9</v>
      </c>
    </row>
    <row r="648" spans="1:12" x14ac:dyDescent="0.35">
      <c r="A648" s="17" t="s">
        <v>21</v>
      </c>
      <c r="B648" s="17" t="s">
        <v>31</v>
      </c>
      <c r="C648" s="17" t="s">
        <v>48</v>
      </c>
      <c r="D648" s="14">
        <v>2023</v>
      </c>
      <c r="E648" s="14">
        <v>1</v>
      </c>
      <c r="F648" s="14" t="str">
        <f>VLOOKUP(A648,[1]Lookup!$A$1:$B$4,2,0)</f>
        <v>Semi-skilled</v>
      </c>
      <c r="G648" s="14" t="str">
        <f>VLOOKUP(B648,[1]Lookup!$A$6:$B$11,2,0)</f>
        <v>Manufacturing</v>
      </c>
      <c r="H648" s="14" t="str">
        <f>VLOOKUP(C648,[1]Lookup!$A$13:$B$31,2,0)</f>
        <v>Non-metallic mineral products, basic metal &amp; fabricated metal products</v>
      </c>
      <c r="I648" s="16">
        <f>INDEX([1]Balancing!$B$3:$ES$21,MATCH($C648,[1]Balancing!$A$3:$A$21,0),MATCH(IF($A648="Mahir","HS",IF($A648="Separuh Mahir","SS",IF($A648="Berkemahiran Rendah","LS",IF($A648="Jumlah","T",FALSE))))&amp;$E648&amp;RIGHT($D648,2),[1]Balancing!$B$2:$ES$2,0))/1000</f>
        <v>280.69099999999997</v>
      </c>
      <c r="J648" s="16">
        <f>INDEX([1]Balancing!$ET$3:$KK$21,MATCH($C648,[1]Balancing!$A$3:$A$21,0),MATCH(IF($A648="Mahir","HS",IF($A648="Separuh Mahir","SS",IF($A648="Berkemahiran Rendah","LS",IF($A648="Jumlah","T",FALSE))))&amp;$E648&amp;RIGHT($D648,2),[1]Balancing!$ET$2:$KK$2,0))/1000</f>
        <v>273.45</v>
      </c>
      <c r="K648" s="16">
        <f>INDEX([1]Balancing!$KL$3:$QC$21,MATCH($C648,[1]Balancing!$A$3:$A$21,0),MATCH(IF($A648="Mahir","HS",IF($A648="Separuh Mahir","SS",IF($A648="Berkemahiran Rendah","LS",IF($A648="Jumlah","T",FALSE))))&amp;$E648&amp;RIGHT($D648,2),[1]Balancing!$KL$2:$QC$2,0))/1000</f>
        <v>7.2409999999999997</v>
      </c>
      <c r="L648" s="16">
        <f>INDEX([1]Balancing!$QD$3:$VU$21,MATCH($C648,[1]Balancing!$A$3:$A$21,0),MATCH(IF($A648="Mahir","HS",IF($A648="Separuh Mahir","SS",IF($A648="Berkemahiran Rendah","LS",IF($A648="Jumlah","T",FALSE))))&amp;$E648&amp;RIGHT($D648,2),[1]Balancing!$QD$2:$VU$2,0))/1000</f>
        <v>0.77300000000000002</v>
      </c>
    </row>
    <row r="649" spans="1:12" x14ac:dyDescent="0.35">
      <c r="A649" s="17" t="s">
        <v>21</v>
      </c>
      <c r="B649" s="17" t="s">
        <v>31</v>
      </c>
      <c r="C649" s="17" t="s">
        <v>50</v>
      </c>
      <c r="D649" s="14">
        <v>2023</v>
      </c>
      <c r="E649" s="14">
        <v>1</v>
      </c>
      <c r="F649" s="14" t="str">
        <f>VLOOKUP(A649,[1]Lookup!$A$1:$B$4,2,0)</f>
        <v>Semi-skilled</v>
      </c>
      <c r="G649" s="14" t="str">
        <f>VLOOKUP(B649,[1]Lookup!$A$6:$B$11,2,0)</f>
        <v>Manufacturing</v>
      </c>
      <c r="H649" s="14" t="str">
        <f>VLOOKUP(C649,[1]Lookup!$A$13:$B$31,2,0)</f>
        <v>Electrical, electronic &amp; optical products</v>
      </c>
      <c r="I649" s="16">
        <f>INDEX([1]Balancing!$B$3:$ES$21,MATCH($C649,[1]Balancing!$A$3:$A$21,0),MATCH(IF($A649="Mahir","HS",IF($A649="Separuh Mahir","SS",IF($A649="Berkemahiran Rendah","LS",IF($A649="Jumlah","T",FALSE))))&amp;$E649&amp;RIGHT($D649,2),[1]Balancing!$B$2:$ES$2,0))/1000</f>
        <v>477.04</v>
      </c>
      <c r="J649" s="16">
        <f>INDEX([1]Balancing!$ET$3:$KK$21,MATCH($C649,[1]Balancing!$A$3:$A$21,0),MATCH(IF($A649="Mahir","HS",IF($A649="Separuh Mahir","SS",IF($A649="Berkemahiran Rendah","LS",IF($A649="Jumlah","T",FALSE))))&amp;$E649&amp;RIGHT($D649,2),[1]Balancing!$ET$2:$KK$2,0))/1000</f>
        <v>456.04599999999999</v>
      </c>
      <c r="K649" s="16">
        <f>INDEX([1]Balancing!$KL$3:$QC$21,MATCH($C649,[1]Balancing!$A$3:$A$21,0),MATCH(IF($A649="Mahir","HS",IF($A649="Separuh Mahir","SS",IF($A649="Berkemahiran Rendah","LS",IF($A649="Jumlah","T",FALSE))))&amp;$E649&amp;RIGHT($D649,2),[1]Balancing!$KL$2:$QC$2,0))/1000</f>
        <v>20.994</v>
      </c>
      <c r="L649" s="16">
        <f>INDEX([1]Balancing!$QD$3:$VU$21,MATCH($C649,[1]Balancing!$A$3:$A$21,0),MATCH(IF($A649="Mahir","HS",IF($A649="Separuh Mahir","SS",IF($A649="Berkemahiran Rendah","LS",IF($A649="Jumlah","T",FALSE))))&amp;$E649&amp;RIGHT($D649,2),[1]Balancing!$QD$2:$VU$2,0))/1000</f>
        <v>2.8039999999999998</v>
      </c>
    </row>
    <row r="650" spans="1:12" x14ac:dyDescent="0.35">
      <c r="A650" s="17" t="s">
        <v>21</v>
      </c>
      <c r="B650" s="17" t="s">
        <v>31</v>
      </c>
      <c r="C650" s="17" t="s">
        <v>52</v>
      </c>
      <c r="D650" s="14">
        <v>2023</v>
      </c>
      <c r="E650" s="14">
        <v>1</v>
      </c>
      <c r="F650" s="14" t="str">
        <f>VLOOKUP(A650,[1]Lookup!$A$1:$B$4,2,0)</f>
        <v>Semi-skilled</v>
      </c>
      <c r="G650" s="14" t="str">
        <f>VLOOKUP(B650,[1]Lookup!$A$6:$B$11,2,0)</f>
        <v>Manufacturing</v>
      </c>
      <c r="H650" s="14" t="str">
        <f>VLOOKUP(C650,[1]Lookup!$A$13:$B$31,2,0)</f>
        <v>Transport equipment, other manufacturing &amp; repair</v>
      </c>
      <c r="I650" s="16">
        <f>INDEX([1]Balancing!$B$3:$ES$21,MATCH($C650,[1]Balancing!$A$3:$A$21,0),MATCH(IF($A650="Mahir","HS",IF($A650="Separuh Mahir","SS",IF($A650="Berkemahiran Rendah","LS",IF($A650="Jumlah","T",FALSE))))&amp;$E650&amp;RIGHT($D650,2),[1]Balancing!$B$2:$ES$2,0))/1000</f>
        <v>172.39699999999999</v>
      </c>
      <c r="J650" s="16">
        <f>INDEX([1]Balancing!$ET$3:$KK$21,MATCH($C650,[1]Balancing!$A$3:$A$21,0),MATCH(IF($A650="Mahir","HS",IF($A650="Separuh Mahir","SS",IF($A650="Berkemahiran Rendah","LS",IF($A650="Jumlah","T",FALSE))))&amp;$E650&amp;RIGHT($D650,2),[1]Balancing!$ET$2:$KK$2,0))/1000</f>
        <v>166.292</v>
      </c>
      <c r="K650" s="16">
        <f>INDEX([1]Balancing!$KL$3:$QC$21,MATCH($C650,[1]Balancing!$A$3:$A$21,0),MATCH(IF($A650="Mahir","HS",IF($A650="Separuh Mahir","SS",IF($A650="Berkemahiran Rendah","LS",IF($A650="Jumlah","T",FALSE))))&amp;$E650&amp;RIGHT($D650,2),[1]Balancing!$KL$2:$QC$2,0))/1000</f>
        <v>6.1050000000000004</v>
      </c>
      <c r="L650" s="16">
        <f>INDEX([1]Balancing!$QD$3:$VU$21,MATCH($C650,[1]Balancing!$A$3:$A$21,0),MATCH(IF($A650="Mahir","HS",IF($A650="Separuh Mahir","SS",IF($A650="Berkemahiran Rendah","LS",IF($A650="Jumlah","T",FALSE))))&amp;$E650&amp;RIGHT($D650,2),[1]Balancing!$QD$2:$VU$2,0))/1000</f>
        <v>0.70299999999999996</v>
      </c>
    </row>
    <row r="651" spans="1:12" x14ac:dyDescent="0.35">
      <c r="A651" s="17" t="s">
        <v>21</v>
      </c>
      <c r="B651" s="17" t="s">
        <v>33</v>
      </c>
      <c r="C651" s="17" t="s">
        <v>33</v>
      </c>
      <c r="D651" s="14">
        <v>2023</v>
      </c>
      <c r="E651" s="14">
        <v>1</v>
      </c>
      <c r="F651" s="14" t="str">
        <f>VLOOKUP(A651,[1]Lookup!$A$1:$B$4,2,0)</f>
        <v>Semi-skilled</v>
      </c>
      <c r="G651" s="14" t="str">
        <f>VLOOKUP(B651,[1]Lookup!$A$6:$B$11,2,0)</f>
        <v>Construction</v>
      </c>
      <c r="H651" s="14" t="str">
        <f>VLOOKUP(C651,[1]Lookup!$A$13:$B$31,2,0)</f>
        <v>Construction</v>
      </c>
      <c r="I651" s="16">
        <f>INDEX([1]Balancing!$B$3:$ES$21,MATCH($C651,[1]Balancing!$A$3:$A$21,0),MATCH(IF($A651="Mahir","HS",IF($A651="Separuh Mahir","SS",IF($A651="Berkemahiran Rendah","LS",IF($A651="Jumlah","T",FALSE))))&amp;$E651&amp;RIGHT($D651,2),[1]Balancing!$B$2:$ES$2,0))/1000</f>
        <v>1067.2729999999999</v>
      </c>
      <c r="J651" s="16">
        <f>INDEX([1]Balancing!$ET$3:$KK$21,MATCH($C651,[1]Balancing!$A$3:$A$21,0),MATCH(IF($A651="Mahir","HS",IF($A651="Separuh Mahir","SS",IF($A651="Berkemahiran Rendah","LS",IF($A651="Jumlah","T",FALSE))))&amp;$E651&amp;RIGHT($D651,2),[1]Balancing!$ET$2:$KK$2,0))/1000</f>
        <v>1053.8209999999999</v>
      </c>
      <c r="K651" s="16">
        <f>INDEX([1]Balancing!$KL$3:$QC$21,MATCH($C651,[1]Balancing!$A$3:$A$21,0),MATCH(IF($A651="Mahir","HS",IF($A651="Separuh Mahir","SS",IF($A651="Berkemahiran Rendah","LS",IF($A651="Jumlah","T",FALSE))))&amp;$E651&amp;RIGHT($D651,2),[1]Balancing!$KL$2:$QC$2,0))/1000</f>
        <v>13.452</v>
      </c>
      <c r="L651" s="16">
        <f>INDEX([1]Balancing!$QD$3:$VU$21,MATCH($C651,[1]Balancing!$A$3:$A$21,0),MATCH(IF($A651="Mahir","HS",IF($A651="Separuh Mahir","SS",IF($A651="Berkemahiran Rendah","LS",IF($A651="Jumlah","T",FALSE))))&amp;$E651&amp;RIGHT($D651,2),[1]Balancing!$QD$2:$VU$2,0))/1000</f>
        <v>2.5009999999999999</v>
      </c>
    </row>
    <row r="652" spans="1:12" x14ac:dyDescent="0.35">
      <c r="A652" s="17" t="s">
        <v>21</v>
      </c>
      <c r="B652" s="17" t="s">
        <v>35</v>
      </c>
      <c r="C652" s="17" t="s">
        <v>54</v>
      </c>
      <c r="D652" s="14">
        <v>2023</v>
      </c>
      <c r="E652" s="14">
        <v>1</v>
      </c>
      <c r="F652" s="14" t="str">
        <f>VLOOKUP(A652,[1]Lookup!$A$1:$B$4,2,0)</f>
        <v>Semi-skilled</v>
      </c>
      <c r="G652" s="14" t="str">
        <f>VLOOKUP(B652,[1]Lookup!$A$6:$B$11,2,0)</f>
        <v>Services</v>
      </c>
      <c r="H652" s="14" t="str">
        <f>VLOOKUP(C652,[1]Lookup!$A$13:$B$31,2,0)</f>
        <v>Wholesale &amp; retail trade</v>
      </c>
      <c r="I652" s="16">
        <f>INDEX([1]Balancing!$B$3:$ES$21,MATCH($C652,[1]Balancing!$A$3:$A$21,0),MATCH(IF($A652="Mahir","HS",IF($A652="Separuh Mahir","SS",IF($A652="Berkemahiran Rendah","LS",IF($A652="Jumlah","T",FALSE))))&amp;$E652&amp;RIGHT($D652,2),[1]Balancing!$B$2:$ES$2,0))/1000</f>
        <v>843.19100000000003</v>
      </c>
      <c r="J652" s="16">
        <f>INDEX([1]Balancing!$ET$3:$KK$21,MATCH($C652,[1]Balancing!$A$3:$A$21,0),MATCH(IF($A652="Mahir","HS",IF($A652="Separuh Mahir","SS",IF($A652="Berkemahiran Rendah","LS",IF($A652="Jumlah","T",FALSE))))&amp;$E652&amp;RIGHT($D652,2),[1]Balancing!$ET$2:$KK$2,0))/1000</f>
        <v>840.41499999999996</v>
      </c>
      <c r="K652" s="16">
        <f>INDEX([1]Balancing!$KL$3:$QC$21,MATCH($C652,[1]Balancing!$A$3:$A$21,0),MATCH(IF($A652="Mahir","HS",IF($A652="Separuh Mahir","SS",IF($A652="Berkemahiran Rendah","LS",IF($A652="Jumlah","T",FALSE))))&amp;$E652&amp;RIGHT($D652,2),[1]Balancing!$KL$2:$QC$2,0))/1000</f>
        <v>2.7759999999999998</v>
      </c>
      <c r="L652" s="16">
        <f>INDEX([1]Balancing!$QD$3:$VU$21,MATCH($C652,[1]Balancing!$A$3:$A$21,0),MATCH(IF($A652="Mahir","HS",IF($A652="Separuh Mahir","SS",IF($A652="Berkemahiran Rendah","LS",IF($A652="Jumlah","T",FALSE))))&amp;$E652&amp;RIGHT($D652,2),[1]Balancing!$QD$2:$VU$2,0))/1000</f>
        <v>6.548</v>
      </c>
    </row>
    <row r="653" spans="1:12" x14ac:dyDescent="0.35">
      <c r="A653" s="17" t="s">
        <v>21</v>
      </c>
      <c r="B653" s="17" t="s">
        <v>35</v>
      </c>
      <c r="C653" s="17" t="s">
        <v>56</v>
      </c>
      <c r="D653" s="14">
        <v>2023</v>
      </c>
      <c r="E653" s="14">
        <v>1</v>
      </c>
      <c r="F653" s="14" t="str">
        <f>VLOOKUP(A653,[1]Lookup!$A$1:$B$4,2,0)</f>
        <v>Semi-skilled</v>
      </c>
      <c r="G653" s="14" t="str">
        <f>VLOOKUP(B653,[1]Lookup!$A$6:$B$11,2,0)</f>
        <v>Services</v>
      </c>
      <c r="H653" s="14" t="str">
        <f>VLOOKUP(C653,[1]Lookup!$A$13:$B$31,2,0)</f>
        <v>Food &amp; beverages and accommodation</v>
      </c>
      <c r="I653" s="16">
        <f>INDEX([1]Balancing!$B$3:$ES$21,MATCH($C653,[1]Balancing!$A$3:$A$21,0),MATCH(IF($A653="Mahir","HS",IF($A653="Separuh Mahir","SS",IF($A653="Berkemahiran Rendah","LS",IF($A653="Jumlah","T",FALSE))))&amp;$E653&amp;RIGHT($D653,2),[1]Balancing!$B$2:$ES$2,0))/1000</f>
        <v>351.291</v>
      </c>
      <c r="J653" s="16">
        <f>INDEX([1]Balancing!$ET$3:$KK$21,MATCH($C653,[1]Balancing!$A$3:$A$21,0),MATCH(IF($A653="Mahir","HS",IF($A653="Separuh Mahir","SS",IF($A653="Berkemahiran Rendah","LS",IF($A653="Jumlah","T",FALSE))))&amp;$E653&amp;RIGHT($D653,2),[1]Balancing!$ET$2:$KK$2,0))/1000</f>
        <v>349.06799999999998</v>
      </c>
      <c r="K653" s="16">
        <f>INDEX([1]Balancing!$KL$3:$QC$21,MATCH($C653,[1]Balancing!$A$3:$A$21,0),MATCH(IF($A653="Mahir","HS",IF($A653="Separuh Mahir","SS",IF($A653="Berkemahiran Rendah","LS",IF($A653="Jumlah","T",FALSE))))&amp;$E653&amp;RIGHT($D653,2),[1]Balancing!$KL$2:$QC$2,0))/1000</f>
        <v>2.2229999999999999</v>
      </c>
      <c r="L653" s="16">
        <f>INDEX([1]Balancing!$QD$3:$VU$21,MATCH($C653,[1]Balancing!$A$3:$A$21,0),MATCH(IF($A653="Mahir","HS",IF($A653="Separuh Mahir","SS",IF($A653="Berkemahiran Rendah","LS",IF($A653="Jumlah","T",FALSE))))&amp;$E653&amp;RIGHT($D653,2),[1]Balancing!$QD$2:$VU$2,0))/1000</f>
        <v>0.52300000000000002</v>
      </c>
    </row>
    <row r="654" spans="1:12" x14ac:dyDescent="0.35">
      <c r="A654" s="17" t="s">
        <v>21</v>
      </c>
      <c r="B654" s="17" t="s">
        <v>35</v>
      </c>
      <c r="C654" s="17" t="s">
        <v>58</v>
      </c>
      <c r="D654" s="14">
        <v>2023</v>
      </c>
      <c r="E654" s="14">
        <v>1</v>
      </c>
      <c r="F654" s="14" t="str">
        <f>VLOOKUP(A654,[1]Lookup!$A$1:$B$4,2,0)</f>
        <v>Semi-skilled</v>
      </c>
      <c r="G654" s="14" t="str">
        <f>VLOOKUP(B654,[1]Lookup!$A$6:$B$11,2,0)</f>
        <v>Services</v>
      </c>
      <c r="H654" s="14" t="str">
        <f>VLOOKUP(C654,[1]Lookup!$A$13:$B$31,2,0)</f>
        <v>Transportation &amp; storage</v>
      </c>
      <c r="I654" s="16">
        <f>INDEX([1]Balancing!$B$3:$ES$21,MATCH($C654,[1]Balancing!$A$3:$A$21,0),MATCH(IF($A654="Mahir","HS",IF($A654="Separuh Mahir","SS",IF($A654="Berkemahiran Rendah","LS",IF($A654="Jumlah","T",FALSE))))&amp;$E654&amp;RIGHT($D654,2),[1]Balancing!$B$2:$ES$2,0))/1000</f>
        <v>233.73</v>
      </c>
      <c r="J654" s="16">
        <f>INDEX([1]Balancing!$ET$3:$KK$21,MATCH($C654,[1]Balancing!$A$3:$A$21,0),MATCH(IF($A654="Mahir","HS",IF($A654="Separuh Mahir","SS",IF($A654="Berkemahiran Rendah","LS",IF($A654="Jumlah","T",FALSE))))&amp;$E654&amp;RIGHT($D654,2),[1]Balancing!$ET$2:$KK$2,0))/1000</f>
        <v>233.18199999999999</v>
      </c>
      <c r="K654" s="16">
        <f>INDEX([1]Balancing!$KL$3:$QC$21,MATCH($C654,[1]Balancing!$A$3:$A$21,0),MATCH(IF($A654="Mahir","HS",IF($A654="Separuh Mahir","SS",IF($A654="Berkemahiran Rendah","LS",IF($A654="Jumlah","T",FALSE))))&amp;$E654&amp;RIGHT($D654,2),[1]Balancing!$KL$2:$QC$2,0))/1000</f>
        <v>0.54800000000000004</v>
      </c>
      <c r="L654" s="16">
        <f>INDEX([1]Balancing!$QD$3:$VU$21,MATCH($C654,[1]Balancing!$A$3:$A$21,0),MATCH(IF($A654="Mahir","HS",IF($A654="Separuh Mahir","SS",IF($A654="Berkemahiran Rendah","LS",IF($A654="Jumlah","T",FALSE))))&amp;$E654&amp;RIGHT($D654,2),[1]Balancing!$QD$2:$VU$2,0))/1000</f>
        <v>0.47299999999999998</v>
      </c>
    </row>
    <row r="655" spans="1:12" x14ac:dyDescent="0.35">
      <c r="A655" s="17" t="s">
        <v>21</v>
      </c>
      <c r="B655" s="17" t="s">
        <v>35</v>
      </c>
      <c r="C655" s="17" t="s">
        <v>60</v>
      </c>
      <c r="D655" s="14">
        <v>2023</v>
      </c>
      <c r="E655" s="14">
        <v>1</v>
      </c>
      <c r="F655" s="14" t="str">
        <f>VLOOKUP(A655,[1]Lookup!$A$1:$B$4,2,0)</f>
        <v>Semi-skilled</v>
      </c>
      <c r="G655" s="14" t="str">
        <f>VLOOKUP(B655,[1]Lookup!$A$6:$B$11,2,0)</f>
        <v>Services</v>
      </c>
      <c r="H655" s="14" t="str">
        <f>VLOOKUP(C655,[1]Lookup!$A$13:$B$31,2,0)</f>
        <v>Information &amp; communication</v>
      </c>
      <c r="I655" s="16">
        <f>INDEX([1]Balancing!$B$3:$ES$21,MATCH($C655,[1]Balancing!$A$3:$A$21,0),MATCH(IF($A655="Mahir","HS",IF($A655="Separuh Mahir","SS",IF($A655="Berkemahiran Rendah","LS",IF($A655="Jumlah","T",FALSE))))&amp;$E655&amp;RIGHT($D655,2),[1]Balancing!$B$2:$ES$2,0))/1000</f>
        <v>78.355000000000004</v>
      </c>
      <c r="J655" s="16">
        <f>INDEX([1]Balancing!$ET$3:$KK$21,MATCH($C655,[1]Balancing!$A$3:$A$21,0),MATCH(IF($A655="Mahir","HS",IF($A655="Separuh Mahir","SS",IF($A655="Berkemahiran Rendah","LS",IF($A655="Jumlah","T",FALSE))))&amp;$E655&amp;RIGHT($D655,2),[1]Balancing!$ET$2:$KK$2,0))/1000</f>
        <v>78.171999999999997</v>
      </c>
      <c r="K655" s="16">
        <f>INDEX([1]Balancing!$KL$3:$QC$21,MATCH($C655,[1]Balancing!$A$3:$A$21,0),MATCH(IF($A655="Mahir","HS",IF($A655="Separuh Mahir","SS",IF($A655="Berkemahiran Rendah","LS",IF($A655="Jumlah","T",FALSE))))&amp;$E655&amp;RIGHT($D655,2),[1]Balancing!$KL$2:$QC$2,0))/1000</f>
        <v>0.183</v>
      </c>
      <c r="L655" s="16">
        <f>INDEX([1]Balancing!$QD$3:$VU$21,MATCH($C655,[1]Balancing!$A$3:$A$21,0),MATCH(IF($A655="Mahir","HS",IF($A655="Separuh Mahir","SS",IF($A655="Berkemahiran Rendah","LS",IF($A655="Jumlah","T",FALSE))))&amp;$E655&amp;RIGHT($D655,2),[1]Balancing!$QD$2:$VU$2,0))/1000</f>
        <v>0.307</v>
      </c>
    </row>
    <row r="656" spans="1:12" x14ac:dyDescent="0.35">
      <c r="A656" s="17" t="s">
        <v>21</v>
      </c>
      <c r="B656" s="17" t="s">
        <v>35</v>
      </c>
      <c r="C656" s="17" t="s">
        <v>62</v>
      </c>
      <c r="D656" s="14">
        <v>2023</v>
      </c>
      <c r="E656" s="14">
        <v>1</v>
      </c>
      <c r="F656" s="14" t="str">
        <f>VLOOKUP(A656,[1]Lookup!$A$1:$B$4,2,0)</f>
        <v>Semi-skilled</v>
      </c>
      <c r="G656" s="14" t="str">
        <f>VLOOKUP(B656,[1]Lookup!$A$6:$B$11,2,0)</f>
        <v>Services</v>
      </c>
      <c r="H656" s="14" t="str">
        <f>VLOOKUP(C656,[1]Lookup!$A$13:$B$31,2,0)</f>
        <v>Finance, insurance, real estate &amp; business services</v>
      </c>
      <c r="I656" s="16">
        <f>INDEX([1]Balancing!$B$3:$ES$21,MATCH($C656,[1]Balancing!$A$3:$A$21,0),MATCH(IF($A656="Mahir","HS",IF($A656="Separuh Mahir","SS",IF($A656="Berkemahiran Rendah","LS",IF($A656="Jumlah","T",FALSE))))&amp;$E656&amp;RIGHT($D656,2),[1]Balancing!$B$2:$ES$2,0))/1000</f>
        <v>392.97199999999998</v>
      </c>
      <c r="J656" s="16">
        <f>INDEX([1]Balancing!$ET$3:$KK$21,MATCH($C656,[1]Balancing!$A$3:$A$21,0),MATCH(IF($A656="Mahir","HS",IF($A656="Separuh Mahir","SS",IF($A656="Berkemahiran Rendah","LS",IF($A656="Jumlah","T",FALSE))))&amp;$E656&amp;RIGHT($D656,2),[1]Balancing!$ET$2:$KK$2,0))/1000</f>
        <v>391.73599999999999</v>
      </c>
      <c r="K656" s="16">
        <f>INDEX([1]Balancing!$KL$3:$QC$21,MATCH($C656,[1]Balancing!$A$3:$A$21,0),MATCH(IF($A656="Mahir","HS",IF($A656="Separuh Mahir","SS",IF($A656="Berkemahiran Rendah","LS",IF($A656="Jumlah","T",FALSE))))&amp;$E656&amp;RIGHT($D656,2),[1]Balancing!$KL$2:$QC$2,0))/1000</f>
        <v>1.236</v>
      </c>
      <c r="L656" s="16">
        <f>INDEX([1]Balancing!$QD$3:$VU$21,MATCH($C656,[1]Balancing!$A$3:$A$21,0),MATCH(IF($A656="Mahir","HS",IF($A656="Separuh Mahir","SS",IF($A656="Berkemahiran Rendah","LS",IF($A656="Jumlah","T",FALSE))))&amp;$E656&amp;RIGHT($D656,2),[1]Balancing!$QD$2:$VU$2,0))/1000</f>
        <v>0.42699999999999999</v>
      </c>
    </row>
    <row r="657" spans="1:12" x14ac:dyDescent="0.35">
      <c r="A657" s="17" t="s">
        <v>21</v>
      </c>
      <c r="B657" s="17" t="s">
        <v>35</v>
      </c>
      <c r="C657" s="17" t="s">
        <v>64</v>
      </c>
      <c r="D657" s="14">
        <v>2023</v>
      </c>
      <c r="E657" s="14">
        <v>1</v>
      </c>
      <c r="F657" s="14" t="str">
        <f>VLOOKUP(A657,[1]Lookup!$A$1:$B$4,2,0)</f>
        <v>Semi-skilled</v>
      </c>
      <c r="G657" s="14" t="str">
        <f>VLOOKUP(B657,[1]Lookup!$A$6:$B$11,2,0)</f>
        <v>Services</v>
      </c>
      <c r="H657" s="14" t="str">
        <f>VLOOKUP(C657,[1]Lookup!$A$13:$B$31,2,0)</f>
        <v>Other services</v>
      </c>
      <c r="I657" s="16">
        <f>INDEX([1]Balancing!$B$3:$ES$21,MATCH($C657,[1]Balancing!$A$3:$A$21,0),MATCH(IF($A657="Mahir","HS",IF($A657="Separuh Mahir","SS",IF($A657="Berkemahiran Rendah","LS",IF($A657="Jumlah","T",FALSE))))&amp;$E657&amp;RIGHT($D657,2),[1]Balancing!$B$2:$ES$2,0))/1000</f>
        <v>233.24700000000001</v>
      </c>
      <c r="J657" s="16">
        <f>INDEX([1]Balancing!$ET$3:$KK$21,MATCH($C657,[1]Balancing!$A$3:$A$21,0),MATCH(IF($A657="Mahir","HS",IF($A657="Separuh Mahir","SS",IF($A657="Berkemahiran Rendah","LS",IF($A657="Jumlah","T",FALSE))))&amp;$E657&amp;RIGHT($D657,2),[1]Balancing!$ET$2:$KK$2,0))/1000</f>
        <v>232.113</v>
      </c>
      <c r="K657" s="16">
        <f>INDEX([1]Balancing!$KL$3:$QC$21,MATCH($C657,[1]Balancing!$A$3:$A$21,0),MATCH(IF($A657="Mahir","HS",IF($A657="Separuh Mahir","SS",IF($A657="Berkemahiran Rendah","LS",IF($A657="Jumlah","T",FALSE))))&amp;$E657&amp;RIGHT($D657,2),[1]Balancing!$KL$2:$QC$2,0))/1000</f>
        <v>1.1339999999999999</v>
      </c>
      <c r="L657" s="16">
        <f>INDEX([1]Balancing!$QD$3:$VU$21,MATCH($C657,[1]Balancing!$A$3:$A$21,0),MATCH(IF($A657="Mahir","HS",IF($A657="Separuh Mahir","SS",IF($A657="Berkemahiran Rendah","LS",IF($A657="Jumlah","T",FALSE))))&amp;$E657&amp;RIGHT($D657,2),[1]Balancing!$QD$2:$VU$2,0))/1000</f>
        <v>0.66500000000000004</v>
      </c>
    </row>
    <row r="658" spans="1:12" x14ac:dyDescent="0.35">
      <c r="A658" s="17" t="s">
        <v>23</v>
      </c>
      <c r="B658" s="17" t="s">
        <v>27</v>
      </c>
      <c r="C658" s="17" t="s">
        <v>27</v>
      </c>
      <c r="D658" s="14">
        <v>2023</v>
      </c>
      <c r="E658" s="14">
        <v>1</v>
      </c>
      <c r="F658" s="14" t="str">
        <f>VLOOKUP(A658,[1]Lookup!$A$1:$B$4,2,0)</f>
        <v>Low-skilled</v>
      </c>
      <c r="G658" s="14" t="str">
        <f>VLOOKUP(B658,[1]Lookup!$A$6:$B$11,2,0)</f>
        <v>Agriculture</v>
      </c>
      <c r="H658" s="14" t="str">
        <f>VLOOKUP(C658,[1]Lookup!$A$13:$B$31,2,0)</f>
        <v>Agriculture</v>
      </c>
      <c r="I658" s="16">
        <f>INDEX([1]Balancing!$B$3:$ES$21,MATCH($C658,[1]Balancing!$A$3:$A$21,0),MATCH(IF($A658="Mahir","HS",IF($A658="Separuh Mahir","SS",IF($A658="Berkemahiran Rendah","LS",IF($A658="Jumlah","T",FALSE))))&amp;$E658&amp;RIGHT($D658,2),[1]Balancing!$B$2:$ES$2,0))/1000</f>
        <v>28.213000000000001</v>
      </c>
      <c r="J658" s="16">
        <f>INDEX([1]Balancing!$ET$3:$KK$21,MATCH($C658,[1]Balancing!$A$3:$A$21,0),MATCH(IF($A658="Mahir","HS",IF($A658="Separuh Mahir","SS",IF($A658="Berkemahiran Rendah","LS",IF($A658="Jumlah","T",FALSE))))&amp;$E658&amp;RIGHT($D658,2),[1]Balancing!$ET$2:$KK$2,0))/1000</f>
        <v>21.472000000000001</v>
      </c>
      <c r="K658" s="16">
        <f>INDEX([1]Balancing!$KL$3:$QC$21,MATCH($C658,[1]Balancing!$A$3:$A$21,0),MATCH(IF($A658="Mahir","HS",IF($A658="Separuh Mahir","SS",IF($A658="Berkemahiran Rendah","LS",IF($A658="Jumlah","T",FALSE))))&amp;$E658&amp;RIGHT($D658,2),[1]Balancing!$KL$2:$QC$2,0))/1000</f>
        <v>6.7409999999999997</v>
      </c>
      <c r="L658" s="16">
        <f>INDEX([1]Balancing!$QD$3:$VU$21,MATCH($C658,[1]Balancing!$A$3:$A$21,0),MATCH(IF($A658="Mahir","HS",IF($A658="Separuh Mahir","SS",IF($A658="Berkemahiran Rendah","LS",IF($A658="Jumlah","T",FALSE))))&amp;$E658&amp;RIGHT($D658,2),[1]Balancing!$QD$2:$VU$2,0))/1000</f>
        <v>8.7999999999999995E-2</v>
      </c>
    </row>
    <row r="659" spans="1:12" x14ac:dyDescent="0.35">
      <c r="A659" s="17" t="s">
        <v>23</v>
      </c>
      <c r="B659" s="17" t="s">
        <v>29</v>
      </c>
      <c r="C659" s="17" t="s">
        <v>29</v>
      </c>
      <c r="D659" s="14">
        <v>2023</v>
      </c>
      <c r="E659" s="14">
        <v>1</v>
      </c>
      <c r="F659" s="14" t="str">
        <f>VLOOKUP(A659,[1]Lookup!$A$1:$B$4,2,0)</f>
        <v>Low-skilled</v>
      </c>
      <c r="G659" s="14" t="str">
        <f>VLOOKUP(B659,[1]Lookup!$A$6:$B$11,2,0)</f>
        <v>Mining &amp; Quarrying</v>
      </c>
      <c r="H659" s="14" t="str">
        <f>VLOOKUP(C659,[1]Lookup!$A$13:$B$31,2,0)</f>
        <v>Mining &amp; Quarrying</v>
      </c>
      <c r="I659" s="16">
        <f>INDEX([1]Balancing!$B$3:$ES$21,MATCH($C659,[1]Balancing!$A$3:$A$21,0),MATCH(IF($A659="Mahir","HS",IF($A659="Separuh Mahir","SS",IF($A659="Berkemahiran Rendah","LS",IF($A659="Jumlah","T",FALSE))))&amp;$E659&amp;RIGHT($D659,2),[1]Balancing!$B$2:$ES$2,0))/1000</f>
        <v>9.8140000000000001</v>
      </c>
      <c r="J659" s="16">
        <f>INDEX([1]Balancing!$ET$3:$KK$21,MATCH($C659,[1]Balancing!$A$3:$A$21,0),MATCH(IF($A659="Mahir","HS",IF($A659="Separuh Mahir","SS",IF($A659="Berkemahiran Rendah","LS",IF($A659="Jumlah","T",FALSE))))&amp;$E659&amp;RIGHT($D659,2),[1]Balancing!$ET$2:$KK$2,0))/1000</f>
        <v>9.7270000000000003</v>
      </c>
      <c r="K659" s="16">
        <f>INDEX([1]Balancing!$KL$3:$QC$21,MATCH($C659,[1]Balancing!$A$3:$A$21,0),MATCH(IF($A659="Mahir","HS",IF($A659="Separuh Mahir","SS",IF($A659="Berkemahiran Rendah","LS",IF($A659="Jumlah","T",FALSE))))&amp;$E659&amp;RIGHT($D659,2),[1]Balancing!$KL$2:$QC$2,0))/1000</f>
        <v>8.6999999999999994E-2</v>
      </c>
      <c r="L659" s="16">
        <f>INDEX([1]Balancing!$QD$3:$VU$21,MATCH($C659,[1]Balancing!$A$3:$A$21,0),MATCH(IF($A659="Mahir","HS",IF($A659="Separuh Mahir","SS",IF($A659="Berkemahiran Rendah","LS",IF($A659="Jumlah","T",FALSE))))&amp;$E659&amp;RIGHT($D659,2),[1]Balancing!$QD$2:$VU$2,0))/1000</f>
        <v>1.0999999999999999E-2</v>
      </c>
    </row>
    <row r="660" spans="1:12" x14ac:dyDescent="0.35">
      <c r="A660" s="17" t="s">
        <v>23</v>
      </c>
      <c r="B660" s="17" t="s">
        <v>31</v>
      </c>
      <c r="C660" s="17" t="s">
        <v>40</v>
      </c>
      <c r="D660" s="14">
        <v>2023</v>
      </c>
      <c r="E660" s="14">
        <v>1</v>
      </c>
      <c r="F660" s="14" t="str">
        <f>VLOOKUP(A660,[1]Lookup!$A$1:$B$4,2,0)</f>
        <v>Low-skilled</v>
      </c>
      <c r="G660" s="14" t="str">
        <f>VLOOKUP(B660,[1]Lookup!$A$6:$B$11,2,0)</f>
        <v>Manufacturing</v>
      </c>
      <c r="H660" s="14" t="str">
        <f>VLOOKUP(C660,[1]Lookup!$A$13:$B$31,2,0)</f>
        <v>Food processing, beverages &amp; tobacco products</v>
      </c>
      <c r="I660" s="16">
        <f>INDEX([1]Balancing!$B$3:$ES$21,MATCH($C660,[1]Balancing!$A$3:$A$21,0),MATCH(IF($A660="Mahir","HS",IF($A660="Separuh Mahir","SS",IF($A660="Berkemahiran Rendah","LS",IF($A660="Jumlah","T",FALSE))))&amp;$E660&amp;RIGHT($D660,2),[1]Balancing!$B$2:$ES$2,0))/1000</f>
        <v>37.173000000000002</v>
      </c>
      <c r="J660" s="16">
        <f>INDEX([1]Balancing!$ET$3:$KK$21,MATCH($C660,[1]Balancing!$A$3:$A$21,0),MATCH(IF($A660="Mahir","HS",IF($A660="Separuh Mahir","SS",IF($A660="Berkemahiran Rendah","LS",IF($A660="Jumlah","T",FALSE))))&amp;$E660&amp;RIGHT($D660,2),[1]Balancing!$ET$2:$KK$2,0))/1000</f>
        <v>33.130000000000003</v>
      </c>
      <c r="K660" s="16">
        <f>INDEX([1]Balancing!$KL$3:$QC$21,MATCH($C660,[1]Balancing!$A$3:$A$21,0),MATCH(IF($A660="Mahir","HS",IF($A660="Separuh Mahir","SS",IF($A660="Berkemahiran Rendah","LS",IF($A660="Jumlah","T",FALSE))))&amp;$E660&amp;RIGHT($D660,2),[1]Balancing!$KL$2:$QC$2,0))/1000</f>
        <v>4.0430000000000001</v>
      </c>
      <c r="L660" s="16">
        <f>INDEX([1]Balancing!$QD$3:$VU$21,MATCH($C660,[1]Balancing!$A$3:$A$21,0),MATCH(IF($A660="Mahir","HS",IF($A660="Separuh Mahir","SS",IF($A660="Berkemahiran Rendah","LS",IF($A660="Jumlah","T",FALSE))))&amp;$E660&amp;RIGHT($D660,2),[1]Balancing!$QD$2:$VU$2,0))/1000</f>
        <v>0.20300000000000001</v>
      </c>
    </row>
    <row r="661" spans="1:12" x14ac:dyDescent="0.35">
      <c r="A661" s="17" t="s">
        <v>23</v>
      </c>
      <c r="B661" s="17" t="s">
        <v>31</v>
      </c>
      <c r="C661" s="17" t="s">
        <v>42</v>
      </c>
      <c r="D661" s="14">
        <v>2023</v>
      </c>
      <c r="E661" s="14">
        <v>1</v>
      </c>
      <c r="F661" s="14" t="str">
        <f>VLOOKUP(A661,[1]Lookup!$A$1:$B$4,2,0)</f>
        <v>Low-skilled</v>
      </c>
      <c r="G661" s="14" t="str">
        <f>VLOOKUP(B661,[1]Lookup!$A$6:$B$11,2,0)</f>
        <v>Manufacturing</v>
      </c>
      <c r="H661" s="14" t="str">
        <f>VLOOKUP(C661,[1]Lookup!$A$13:$B$31,2,0)</f>
        <v>Textiles, wearing apparel &amp; leather products</v>
      </c>
      <c r="I661" s="16">
        <f>INDEX([1]Balancing!$B$3:$ES$21,MATCH($C661,[1]Balancing!$A$3:$A$21,0),MATCH(IF($A661="Mahir","HS",IF($A661="Separuh Mahir","SS",IF($A661="Berkemahiran Rendah","LS",IF($A661="Jumlah","T",FALSE))))&amp;$E661&amp;RIGHT($D661,2),[1]Balancing!$B$2:$ES$2,0))/1000</f>
        <v>5.9480000000000004</v>
      </c>
      <c r="J661" s="16">
        <f>INDEX([1]Balancing!$ET$3:$KK$21,MATCH($C661,[1]Balancing!$A$3:$A$21,0),MATCH(IF($A661="Mahir","HS",IF($A661="Separuh Mahir","SS",IF($A661="Berkemahiran Rendah","LS",IF($A661="Jumlah","T",FALSE))))&amp;$E661&amp;RIGHT($D661,2),[1]Balancing!$ET$2:$KK$2,0))/1000</f>
        <v>5.1849999999999996</v>
      </c>
      <c r="K661" s="16">
        <f>INDEX([1]Balancing!$KL$3:$QC$21,MATCH($C661,[1]Balancing!$A$3:$A$21,0),MATCH(IF($A661="Mahir","HS",IF($A661="Separuh Mahir","SS",IF($A661="Berkemahiran Rendah","LS",IF($A661="Jumlah","T",FALSE))))&amp;$E661&amp;RIGHT($D661,2),[1]Balancing!$KL$2:$QC$2,0))/1000</f>
        <v>0.76300000000000001</v>
      </c>
      <c r="L661" s="16">
        <f>INDEX([1]Balancing!$QD$3:$VU$21,MATCH($C661,[1]Balancing!$A$3:$A$21,0),MATCH(IF($A661="Mahir","HS",IF($A661="Separuh Mahir","SS",IF($A661="Berkemahiran Rendah","LS",IF($A661="Jumlah","T",FALSE))))&amp;$E661&amp;RIGHT($D661,2),[1]Balancing!$QD$2:$VU$2,0))/1000</f>
        <v>6.7000000000000004E-2</v>
      </c>
    </row>
    <row r="662" spans="1:12" x14ac:dyDescent="0.35">
      <c r="A662" s="17" t="s">
        <v>23</v>
      </c>
      <c r="B662" s="17" t="s">
        <v>31</v>
      </c>
      <c r="C662" s="17" t="s">
        <v>44</v>
      </c>
      <c r="D662" s="14">
        <v>2023</v>
      </c>
      <c r="E662" s="14">
        <v>1</v>
      </c>
      <c r="F662" s="14" t="str">
        <f>VLOOKUP(A662,[1]Lookup!$A$1:$B$4,2,0)</f>
        <v>Low-skilled</v>
      </c>
      <c r="G662" s="14" t="str">
        <f>VLOOKUP(B662,[1]Lookup!$A$6:$B$11,2,0)</f>
        <v>Manufacturing</v>
      </c>
      <c r="H662" s="14" t="str">
        <f>VLOOKUP(C662,[1]Lookup!$A$13:$B$31,2,0)</f>
        <v>Wood products, furniture, paper products &amp; printing</v>
      </c>
      <c r="I662" s="16">
        <f>INDEX([1]Balancing!$B$3:$ES$21,MATCH($C662,[1]Balancing!$A$3:$A$21,0),MATCH(IF($A662="Mahir","HS",IF($A662="Separuh Mahir","SS",IF($A662="Berkemahiran Rendah","LS",IF($A662="Jumlah","T",FALSE))))&amp;$E662&amp;RIGHT($D662,2),[1]Balancing!$B$2:$ES$2,0))/1000</f>
        <v>40.055999999999997</v>
      </c>
      <c r="J662" s="16">
        <f>INDEX([1]Balancing!$ET$3:$KK$21,MATCH($C662,[1]Balancing!$A$3:$A$21,0),MATCH(IF($A662="Mahir","HS",IF($A662="Separuh Mahir","SS",IF($A662="Berkemahiran Rendah","LS",IF($A662="Jumlah","T",FALSE))))&amp;$E662&amp;RIGHT($D662,2),[1]Balancing!$ET$2:$KK$2,0))/1000</f>
        <v>34.929000000000002</v>
      </c>
      <c r="K662" s="16">
        <f>INDEX([1]Balancing!$KL$3:$QC$21,MATCH($C662,[1]Balancing!$A$3:$A$21,0),MATCH(IF($A662="Mahir","HS",IF($A662="Separuh Mahir","SS",IF($A662="Berkemahiran Rendah","LS",IF($A662="Jumlah","T",FALSE))))&amp;$E662&amp;RIGHT($D662,2),[1]Balancing!$KL$2:$QC$2,0))/1000</f>
        <v>5.1269999999999998</v>
      </c>
      <c r="L662" s="16">
        <f>INDEX([1]Balancing!$QD$3:$VU$21,MATCH($C662,[1]Balancing!$A$3:$A$21,0),MATCH(IF($A662="Mahir","HS",IF($A662="Separuh Mahir","SS",IF($A662="Berkemahiran Rendah","LS",IF($A662="Jumlah","T",FALSE))))&amp;$E662&amp;RIGHT($D662,2),[1]Balancing!$QD$2:$VU$2,0))/1000</f>
        <v>2.4E-2</v>
      </c>
    </row>
    <row r="663" spans="1:12" x14ac:dyDescent="0.35">
      <c r="A663" s="17" t="s">
        <v>23</v>
      </c>
      <c r="B663" s="17" t="s">
        <v>31</v>
      </c>
      <c r="C663" s="17" t="s">
        <v>46</v>
      </c>
      <c r="D663" s="14">
        <v>2023</v>
      </c>
      <c r="E663" s="14">
        <v>1</v>
      </c>
      <c r="F663" s="14" t="str">
        <f>VLOOKUP(A663,[1]Lookup!$A$1:$B$4,2,0)</f>
        <v>Low-skilled</v>
      </c>
      <c r="G663" s="14" t="str">
        <f>VLOOKUP(B663,[1]Lookup!$A$6:$B$11,2,0)</f>
        <v>Manufacturing</v>
      </c>
      <c r="H663" s="14" t="str">
        <f>VLOOKUP(C663,[1]Lookup!$A$13:$B$31,2,0)</f>
        <v>Petroleum, chemical, rubber &amp; plastic products</v>
      </c>
      <c r="I663" s="16">
        <f>INDEX([1]Balancing!$B$3:$ES$21,MATCH($C663,[1]Balancing!$A$3:$A$21,0),MATCH(IF($A663="Mahir","HS",IF($A663="Separuh Mahir","SS",IF($A663="Berkemahiran Rendah","LS",IF($A663="Jumlah","T",FALSE))))&amp;$E663&amp;RIGHT($D663,2),[1]Balancing!$B$2:$ES$2,0))/1000</f>
        <v>26.026</v>
      </c>
      <c r="J663" s="16">
        <f>INDEX([1]Balancing!$ET$3:$KK$21,MATCH($C663,[1]Balancing!$A$3:$A$21,0),MATCH(IF($A663="Mahir","HS",IF($A663="Separuh Mahir","SS",IF($A663="Berkemahiran Rendah","LS",IF($A663="Jumlah","T",FALSE))))&amp;$E663&amp;RIGHT($D663,2),[1]Balancing!$ET$2:$KK$2,0))/1000</f>
        <v>24.088000000000001</v>
      </c>
      <c r="K663" s="16">
        <f>INDEX([1]Balancing!$KL$3:$QC$21,MATCH($C663,[1]Balancing!$A$3:$A$21,0),MATCH(IF($A663="Mahir","HS",IF($A663="Separuh Mahir","SS",IF($A663="Berkemahiran Rendah","LS",IF($A663="Jumlah","T",FALSE))))&amp;$E663&amp;RIGHT($D663,2),[1]Balancing!$KL$2:$QC$2,0))/1000</f>
        <v>1.9379999999999999</v>
      </c>
      <c r="L663" s="16">
        <f>INDEX([1]Balancing!$QD$3:$VU$21,MATCH($C663,[1]Balancing!$A$3:$A$21,0),MATCH(IF($A663="Mahir","HS",IF($A663="Separuh Mahir","SS",IF($A663="Berkemahiran Rendah","LS",IF($A663="Jumlah","T",FALSE))))&amp;$E663&amp;RIGHT($D663,2),[1]Balancing!$QD$2:$VU$2,0))/1000</f>
        <v>0.23899999999999999</v>
      </c>
    </row>
    <row r="664" spans="1:12" x14ac:dyDescent="0.35">
      <c r="A664" s="17" t="s">
        <v>23</v>
      </c>
      <c r="B664" s="17" t="s">
        <v>31</v>
      </c>
      <c r="C664" s="17" t="s">
        <v>48</v>
      </c>
      <c r="D664" s="14">
        <v>2023</v>
      </c>
      <c r="E664" s="14">
        <v>1</v>
      </c>
      <c r="F664" s="14" t="str">
        <f>VLOOKUP(A664,[1]Lookup!$A$1:$B$4,2,0)</f>
        <v>Low-skilled</v>
      </c>
      <c r="G664" s="14" t="str">
        <f>VLOOKUP(B664,[1]Lookup!$A$6:$B$11,2,0)</f>
        <v>Manufacturing</v>
      </c>
      <c r="H664" s="14" t="str">
        <f>VLOOKUP(C664,[1]Lookup!$A$13:$B$31,2,0)</f>
        <v>Non-metallic mineral products, basic metal &amp; fabricated metal products</v>
      </c>
      <c r="I664" s="16">
        <f>INDEX([1]Balancing!$B$3:$ES$21,MATCH($C664,[1]Balancing!$A$3:$A$21,0),MATCH(IF($A664="Mahir","HS",IF($A664="Separuh Mahir","SS",IF($A664="Berkemahiran Rendah","LS",IF($A664="Jumlah","T",FALSE))))&amp;$E664&amp;RIGHT($D664,2),[1]Balancing!$B$2:$ES$2,0))/1000</f>
        <v>28.786999999999999</v>
      </c>
      <c r="J664" s="16">
        <f>INDEX([1]Balancing!$ET$3:$KK$21,MATCH($C664,[1]Balancing!$A$3:$A$21,0),MATCH(IF($A664="Mahir","HS",IF($A664="Separuh Mahir","SS",IF($A664="Berkemahiran Rendah","LS",IF($A664="Jumlah","T",FALSE))))&amp;$E664&amp;RIGHT($D664,2),[1]Balancing!$ET$2:$KK$2,0))/1000</f>
        <v>25.591999999999999</v>
      </c>
      <c r="K664" s="16">
        <f>INDEX([1]Balancing!$KL$3:$QC$21,MATCH($C664,[1]Balancing!$A$3:$A$21,0),MATCH(IF($A664="Mahir","HS",IF($A664="Separuh Mahir","SS",IF($A664="Berkemahiran Rendah","LS",IF($A664="Jumlah","T",FALSE))))&amp;$E664&amp;RIGHT($D664,2),[1]Balancing!$KL$2:$QC$2,0))/1000</f>
        <v>3.1949999999999998</v>
      </c>
      <c r="L664" s="16">
        <f>INDEX([1]Balancing!$QD$3:$VU$21,MATCH($C664,[1]Balancing!$A$3:$A$21,0),MATCH(IF($A664="Mahir","HS",IF($A664="Separuh Mahir","SS",IF($A664="Berkemahiran Rendah","LS",IF($A664="Jumlah","T",FALSE))))&amp;$E664&amp;RIGHT($D664,2),[1]Balancing!$QD$2:$VU$2,0))/1000</f>
        <v>0.22500000000000001</v>
      </c>
    </row>
    <row r="665" spans="1:12" x14ac:dyDescent="0.35">
      <c r="A665" s="17" t="s">
        <v>23</v>
      </c>
      <c r="B665" s="17" t="s">
        <v>31</v>
      </c>
      <c r="C665" s="17" t="s">
        <v>50</v>
      </c>
      <c r="D665" s="14">
        <v>2023</v>
      </c>
      <c r="E665" s="14">
        <v>1</v>
      </c>
      <c r="F665" s="14" t="str">
        <f>VLOOKUP(A665,[1]Lookup!$A$1:$B$4,2,0)</f>
        <v>Low-skilled</v>
      </c>
      <c r="G665" s="14" t="str">
        <f>VLOOKUP(B665,[1]Lookup!$A$6:$B$11,2,0)</f>
        <v>Manufacturing</v>
      </c>
      <c r="H665" s="14" t="str">
        <f>VLOOKUP(C665,[1]Lookup!$A$13:$B$31,2,0)</f>
        <v>Electrical, electronic &amp; optical products</v>
      </c>
      <c r="I665" s="16">
        <f>INDEX([1]Balancing!$B$3:$ES$21,MATCH($C665,[1]Balancing!$A$3:$A$21,0),MATCH(IF($A665="Mahir","HS",IF($A665="Separuh Mahir","SS",IF($A665="Berkemahiran Rendah","LS",IF($A665="Jumlah","T",FALSE))))&amp;$E665&amp;RIGHT($D665,2),[1]Balancing!$B$2:$ES$2,0))/1000</f>
        <v>23.445</v>
      </c>
      <c r="J665" s="16">
        <f>INDEX([1]Balancing!$ET$3:$KK$21,MATCH($C665,[1]Balancing!$A$3:$A$21,0),MATCH(IF($A665="Mahir","HS",IF($A665="Separuh Mahir","SS",IF($A665="Berkemahiran Rendah","LS",IF($A665="Jumlah","T",FALSE))))&amp;$E665&amp;RIGHT($D665,2),[1]Balancing!$ET$2:$KK$2,0))/1000</f>
        <v>20.350000000000001</v>
      </c>
      <c r="K665" s="16">
        <f>INDEX([1]Balancing!$KL$3:$QC$21,MATCH($C665,[1]Balancing!$A$3:$A$21,0),MATCH(IF($A665="Mahir","HS",IF($A665="Separuh Mahir","SS",IF($A665="Berkemahiran Rendah","LS",IF($A665="Jumlah","T",FALSE))))&amp;$E665&amp;RIGHT($D665,2),[1]Balancing!$KL$2:$QC$2,0))/1000</f>
        <v>3.0950000000000002</v>
      </c>
      <c r="L665" s="16">
        <f>INDEX([1]Balancing!$QD$3:$VU$21,MATCH($C665,[1]Balancing!$A$3:$A$21,0),MATCH(IF($A665="Mahir","HS",IF($A665="Separuh Mahir","SS",IF($A665="Berkemahiran Rendah","LS",IF($A665="Jumlah","T",FALSE))))&amp;$E665&amp;RIGHT($D665,2),[1]Balancing!$QD$2:$VU$2,0))/1000</f>
        <v>0.107</v>
      </c>
    </row>
    <row r="666" spans="1:12" x14ac:dyDescent="0.35">
      <c r="A666" s="17" t="s">
        <v>23</v>
      </c>
      <c r="B666" s="17" t="s">
        <v>31</v>
      </c>
      <c r="C666" s="17" t="s">
        <v>52</v>
      </c>
      <c r="D666" s="14">
        <v>2023</v>
      </c>
      <c r="E666" s="14">
        <v>1</v>
      </c>
      <c r="F666" s="14" t="str">
        <f>VLOOKUP(A666,[1]Lookup!$A$1:$B$4,2,0)</f>
        <v>Low-skilled</v>
      </c>
      <c r="G666" s="14" t="str">
        <f>VLOOKUP(B666,[1]Lookup!$A$6:$B$11,2,0)</f>
        <v>Manufacturing</v>
      </c>
      <c r="H666" s="14" t="str">
        <f>VLOOKUP(C666,[1]Lookup!$A$13:$B$31,2,0)</f>
        <v>Transport equipment, other manufacturing &amp; repair</v>
      </c>
      <c r="I666" s="16">
        <f>INDEX([1]Balancing!$B$3:$ES$21,MATCH($C666,[1]Balancing!$A$3:$A$21,0),MATCH(IF($A666="Mahir","HS",IF($A666="Separuh Mahir","SS",IF($A666="Berkemahiran Rendah","LS",IF($A666="Jumlah","T",FALSE))))&amp;$E666&amp;RIGHT($D666,2),[1]Balancing!$B$2:$ES$2,0))/1000</f>
        <v>12.673</v>
      </c>
      <c r="J666" s="16">
        <f>INDEX([1]Balancing!$ET$3:$KK$21,MATCH($C666,[1]Balancing!$A$3:$A$21,0),MATCH(IF($A666="Mahir","HS",IF($A666="Separuh Mahir","SS",IF($A666="Berkemahiran Rendah","LS",IF($A666="Jumlah","T",FALSE))))&amp;$E666&amp;RIGHT($D666,2),[1]Balancing!$ET$2:$KK$2,0))/1000</f>
        <v>11.582000000000001</v>
      </c>
      <c r="K666" s="16">
        <f>INDEX([1]Balancing!$KL$3:$QC$21,MATCH($C666,[1]Balancing!$A$3:$A$21,0),MATCH(IF($A666="Mahir","HS",IF($A666="Separuh Mahir","SS",IF($A666="Berkemahiran Rendah","LS",IF($A666="Jumlah","T",FALSE))))&amp;$E666&amp;RIGHT($D666,2),[1]Balancing!$KL$2:$QC$2,0))/1000</f>
        <v>1.091</v>
      </c>
      <c r="L666" s="16">
        <f>INDEX([1]Balancing!$QD$3:$VU$21,MATCH($C666,[1]Balancing!$A$3:$A$21,0),MATCH(IF($A666="Mahir","HS",IF($A666="Separuh Mahir","SS",IF($A666="Berkemahiran Rendah","LS",IF($A666="Jumlah","T",FALSE))))&amp;$E666&amp;RIGHT($D666,2),[1]Balancing!$QD$2:$VU$2,0))/1000</f>
        <v>4.2999999999999997E-2</v>
      </c>
    </row>
    <row r="667" spans="1:12" x14ac:dyDescent="0.35">
      <c r="A667" s="17" t="s">
        <v>23</v>
      </c>
      <c r="B667" s="17" t="s">
        <v>33</v>
      </c>
      <c r="C667" s="17" t="s">
        <v>33</v>
      </c>
      <c r="D667" s="14">
        <v>2023</v>
      </c>
      <c r="E667" s="14">
        <v>1</v>
      </c>
      <c r="F667" s="14" t="str">
        <f>VLOOKUP(A667,[1]Lookup!$A$1:$B$4,2,0)</f>
        <v>Low-skilled</v>
      </c>
      <c r="G667" s="14" t="str">
        <f>VLOOKUP(B667,[1]Lookup!$A$6:$B$11,2,0)</f>
        <v>Construction</v>
      </c>
      <c r="H667" s="14" t="str">
        <f>VLOOKUP(C667,[1]Lookup!$A$13:$B$31,2,0)</f>
        <v>Construction</v>
      </c>
      <c r="I667" s="16">
        <f>INDEX([1]Balancing!$B$3:$ES$21,MATCH($C667,[1]Balancing!$A$3:$A$21,0),MATCH(IF($A667="Mahir","HS",IF($A667="Separuh Mahir","SS",IF($A667="Berkemahiran Rendah","LS",IF($A667="Jumlah","T",FALSE))))&amp;$E667&amp;RIGHT($D667,2),[1]Balancing!$B$2:$ES$2,0))/1000</f>
        <v>47.350999999999999</v>
      </c>
      <c r="J667" s="16">
        <f>INDEX([1]Balancing!$ET$3:$KK$21,MATCH($C667,[1]Balancing!$A$3:$A$21,0),MATCH(IF($A667="Mahir","HS",IF($A667="Separuh Mahir","SS",IF($A667="Berkemahiran Rendah","LS",IF($A667="Jumlah","T",FALSE))))&amp;$E667&amp;RIGHT($D667,2),[1]Balancing!$ET$2:$KK$2,0))/1000</f>
        <v>42.113999999999997</v>
      </c>
      <c r="K667" s="16">
        <f>INDEX([1]Balancing!$KL$3:$QC$21,MATCH($C667,[1]Balancing!$A$3:$A$21,0),MATCH(IF($A667="Mahir","HS",IF($A667="Separuh Mahir","SS",IF($A667="Berkemahiran Rendah","LS",IF($A667="Jumlah","T",FALSE))))&amp;$E667&amp;RIGHT($D667,2),[1]Balancing!$KL$2:$QC$2,0))/1000</f>
        <v>5.2370000000000001</v>
      </c>
      <c r="L667" s="16">
        <f>INDEX([1]Balancing!$QD$3:$VU$21,MATCH($C667,[1]Balancing!$A$3:$A$21,0),MATCH(IF($A667="Mahir","HS",IF($A667="Separuh Mahir","SS",IF($A667="Berkemahiran Rendah","LS",IF($A667="Jumlah","T",FALSE))))&amp;$E667&amp;RIGHT($D667,2),[1]Balancing!$QD$2:$VU$2,0))/1000</f>
        <v>0.34</v>
      </c>
    </row>
    <row r="668" spans="1:12" x14ac:dyDescent="0.35">
      <c r="A668" s="17" t="s">
        <v>23</v>
      </c>
      <c r="B668" s="17" t="s">
        <v>35</v>
      </c>
      <c r="C668" s="17" t="s">
        <v>54</v>
      </c>
      <c r="D668" s="14">
        <v>2023</v>
      </c>
      <c r="E668" s="14">
        <v>1</v>
      </c>
      <c r="F668" s="14" t="str">
        <f>VLOOKUP(A668,[1]Lookup!$A$1:$B$4,2,0)</f>
        <v>Low-skilled</v>
      </c>
      <c r="G668" s="14" t="str">
        <f>VLOOKUP(B668,[1]Lookup!$A$6:$B$11,2,0)</f>
        <v>Services</v>
      </c>
      <c r="H668" s="14" t="str">
        <f>VLOOKUP(C668,[1]Lookup!$A$13:$B$31,2,0)</f>
        <v>Wholesale &amp; retail trade</v>
      </c>
      <c r="I668" s="16">
        <f>INDEX([1]Balancing!$B$3:$ES$21,MATCH($C668,[1]Balancing!$A$3:$A$21,0),MATCH(IF($A668="Mahir","HS",IF($A668="Separuh Mahir","SS",IF($A668="Berkemahiran Rendah","LS",IF($A668="Jumlah","T",FALSE))))&amp;$E668&amp;RIGHT($D668,2),[1]Balancing!$B$2:$ES$2,0))/1000</f>
        <v>232.71199999999999</v>
      </c>
      <c r="J668" s="16">
        <f>INDEX([1]Balancing!$ET$3:$KK$21,MATCH($C668,[1]Balancing!$A$3:$A$21,0),MATCH(IF($A668="Mahir","HS",IF($A668="Separuh Mahir","SS",IF($A668="Berkemahiran Rendah","LS",IF($A668="Jumlah","T",FALSE))))&amp;$E668&amp;RIGHT($D668,2),[1]Balancing!$ET$2:$KK$2,0))/1000</f>
        <v>229.73</v>
      </c>
      <c r="K668" s="16">
        <f>INDEX([1]Balancing!$KL$3:$QC$21,MATCH($C668,[1]Balancing!$A$3:$A$21,0),MATCH(IF($A668="Mahir","HS",IF($A668="Separuh Mahir","SS",IF($A668="Berkemahiran Rendah","LS",IF($A668="Jumlah","T",FALSE))))&amp;$E668&amp;RIGHT($D668,2),[1]Balancing!$KL$2:$QC$2,0))/1000</f>
        <v>2.9820000000000002</v>
      </c>
      <c r="L668" s="16">
        <f>INDEX([1]Balancing!$QD$3:$VU$21,MATCH($C668,[1]Balancing!$A$3:$A$21,0),MATCH(IF($A668="Mahir","HS",IF($A668="Separuh Mahir","SS",IF($A668="Berkemahiran Rendah","LS",IF($A668="Jumlah","T",FALSE))))&amp;$E668&amp;RIGHT($D668,2),[1]Balancing!$QD$2:$VU$2,0))/1000</f>
        <v>0.73599999999999999</v>
      </c>
    </row>
    <row r="669" spans="1:12" x14ac:dyDescent="0.35">
      <c r="A669" s="17" t="s">
        <v>23</v>
      </c>
      <c r="B669" s="17" t="s">
        <v>35</v>
      </c>
      <c r="C669" s="17" t="s">
        <v>56</v>
      </c>
      <c r="D669" s="14">
        <v>2023</v>
      </c>
      <c r="E669" s="14">
        <v>1</v>
      </c>
      <c r="F669" s="14" t="str">
        <f>VLOOKUP(A669,[1]Lookup!$A$1:$B$4,2,0)</f>
        <v>Low-skilled</v>
      </c>
      <c r="G669" s="14" t="str">
        <f>VLOOKUP(B669,[1]Lookup!$A$6:$B$11,2,0)</f>
        <v>Services</v>
      </c>
      <c r="H669" s="14" t="str">
        <f>VLOOKUP(C669,[1]Lookup!$A$13:$B$31,2,0)</f>
        <v>Food &amp; beverages and accommodation</v>
      </c>
      <c r="I669" s="16">
        <f>INDEX([1]Balancing!$B$3:$ES$21,MATCH($C669,[1]Balancing!$A$3:$A$21,0),MATCH(IF($A669="Mahir","HS",IF($A669="Separuh Mahir","SS",IF($A669="Berkemahiran Rendah","LS",IF($A669="Jumlah","T",FALSE))))&amp;$E669&amp;RIGHT($D669,2),[1]Balancing!$B$2:$ES$2,0))/1000</f>
        <v>338.32400000000001</v>
      </c>
      <c r="J669" s="16">
        <f>INDEX([1]Balancing!$ET$3:$KK$21,MATCH($C669,[1]Balancing!$A$3:$A$21,0),MATCH(IF($A669="Mahir","HS",IF($A669="Separuh Mahir","SS",IF($A669="Berkemahiran Rendah","LS",IF($A669="Jumlah","T",FALSE))))&amp;$E669&amp;RIGHT($D669,2),[1]Balancing!$ET$2:$KK$2,0))/1000</f>
        <v>337.98200000000003</v>
      </c>
      <c r="K669" s="16">
        <f>INDEX([1]Balancing!$KL$3:$QC$21,MATCH($C669,[1]Balancing!$A$3:$A$21,0),MATCH(IF($A669="Mahir","HS",IF($A669="Separuh Mahir","SS",IF($A669="Berkemahiran Rendah","LS",IF($A669="Jumlah","T",FALSE))))&amp;$E669&amp;RIGHT($D669,2),[1]Balancing!$KL$2:$QC$2,0))/1000</f>
        <v>0.34200000000000003</v>
      </c>
      <c r="L669" s="16">
        <f>INDEX([1]Balancing!$QD$3:$VU$21,MATCH($C669,[1]Balancing!$A$3:$A$21,0),MATCH(IF($A669="Mahir","HS",IF($A669="Separuh Mahir","SS",IF($A669="Berkemahiran Rendah","LS",IF($A669="Jumlah","T",FALSE))))&amp;$E669&amp;RIGHT($D669,2),[1]Balancing!$QD$2:$VU$2,0))/1000</f>
        <v>0.157</v>
      </c>
    </row>
    <row r="670" spans="1:12" x14ac:dyDescent="0.35">
      <c r="A670" s="17" t="s">
        <v>23</v>
      </c>
      <c r="B670" s="17" t="s">
        <v>35</v>
      </c>
      <c r="C670" s="17" t="s">
        <v>58</v>
      </c>
      <c r="D670" s="14">
        <v>2023</v>
      </c>
      <c r="E670" s="14">
        <v>1</v>
      </c>
      <c r="F670" s="14" t="str">
        <f>VLOOKUP(A670,[1]Lookup!$A$1:$B$4,2,0)</f>
        <v>Low-skilled</v>
      </c>
      <c r="G670" s="14" t="str">
        <f>VLOOKUP(B670,[1]Lookup!$A$6:$B$11,2,0)</f>
        <v>Services</v>
      </c>
      <c r="H670" s="14" t="str">
        <f>VLOOKUP(C670,[1]Lookup!$A$13:$B$31,2,0)</f>
        <v>Transportation &amp; storage</v>
      </c>
      <c r="I670" s="16">
        <f>INDEX([1]Balancing!$B$3:$ES$21,MATCH($C670,[1]Balancing!$A$3:$A$21,0),MATCH(IF($A670="Mahir","HS",IF($A670="Separuh Mahir","SS",IF($A670="Berkemahiran Rendah","LS",IF($A670="Jumlah","T",FALSE))))&amp;$E670&amp;RIGHT($D670,2),[1]Balancing!$B$2:$ES$2,0))/1000</f>
        <v>90.387</v>
      </c>
      <c r="J670" s="16">
        <f>INDEX([1]Balancing!$ET$3:$KK$21,MATCH($C670,[1]Balancing!$A$3:$A$21,0),MATCH(IF($A670="Mahir","HS",IF($A670="Separuh Mahir","SS",IF($A670="Berkemahiran Rendah","LS",IF($A670="Jumlah","T",FALSE))))&amp;$E670&amp;RIGHT($D670,2),[1]Balancing!$ET$2:$KK$2,0))/1000</f>
        <v>89.671000000000006</v>
      </c>
      <c r="K670" s="16">
        <f>INDEX([1]Balancing!$KL$3:$QC$21,MATCH($C670,[1]Balancing!$A$3:$A$21,0),MATCH(IF($A670="Mahir","HS",IF($A670="Separuh Mahir","SS",IF($A670="Berkemahiran Rendah","LS",IF($A670="Jumlah","T",FALSE))))&amp;$E670&amp;RIGHT($D670,2),[1]Balancing!$KL$2:$QC$2,0))/1000</f>
        <v>0.71599999999999997</v>
      </c>
      <c r="L670" s="16">
        <f>INDEX([1]Balancing!$QD$3:$VU$21,MATCH($C670,[1]Balancing!$A$3:$A$21,0),MATCH(IF($A670="Mahir","HS",IF($A670="Separuh Mahir","SS",IF($A670="Berkemahiran Rendah","LS",IF($A670="Jumlah","T",FALSE))))&amp;$E670&amp;RIGHT($D670,2),[1]Balancing!$QD$2:$VU$2,0))/1000</f>
        <v>0.123</v>
      </c>
    </row>
    <row r="671" spans="1:12" x14ac:dyDescent="0.35">
      <c r="A671" s="17" t="s">
        <v>23</v>
      </c>
      <c r="B671" s="17" t="s">
        <v>35</v>
      </c>
      <c r="C671" s="17" t="s">
        <v>60</v>
      </c>
      <c r="D671" s="14">
        <v>2023</v>
      </c>
      <c r="E671" s="14">
        <v>1</v>
      </c>
      <c r="F671" s="14" t="str">
        <f>VLOOKUP(A671,[1]Lookup!$A$1:$B$4,2,0)</f>
        <v>Low-skilled</v>
      </c>
      <c r="G671" s="14" t="str">
        <f>VLOOKUP(B671,[1]Lookup!$A$6:$B$11,2,0)</f>
        <v>Services</v>
      </c>
      <c r="H671" s="14" t="str">
        <f>VLOOKUP(C671,[1]Lookup!$A$13:$B$31,2,0)</f>
        <v>Information &amp; communication</v>
      </c>
      <c r="I671" s="16">
        <f>INDEX([1]Balancing!$B$3:$ES$21,MATCH($C671,[1]Balancing!$A$3:$A$21,0),MATCH(IF($A671="Mahir","HS",IF($A671="Separuh Mahir","SS",IF($A671="Berkemahiran Rendah","LS",IF($A671="Jumlah","T",FALSE))))&amp;$E671&amp;RIGHT($D671,2),[1]Balancing!$B$2:$ES$2,0))/1000</f>
        <v>17.736999999999998</v>
      </c>
      <c r="J671" s="16">
        <f>INDEX([1]Balancing!$ET$3:$KK$21,MATCH($C671,[1]Balancing!$A$3:$A$21,0),MATCH(IF($A671="Mahir","HS",IF($A671="Separuh Mahir","SS",IF($A671="Berkemahiran Rendah","LS",IF($A671="Jumlah","T",FALSE))))&amp;$E671&amp;RIGHT($D671,2),[1]Balancing!$ET$2:$KK$2,0))/1000</f>
        <v>17.282</v>
      </c>
      <c r="K671" s="16">
        <f>INDEX([1]Balancing!$KL$3:$QC$21,MATCH($C671,[1]Balancing!$A$3:$A$21,0),MATCH(IF($A671="Mahir","HS",IF($A671="Separuh Mahir","SS",IF($A671="Berkemahiran Rendah","LS",IF($A671="Jumlah","T",FALSE))))&amp;$E671&amp;RIGHT($D671,2),[1]Balancing!$KL$2:$QC$2,0))/1000</f>
        <v>0.45500000000000002</v>
      </c>
      <c r="L671" s="16">
        <f>INDEX([1]Balancing!$QD$3:$VU$21,MATCH($C671,[1]Balancing!$A$3:$A$21,0),MATCH(IF($A671="Mahir","HS",IF($A671="Separuh Mahir","SS",IF($A671="Berkemahiran Rendah","LS",IF($A671="Jumlah","T",FALSE))))&amp;$E671&amp;RIGHT($D671,2),[1]Balancing!$QD$2:$VU$2,0))/1000</f>
        <v>6.9000000000000006E-2</v>
      </c>
    </row>
    <row r="672" spans="1:12" x14ac:dyDescent="0.35">
      <c r="A672" s="17" t="s">
        <v>23</v>
      </c>
      <c r="B672" s="17" t="s">
        <v>35</v>
      </c>
      <c r="C672" s="17" t="s">
        <v>62</v>
      </c>
      <c r="D672" s="14">
        <v>2023</v>
      </c>
      <c r="E672" s="14">
        <v>1</v>
      </c>
      <c r="F672" s="14" t="str">
        <f>VLOOKUP(A672,[1]Lookup!$A$1:$B$4,2,0)</f>
        <v>Low-skilled</v>
      </c>
      <c r="G672" s="14" t="str">
        <f>VLOOKUP(B672,[1]Lookup!$A$6:$B$11,2,0)</f>
        <v>Services</v>
      </c>
      <c r="H672" s="14" t="str">
        <f>VLOOKUP(C672,[1]Lookup!$A$13:$B$31,2,0)</f>
        <v>Finance, insurance, real estate &amp; business services</v>
      </c>
      <c r="I672" s="16">
        <f>INDEX([1]Balancing!$B$3:$ES$21,MATCH($C672,[1]Balancing!$A$3:$A$21,0),MATCH(IF($A672="Mahir","HS",IF($A672="Separuh Mahir","SS",IF($A672="Berkemahiran Rendah","LS",IF($A672="Jumlah","T",FALSE))))&amp;$E672&amp;RIGHT($D672,2),[1]Balancing!$B$2:$ES$2,0))/1000</f>
        <v>107.145</v>
      </c>
      <c r="J672" s="16">
        <f>INDEX([1]Balancing!$ET$3:$KK$21,MATCH($C672,[1]Balancing!$A$3:$A$21,0),MATCH(IF($A672="Mahir","HS",IF($A672="Separuh Mahir","SS",IF($A672="Berkemahiran Rendah","LS",IF($A672="Jumlah","T",FALSE))))&amp;$E672&amp;RIGHT($D672,2),[1]Balancing!$ET$2:$KK$2,0))/1000</f>
        <v>106.166</v>
      </c>
      <c r="K672" s="16">
        <f>INDEX([1]Balancing!$KL$3:$QC$21,MATCH($C672,[1]Balancing!$A$3:$A$21,0),MATCH(IF($A672="Mahir","HS",IF($A672="Separuh Mahir","SS",IF($A672="Berkemahiran Rendah","LS",IF($A672="Jumlah","T",FALSE))))&amp;$E672&amp;RIGHT($D672,2),[1]Balancing!$KL$2:$QC$2,0))/1000</f>
        <v>0.97899999999999998</v>
      </c>
      <c r="L672" s="16">
        <f>INDEX([1]Balancing!$QD$3:$VU$21,MATCH($C672,[1]Balancing!$A$3:$A$21,0),MATCH(IF($A672="Mahir","HS",IF($A672="Separuh Mahir","SS",IF($A672="Berkemahiran Rendah","LS",IF($A672="Jumlah","T",FALSE))))&amp;$E672&amp;RIGHT($D672,2),[1]Balancing!$QD$2:$VU$2,0))/1000</f>
        <v>0.20100000000000001</v>
      </c>
    </row>
    <row r="673" spans="1:12" x14ac:dyDescent="0.35">
      <c r="A673" s="17" t="s">
        <v>23</v>
      </c>
      <c r="B673" s="17" t="s">
        <v>35</v>
      </c>
      <c r="C673" s="17" t="s">
        <v>64</v>
      </c>
      <c r="D673" s="14">
        <v>2023</v>
      </c>
      <c r="E673" s="14">
        <v>1</v>
      </c>
      <c r="F673" s="14" t="str">
        <f>VLOOKUP(A673,[1]Lookup!$A$1:$B$4,2,0)</f>
        <v>Low-skilled</v>
      </c>
      <c r="G673" s="14" t="str">
        <f>VLOOKUP(B673,[1]Lookup!$A$6:$B$11,2,0)</f>
        <v>Services</v>
      </c>
      <c r="H673" s="14" t="str">
        <f>VLOOKUP(C673,[1]Lookup!$A$13:$B$31,2,0)</f>
        <v>Other services</v>
      </c>
      <c r="I673" s="16">
        <f>INDEX([1]Balancing!$B$3:$ES$21,MATCH($C673,[1]Balancing!$A$3:$A$21,0),MATCH(IF($A673="Mahir","HS",IF($A673="Separuh Mahir","SS",IF($A673="Berkemahiran Rendah","LS",IF($A673="Jumlah","T",FALSE))))&amp;$E673&amp;RIGHT($D673,2),[1]Balancing!$B$2:$ES$2,0))/1000</f>
        <v>69.343999999999994</v>
      </c>
      <c r="J673" s="16">
        <f>INDEX([1]Balancing!$ET$3:$KK$21,MATCH($C673,[1]Balancing!$A$3:$A$21,0),MATCH(IF($A673="Mahir","HS",IF($A673="Separuh Mahir","SS",IF($A673="Berkemahiran Rendah","LS",IF($A673="Jumlah","T",FALSE))))&amp;$E673&amp;RIGHT($D673,2),[1]Balancing!$ET$2:$KK$2,0))/1000</f>
        <v>69.010999999999996</v>
      </c>
      <c r="K673" s="16">
        <f>INDEX([1]Balancing!$KL$3:$QC$21,MATCH($C673,[1]Balancing!$A$3:$A$21,0),MATCH(IF($A673="Mahir","HS",IF($A673="Separuh Mahir","SS",IF($A673="Berkemahiran Rendah","LS",IF($A673="Jumlah","T",FALSE))))&amp;$E673&amp;RIGHT($D673,2),[1]Balancing!$KL$2:$QC$2,0))/1000</f>
        <v>0.33300000000000002</v>
      </c>
      <c r="L673" s="16">
        <f>INDEX([1]Balancing!$QD$3:$VU$21,MATCH($C673,[1]Balancing!$A$3:$A$21,0),MATCH(IF($A673="Mahir","HS",IF($A673="Separuh Mahir","SS",IF($A673="Berkemahiran Rendah","LS",IF($A673="Jumlah","T",FALSE))))&amp;$E673&amp;RIGHT($D673,2),[1]Balancing!$QD$2:$VU$2,0))/1000</f>
        <v>0.23100000000000001</v>
      </c>
    </row>
    <row r="674" spans="1:12" x14ac:dyDescent="0.35">
      <c r="A674" s="17" t="s">
        <v>19</v>
      </c>
      <c r="B674" s="17" t="s">
        <v>27</v>
      </c>
      <c r="C674" s="17" t="s">
        <v>27</v>
      </c>
      <c r="D674" s="14">
        <v>2022</v>
      </c>
      <c r="E674" s="14">
        <v>4</v>
      </c>
      <c r="F674" s="14" t="str">
        <f>VLOOKUP(A674,[1]Lookup!$A$1:$B$4,2,0)</f>
        <v>Skilled</v>
      </c>
      <c r="G674" s="14" t="str">
        <f>VLOOKUP(B674,[1]Lookup!$A$6:$B$11,2,0)</f>
        <v>Agriculture</v>
      </c>
      <c r="H674" s="14" t="str">
        <f>VLOOKUP(C674,[1]Lookup!$A$13:$B$31,2,0)</f>
        <v>Agriculture</v>
      </c>
      <c r="I674" s="16">
        <f>INDEX([1]Balancing!$B$3:$ES$21,MATCH($C674,[1]Balancing!$A$3:$A$21,0),MATCH(IF($A674="Mahir","HS",IF($A674="Separuh Mahir","SS",IF($A674="Berkemahiran Rendah","LS",IF($A674="Jumlah","T",FALSE))))&amp;$E674&amp;RIGHT($D674,2),[1]Balancing!$B$2:$ES$2,0))/1000</f>
        <v>28.251999999999999</v>
      </c>
      <c r="J674" s="16">
        <f>INDEX([1]Balancing!$ET$3:$KK$21,MATCH($C674,[1]Balancing!$A$3:$A$21,0),MATCH(IF($A674="Mahir","HS",IF($A674="Separuh Mahir","SS",IF($A674="Berkemahiran Rendah","LS",IF($A674="Jumlah","T",FALSE))))&amp;$E674&amp;RIGHT($D674,2),[1]Balancing!$ET$2:$KK$2,0))/1000</f>
        <v>23.949000000000002</v>
      </c>
      <c r="K674" s="16">
        <f>INDEX([1]Balancing!$KL$3:$QC$21,MATCH($C674,[1]Balancing!$A$3:$A$21,0),MATCH(IF($A674="Mahir","HS",IF($A674="Separuh Mahir","SS",IF($A674="Berkemahiran Rendah","LS",IF($A674="Jumlah","T",FALSE))))&amp;$E674&amp;RIGHT($D674,2),[1]Balancing!$KL$2:$QC$2,0))/1000</f>
        <v>4.3029999999999999</v>
      </c>
      <c r="L674" s="16">
        <f>INDEX([1]Balancing!$QD$3:$VU$21,MATCH($C674,[1]Balancing!$A$3:$A$21,0),MATCH(IF($A674="Mahir","HS",IF($A674="Separuh Mahir","SS",IF($A674="Berkemahiran Rendah","LS",IF($A674="Jumlah","T",FALSE))))&amp;$E674&amp;RIGHT($D674,2),[1]Balancing!$QD$2:$VU$2,0))/1000</f>
        <v>0.22900000000000001</v>
      </c>
    </row>
    <row r="675" spans="1:12" x14ac:dyDescent="0.35">
      <c r="A675" s="17" t="s">
        <v>19</v>
      </c>
      <c r="B675" s="17" t="s">
        <v>29</v>
      </c>
      <c r="C675" s="17" t="s">
        <v>29</v>
      </c>
      <c r="D675" s="14">
        <v>2022</v>
      </c>
      <c r="E675" s="14">
        <v>4</v>
      </c>
      <c r="F675" s="14" t="str">
        <f>VLOOKUP(A675,[1]Lookup!$A$1:$B$4,2,0)</f>
        <v>Skilled</v>
      </c>
      <c r="G675" s="14" t="str">
        <f>VLOOKUP(B675,[1]Lookup!$A$6:$B$11,2,0)</f>
        <v>Mining &amp; Quarrying</v>
      </c>
      <c r="H675" s="14" t="str">
        <f>VLOOKUP(C675,[1]Lookup!$A$13:$B$31,2,0)</f>
        <v>Mining &amp; Quarrying</v>
      </c>
      <c r="I675" s="16">
        <f>INDEX([1]Balancing!$B$3:$ES$21,MATCH($C675,[1]Balancing!$A$3:$A$21,0),MATCH(IF($A675="Mahir","HS",IF($A675="Separuh Mahir","SS",IF($A675="Berkemahiran Rendah","LS",IF($A675="Jumlah","T",FALSE))))&amp;$E675&amp;RIGHT($D675,2),[1]Balancing!$B$2:$ES$2,0))/1000</f>
        <v>23.353000000000002</v>
      </c>
      <c r="J675" s="16">
        <f>INDEX([1]Balancing!$ET$3:$KK$21,MATCH($C675,[1]Balancing!$A$3:$A$21,0),MATCH(IF($A675="Mahir","HS",IF($A675="Separuh Mahir","SS",IF($A675="Berkemahiran Rendah","LS",IF($A675="Jumlah","T",FALSE))))&amp;$E675&amp;RIGHT($D675,2),[1]Balancing!$ET$2:$KK$2,0))/1000</f>
        <v>23.236000000000001</v>
      </c>
      <c r="K675" s="16">
        <f>INDEX([1]Balancing!$KL$3:$QC$21,MATCH($C675,[1]Balancing!$A$3:$A$21,0),MATCH(IF($A675="Mahir","HS",IF($A675="Separuh Mahir","SS",IF($A675="Berkemahiran Rendah","LS",IF($A675="Jumlah","T",FALSE))))&amp;$E675&amp;RIGHT($D675,2),[1]Balancing!$KL$2:$QC$2,0))/1000</f>
        <v>0.11700000000000001</v>
      </c>
      <c r="L675" s="16">
        <f>INDEX([1]Balancing!$QD$3:$VU$21,MATCH($C675,[1]Balancing!$A$3:$A$21,0),MATCH(IF($A675="Mahir","HS",IF($A675="Separuh Mahir","SS",IF($A675="Berkemahiran Rendah","LS",IF($A675="Jumlah","T",FALSE))))&amp;$E675&amp;RIGHT($D675,2),[1]Balancing!$QD$2:$VU$2,0))/1000</f>
        <v>2.3E-2</v>
      </c>
    </row>
    <row r="676" spans="1:12" x14ac:dyDescent="0.35">
      <c r="A676" s="17" t="s">
        <v>19</v>
      </c>
      <c r="B676" s="17" t="s">
        <v>31</v>
      </c>
      <c r="C676" s="17" t="s">
        <v>40</v>
      </c>
      <c r="D676" s="14">
        <v>2022</v>
      </c>
      <c r="E676" s="14">
        <v>4</v>
      </c>
      <c r="F676" s="14" t="str">
        <f>VLOOKUP(A676,[1]Lookup!$A$1:$B$4,2,0)</f>
        <v>Skilled</v>
      </c>
      <c r="G676" s="14" t="str">
        <f>VLOOKUP(B676,[1]Lookup!$A$6:$B$11,2,0)</f>
        <v>Manufacturing</v>
      </c>
      <c r="H676" s="14" t="str">
        <f>VLOOKUP(C676,[1]Lookup!$A$13:$B$31,2,0)</f>
        <v>Food processing, beverages &amp; tobacco products</v>
      </c>
      <c r="I676" s="16">
        <f>INDEX([1]Balancing!$B$3:$ES$21,MATCH($C676,[1]Balancing!$A$3:$A$21,0),MATCH(IF($A676="Mahir","HS",IF($A676="Separuh Mahir","SS",IF($A676="Berkemahiran Rendah","LS",IF($A676="Jumlah","T",FALSE))))&amp;$E676&amp;RIGHT($D676,2),[1]Balancing!$B$2:$ES$2,0))/1000</f>
        <v>40.835000000000001</v>
      </c>
      <c r="J676" s="16">
        <f>INDEX([1]Balancing!$ET$3:$KK$21,MATCH($C676,[1]Balancing!$A$3:$A$21,0),MATCH(IF($A676="Mahir","HS",IF($A676="Separuh Mahir","SS",IF($A676="Berkemahiran Rendah","LS",IF($A676="Jumlah","T",FALSE))))&amp;$E676&amp;RIGHT($D676,2),[1]Balancing!$ET$2:$KK$2,0))/1000</f>
        <v>38.564</v>
      </c>
      <c r="K676" s="16">
        <f>INDEX([1]Balancing!$KL$3:$QC$21,MATCH($C676,[1]Balancing!$A$3:$A$21,0),MATCH(IF($A676="Mahir","HS",IF($A676="Separuh Mahir","SS",IF($A676="Berkemahiran Rendah","LS",IF($A676="Jumlah","T",FALSE))))&amp;$E676&amp;RIGHT($D676,2),[1]Balancing!$KL$2:$QC$2,0))/1000</f>
        <v>2.2709999999999999</v>
      </c>
      <c r="L676" s="16">
        <f>INDEX([1]Balancing!$QD$3:$VU$21,MATCH($C676,[1]Balancing!$A$3:$A$21,0),MATCH(IF($A676="Mahir","HS",IF($A676="Separuh Mahir","SS",IF($A676="Berkemahiran Rendah","LS",IF($A676="Jumlah","T",FALSE))))&amp;$E676&amp;RIGHT($D676,2),[1]Balancing!$QD$2:$VU$2,0))/1000</f>
        <v>0.251</v>
      </c>
    </row>
    <row r="677" spans="1:12" x14ac:dyDescent="0.35">
      <c r="A677" s="17" t="s">
        <v>19</v>
      </c>
      <c r="B677" s="17" t="s">
        <v>31</v>
      </c>
      <c r="C677" s="17" t="s">
        <v>42</v>
      </c>
      <c r="D677" s="14">
        <v>2022</v>
      </c>
      <c r="E677" s="14">
        <v>4</v>
      </c>
      <c r="F677" s="14" t="str">
        <f>VLOOKUP(A677,[1]Lookup!$A$1:$B$4,2,0)</f>
        <v>Skilled</v>
      </c>
      <c r="G677" s="14" t="str">
        <f>VLOOKUP(B677,[1]Lookup!$A$6:$B$11,2,0)</f>
        <v>Manufacturing</v>
      </c>
      <c r="H677" s="14" t="str">
        <f>VLOOKUP(C677,[1]Lookup!$A$13:$B$31,2,0)</f>
        <v>Textiles, wearing apparel &amp; leather products</v>
      </c>
      <c r="I677" s="16">
        <f>INDEX([1]Balancing!$B$3:$ES$21,MATCH($C677,[1]Balancing!$A$3:$A$21,0),MATCH(IF($A677="Mahir","HS",IF($A677="Separuh Mahir","SS",IF($A677="Berkemahiran Rendah","LS",IF($A677="Jumlah","T",FALSE))))&amp;$E677&amp;RIGHT($D677,2),[1]Balancing!$B$2:$ES$2,0))/1000</f>
        <v>9.9469999999999992</v>
      </c>
      <c r="J677" s="16">
        <f>INDEX([1]Balancing!$ET$3:$KK$21,MATCH($C677,[1]Balancing!$A$3:$A$21,0),MATCH(IF($A677="Mahir","HS",IF($A677="Separuh Mahir","SS",IF($A677="Berkemahiran Rendah","LS",IF($A677="Jumlah","T",FALSE))))&amp;$E677&amp;RIGHT($D677,2),[1]Balancing!$ET$2:$KK$2,0))/1000</f>
        <v>9.3610000000000007</v>
      </c>
      <c r="K677" s="16">
        <f>INDEX([1]Balancing!$KL$3:$QC$21,MATCH($C677,[1]Balancing!$A$3:$A$21,0),MATCH(IF($A677="Mahir","HS",IF($A677="Separuh Mahir","SS",IF($A677="Berkemahiran Rendah","LS",IF($A677="Jumlah","T",FALSE))))&amp;$E677&amp;RIGHT($D677,2),[1]Balancing!$KL$2:$QC$2,0))/1000</f>
        <v>0.58599999999999997</v>
      </c>
      <c r="L677" s="16">
        <f>INDEX([1]Balancing!$QD$3:$VU$21,MATCH($C677,[1]Balancing!$A$3:$A$21,0),MATCH(IF($A677="Mahir","HS",IF($A677="Separuh Mahir","SS",IF($A677="Berkemahiran Rendah","LS",IF($A677="Jumlah","T",FALSE))))&amp;$E677&amp;RIGHT($D677,2),[1]Balancing!$QD$2:$VU$2,0))/1000</f>
        <v>1.7000000000000001E-2</v>
      </c>
    </row>
    <row r="678" spans="1:12" x14ac:dyDescent="0.35">
      <c r="A678" s="17" t="s">
        <v>19</v>
      </c>
      <c r="B678" s="17" t="s">
        <v>31</v>
      </c>
      <c r="C678" s="17" t="s">
        <v>44</v>
      </c>
      <c r="D678" s="14">
        <v>2022</v>
      </c>
      <c r="E678" s="14">
        <v>4</v>
      </c>
      <c r="F678" s="14" t="str">
        <f>VLOOKUP(A678,[1]Lookup!$A$1:$B$4,2,0)</f>
        <v>Skilled</v>
      </c>
      <c r="G678" s="14" t="str">
        <f>VLOOKUP(B678,[1]Lookup!$A$6:$B$11,2,0)</f>
        <v>Manufacturing</v>
      </c>
      <c r="H678" s="14" t="str">
        <f>VLOOKUP(C678,[1]Lookup!$A$13:$B$31,2,0)</f>
        <v>Wood products, furniture, paper products &amp; printing</v>
      </c>
      <c r="I678" s="16">
        <f>INDEX([1]Balancing!$B$3:$ES$21,MATCH($C678,[1]Balancing!$A$3:$A$21,0),MATCH(IF($A678="Mahir","HS",IF($A678="Separuh Mahir","SS",IF($A678="Berkemahiran Rendah","LS",IF($A678="Jumlah","T",FALSE))))&amp;$E678&amp;RIGHT($D678,2),[1]Balancing!$B$2:$ES$2,0))/1000</f>
        <v>36.448999999999998</v>
      </c>
      <c r="J678" s="16">
        <f>INDEX([1]Balancing!$ET$3:$KK$21,MATCH($C678,[1]Balancing!$A$3:$A$21,0),MATCH(IF($A678="Mahir","HS",IF($A678="Separuh Mahir","SS",IF($A678="Berkemahiran Rendah","LS",IF($A678="Jumlah","T",FALSE))))&amp;$E678&amp;RIGHT($D678,2),[1]Balancing!$ET$2:$KK$2,0))/1000</f>
        <v>34.576000000000001</v>
      </c>
      <c r="K678" s="16">
        <f>INDEX([1]Balancing!$KL$3:$QC$21,MATCH($C678,[1]Balancing!$A$3:$A$21,0),MATCH(IF($A678="Mahir","HS",IF($A678="Separuh Mahir","SS",IF($A678="Berkemahiran Rendah","LS",IF($A678="Jumlah","T",FALSE))))&amp;$E678&amp;RIGHT($D678,2),[1]Balancing!$KL$2:$QC$2,0))/1000</f>
        <v>1.873</v>
      </c>
      <c r="L678" s="16">
        <f>INDEX([1]Balancing!$QD$3:$VU$21,MATCH($C678,[1]Balancing!$A$3:$A$21,0),MATCH(IF($A678="Mahir","HS",IF($A678="Separuh Mahir","SS",IF($A678="Berkemahiran Rendah","LS",IF($A678="Jumlah","T",FALSE))))&amp;$E678&amp;RIGHT($D678,2),[1]Balancing!$QD$2:$VU$2,0))/1000</f>
        <v>0.28799999999999998</v>
      </c>
    </row>
    <row r="679" spans="1:12" x14ac:dyDescent="0.35">
      <c r="A679" s="17" t="s">
        <v>19</v>
      </c>
      <c r="B679" s="17" t="s">
        <v>31</v>
      </c>
      <c r="C679" s="17" t="s">
        <v>46</v>
      </c>
      <c r="D679" s="14">
        <v>2022</v>
      </c>
      <c r="E679" s="14">
        <v>4</v>
      </c>
      <c r="F679" s="14" t="str">
        <f>VLOOKUP(A679,[1]Lookup!$A$1:$B$4,2,0)</f>
        <v>Skilled</v>
      </c>
      <c r="G679" s="14" t="str">
        <f>VLOOKUP(B679,[1]Lookup!$A$6:$B$11,2,0)</f>
        <v>Manufacturing</v>
      </c>
      <c r="H679" s="14" t="str">
        <f>VLOOKUP(C679,[1]Lookup!$A$13:$B$31,2,0)</f>
        <v>Petroleum, chemical, rubber &amp; plastic products</v>
      </c>
      <c r="I679" s="16">
        <f>INDEX([1]Balancing!$B$3:$ES$21,MATCH($C679,[1]Balancing!$A$3:$A$21,0),MATCH(IF($A679="Mahir","HS",IF($A679="Separuh Mahir","SS",IF($A679="Berkemahiran Rendah","LS",IF($A679="Jumlah","T",FALSE))))&amp;$E679&amp;RIGHT($D679,2),[1]Balancing!$B$2:$ES$2,0))/1000</f>
        <v>83.700999999999993</v>
      </c>
      <c r="J679" s="16">
        <f>INDEX([1]Balancing!$ET$3:$KK$21,MATCH($C679,[1]Balancing!$A$3:$A$21,0),MATCH(IF($A679="Mahir","HS",IF($A679="Separuh Mahir","SS",IF($A679="Berkemahiran Rendah","LS",IF($A679="Jumlah","T",FALSE))))&amp;$E679&amp;RIGHT($D679,2),[1]Balancing!$ET$2:$KK$2,0))/1000</f>
        <v>78.986999999999995</v>
      </c>
      <c r="K679" s="16">
        <f>INDEX([1]Balancing!$KL$3:$QC$21,MATCH($C679,[1]Balancing!$A$3:$A$21,0),MATCH(IF($A679="Mahir","HS",IF($A679="Separuh Mahir","SS",IF($A679="Berkemahiran Rendah","LS",IF($A679="Jumlah","T",FALSE))))&amp;$E679&amp;RIGHT($D679,2),[1]Balancing!$KL$2:$QC$2,0))/1000</f>
        <v>4.7140000000000004</v>
      </c>
      <c r="L679" s="16">
        <f>INDEX([1]Balancing!$QD$3:$VU$21,MATCH($C679,[1]Balancing!$A$3:$A$21,0),MATCH(IF($A679="Mahir","HS",IF($A679="Separuh Mahir","SS",IF($A679="Berkemahiran Rendah","LS",IF($A679="Jumlah","T",FALSE))))&amp;$E679&amp;RIGHT($D679,2),[1]Balancing!$QD$2:$VU$2,0))/1000</f>
        <v>0.58499999999999996</v>
      </c>
    </row>
    <row r="680" spans="1:12" x14ac:dyDescent="0.35">
      <c r="A680" s="17" t="s">
        <v>19</v>
      </c>
      <c r="B680" s="17" t="s">
        <v>31</v>
      </c>
      <c r="C680" s="17" t="s">
        <v>48</v>
      </c>
      <c r="D680" s="14">
        <v>2022</v>
      </c>
      <c r="E680" s="14">
        <v>4</v>
      </c>
      <c r="F680" s="14" t="str">
        <f>VLOOKUP(A680,[1]Lookup!$A$1:$B$4,2,0)</f>
        <v>Skilled</v>
      </c>
      <c r="G680" s="14" t="str">
        <f>VLOOKUP(B680,[1]Lookup!$A$6:$B$11,2,0)</f>
        <v>Manufacturing</v>
      </c>
      <c r="H680" s="14" t="str">
        <f>VLOOKUP(C680,[1]Lookup!$A$13:$B$31,2,0)</f>
        <v>Non-metallic mineral products, basic metal &amp; fabricated metal products</v>
      </c>
      <c r="I680" s="16">
        <f>INDEX([1]Balancing!$B$3:$ES$21,MATCH($C680,[1]Balancing!$A$3:$A$21,0),MATCH(IF($A680="Mahir","HS",IF($A680="Separuh Mahir","SS",IF($A680="Berkemahiran Rendah","LS",IF($A680="Jumlah","T",FALSE))))&amp;$E680&amp;RIGHT($D680,2),[1]Balancing!$B$2:$ES$2,0))/1000</f>
        <v>57.515000000000001</v>
      </c>
      <c r="J680" s="16">
        <f>INDEX([1]Balancing!$ET$3:$KK$21,MATCH($C680,[1]Balancing!$A$3:$A$21,0),MATCH(IF($A680="Mahir","HS",IF($A680="Separuh Mahir","SS",IF($A680="Berkemahiran Rendah","LS",IF($A680="Jumlah","T",FALSE))))&amp;$E680&amp;RIGHT($D680,2),[1]Balancing!$ET$2:$KK$2,0))/1000</f>
        <v>54.063000000000002</v>
      </c>
      <c r="K680" s="16">
        <f>INDEX([1]Balancing!$KL$3:$QC$21,MATCH($C680,[1]Balancing!$A$3:$A$21,0),MATCH(IF($A680="Mahir","HS",IF($A680="Separuh Mahir","SS",IF($A680="Berkemahiran Rendah","LS",IF($A680="Jumlah","T",FALSE))))&amp;$E680&amp;RIGHT($D680,2),[1]Balancing!$KL$2:$QC$2,0))/1000</f>
        <v>3.452</v>
      </c>
      <c r="L680" s="16">
        <f>INDEX([1]Balancing!$QD$3:$VU$21,MATCH($C680,[1]Balancing!$A$3:$A$21,0),MATCH(IF($A680="Mahir","HS",IF($A680="Separuh Mahir","SS",IF($A680="Berkemahiran Rendah","LS",IF($A680="Jumlah","T",FALSE))))&amp;$E680&amp;RIGHT($D680,2),[1]Balancing!$QD$2:$VU$2,0))/1000</f>
        <v>0.25</v>
      </c>
    </row>
    <row r="681" spans="1:12" x14ac:dyDescent="0.35">
      <c r="A681" s="17" t="s">
        <v>19</v>
      </c>
      <c r="B681" s="17" t="s">
        <v>31</v>
      </c>
      <c r="C681" s="17" t="s">
        <v>50</v>
      </c>
      <c r="D681" s="14">
        <v>2022</v>
      </c>
      <c r="E681" s="14">
        <v>4</v>
      </c>
      <c r="F681" s="14" t="str">
        <f>VLOOKUP(A681,[1]Lookup!$A$1:$B$4,2,0)</f>
        <v>Skilled</v>
      </c>
      <c r="G681" s="14" t="str">
        <f>VLOOKUP(B681,[1]Lookup!$A$6:$B$11,2,0)</f>
        <v>Manufacturing</v>
      </c>
      <c r="H681" s="14" t="str">
        <f>VLOOKUP(C681,[1]Lookup!$A$13:$B$31,2,0)</f>
        <v>Electrical, electronic &amp; optical products</v>
      </c>
      <c r="I681" s="16">
        <f>INDEX([1]Balancing!$B$3:$ES$21,MATCH($C681,[1]Balancing!$A$3:$A$21,0),MATCH(IF($A681="Mahir","HS",IF($A681="Separuh Mahir","SS",IF($A681="Berkemahiran Rendah","LS",IF($A681="Jumlah","T",FALSE))))&amp;$E681&amp;RIGHT($D681,2),[1]Balancing!$B$2:$ES$2,0))/1000</f>
        <v>149.196</v>
      </c>
      <c r="J681" s="16">
        <f>INDEX([1]Balancing!$ET$3:$KK$21,MATCH($C681,[1]Balancing!$A$3:$A$21,0),MATCH(IF($A681="Mahir","HS",IF($A681="Separuh Mahir","SS",IF($A681="Berkemahiran Rendah","LS",IF($A681="Jumlah","T",FALSE))))&amp;$E681&amp;RIGHT($D681,2),[1]Balancing!$ET$2:$KK$2,0))/1000</f>
        <v>140.065</v>
      </c>
      <c r="K681" s="16">
        <f>INDEX([1]Balancing!$KL$3:$QC$21,MATCH($C681,[1]Balancing!$A$3:$A$21,0),MATCH(IF($A681="Mahir","HS",IF($A681="Separuh Mahir","SS",IF($A681="Berkemahiran Rendah","LS",IF($A681="Jumlah","T",FALSE))))&amp;$E681&amp;RIGHT($D681,2),[1]Balancing!$KL$2:$QC$2,0))/1000</f>
        <v>9.1310000000000002</v>
      </c>
      <c r="L681" s="16">
        <f>INDEX([1]Balancing!$QD$3:$VU$21,MATCH($C681,[1]Balancing!$A$3:$A$21,0),MATCH(IF($A681="Mahir","HS",IF($A681="Separuh Mahir","SS",IF($A681="Berkemahiran Rendah","LS",IF($A681="Jumlah","T",FALSE))))&amp;$E681&amp;RIGHT($D681,2),[1]Balancing!$QD$2:$VU$2,0))/1000</f>
        <v>0.56100000000000005</v>
      </c>
    </row>
    <row r="682" spans="1:12" x14ac:dyDescent="0.35">
      <c r="A682" s="17" t="s">
        <v>19</v>
      </c>
      <c r="B682" s="17" t="s">
        <v>31</v>
      </c>
      <c r="C682" s="17" t="s">
        <v>52</v>
      </c>
      <c r="D682" s="14">
        <v>2022</v>
      </c>
      <c r="E682" s="14">
        <v>4</v>
      </c>
      <c r="F682" s="14" t="str">
        <f>VLOOKUP(A682,[1]Lookup!$A$1:$B$4,2,0)</f>
        <v>Skilled</v>
      </c>
      <c r="G682" s="14" t="str">
        <f>VLOOKUP(B682,[1]Lookup!$A$6:$B$11,2,0)</f>
        <v>Manufacturing</v>
      </c>
      <c r="H682" s="14" t="str">
        <f>VLOOKUP(C682,[1]Lookup!$A$13:$B$31,2,0)</f>
        <v>Transport equipment, other manufacturing &amp; repair</v>
      </c>
      <c r="I682" s="16">
        <f>INDEX([1]Balancing!$B$3:$ES$21,MATCH($C682,[1]Balancing!$A$3:$A$21,0),MATCH(IF($A682="Mahir","HS",IF($A682="Separuh Mahir","SS",IF($A682="Berkemahiran Rendah","LS",IF($A682="Jumlah","T",FALSE))))&amp;$E682&amp;RIGHT($D682,2),[1]Balancing!$B$2:$ES$2,0))/1000</f>
        <v>51.58</v>
      </c>
      <c r="J682" s="16">
        <f>INDEX([1]Balancing!$ET$3:$KK$21,MATCH($C682,[1]Balancing!$A$3:$A$21,0),MATCH(IF($A682="Mahir","HS",IF($A682="Separuh Mahir","SS",IF($A682="Berkemahiran Rendah","LS",IF($A682="Jumlah","T",FALSE))))&amp;$E682&amp;RIGHT($D682,2),[1]Balancing!$ET$2:$KK$2,0))/1000</f>
        <v>48.853000000000002</v>
      </c>
      <c r="K682" s="16">
        <f>INDEX([1]Balancing!$KL$3:$QC$21,MATCH($C682,[1]Balancing!$A$3:$A$21,0),MATCH(IF($A682="Mahir","HS",IF($A682="Separuh Mahir","SS",IF($A682="Berkemahiran Rendah","LS",IF($A682="Jumlah","T",FALSE))))&amp;$E682&amp;RIGHT($D682,2),[1]Balancing!$KL$2:$QC$2,0))/1000</f>
        <v>2.7269999999999999</v>
      </c>
      <c r="L682" s="16">
        <f>INDEX([1]Balancing!$QD$3:$VU$21,MATCH($C682,[1]Balancing!$A$3:$A$21,0),MATCH(IF($A682="Mahir","HS",IF($A682="Separuh Mahir","SS",IF($A682="Berkemahiran Rendah","LS",IF($A682="Jumlah","T",FALSE))))&amp;$E682&amp;RIGHT($D682,2),[1]Balancing!$QD$2:$VU$2,0))/1000</f>
        <v>0.19800000000000001</v>
      </c>
    </row>
    <row r="683" spans="1:12" x14ac:dyDescent="0.35">
      <c r="A683" s="17" t="s">
        <v>19</v>
      </c>
      <c r="B683" s="17" t="s">
        <v>33</v>
      </c>
      <c r="C683" s="17" t="s">
        <v>33</v>
      </c>
      <c r="D683" s="14">
        <v>2022</v>
      </c>
      <c r="E683" s="14">
        <v>4</v>
      </c>
      <c r="F683" s="14" t="str">
        <f>VLOOKUP(A683,[1]Lookup!$A$1:$B$4,2,0)</f>
        <v>Skilled</v>
      </c>
      <c r="G683" s="14" t="str">
        <f>VLOOKUP(B683,[1]Lookup!$A$6:$B$11,2,0)</f>
        <v>Construction</v>
      </c>
      <c r="H683" s="14" t="str">
        <f>VLOOKUP(C683,[1]Lookup!$A$13:$B$31,2,0)</f>
        <v>Construction</v>
      </c>
      <c r="I683" s="16">
        <f>INDEX([1]Balancing!$B$3:$ES$21,MATCH($C683,[1]Balancing!$A$3:$A$21,0),MATCH(IF($A683="Mahir","HS",IF($A683="Separuh Mahir","SS",IF($A683="Berkemahiran Rendah","LS",IF($A683="Jumlah","T",FALSE))))&amp;$E683&amp;RIGHT($D683,2),[1]Balancing!$B$2:$ES$2,0))/1000</f>
        <v>141.52099999999999</v>
      </c>
      <c r="J683" s="16">
        <f>INDEX([1]Balancing!$ET$3:$KK$21,MATCH($C683,[1]Balancing!$A$3:$A$21,0),MATCH(IF($A683="Mahir","HS",IF($A683="Separuh Mahir","SS",IF($A683="Berkemahiran Rendah","LS",IF($A683="Jumlah","T",FALSE))))&amp;$E683&amp;RIGHT($D683,2),[1]Balancing!$ET$2:$KK$2,0))/1000</f>
        <v>136.89599999999999</v>
      </c>
      <c r="K683" s="16">
        <f>INDEX([1]Balancing!$KL$3:$QC$21,MATCH($C683,[1]Balancing!$A$3:$A$21,0),MATCH(IF($A683="Mahir","HS",IF($A683="Separuh Mahir","SS",IF($A683="Berkemahiran Rendah","LS",IF($A683="Jumlah","T",FALSE))))&amp;$E683&amp;RIGHT($D683,2),[1]Balancing!$KL$2:$QC$2,0))/1000</f>
        <v>4.625</v>
      </c>
      <c r="L683" s="16">
        <f>INDEX([1]Balancing!$QD$3:$VU$21,MATCH($C683,[1]Balancing!$A$3:$A$21,0),MATCH(IF($A683="Mahir","HS",IF($A683="Separuh Mahir","SS",IF($A683="Berkemahiran Rendah","LS",IF($A683="Jumlah","T",FALSE))))&amp;$E683&amp;RIGHT($D683,2),[1]Balancing!$QD$2:$VU$2,0))/1000</f>
        <v>0.35899999999999999</v>
      </c>
    </row>
    <row r="684" spans="1:12" x14ac:dyDescent="0.35">
      <c r="A684" s="17" t="s">
        <v>19</v>
      </c>
      <c r="B684" s="17" t="s">
        <v>35</v>
      </c>
      <c r="C684" s="17" t="s">
        <v>54</v>
      </c>
      <c r="D684" s="14">
        <v>2022</v>
      </c>
      <c r="E684" s="14">
        <v>4</v>
      </c>
      <c r="F684" s="14" t="str">
        <f>VLOOKUP(A684,[1]Lookup!$A$1:$B$4,2,0)</f>
        <v>Skilled</v>
      </c>
      <c r="G684" s="14" t="str">
        <f>VLOOKUP(B684,[1]Lookup!$A$6:$B$11,2,0)</f>
        <v>Services</v>
      </c>
      <c r="H684" s="14" t="str">
        <f>VLOOKUP(C684,[1]Lookup!$A$13:$B$31,2,0)</f>
        <v>Wholesale &amp; retail trade</v>
      </c>
      <c r="I684" s="16">
        <f>INDEX([1]Balancing!$B$3:$ES$21,MATCH($C684,[1]Balancing!$A$3:$A$21,0),MATCH(IF($A684="Mahir","HS",IF($A684="Separuh Mahir","SS",IF($A684="Berkemahiran Rendah","LS",IF($A684="Jumlah","T",FALSE))))&amp;$E684&amp;RIGHT($D684,2),[1]Balancing!$B$2:$ES$2,0))/1000</f>
        <v>594.63599999999997</v>
      </c>
      <c r="J684" s="16">
        <f>INDEX([1]Balancing!$ET$3:$KK$21,MATCH($C684,[1]Balancing!$A$3:$A$21,0),MATCH(IF($A684="Mahir","HS",IF($A684="Separuh Mahir","SS",IF($A684="Berkemahiran Rendah","LS",IF($A684="Jumlah","T",FALSE))))&amp;$E684&amp;RIGHT($D684,2),[1]Balancing!$ET$2:$KK$2,0))/1000</f>
        <v>589.74400000000003</v>
      </c>
      <c r="K684" s="16">
        <f>INDEX([1]Balancing!$KL$3:$QC$21,MATCH($C684,[1]Balancing!$A$3:$A$21,0),MATCH(IF($A684="Mahir","HS",IF($A684="Separuh Mahir","SS",IF($A684="Berkemahiran Rendah","LS",IF($A684="Jumlah","T",FALSE))))&amp;$E684&amp;RIGHT($D684,2),[1]Balancing!$KL$2:$QC$2,0))/1000</f>
        <v>4.8920000000000003</v>
      </c>
      <c r="L684" s="16">
        <f>INDEX([1]Balancing!$QD$3:$VU$21,MATCH($C684,[1]Balancing!$A$3:$A$21,0),MATCH(IF($A684="Mahir","HS",IF($A684="Separuh Mahir","SS",IF($A684="Berkemahiran Rendah","LS",IF($A684="Jumlah","T",FALSE))))&amp;$E684&amp;RIGHT($D684,2),[1]Balancing!$QD$2:$VU$2,0))/1000</f>
        <v>1.3149999999999999</v>
      </c>
    </row>
    <row r="685" spans="1:12" x14ac:dyDescent="0.35">
      <c r="A685" s="17" t="s">
        <v>19</v>
      </c>
      <c r="B685" s="17" t="s">
        <v>35</v>
      </c>
      <c r="C685" s="17" t="s">
        <v>56</v>
      </c>
      <c r="D685" s="14">
        <v>2022</v>
      </c>
      <c r="E685" s="14">
        <v>4</v>
      </c>
      <c r="F685" s="14" t="str">
        <f>VLOOKUP(A685,[1]Lookup!$A$1:$B$4,2,0)</f>
        <v>Skilled</v>
      </c>
      <c r="G685" s="14" t="str">
        <f>VLOOKUP(B685,[1]Lookup!$A$6:$B$11,2,0)</f>
        <v>Services</v>
      </c>
      <c r="H685" s="14" t="str">
        <f>VLOOKUP(C685,[1]Lookup!$A$13:$B$31,2,0)</f>
        <v>Food &amp; beverages and accommodation</v>
      </c>
      <c r="I685" s="16">
        <f>INDEX([1]Balancing!$B$3:$ES$21,MATCH($C685,[1]Balancing!$A$3:$A$21,0),MATCH(IF($A685="Mahir","HS",IF($A685="Separuh Mahir","SS",IF($A685="Berkemahiran Rendah","LS",IF($A685="Jumlah","T",FALSE))))&amp;$E685&amp;RIGHT($D685,2),[1]Balancing!$B$2:$ES$2,0))/1000</f>
        <v>114.875</v>
      </c>
      <c r="J685" s="16">
        <f>INDEX([1]Balancing!$ET$3:$KK$21,MATCH($C685,[1]Balancing!$A$3:$A$21,0),MATCH(IF($A685="Mahir","HS",IF($A685="Separuh Mahir","SS",IF($A685="Berkemahiran Rendah","LS",IF($A685="Jumlah","T",FALSE))))&amp;$E685&amp;RIGHT($D685,2),[1]Balancing!$ET$2:$KK$2,0))/1000</f>
        <v>114.422</v>
      </c>
      <c r="K685" s="16">
        <f>INDEX([1]Balancing!$KL$3:$QC$21,MATCH($C685,[1]Balancing!$A$3:$A$21,0),MATCH(IF($A685="Mahir","HS",IF($A685="Separuh Mahir","SS",IF($A685="Berkemahiran Rendah","LS",IF($A685="Jumlah","T",FALSE))))&amp;$E685&amp;RIGHT($D685,2),[1]Balancing!$KL$2:$QC$2,0))/1000</f>
        <v>0.45300000000000001</v>
      </c>
      <c r="L685" s="16">
        <f>INDEX([1]Balancing!$QD$3:$VU$21,MATCH($C685,[1]Balancing!$A$3:$A$21,0),MATCH(IF($A685="Mahir","HS",IF($A685="Separuh Mahir","SS",IF($A685="Berkemahiran Rendah","LS",IF($A685="Jumlah","T",FALSE))))&amp;$E685&amp;RIGHT($D685,2),[1]Balancing!$QD$2:$VU$2,0))/1000</f>
        <v>0.31900000000000001</v>
      </c>
    </row>
    <row r="686" spans="1:12" x14ac:dyDescent="0.35">
      <c r="A686" s="17" t="s">
        <v>19</v>
      </c>
      <c r="B686" s="17" t="s">
        <v>35</v>
      </c>
      <c r="C686" s="17" t="s">
        <v>58</v>
      </c>
      <c r="D686" s="14">
        <v>2022</v>
      </c>
      <c r="E686" s="14">
        <v>4</v>
      </c>
      <c r="F686" s="14" t="str">
        <f>VLOOKUP(A686,[1]Lookup!$A$1:$B$4,2,0)</f>
        <v>Skilled</v>
      </c>
      <c r="G686" s="14" t="str">
        <f>VLOOKUP(B686,[1]Lookup!$A$6:$B$11,2,0)</f>
        <v>Services</v>
      </c>
      <c r="H686" s="14" t="str">
        <f>VLOOKUP(C686,[1]Lookup!$A$13:$B$31,2,0)</f>
        <v>Transportation &amp; storage</v>
      </c>
      <c r="I686" s="16">
        <f>INDEX([1]Balancing!$B$3:$ES$21,MATCH($C686,[1]Balancing!$A$3:$A$21,0),MATCH(IF($A686="Mahir","HS",IF($A686="Separuh Mahir","SS",IF($A686="Berkemahiran Rendah","LS",IF($A686="Jumlah","T",FALSE))))&amp;$E686&amp;RIGHT($D686,2),[1]Balancing!$B$2:$ES$2,0))/1000</f>
        <v>90.085999999999999</v>
      </c>
      <c r="J686" s="16">
        <f>INDEX([1]Balancing!$ET$3:$KK$21,MATCH($C686,[1]Balancing!$A$3:$A$21,0),MATCH(IF($A686="Mahir","HS",IF($A686="Separuh Mahir","SS",IF($A686="Berkemahiran Rendah","LS",IF($A686="Jumlah","T",FALSE))))&amp;$E686&amp;RIGHT($D686,2),[1]Balancing!$ET$2:$KK$2,0))/1000</f>
        <v>89.906000000000006</v>
      </c>
      <c r="K686" s="16">
        <f>INDEX([1]Balancing!$KL$3:$QC$21,MATCH($C686,[1]Balancing!$A$3:$A$21,0),MATCH(IF($A686="Mahir","HS",IF($A686="Separuh Mahir","SS",IF($A686="Berkemahiran Rendah","LS",IF($A686="Jumlah","T",FALSE))))&amp;$E686&amp;RIGHT($D686,2),[1]Balancing!$KL$2:$QC$2,0))/1000</f>
        <v>0.18</v>
      </c>
      <c r="L686" s="16">
        <f>INDEX([1]Balancing!$QD$3:$VU$21,MATCH($C686,[1]Balancing!$A$3:$A$21,0),MATCH(IF($A686="Mahir","HS",IF($A686="Separuh Mahir","SS",IF($A686="Berkemahiran Rendah","LS",IF($A686="Jumlah","T",FALSE))))&amp;$E686&amp;RIGHT($D686,2),[1]Balancing!$QD$2:$VU$2,0))/1000</f>
        <v>0.88800000000000001</v>
      </c>
    </row>
    <row r="687" spans="1:12" x14ac:dyDescent="0.35">
      <c r="A687" s="17" t="s">
        <v>19</v>
      </c>
      <c r="B687" s="17" t="s">
        <v>35</v>
      </c>
      <c r="C687" s="17" t="s">
        <v>60</v>
      </c>
      <c r="D687" s="14">
        <v>2022</v>
      </c>
      <c r="E687" s="14">
        <v>4</v>
      </c>
      <c r="F687" s="14" t="str">
        <f>VLOOKUP(A687,[1]Lookup!$A$1:$B$4,2,0)</f>
        <v>Skilled</v>
      </c>
      <c r="G687" s="14" t="str">
        <f>VLOOKUP(B687,[1]Lookup!$A$6:$B$11,2,0)</f>
        <v>Services</v>
      </c>
      <c r="H687" s="14" t="str">
        <f>VLOOKUP(C687,[1]Lookup!$A$13:$B$31,2,0)</f>
        <v>Information &amp; communication</v>
      </c>
      <c r="I687" s="16">
        <f>INDEX([1]Balancing!$B$3:$ES$21,MATCH($C687,[1]Balancing!$A$3:$A$21,0),MATCH(IF($A687="Mahir","HS",IF($A687="Separuh Mahir","SS",IF($A687="Berkemahiran Rendah","LS",IF($A687="Jumlah","T",FALSE))))&amp;$E687&amp;RIGHT($D687,2),[1]Balancing!$B$2:$ES$2,0))/1000</f>
        <v>135.84899999999999</v>
      </c>
      <c r="J687" s="16">
        <f>INDEX([1]Balancing!$ET$3:$KK$21,MATCH($C687,[1]Balancing!$A$3:$A$21,0),MATCH(IF($A687="Mahir","HS",IF($A687="Separuh Mahir","SS",IF($A687="Berkemahiran Rendah","LS",IF($A687="Jumlah","T",FALSE))))&amp;$E687&amp;RIGHT($D687,2),[1]Balancing!$ET$2:$KK$2,0))/1000</f>
        <v>135.417</v>
      </c>
      <c r="K687" s="16">
        <f>INDEX([1]Balancing!$KL$3:$QC$21,MATCH($C687,[1]Balancing!$A$3:$A$21,0),MATCH(IF($A687="Mahir","HS",IF($A687="Separuh Mahir","SS",IF($A687="Berkemahiran Rendah","LS",IF($A687="Jumlah","T",FALSE))))&amp;$E687&amp;RIGHT($D687,2),[1]Balancing!$KL$2:$QC$2,0))/1000</f>
        <v>0.432</v>
      </c>
      <c r="L687" s="16">
        <f>INDEX([1]Balancing!$QD$3:$VU$21,MATCH($C687,[1]Balancing!$A$3:$A$21,0),MATCH(IF($A687="Mahir","HS",IF($A687="Separuh Mahir","SS",IF($A687="Berkemahiran Rendah","LS",IF($A687="Jumlah","T",FALSE))))&amp;$E687&amp;RIGHT($D687,2),[1]Balancing!$QD$2:$VU$2,0))/1000</f>
        <v>0.38100000000000001</v>
      </c>
    </row>
    <row r="688" spans="1:12" x14ac:dyDescent="0.35">
      <c r="A688" s="17" t="s">
        <v>19</v>
      </c>
      <c r="B688" s="17" t="s">
        <v>35</v>
      </c>
      <c r="C688" s="17" t="s">
        <v>62</v>
      </c>
      <c r="D688" s="14">
        <v>2022</v>
      </c>
      <c r="E688" s="14">
        <v>4</v>
      </c>
      <c r="F688" s="14" t="str">
        <f>VLOOKUP(A688,[1]Lookup!$A$1:$B$4,2,0)</f>
        <v>Skilled</v>
      </c>
      <c r="G688" s="14" t="str">
        <f>VLOOKUP(B688,[1]Lookup!$A$6:$B$11,2,0)</f>
        <v>Services</v>
      </c>
      <c r="H688" s="14" t="str">
        <f>VLOOKUP(C688,[1]Lookup!$A$13:$B$31,2,0)</f>
        <v>Finance, insurance, real estate &amp; business services</v>
      </c>
      <c r="I688" s="16">
        <f>INDEX([1]Balancing!$B$3:$ES$21,MATCH($C688,[1]Balancing!$A$3:$A$21,0),MATCH(IF($A688="Mahir","HS",IF($A688="Separuh Mahir","SS",IF($A688="Berkemahiran Rendah","LS",IF($A688="Jumlah","T",FALSE))))&amp;$E688&amp;RIGHT($D688,2),[1]Balancing!$B$2:$ES$2,0))/1000</f>
        <v>414.40899999999999</v>
      </c>
      <c r="J688" s="16">
        <f>INDEX([1]Balancing!$ET$3:$KK$21,MATCH($C688,[1]Balancing!$A$3:$A$21,0),MATCH(IF($A688="Mahir","HS",IF($A688="Separuh Mahir","SS",IF($A688="Berkemahiran Rendah","LS",IF($A688="Jumlah","T",FALSE))))&amp;$E688&amp;RIGHT($D688,2),[1]Balancing!$ET$2:$KK$2,0))/1000</f>
        <v>406.29700000000003</v>
      </c>
      <c r="K688" s="16">
        <f>INDEX([1]Balancing!$KL$3:$QC$21,MATCH($C688,[1]Balancing!$A$3:$A$21,0),MATCH(IF($A688="Mahir","HS",IF($A688="Separuh Mahir","SS",IF($A688="Berkemahiran Rendah","LS",IF($A688="Jumlah","T",FALSE))))&amp;$E688&amp;RIGHT($D688,2),[1]Balancing!$KL$2:$QC$2,0))/1000</f>
        <v>8.1120000000000001</v>
      </c>
      <c r="L688" s="16">
        <f>INDEX([1]Balancing!$QD$3:$VU$21,MATCH($C688,[1]Balancing!$A$3:$A$21,0),MATCH(IF($A688="Mahir","HS",IF($A688="Separuh Mahir","SS",IF($A688="Berkemahiran Rendah","LS",IF($A688="Jumlah","T",FALSE))))&amp;$E688&amp;RIGHT($D688,2),[1]Balancing!$QD$2:$VU$2,0))/1000</f>
        <v>2.2280000000000002</v>
      </c>
    </row>
    <row r="689" spans="1:12" x14ac:dyDescent="0.35">
      <c r="A689" s="17" t="s">
        <v>19</v>
      </c>
      <c r="B689" s="17" t="s">
        <v>35</v>
      </c>
      <c r="C689" s="17" t="s">
        <v>64</v>
      </c>
      <c r="D689" s="14">
        <v>2022</v>
      </c>
      <c r="E689" s="14">
        <v>4</v>
      </c>
      <c r="F689" s="14" t="str">
        <f>VLOOKUP(A689,[1]Lookup!$A$1:$B$4,2,0)</f>
        <v>Skilled</v>
      </c>
      <c r="G689" s="14" t="str">
        <f>VLOOKUP(B689,[1]Lookup!$A$6:$B$11,2,0)</f>
        <v>Services</v>
      </c>
      <c r="H689" s="14" t="str">
        <f>VLOOKUP(C689,[1]Lookup!$A$13:$B$31,2,0)</f>
        <v>Other services</v>
      </c>
      <c r="I689" s="16">
        <f>INDEX([1]Balancing!$B$3:$ES$21,MATCH($C689,[1]Balancing!$A$3:$A$21,0),MATCH(IF($A689="Mahir","HS",IF($A689="Separuh Mahir","SS",IF($A689="Berkemahiran Rendah","LS",IF($A689="Jumlah","T",FALSE))))&amp;$E689&amp;RIGHT($D689,2),[1]Balancing!$B$2:$ES$2,0))/1000</f>
        <v>208.357</v>
      </c>
      <c r="J689" s="16">
        <f>INDEX([1]Balancing!$ET$3:$KK$21,MATCH($C689,[1]Balancing!$A$3:$A$21,0),MATCH(IF($A689="Mahir","HS",IF($A689="Separuh Mahir","SS",IF($A689="Berkemahiran Rendah","LS",IF($A689="Jumlah","T",FALSE))))&amp;$E689&amp;RIGHT($D689,2),[1]Balancing!$ET$2:$KK$2,0))/1000</f>
        <v>207.607</v>
      </c>
      <c r="K689" s="16">
        <f>INDEX([1]Balancing!$KL$3:$QC$21,MATCH($C689,[1]Balancing!$A$3:$A$21,0),MATCH(IF($A689="Mahir","HS",IF($A689="Separuh Mahir","SS",IF($A689="Berkemahiran Rendah","LS",IF($A689="Jumlah","T",FALSE))))&amp;$E689&amp;RIGHT($D689,2),[1]Balancing!$KL$2:$QC$2,0))/1000</f>
        <v>0.75</v>
      </c>
      <c r="L689" s="16">
        <f>INDEX([1]Balancing!$QD$3:$VU$21,MATCH($C689,[1]Balancing!$A$3:$A$21,0),MATCH(IF($A689="Mahir","HS",IF($A689="Separuh Mahir","SS",IF($A689="Berkemahiran Rendah","LS",IF($A689="Jumlah","T",FALSE))))&amp;$E689&amp;RIGHT($D689,2),[1]Balancing!$QD$2:$VU$2,0))/1000</f>
        <v>0.76100000000000001</v>
      </c>
    </row>
    <row r="690" spans="1:12" x14ac:dyDescent="0.35">
      <c r="A690" s="17" t="s">
        <v>21</v>
      </c>
      <c r="B690" s="17" t="s">
        <v>27</v>
      </c>
      <c r="C690" s="17" t="s">
        <v>27</v>
      </c>
      <c r="D690" s="14">
        <v>2022</v>
      </c>
      <c r="E690" s="14">
        <v>4</v>
      </c>
      <c r="F690" s="14" t="str">
        <f>VLOOKUP(A690,[1]Lookup!$A$1:$B$4,2,0)</f>
        <v>Semi-skilled</v>
      </c>
      <c r="G690" s="14" t="str">
        <f>VLOOKUP(B690,[1]Lookup!$A$6:$B$11,2,0)</f>
        <v>Agriculture</v>
      </c>
      <c r="H690" s="14" t="str">
        <f>VLOOKUP(C690,[1]Lookup!$A$13:$B$31,2,0)</f>
        <v>Agriculture</v>
      </c>
      <c r="I690" s="16">
        <f>INDEX([1]Balancing!$B$3:$ES$21,MATCH($C690,[1]Balancing!$A$3:$A$21,0),MATCH(IF($A690="Mahir","HS",IF($A690="Separuh Mahir","SS",IF($A690="Berkemahiran Rendah","LS",IF($A690="Jumlah","T",FALSE))))&amp;$E690&amp;RIGHT($D690,2),[1]Balancing!$B$2:$ES$2,0))/1000</f>
        <v>423.529</v>
      </c>
      <c r="J690" s="16">
        <f>INDEX([1]Balancing!$ET$3:$KK$21,MATCH($C690,[1]Balancing!$A$3:$A$21,0),MATCH(IF($A690="Mahir","HS",IF($A690="Separuh Mahir","SS",IF($A690="Berkemahiran Rendah","LS",IF($A690="Jumlah","T",FALSE))))&amp;$E690&amp;RIGHT($D690,2),[1]Balancing!$ET$2:$KK$2,0))/1000</f>
        <v>402.827</v>
      </c>
      <c r="K690" s="16">
        <f>INDEX([1]Balancing!$KL$3:$QC$21,MATCH($C690,[1]Balancing!$A$3:$A$21,0),MATCH(IF($A690="Mahir","HS",IF($A690="Separuh Mahir","SS",IF($A690="Berkemahiran Rendah","LS",IF($A690="Jumlah","T",FALSE))))&amp;$E690&amp;RIGHT($D690,2),[1]Balancing!$KL$2:$QC$2,0))/1000</f>
        <v>20.702000000000002</v>
      </c>
      <c r="L690" s="16">
        <f>INDEX([1]Balancing!$QD$3:$VU$21,MATCH($C690,[1]Balancing!$A$3:$A$21,0),MATCH(IF($A690="Mahir","HS",IF($A690="Separuh Mahir","SS",IF($A690="Berkemahiran Rendah","LS",IF($A690="Jumlah","T",FALSE))))&amp;$E690&amp;RIGHT($D690,2),[1]Balancing!$QD$2:$VU$2,0))/1000</f>
        <v>1.329</v>
      </c>
    </row>
    <row r="691" spans="1:12" x14ac:dyDescent="0.35">
      <c r="A691" s="17" t="s">
        <v>21</v>
      </c>
      <c r="B691" s="17" t="s">
        <v>29</v>
      </c>
      <c r="C691" s="17" t="s">
        <v>29</v>
      </c>
      <c r="D691" s="14">
        <v>2022</v>
      </c>
      <c r="E691" s="14">
        <v>4</v>
      </c>
      <c r="F691" s="14" t="str">
        <f>VLOOKUP(A691,[1]Lookup!$A$1:$B$4,2,0)</f>
        <v>Semi-skilled</v>
      </c>
      <c r="G691" s="14" t="str">
        <f>VLOOKUP(B691,[1]Lookup!$A$6:$B$11,2,0)</f>
        <v>Mining &amp; Quarrying</v>
      </c>
      <c r="H691" s="14" t="str">
        <f>VLOOKUP(C691,[1]Lookup!$A$13:$B$31,2,0)</f>
        <v>Mining &amp; Quarrying</v>
      </c>
      <c r="I691" s="16">
        <f>INDEX([1]Balancing!$B$3:$ES$21,MATCH($C691,[1]Balancing!$A$3:$A$21,0),MATCH(IF($A691="Mahir","HS",IF($A691="Separuh Mahir","SS",IF($A691="Berkemahiran Rendah","LS",IF($A691="Jumlah","T",FALSE))))&amp;$E691&amp;RIGHT($D691,2),[1]Balancing!$B$2:$ES$2,0))/1000</f>
        <v>46.372</v>
      </c>
      <c r="J691" s="16">
        <f>INDEX([1]Balancing!$ET$3:$KK$21,MATCH($C691,[1]Balancing!$A$3:$A$21,0),MATCH(IF($A691="Mahir","HS",IF($A691="Separuh Mahir","SS",IF($A691="Berkemahiran Rendah","LS",IF($A691="Jumlah","T",FALSE))))&amp;$E691&amp;RIGHT($D691,2),[1]Balancing!$ET$2:$KK$2,0))/1000</f>
        <v>46.13</v>
      </c>
      <c r="K691" s="16">
        <f>INDEX([1]Balancing!$KL$3:$QC$21,MATCH($C691,[1]Balancing!$A$3:$A$21,0),MATCH(IF($A691="Mahir","HS",IF($A691="Separuh Mahir","SS",IF($A691="Berkemahiran Rendah","LS",IF($A691="Jumlah","T",FALSE))))&amp;$E691&amp;RIGHT($D691,2),[1]Balancing!$KL$2:$QC$2,0))/1000</f>
        <v>0.24199999999999999</v>
      </c>
      <c r="L691" s="16">
        <f>INDEX([1]Balancing!$QD$3:$VU$21,MATCH($C691,[1]Balancing!$A$3:$A$21,0),MATCH(IF($A691="Mahir","HS",IF($A691="Separuh Mahir","SS",IF($A691="Berkemahiran Rendah","LS",IF($A691="Jumlah","T",FALSE))))&amp;$E691&amp;RIGHT($D691,2),[1]Balancing!$QD$2:$VU$2,0))/1000</f>
        <v>8.8999999999999996E-2</v>
      </c>
    </row>
    <row r="692" spans="1:12" x14ac:dyDescent="0.35">
      <c r="A692" s="17" t="s">
        <v>21</v>
      </c>
      <c r="B692" s="17" t="s">
        <v>31</v>
      </c>
      <c r="C692" s="17" t="s">
        <v>40</v>
      </c>
      <c r="D692" s="14">
        <v>2022</v>
      </c>
      <c r="E692" s="14">
        <v>4</v>
      </c>
      <c r="F692" s="14" t="str">
        <f>VLOOKUP(A692,[1]Lookup!$A$1:$B$4,2,0)</f>
        <v>Semi-skilled</v>
      </c>
      <c r="G692" s="14" t="str">
        <f>VLOOKUP(B692,[1]Lookup!$A$6:$B$11,2,0)</f>
        <v>Manufacturing</v>
      </c>
      <c r="H692" s="14" t="str">
        <f>VLOOKUP(C692,[1]Lookup!$A$13:$B$31,2,0)</f>
        <v>Food processing, beverages &amp; tobacco products</v>
      </c>
      <c r="I692" s="16">
        <f>INDEX([1]Balancing!$B$3:$ES$21,MATCH($C692,[1]Balancing!$A$3:$A$21,0),MATCH(IF($A692="Mahir","HS",IF($A692="Separuh Mahir","SS",IF($A692="Berkemahiran Rendah","LS",IF($A692="Jumlah","T",FALSE))))&amp;$E692&amp;RIGHT($D692,2),[1]Balancing!$B$2:$ES$2,0))/1000</f>
        <v>235.87</v>
      </c>
      <c r="J692" s="16">
        <f>INDEX([1]Balancing!$ET$3:$KK$21,MATCH($C692,[1]Balancing!$A$3:$A$21,0),MATCH(IF($A692="Mahir","HS",IF($A692="Separuh Mahir","SS",IF($A692="Berkemahiran Rendah","LS",IF($A692="Jumlah","T",FALSE))))&amp;$E692&amp;RIGHT($D692,2),[1]Balancing!$ET$2:$KK$2,0))/1000</f>
        <v>228.66900000000001</v>
      </c>
      <c r="K692" s="16">
        <f>INDEX([1]Balancing!$KL$3:$QC$21,MATCH($C692,[1]Balancing!$A$3:$A$21,0),MATCH(IF($A692="Mahir","HS",IF($A692="Separuh Mahir","SS",IF($A692="Berkemahiran Rendah","LS",IF($A692="Jumlah","T",FALSE))))&amp;$E692&amp;RIGHT($D692,2),[1]Balancing!$KL$2:$QC$2,0))/1000</f>
        <v>7.2009999999999996</v>
      </c>
      <c r="L692" s="16">
        <f>INDEX([1]Balancing!$QD$3:$VU$21,MATCH($C692,[1]Balancing!$A$3:$A$21,0),MATCH(IF($A692="Mahir","HS",IF($A692="Separuh Mahir","SS",IF($A692="Berkemahiran Rendah","LS",IF($A692="Jumlah","T",FALSE))))&amp;$E692&amp;RIGHT($D692,2),[1]Balancing!$QD$2:$VU$2,0))/1000</f>
        <v>0.20599999999999999</v>
      </c>
    </row>
    <row r="693" spans="1:12" x14ac:dyDescent="0.35">
      <c r="A693" s="17" t="s">
        <v>21</v>
      </c>
      <c r="B693" s="17" t="s">
        <v>31</v>
      </c>
      <c r="C693" s="17" t="s">
        <v>42</v>
      </c>
      <c r="D693" s="14">
        <v>2022</v>
      </c>
      <c r="E693" s="14">
        <v>4</v>
      </c>
      <c r="F693" s="14" t="str">
        <f>VLOOKUP(A693,[1]Lookup!$A$1:$B$4,2,0)</f>
        <v>Semi-skilled</v>
      </c>
      <c r="G693" s="14" t="str">
        <f>VLOOKUP(B693,[1]Lookup!$A$6:$B$11,2,0)</f>
        <v>Manufacturing</v>
      </c>
      <c r="H693" s="14" t="str">
        <f>VLOOKUP(C693,[1]Lookup!$A$13:$B$31,2,0)</f>
        <v>Textiles, wearing apparel &amp; leather products</v>
      </c>
      <c r="I693" s="16">
        <f>INDEX([1]Balancing!$B$3:$ES$21,MATCH($C693,[1]Balancing!$A$3:$A$21,0),MATCH(IF($A693="Mahir","HS",IF($A693="Separuh Mahir","SS",IF($A693="Berkemahiran Rendah","LS",IF($A693="Jumlah","T",FALSE))))&amp;$E693&amp;RIGHT($D693,2),[1]Balancing!$B$2:$ES$2,0))/1000</f>
        <v>70.075000000000003</v>
      </c>
      <c r="J693" s="16">
        <f>INDEX([1]Balancing!$ET$3:$KK$21,MATCH($C693,[1]Balancing!$A$3:$A$21,0),MATCH(IF($A693="Mahir","HS",IF($A693="Separuh Mahir","SS",IF($A693="Berkemahiran Rendah","LS",IF($A693="Jumlah","T",FALSE))))&amp;$E693&amp;RIGHT($D693,2),[1]Balancing!$ET$2:$KK$2,0))/1000</f>
        <v>68.278000000000006</v>
      </c>
      <c r="K693" s="16">
        <f>INDEX([1]Balancing!$KL$3:$QC$21,MATCH($C693,[1]Balancing!$A$3:$A$21,0),MATCH(IF($A693="Mahir","HS",IF($A693="Separuh Mahir","SS",IF($A693="Berkemahiran Rendah","LS",IF($A693="Jumlah","T",FALSE))))&amp;$E693&amp;RIGHT($D693,2),[1]Balancing!$KL$2:$QC$2,0))/1000</f>
        <v>1.7969999999999999</v>
      </c>
      <c r="L693" s="16">
        <f>INDEX([1]Balancing!$QD$3:$VU$21,MATCH($C693,[1]Balancing!$A$3:$A$21,0),MATCH(IF($A693="Mahir","HS",IF($A693="Separuh Mahir","SS",IF($A693="Berkemahiran Rendah","LS",IF($A693="Jumlah","T",FALSE))))&amp;$E693&amp;RIGHT($D693,2),[1]Balancing!$QD$2:$VU$2,0))/1000</f>
        <v>0.35299999999999998</v>
      </c>
    </row>
    <row r="694" spans="1:12" x14ac:dyDescent="0.35">
      <c r="A694" s="17" t="s">
        <v>21</v>
      </c>
      <c r="B694" s="17" t="s">
        <v>31</v>
      </c>
      <c r="C694" s="17" t="s">
        <v>44</v>
      </c>
      <c r="D694" s="14">
        <v>2022</v>
      </c>
      <c r="E694" s="14">
        <v>4</v>
      </c>
      <c r="F694" s="14" t="str">
        <f>VLOOKUP(A694,[1]Lookup!$A$1:$B$4,2,0)</f>
        <v>Semi-skilled</v>
      </c>
      <c r="G694" s="14" t="str">
        <f>VLOOKUP(B694,[1]Lookup!$A$6:$B$11,2,0)</f>
        <v>Manufacturing</v>
      </c>
      <c r="H694" s="14" t="str">
        <f>VLOOKUP(C694,[1]Lookup!$A$13:$B$31,2,0)</f>
        <v>Wood products, furniture, paper products &amp; printing</v>
      </c>
      <c r="I694" s="16">
        <f>INDEX([1]Balancing!$B$3:$ES$21,MATCH($C694,[1]Balancing!$A$3:$A$21,0),MATCH(IF($A694="Mahir","HS",IF($A694="Separuh Mahir","SS",IF($A694="Berkemahiran Rendah","LS",IF($A694="Jumlah","T",FALSE))))&amp;$E694&amp;RIGHT($D694,2),[1]Balancing!$B$2:$ES$2,0))/1000</f>
        <v>231.61500000000001</v>
      </c>
      <c r="J694" s="16">
        <f>INDEX([1]Balancing!$ET$3:$KK$21,MATCH($C694,[1]Balancing!$A$3:$A$21,0),MATCH(IF($A694="Mahir","HS",IF($A694="Separuh Mahir","SS",IF($A694="Berkemahiran Rendah","LS",IF($A694="Jumlah","T",FALSE))))&amp;$E694&amp;RIGHT($D694,2),[1]Balancing!$ET$2:$KK$2,0))/1000</f>
        <v>225.08500000000001</v>
      </c>
      <c r="K694" s="16">
        <f>INDEX([1]Balancing!$KL$3:$QC$21,MATCH($C694,[1]Balancing!$A$3:$A$21,0),MATCH(IF($A694="Mahir","HS",IF($A694="Separuh Mahir","SS",IF($A694="Berkemahiran Rendah","LS",IF($A694="Jumlah","T",FALSE))))&amp;$E694&amp;RIGHT($D694,2),[1]Balancing!$KL$2:$QC$2,0))/1000</f>
        <v>6.53</v>
      </c>
      <c r="L694" s="16">
        <f>INDEX([1]Balancing!$QD$3:$VU$21,MATCH($C694,[1]Balancing!$A$3:$A$21,0),MATCH(IF($A694="Mahir","HS",IF($A694="Separuh Mahir","SS",IF($A694="Berkemahiran Rendah","LS",IF($A694="Jumlah","T",FALSE))))&amp;$E694&amp;RIGHT($D694,2),[1]Balancing!$QD$2:$VU$2,0))/1000</f>
        <v>0.58499999999999996</v>
      </c>
    </row>
    <row r="695" spans="1:12" x14ac:dyDescent="0.35">
      <c r="A695" s="17" t="s">
        <v>21</v>
      </c>
      <c r="B695" s="17" t="s">
        <v>31</v>
      </c>
      <c r="C695" s="17" t="s">
        <v>46</v>
      </c>
      <c r="D695" s="14">
        <v>2022</v>
      </c>
      <c r="E695" s="14">
        <v>4</v>
      </c>
      <c r="F695" s="14" t="str">
        <f>VLOOKUP(A695,[1]Lookup!$A$1:$B$4,2,0)</f>
        <v>Semi-skilled</v>
      </c>
      <c r="G695" s="14" t="str">
        <f>VLOOKUP(B695,[1]Lookup!$A$6:$B$11,2,0)</f>
        <v>Manufacturing</v>
      </c>
      <c r="H695" s="14" t="str">
        <f>VLOOKUP(C695,[1]Lookup!$A$13:$B$31,2,0)</f>
        <v>Petroleum, chemical, rubber &amp; plastic products</v>
      </c>
      <c r="I695" s="16">
        <f>INDEX([1]Balancing!$B$3:$ES$21,MATCH($C695,[1]Balancing!$A$3:$A$21,0),MATCH(IF($A695="Mahir","HS",IF($A695="Separuh Mahir","SS",IF($A695="Berkemahiran Rendah","LS",IF($A695="Jumlah","T",FALSE))))&amp;$E695&amp;RIGHT($D695,2),[1]Balancing!$B$2:$ES$2,0))/1000</f>
        <v>347.20100000000002</v>
      </c>
      <c r="J695" s="16">
        <f>INDEX([1]Balancing!$ET$3:$KK$21,MATCH($C695,[1]Balancing!$A$3:$A$21,0),MATCH(IF($A695="Mahir","HS",IF($A695="Separuh Mahir","SS",IF($A695="Berkemahiran Rendah","LS",IF($A695="Jumlah","T",FALSE))))&amp;$E695&amp;RIGHT($D695,2),[1]Balancing!$ET$2:$KK$2,0))/1000</f>
        <v>333.34100000000001</v>
      </c>
      <c r="K695" s="16">
        <f>INDEX([1]Balancing!$KL$3:$QC$21,MATCH($C695,[1]Balancing!$A$3:$A$21,0),MATCH(IF($A695="Mahir","HS",IF($A695="Separuh Mahir","SS",IF($A695="Berkemahiran Rendah","LS",IF($A695="Jumlah","T",FALSE))))&amp;$E695&amp;RIGHT($D695,2),[1]Balancing!$KL$2:$QC$2,0))/1000</f>
        <v>13.86</v>
      </c>
      <c r="L695" s="16">
        <f>INDEX([1]Balancing!$QD$3:$VU$21,MATCH($C695,[1]Balancing!$A$3:$A$21,0),MATCH(IF($A695="Mahir","HS",IF($A695="Separuh Mahir","SS",IF($A695="Berkemahiran Rendah","LS",IF($A695="Jumlah","T",FALSE))))&amp;$E695&amp;RIGHT($D695,2),[1]Balancing!$QD$2:$VU$2,0))/1000</f>
        <v>1.786</v>
      </c>
    </row>
    <row r="696" spans="1:12" x14ac:dyDescent="0.35">
      <c r="A696" s="17" t="s">
        <v>21</v>
      </c>
      <c r="B696" s="17" t="s">
        <v>31</v>
      </c>
      <c r="C696" s="17" t="s">
        <v>48</v>
      </c>
      <c r="D696" s="14">
        <v>2022</v>
      </c>
      <c r="E696" s="14">
        <v>4</v>
      </c>
      <c r="F696" s="14" t="str">
        <f>VLOOKUP(A696,[1]Lookup!$A$1:$B$4,2,0)</f>
        <v>Semi-skilled</v>
      </c>
      <c r="G696" s="14" t="str">
        <f>VLOOKUP(B696,[1]Lookup!$A$6:$B$11,2,0)</f>
        <v>Manufacturing</v>
      </c>
      <c r="H696" s="14" t="str">
        <f>VLOOKUP(C696,[1]Lookup!$A$13:$B$31,2,0)</f>
        <v>Non-metallic mineral products, basic metal &amp; fabricated metal products</v>
      </c>
      <c r="I696" s="16">
        <f>INDEX([1]Balancing!$B$3:$ES$21,MATCH($C696,[1]Balancing!$A$3:$A$21,0),MATCH(IF($A696="Mahir","HS",IF($A696="Separuh Mahir","SS",IF($A696="Berkemahiran Rendah","LS",IF($A696="Jumlah","T",FALSE))))&amp;$E696&amp;RIGHT($D696,2),[1]Balancing!$B$2:$ES$2,0))/1000</f>
        <v>279.68700000000001</v>
      </c>
      <c r="J696" s="16">
        <f>INDEX([1]Balancing!$ET$3:$KK$21,MATCH($C696,[1]Balancing!$A$3:$A$21,0),MATCH(IF($A696="Mahir","HS",IF($A696="Separuh Mahir","SS",IF($A696="Berkemahiran Rendah","LS",IF($A696="Jumlah","T",FALSE))))&amp;$E696&amp;RIGHT($D696,2),[1]Balancing!$ET$2:$KK$2,0))/1000</f>
        <v>272.43099999999998</v>
      </c>
      <c r="K696" s="16">
        <f>INDEX([1]Balancing!$KL$3:$QC$21,MATCH($C696,[1]Balancing!$A$3:$A$21,0),MATCH(IF($A696="Mahir","HS",IF($A696="Separuh Mahir","SS",IF($A696="Berkemahiran Rendah","LS",IF($A696="Jumlah","T",FALSE))))&amp;$E696&amp;RIGHT($D696,2),[1]Balancing!$KL$2:$QC$2,0))/1000</f>
        <v>7.2560000000000002</v>
      </c>
      <c r="L696" s="16">
        <f>INDEX([1]Balancing!$QD$3:$VU$21,MATCH($C696,[1]Balancing!$A$3:$A$21,0),MATCH(IF($A696="Mahir","HS",IF($A696="Separuh Mahir","SS",IF($A696="Berkemahiran Rendah","LS",IF($A696="Jumlah","T",FALSE))))&amp;$E696&amp;RIGHT($D696,2),[1]Balancing!$QD$2:$VU$2,0))/1000</f>
        <v>0.76100000000000001</v>
      </c>
    </row>
    <row r="697" spans="1:12" x14ac:dyDescent="0.35">
      <c r="A697" s="17" t="s">
        <v>21</v>
      </c>
      <c r="B697" s="17" t="s">
        <v>31</v>
      </c>
      <c r="C697" s="17" t="s">
        <v>50</v>
      </c>
      <c r="D697" s="14">
        <v>2022</v>
      </c>
      <c r="E697" s="14">
        <v>4</v>
      </c>
      <c r="F697" s="14" t="str">
        <f>VLOOKUP(A697,[1]Lookup!$A$1:$B$4,2,0)</f>
        <v>Semi-skilled</v>
      </c>
      <c r="G697" s="14" t="str">
        <f>VLOOKUP(B697,[1]Lookup!$A$6:$B$11,2,0)</f>
        <v>Manufacturing</v>
      </c>
      <c r="H697" s="14" t="str">
        <f>VLOOKUP(C697,[1]Lookup!$A$13:$B$31,2,0)</f>
        <v>Electrical, electronic &amp; optical products</v>
      </c>
      <c r="I697" s="16">
        <f>INDEX([1]Balancing!$B$3:$ES$21,MATCH($C697,[1]Balancing!$A$3:$A$21,0),MATCH(IF($A697="Mahir","HS",IF($A697="Separuh Mahir","SS",IF($A697="Berkemahiran Rendah","LS",IF($A697="Jumlah","T",FALSE))))&amp;$E697&amp;RIGHT($D697,2),[1]Balancing!$B$2:$ES$2,0))/1000</f>
        <v>477.97699999999998</v>
      </c>
      <c r="J697" s="16">
        <f>INDEX([1]Balancing!$ET$3:$KK$21,MATCH($C697,[1]Balancing!$A$3:$A$21,0),MATCH(IF($A697="Mahir","HS",IF($A697="Separuh Mahir","SS",IF($A697="Berkemahiran Rendah","LS",IF($A697="Jumlah","T",FALSE))))&amp;$E697&amp;RIGHT($D697,2),[1]Balancing!$ET$2:$KK$2,0))/1000</f>
        <v>457.072</v>
      </c>
      <c r="K697" s="16">
        <f>INDEX([1]Balancing!$KL$3:$QC$21,MATCH($C697,[1]Balancing!$A$3:$A$21,0),MATCH(IF($A697="Mahir","HS",IF($A697="Separuh Mahir","SS",IF($A697="Berkemahiran Rendah","LS",IF($A697="Jumlah","T",FALSE))))&amp;$E697&amp;RIGHT($D697,2),[1]Balancing!$KL$2:$QC$2,0))/1000</f>
        <v>20.905000000000001</v>
      </c>
      <c r="L697" s="16">
        <f>INDEX([1]Balancing!$QD$3:$VU$21,MATCH($C697,[1]Balancing!$A$3:$A$21,0),MATCH(IF($A697="Mahir","HS",IF($A697="Separuh Mahir","SS",IF($A697="Berkemahiran Rendah","LS",IF($A697="Jumlah","T",FALSE))))&amp;$E697&amp;RIGHT($D697,2),[1]Balancing!$QD$2:$VU$2,0))/1000</f>
        <v>2.8159999999999998</v>
      </c>
    </row>
    <row r="698" spans="1:12" x14ac:dyDescent="0.35">
      <c r="A698" s="17" t="s">
        <v>21</v>
      </c>
      <c r="B698" s="17" t="s">
        <v>31</v>
      </c>
      <c r="C698" s="17" t="s">
        <v>52</v>
      </c>
      <c r="D698" s="14">
        <v>2022</v>
      </c>
      <c r="E698" s="14">
        <v>4</v>
      </c>
      <c r="F698" s="14" t="str">
        <f>VLOOKUP(A698,[1]Lookup!$A$1:$B$4,2,0)</f>
        <v>Semi-skilled</v>
      </c>
      <c r="G698" s="14" t="str">
        <f>VLOOKUP(B698,[1]Lookup!$A$6:$B$11,2,0)</f>
        <v>Manufacturing</v>
      </c>
      <c r="H698" s="14" t="str">
        <f>VLOOKUP(C698,[1]Lookup!$A$13:$B$31,2,0)</f>
        <v>Transport equipment, other manufacturing &amp; repair</v>
      </c>
      <c r="I698" s="16">
        <f>INDEX([1]Balancing!$B$3:$ES$21,MATCH($C698,[1]Balancing!$A$3:$A$21,0),MATCH(IF($A698="Mahir","HS",IF($A698="Separuh Mahir","SS",IF($A698="Berkemahiran Rendah","LS",IF($A698="Jumlah","T",FALSE))))&amp;$E698&amp;RIGHT($D698,2),[1]Balancing!$B$2:$ES$2,0))/1000</f>
        <v>169.84100000000001</v>
      </c>
      <c r="J698" s="16">
        <f>INDEX([1]Balancing!$ET$3:$KK$21,MATCH($C698,[1]Balancing!$A$3:$A$21,0),MATCH(IF($A698="Mahir","HS",IF($A698="Separuh Mahir","SS",IF($A698="Berkemahiran Rendah","LS",IF($A698="Jumlah","T",FALSE))))&amp;$E698&amp;RIGHT($D698,2),[1]Balancing!$ET$2:$KK$2,0))/1000</f>
        <v>163.851</v>
      </c>
      <c r="K698" s="16">
        <f>INDEX([1]Balancing!$KL$3:$QC$21,MATCH($C698,[1]Balancing!$A$3:$A$21,0),MATCH(IF($A698="Mahir","HS",IF($A698="Separuh Mahir","SS",IF($A698="Berkemahiran Rendah","LS",IF($A698="Jumlah","T",FALSE))))&amp;$E698&amp;RIGHT($D698,2),[1]Balancing!$KL$2:$QC$2,0))/1000</f>
        <v>5.99</v>
      </c>
      <c r="L698" s="16">
        <f>INDEX([1]Balancing!$QD$3:$VU$21,MATCH($C698,[1]Balancing!$A$3:$A$21,0),MATCH(IF($A698="Mahir","HS",IF($A698="Separuh Mahir","SS",IF($A698="Berkemahiran Rendah","LS",IF($A698="Jumlah","T",FALSE))))&amp;$E698&amp;RIGHT($D698,2),[1]Balancing!$QD$2:$VU$2,0))/1000</f>
        <v>0.58299999999999996</v>
      </c>
    </row>
    <row r="699" spans="1:12" x14ac:dyDescent="0.35">
      <c r="A699" s="17" t="s">
        <v>21</v>
      </c>
      <c r="B699" s="17" t="s">
        <v>33</v>
      </c>
      <c r="C699" s="17" t="s">
        <v>33</v>
      </c>
      <c r="D699" s="14">
        <v>2022</v>
      </c>
      <c r="E699" s="14">
        <v>4</v>
      </c>
      <c r="F699" s="14" t="str">
        <f>VLOOKUP(A699,[1]Lookup!$A$1:$B$4,2,0)</f>
        <v>Semi-skilled</v>
      </c>
      <c r="G699" s="14" t="str">
        <f>VLOOKUP(B699,[1]Lookup!$A$6:$B$11,2,0)</f>
        <v>Construction</v>
      </c>
      <c r="H699" s="14" t="str">
        <f>VLOOKUP(C699,[1]Lookup!$A$13:$B$31,2,0)</f>
        <v>Construction</v>
      </c>
      <c r="I699" s="16">
        <f>INDEX([1]Balancing!$B$3:$ES$21,MATCH($C699,[1]Balancing!$A$3:$A$21,0),MATCH(IF($A699="Mahir","HS",IF($A699="Separuh Mahir","SS",IF($A699="Berkemahiran Rendah","LS",IF($A699="Jumlah","T",FALSE))))&amp;$E699&amp;RIGHT($D699,2),[1]Balancing!$B$2:$ES$2,0))/1000</f>
        <v>1062.596</v>
      </c>
      <c r="J699" s="16">
        <f>INDEX([1]Balancing!$ET$3:$KK$21,MATCH($C699,[1]Balancing!$A$3:$A$21,0),MATCH(IF($A699="Mahir","HS",IF($A699="Separuh Mahir","SS",IF($A699="Berkemahiran Rendah","LS",IF($A699="Jumlah","T",FALSE))))&amp;$E699&amp;RIGHT($D699,2),[1]Balancing!$ET$2:$KK$2,0))/1000</f>
        <v>1049.1690000000001</v>
      </c>
      <c r="K699" s="16">
        <f>INDEX([1]Balancing!$KL$3:$QC$21,MATCH($C699,[1]Balancing!$A$3:$A$21,0),MATCH(IF($A699="Mahir","HS",IF($A699="Separuh Mahir","SS",IF($A699="Berkemahiran Rendah","LS",IF($A699="Jumlah","T",FALSE))))&amp;$E699&amp;RIGHT($D699,2),[1]Balancing!$KL$2:$QC$2,0))/1000</f>
        <v>13.427</v>
      </c>
      <c r="L699" s="16">
        <f>INDEX([1]Balancing!$QD$3:$VU$21,MATCH($C699,[1]Balancing!$A$3:$A$21,0),MATCH(IF($A699="Mahir","HS",IF($A699="Separuh Mahir","SS",IF($A699="Berkemahiran Rendah","LS",IF($A699="Jumlah","T",FALSE))))&amp;$E699&amp;RIGHT($D699,2),[1]Balancing!$QD$2:$VU$2,0))/1000</f>
        <v>2.4569999999999999</v>
      </c>
    </row>
    <row r="700" spans="1:12" x14ac:dyDescent="0.35">
      <c r="A700" s="17" t="s">
        <v>21</v>
      </c>
      <c r="B700" s="17" t="s">
        <v>35</v>
      </c>
      <c r="C700" s="17" t="s">
        <v>54</v>
      </c>
      <c r="D700" s="14">
        <v>2022</v>
      </c>
      <c r="E700" s="14">
        <v>4</v>
      </c>
      <c r="F700" s="14" t="str">
        <f>VLOOKUP(A700,[1]Lookup!$A$1:$B$4,2,0)</f>
        <v>Semi-skilled</v>
      </c>
      <c r="G700" s="14" t="str">
        <f>VLOOKUP(B700,[1]Lookup!$A$6:$B$11,2,0)</f>
        <v>Services</v>
      </c>
      <c r="H700" s="14" t="str">
        <f>VLOOKUP(C700,[1]Lookup!$A$13:$B$31,2,0)</f>
        <v>Wholesale &amp; retail trade</v>
      </c>
      <c r="I700" s="16">
        <f>INDEX([1]Balancing!$B$3:$ES$21,MATCH($C700,[1]Balancing!$A$3:$A$21,0),MATCH(IF($A700="Mahir","HS",IF($A700="Separuh Mahir","SS",IF($A700="Berkemahiran Rendah","LS",IF($A700="Jumlah","T",FALSE))))&amp;$E700&amp;RIGHT($D700,2),[1]Balancing!$B$2:$ES$2,0))/1000</f>
        <v>837.46600000000001</v>
      </c>
      <c r="J700" s="16">
        <f>INDEX([1]Balancing!$ET$3:$KK$21,MATCH($C700,[1]Balancing!$A$3:$A$21,0),MATCH(IF($A700="Mahir","HS",IF($A700="Separuh Mahir","SS",IF($A700="Berkemahiran Rendah","LS",IF($A700="Jumlah","T",FALSE))))&amp;$E700&amp;RIGHT($D700,2),[1]Balancing!$ET$2:$KK$2,0))/1000</f>
        <v>834.92700000000002</v>
      </c>
      <c r="K700" s="16">
        <f>INDEX([1]Balancing!$KL$3:$QC$21,MATCH($C700,[1]Balancing!$A$3:$A$21,0),MATCH(IF($A700="Mahir","HS",IF($A700="Separuh Mahir","SS",IF($A700="Berkemahiran Rendah","LS",IF($A700="Jumlah","T",FALSE))))&amp;$E700&amp;RIGHT($D700,2),[1]Balancing!$KL$2:$QC$2,0))/1000</f>
        <v>2.5390000000000001</v>
      </c>
      <c r="L700" s="16">
        <f>INDEX([1]Balancing!$QD$3:$VU$21,MATCH($C700,[1]Balancing!$A$3:$A$21,0),MATCH(IF($A700="Mahir","HS",IF($A700="Separuh Mahir","SS",IF($A700="Berkemahiran Rendah","LS",IF($A700="Jumlah","T",FALSE))))&amp;$E700&amp;RIGHT($D700,2),[1]Balancing!$QD$2:$VU$2,0))/1000</f>
        <v>6.2050000000000001</v>
      </c>
    </row>
    <row r="701" spans="1:12" x14ac:dyDescent="0.35">
      <c r="A701" s="17" t="s">
        <v>21</v>
      </c>
      <c r="B701" s="17" t="s">
        <v>35</v>
      </c>
      <c r="C701" s="17" t="s">
        <v>56</v>
      </c>
      <c r="D701" s="14">
        <v>2022</v>
      </c>
      <c r="E701" s="14">
        <v>4</v>
      </c>
      <c r="F701" s="14" t="str">
        <f>VLOOKUP(A701,[1]Lookup!$A$1:$B$4,2,0)</f>
        <v>Semi-skilled</v>
      </c>
      <c r="G701" s="14" t="str">
        <f>VLOOKUP(B701,[1]Lookup!$A$6:$B$11,2,0)</f>
        <v>Services</v>
      </c>
      <c r="H701" s="14" t="str">
        <f>VLOOKUP(C701,[1]Lookup!$A$13:$B$31,2,0)</f>
        <v>Food &amp; beverages and accommodation</v>
      </c>
      <c r="I701" s="16">
        <f>INDEX([1]Balancing!$B$3:$ES$21,MATCH($C701,[1]Balancing!$A$3:$A$21,0),MATCH(IF($A701="Mahir","HS",IF($A701="Separuh Mahir","SS",IF($A701="Berkemahiran Rendah","LS",IF($A701="Jumlah","T",FALSE))))&amp;$E701&amp;RIGHT($D701,2),[1]Balancing!$B$2:$ES$2,0))/1000</f>
        <v>343.87299999999999</v>
      </c>
      <c r="J701" s="16">
        <f>INDEX([1]Balancing!$ET$3:$KK$21,MATCH($C701,[1]Balancing!$A$3:$A$21,0),MATCH(IF($A701="Mahir","HS",IF($A701="Separuh Mahir","SS",IF($A701="Berkemahiran Rendah","LS",IF($A701="Jumlah","T",FALSE))))&amp;$E701&amp;RIGHT($D701,2),[1]Balancing!$ET$2:$KK$2,0))/1000</f>
        <v>341.71100000000001</v>
      </c>
      <c r="K701" s="16">
        <f>INDEX([1]Balancing!$KL$3:$QC$21,MATCH($C701,[1]Balancing!$A$3:$A$21,0),MATCH(IF($A701="Mahir","HS",IF($A701="Separuh Mahir","SS",IF($A701="Berkemahiran Rendah","LS",IF($A701="Jumlah","T",FALSE))))&amp;$E701&amp;RIGHT($D701,2),[1]Balancing!$KL$2:$QC$2,0))/1000</f>
        <v>2.1619999999999999</v>
      </c>
      <c r="L701" s="16">
        <f>INDEX([1]Balancing!$QD$3:$VU$21,MATCH($C701,[1]Balancing!$A$3:$A$21,0),MATCH(IF($A701="Mahir","HS",IF($A701="Separuh Mahir","SS",IF($A701="Berkemahiran Rendah","LS",IF($A701="Jumlah","T",FALSE))))&amp;$E701&amp;RIGHT($D701,2),[1]Balancing!$QD$2:$VU$2,0))/1000</f>
        <v>0.56599999999999995</v>
      </c>
    </row>
    <row r="702" spans="1:12" x14ac:dyDescent="0.35">
      <c r="A702" s="17" t="s">
        <v>21</v>
      </c>
      <c r="B702" s="17" t="s">
        <v>35</v>
      </c>
      <c r="C702" s="17" t="s">
        <v>58</v>
      </c>
      <c r="D702" s="14">
        <v>2022</v>
      </c>
      <c r="E702" s="14">
        <v>4</v>
      </c>
      <c r="F702" s="14" t="str">
        <f>VLOOKUP(A702,[1]Lookup!$A$1:$B$4,2,0)</f>
        <v>Semi-skilled</v>
      </c>
      <c r="G702" s="14" t="str">
        <f>VLOOKUP(B702,[1]Lookup!$A$6:$B$11,2,0)</f>
        <v>Services</v>
      </c>
      <c r="H702" s="14" t="str">
        <f>VLOOKUP(C702,[1]Lookup!$A$13:$B$31,2,0)</f>
        <v>Transportation &amp; storage</v>
      </c>
      <c r="I702" s="16">
        <f>INDEX([1]Balancing!$B$3:$ES$21,MATCH($C702,[1]Balancing!$A$3:$A$21,0),MATCH(IF($A702="Mahir","HS",IF($A702="Separuh Mahir","SS",IF($A702="Berkemahiran Rendah","LS",IF($A702="Jumlah","T",FALSE))))&amp;$E702&amp;RIGHT($D702,2),[1]Balancing!$B$2:$ES$2,0))/1000</f>
        <v>228.851</v>
      </c>
      <c r="J702" s="16">
        <f>INDEX([1]Balancing!$ET$3:$KK$21,MATCH($C702,[1]Balancing!$A$3:$A$21,0),MATCH(IF($A702="Mahir","HS",IF($A702="Separuh Mahir","SS",IF($A702="Berkemahiran Rendah","LS",IF($A702="Jumlah","T",FALSE))))&amp;$E702&amp;RIGHT($D702,2),[1]Balancing!$ET$2:$KK$2,0))/1000</f>
        <v>228.321</v>
      </c>
      <c r="K702" s="16">
        <f>INDEX([1]Balancing!$KL$3:$QC$21,MATCH($C702,[1]Balancing!$A$3:$A$21,0),MATCH(IF($A702="Mahir","HS",IF($A702="Separuh Mahir","SS",IF($A702="Berkemahiran Rendah","LS",IF($A702="Jumlah","T",FALSE))))&amp;$E702&amp;RIGHT($D702,2),[1]Balancing!$KL$2:$QC$2,0))/1000</f>
        <v>0.53</v>
      </c>
      <c r="L702" s="16">
        <f>INDEX([1]Balancing!$QD$3:$VU$21,MATCH($C702,[1]Balancing!$A$3:$A$21,0),MATCH(IF($A702="Mahir","HS",IF($A702="Separuh Mahir","SS",IF($A702="Berkemahiran Rendah","LS",IF($A702="Jumlah","T",FALSE))))&amp;$E702&amp;RIGHT($D702,2),[1]Balancing!$QD$2:$VU$2,0))/1000</f>
        <v>0.26800000000000002</v>
      </c>
    </row>
    <row r="703" spans="1:12" x14ac:dyDescent="0.35">
      <c r="A703" s="17" t="s">
        <v>21</v>
      </c>
      <c r="B703" s="17" t="s">
        <v>35</v>
      </c>
      <c r="C703" s="17" t="s">
        <v>60</v>
      </c>
      <c r="D703" s="14">
        <v>2022</v>
      </c>
      <c r="E703" s="14">
        <v>4</v>
      </c>
      <c r="F703" s="14" t="str">
        <f>VLOOKUP(A703,[1]Lookup!$A$1:$B$4,2,0)</f>
        <v>Semi-skilled</v>
      </c>
      <c r="G703" s="14" t="str">
        <f>VLOOKUP(B703,[1]Lookup!$A$6:$B$11,2,0)</f>
        <v>Services</v>
      </c>
      <c r="H703" s="14" t="str">
        <f>VLOOKUP(C703,[1]Lookup!$A$13:$B$31,2,0)</f>
        <v>Information &amp; communication</v>
      </c>
      <c r="I703" s="16">
        <f>INDEX([1]Balancing!$B$3:$ES$21,MATCH($C703,[1]Balancing!$A$3:$A$21,0),MATCH(IF($A703="Mahir","HS",IF($A703="Separuh Mahir","SS",IF($A703="Berkemahiran Rendah","LS",IF($A703="Jumlah","T",FALSE))))&amp;$E703&amp;RIGHT($D703,2),[1]Balancing!$B$2:$ES$2,0))/1000</f>
        <v>78.47</v>
      </c>
      <c r="J703" s="16">
        <f>INDEX([1]Balancing!$ET$3:$KK$21,MATCH($C703,[1]Balancing!$A$3:$A$21,0),MATCH(IF($A703="Mahir","HS",IF($A703="Separuh Mahir","SS",IF($A703="Berkemahiran Rendah","LS",IF($A703="Jumlah","T",FALSE))))&amp;$E703&amp;RIGHT($D703,2),[1]Balancing!$ET$2:$KK$2,0))/1000</f>
        <v>78.290999999999997</v>
      </c>
      <c r="K703" s="16">
        <f>INDEX([1]Balancing!$KL$3:$QC$21,MATCH($C703,[1]Balancing!$A$3:$A$21,0),MATCH(IF($A703="Mahir","HS",IF($A703="Separuh Mahir","SS",IF($A703="Berkemahiran Rendah","LS",IF($A703="Jumlah","T",FALSE))))&amp;$E703&amp;RIGHT($D703,2),[1]Balancing!$KL$2:$QC$2,0))/1000</f>
        <v>0.17899999999999999</v>
      </c>
      <c r="L703" s="16">
        <f>INDEX([1]Balancing!$QD$3:$VU$21,MATCH($C703,[1]Balancing!$A$3:$A$21,0),MATCH(IF($A703="Mahir","HS",IF($A703="Separuh Mahir","SS",IF($A703="Berkemahiran Rendah","LS",IF($A703="Jumlah","T",FALSE))))&amp;$E703&amp;RIGHT($D703,2),[1]Balancing!$QD$2:$VU$2,0))/1000</f>
        <v>0.312</v>
      </c>
    </row>
    <row r="704" spans="1:12" x14ac:dyDescent="0.35">
      <c r="A704" s="17" t="s">
        <v>21</v>
      </c>
      <c r="B704" s="17" t="s">
        <v>35</v>
      </c>
      <c r="C704" s="17" t="s">
        <v>62</v>
      </c>
      <c r="D704" s="14">
        <v>2022</v>
      </c>
      <c r="E704" s="14">
        <v>4</v>
      </c>
      <c r="F704" s="14" t="str">
        <f>VLOOKUP(A704,[1]Lookup!$A$1:$B$4,2,0)</f>
        <v>Semi-skilled</v>
      </c>
      <c r="G704" s="14" t="str">
        <f>VLOOKUP(B704,[1]Lookup!$A$6:$B$11,2,0)</f>
        <v>Services</v>
      </c>
      <c r="H704" s="14" t="str">
        <f>VLOOKUP(C704,[1]Lookup!$A$13:$B$31,2,0)</f>
        <v>Finance, insurance, real estate &amp; business services</v>
      </c>
      <c r="I704" s="16">
        <f>INDEX([1]Balancing!$B$3:$ES$21,MATCH($C704,[1]Balancing!$A$3:$A$21,0),MATCH(IF($A704="Mahir","HS",IF($A704="Separuh Mahir","SS",IF($A704="Berkemahiran Rendah","LS",IF($A704="Jumlah","T",FALSE))))&amp;$E704&amp;RIGHT($D704,2),[1]Balancing!$B$2:$ES$2,0))/1000</f>
        <v>392.77199999999999</v>
      </c>
      <c r="J704" s="16">
        <f>INDEX([1]Balancing!$ET$3:$KK$21,MATCH($C704,[1]Balancing!$A$3:$A$21,0),MATCH(IF($A704="Mahir","HS",IF($A704="Separuh Mahir","SS",IF($A704="Berkemahiran Rendah","LS",IF($A704="Jumlah","T",FALSE))))&amp;$E704&amp;RIGHT($D704,2),[1]Balancing!$ET$2:$KK$2,0))/1000</f>
        <v>391.48700000000002</v>
      </c>
      <c r="K704" s="16">
        <f>INDEX([1]Balancing!$KL$3:$QC$21,MATCH($C704,[1]Balancing!$A$3:$A$21,0),MATCH(IF($A704="Mahir","HS",IF($A704="Separuh Mahir","SS",IF($A704="Berkemahiran Rendah","LS",IF($A704="Jumlah","T",FALSE))))&amp;$E704&amp;RIGHT($D704,2),[1]Balancing!$KL$2:$QC$2,0))/1000</f>
        <v>1.2849999999999999</v>
      </c>
      <c r="L704" s="16">
        <f>INDEX([1]Balancing!$QD$3:$VU$21,MATCH($C704,[1]Balancing!$A$3:$A$21,0),MATCH(IF($A704="Mahir","HS",IF($A704="Separuh Mahir","SS",IF($A704="Berkemahiran Rendah","LS",IF($A704="Jumlah","T",FALSE))))&amp;$E704&amp;RIGHT($D704,2),[1]Balancing!$QD$2:$VU$2,0))/1000</f>
        <v>0.36599999999999999</v>
      </c>
    </row>
    <row r="705" spans="1:12" x14ac:dyDescent="0.35">
      <c r="A705" s="17" t="s">
        <v>21</v>
      </c>
      <c r="B705" s="17" t="s">
        <v>35</v>
      </c>
      <c r="C705" s="17" t="s">
        <v>64</v>
      </c>
      <c r="D705" s="14">
        <v>2022</v>
      </c>
      <c r="E705" s="14">
        <v>4</v>
      </c>
      <c r="F705" s="14" t="str">
        <f>VLOOKUP(A705,[1]Lookup!$A$1:$B$4,2,0)</f>
        <v>Semi-skilled</v>
      </c>
      <c r="G705" s="14" t="str">
        <f>VLOOKUP(B705,[1]Lookup!$A$6:$B$11,2,0)</f>
        <v>Services</v>
      </c>
      <c r="H705" s="14" t="str">
        <f>VLOOKUP(C705,[1]Lookup!$A$13:$B$31,2,0)</f>
        <v>Other services</v>
      </c>
      <c r="I705" s="16">
        <f>INDEX([1]Balancing!$B$3:$ES$21,MATCH($C705,[1]Balancing!$A$3:$A$21,0),MATCH(IF($A705="Mahir","HS",IF($A705="Separuh Mahir","SS",IF($A705="Berkemahiran Rendah","LS",IF($A705="Jumlah","T",FALSE))))&amp;$E705&amp;RIGHT($D705,2),[1]Balancing!$B$2:$ES$2,0))/1000</f>
        <v>231.86199999999999</v>
      </c>
      <c r="J705" s="16">
        <f>INDEX([1]Balancing!$ET$3:$KK$21,MATCH($C705,[1]Balancing!$A$3:$A$21,0),MATCH(IF($A705="Mahir","HS",IF($A705="Separuh Mahir","SS",IF($A705="Berkemahiran Rendah","LS",IF($A705="Jumlah","T",FALSE))))&amp;$E705&amp;RIGHT($D705,2),[1]Balancing!$ET$2:$KK$2,0))/1000</f>
        <v>230.52600000000001</v>
      </c>
      <c r="K705" s="16">
        <f>INDEX([1]Balancing!$KL$3:$QC$21,MATCH($C705,[1]Balancing!$A$3:$A$21,0),MATCH(IF($A705="Mahir","HS",IF($A705="Separuh Mahir","SS",IF($A705="Berkemahiran Rendah","LS",IF($A705="Jumlah","T",FALSE))))&amp;$E705&amp;RIGHT($D705,2),[1]Balancing!$KL$2:$QC$2,0))/1000</f>
        <v>1.3360000000000001</v>
      </c>
      <c r="L705" s="16">
        <f>INDEX([1]Balancing!$QD$3:$VU$21,MATCH($C705,[1]Balancing!$A$3:$A$21,0),MATCH(IF($A705="Mahir","HS",IF($A705="Separuh Mahir","SS",IF($A705="Berkemahiran Rendah","LS",IF($A705="Jumlah","T",FALSE))))&amp;$E705&amp;RIGHT($D705,2),[1]Balancing!$QD$2:$VU$2,0))/1000</f>
        <v>0.81599999999999995</v>
      </c>
    </row>
    <row r="706" spans="1:12" x14ac:dyDescent="0.35">
      <c r="A706" s="17" t="s">
        <v>23</v>
      </c>
      <c r="B706" s="17" t="s">
        <v>27</v>
      </c>
      <c r="C706" s="17" t="s">
        <v>27</v>
      </c>
      <c r="D706" s="14">
        <v>2022</v>
      </c>
      <c r="E706" s="14">
        <v>4</v>
      </c>
      <c r="F706" s="14" t="str">
        <f>VLOOKUP(A706,[1]Lookup!$A$1:$B$4,2,0)</f>
        <v>Low-skilled</v>
      </c>
      <c r="G706" s="14" t="str">
        <f>VLOOKUP(B706,[1]Lookup!$A$6:$B$11,2,0)</f>
        <v>Agriculture</v>
      </c>
      <c r="H706" s="14" t="str">
        <f>VLOOKUP(C706,[1]Lookup!$A$13:$B$31,2,0)</f>
        <v>Agriculture</v>
      </c>
      <c r="I706" s="16">
        <f>INDEX([1]Balancing!$B$3:$ES$21,MATCH($C706,[1]Balancing!$A$3:$A$21,0),MATCH(IF($A706="Mahir","HS",IF($A706="Separuh Mahir","SS",IF($A706="Berkemahiran Rendah","LS",IF($A706="Jumlah","T",FALSE))))&amp;$E706&amp;RIGHT($D706,2),[1]Balancing!$B$2:$ES$2,0))/1000</f>
        <v>28.061</v>
      </c>
      <c r="J706" s="16">
        <f>INDEX([1]Balancing!$ET$3:$KK$21,MATCH($C706,[1]Balancing!$A$3:$A$21,0),MATCH(IF($A706="Mahir","HS",IF($A706="Separuh Mahir","SS",IF($A706="Berkemahiran Rendah","LS",IF($A706="Jumlah","T",FALSE))))&amp;$E706&amp;RIGHT($D706,2),[1]Balancing!$ET$2:$KK$2,0))/1000</f>
        <v>21.361000000000001</v>
      </c>
      <c r="K706" s="16">
        <f>INDEX([1]Balancing!$KL$3:$QC$21,MATCH($C706,[1]Balancing!$A$3:$A$21,0),MATCH(IF($A706="Mahir","HS",IF($A706="Separuh Mahir","SS",IF($A706="Berkemahiran Rendah","LS",IF($A706="Jumlah","T",FALSE))))&amp;$E706&amp;RIGHT($D706,2),[1]Balancing!$KL$2:$QC$2,0))/1000</f>
        <v>6.7</v>
      </c>
      <c r="L706" s="16">
        <f>INDEX([1]Balancing!$QD$3:$VU$21,MATCH($C706,[1]Balancing!$A$3:$A$21,0),MATCH(IF($A706="Mahir","HS",IF($A706="Separuh Mahir","SS",IF($A706="Berkemahiran Rendah","LS",IF($A706="Jumlah","T",FALSE))))&amp;$E706&amp;RIGHT($D706,2),[1]Balancing!$QD$2:$VU$2,0))/1000</f>
        <v>0.107</v>
      </c>
    </row>
    <row r="707" spans="1:12" x14ac:dyDescent="0.35">
      <c r="A707" s="17" t="s">
        <v>23</v>
      </c>
      <c r="B707" s="17" t="s">
        <v>29</v>
      </c>
      <c r="C707" s="17" t="s">
        <v>29</v>
      </c>
      <c r="D707" s="14">
        <v>2022</v>
      </c>
      <c r="E707" s="14">
        <v>4</v>
      </c>
      <c r="F707" s="14" t="str">
        <f>VLOOKUP(A707,[1]Lookup!$A$1:$B$4,2,0)</f>
        <v>Low-skilled</v>
      </c>
      <c r="G707" s="14" t="str">
        <f>VLOOKUP(B707,[1]Lookup!$A$6:$B$11,2,0)</f>
        <v>Mining &amp; Quarrying</v>
      </c>
      <c r="H707" s="14" t="str">
        <f>VLOOKUP(C707,[1]Lookup!$A$13:$B$31,2,0)</f>
        <v>Mining &amp; Quarrying</v>
      </c>
      <c r="I707" s="16">
        <f>INDEX([1]Balancing!$B$3:$ES$21,MATCH($C707,[1]Balancing!$A$3:$A$21,0),MATCH(IF($A707="Mahir","HS",IF($A707="Separuh Mahir","SS",IF($A707="Berkemahiran Rendah","LS",IF($A707="Jumlah","T",FALSE))))&amp;$E707&amp;RIGHT($D707,2),[1]Balancing!$B$2:$ES$2,0))/1000</f>
        <v>9.7959999999999994</v>
      </c>
      <c r="J707" s="16">
        <f>INDEX([1]Balancing!$ET$3:$KK$21,MATCH($C707,[1]Balancing!$A$3:$A$21,0),MATCH(IF($A707="Mahir","HS",IF($A707="Separuh Mahir","SS",IF($A707="Berkemahiran Rendah","LS",IF($A707="Jumlah","T",FALSE))))&amp;$E707&amp;RIGHT($D707,2),[1]Balancing!$ET$2:$KK$2,0))/1000</f>
        <v>9.718</v>
      </c>
      <c r="K707" s="16">
        <f>INDEX([1]Balancing!$KL$3:$QC$21,MATCH($C707,[1]Balancing!$A$3:$A$21,0),MATCH(IF($A707="Mahir","HS",IF($A707="Separuh Mahir","SS",IF($A707="Berkemahiran Rendah","LS",IF($A707="Jumlah","T",FALSE))))&amp;$E707&amp;RIGHT($D707,2),[1]Balancing!$KL$2:$QC$2,0))/1000</f>
        <v>7.8E-2</v>
      </c>
      <c r="L707" s="16">
        <f>INDEX([1]Balancing!$QD$3:$VU$21,MATCH($C707,[1]Balancing!$A$3:$A$21,0),MATCH(IF($A707="Mahir","HS",IF($A707="Separuh Mahir","SS",IF($A707="Berkemahiran Rendah","LS",IF($A707="Jumlah","T",FALSE))))&amp;$E707&amp;RIGHT($D707,2),[1]Balancing!$QD$2:$VU$2,0))/1000</f>
        <v>1.2999999999999999E-2</v>
      </c>
    </row>
    <row r="708" spans="1:12" x14ac:dyDescent="0.35">
      <c r="A708" s="17" t="s">
        <v>23</v>
      </c>
      <c r="B708" s="17" t="s">
        <v>31</v>
      </c>
      <c r="C708" s="17" t="s">
        <v>40</v>
      </c>
      <c r="D708" s="14">
        <v>2022</v>
      </c>
      <c r="E708" s="14">
        <v>4</v>
      </c>
      <c r="F708" s="14" t="str">
        <f>VLOOKUP(A708,[1]Lookup!$A$1:$B$4,2,0)</f>
        <v>Low-skilled</v>
      </c>
      <c r="G708" s="14" t="str">
        <f>VLOOKUP(B708,[1]Lookup!$A$6:$B$11,2,0)</f>
        <v>Manufacturing</v>
      </c>
      <c r="H708" s="14" t="str">
        <f>VLOOKUP(C708,[1]Lookup!$A$13:$B$31,2,0)</f>
        <v>Food processing, beverages &amp; tobacco products</v>
      </c>
      <c r="I708" s="16">
        <f>INDEX([1]Balancing!$B$3:$ES$21,MATCH($C708,[1]Balancing!$A$3:$A$21,0),MATCH(IF($A708="Mahir","HS",IF($A708="Separuh Mahir","SS",IF($A708="Berkemahiran Rendah","LS",IF($A708="Jumlah","T",FALSE))))&amp;$E708&amp;RIGHT($D708,2),[1]Balancing!$B$2:$ES$2,0))/1000</f>
        <v>36.049999999999997</v>
      </c>
      <c r="J708" s="16">
        <f>INDEX([1]Balancing!$ET$3:$KK$21,MATCH($C708,[1]Balancing!$A$3:$A$21,0),MATCH(IF($A708="Mahir","HS",IF($A708="Separuh Mahir","SS",IF($A708="Berkemahiran Rendah","LS",IF($A708="Jumlah","T",FALSE))))&amp;$E708&amp;RIGHT($D708,2),[1]Balancing!$ET$2:$KK$2,0))/1000</f>
        <v>32.024000000000001</v>
      </c>
      <c r="K708" s="16">
        <f>INDEX([1]Balancing!$KL$3:$QC$21,MATCH($C708,[1]Balancing!$A$3:$A$21,0),MATCH(IF($A708="Mahir","HS",IF($A708="Separuh Mahir","SS",IF($A708="Berkemahiran Rendah","LS",IF($A708="Jumlah","T",FALSE))))&amp;$E708&amp;RIGHT($D708,2),[1]Balancing!$KL$2:$QC$2,0))/1000</f>
        <v>4.0259999999999998</v>
      </c>
      <c r="L708" s="16">
        <f>INDEX([1]Balancing!$QD$3:$VU$21,MATCH($C708,[1]Balancing!$A$3:$A$21,0),MATCH(IF($A708="Mahir","HS",IF($A708="Separuh Mahir","SS",IF($A708="Berkemahiran Rendah","LS",IF($A708="Jumlah","T",FALSE))))&amp;$E708&amp;RIGHT($D708,2),[1]Balancing!$QD$2:$VU$2,0))/1000</f>
        <v>0.193</v>
      </c>
    </row>
    <row r="709" spans="1:12" x14ac:dyDescent="0.35">
      <c r="A709" s="17" t="s">
        <v>23</v>
      </c>
      <c r="B709" s="17" t="s">
        <v>31</v>
      </c>
      <c r="C709" s="17" t="s">
        <v>42</v>
      </c>
      <c r="D709" s="14">
        <v>2022</v>
      </c>
      <c r="E709" s="14">
        <v>4</v>
      </c>
      <c r="F709" s="14" t="str">
        <f>VLOOKUP(A709,[1]Lookup!$A$1:$B$4,2,0)</f>
        <v>Low-skilled</v>
      </c>
      <c r="G709" s="14" t="str">
        <f>VLOOKUP(B709,[1]Lookup!$A$6:$B$11,2,0)</f>
        <v>Manufacturing</v>
      </c>
      <c r="H709" s="14" t="str">
        <f>VLOOKUP(C709,[1]Lookup!$A$13:$B$31,2,0)</f>
        <v>Textiles, wearing apparel &amp; leather products</v>
      </c>
      <c r="I709" s="16">
        <f>INDEX([1]Balancing!$B$3:$ES$21,MATCH($C709,[1]Balancing!$A$3:$A$21,0),MATCH(IF($A709="Mahir","HS",IF($A709="Separuh Mahir","SS",IF($A709="Berkemahiran Rendah","LS",IF($A709="Jumlah","T",FALSE))))&amp;$E709&amp;RIGHT($D709,2),[1]Balancing!$B$2:$ES$2,0))/1000</f>
        <v>6.0019999999999998</v>
      </c>
      <c r="J709" s="16">
        <f>INDEX([1]Balancing!$ET$3:$KK$21,MATCH($C709,[1]Balancing!$A$3:$A$21,0),MATCH(IF($A709="Mahir","HS",IF($A709="Separuh Mahir","SS",IF($A709="Berkemahiran Rendah","LS",IF($A709="Jumlah","T",FALSE))))&amp;$E709&amp;RIGHT($D709,2),[1]Balancing!$ET$2:$KK$2,0))/1000</f>
        <v>5.226</v>
      </c>
      <c r="K709" s="16">
        <f>INDEX([1]Balancing!$KL$3:$QC$21,MATCH($C709,[1]Balancing!$A$3:$A$21,0),MATCH(IF($A709="Mahir","HS",IF($A709="Separuh Mahir","SS",IF($A709="Berkemahiran Rendah","LS",IF($A709="Jumlah","T",FALSE))))&amp;$E709&amp;RIGHT($D709,2),[1]Balancing!$KL$2:$QC$2,0))/1000</f>
        <v>0.77600000000000002</v>
      </c>
      <c r="L709" s="16">
        <f>INDEX([1]Balancing!$QD$3:$VU$21,MATCH($C709,[1]Balancing!$A$3:$A$21,0),MATCH(IF($A709="Mahir","HS",IF($A709="Separuh Mahir","SS",IF($A709="Berkemahiran Rendah","LS",IF($A709="Jumlah","T",FALSE))))&amp;$E709&amp;RIGHT($D709,2),[1]Balancing!$QD$2:$VU$2,0))/1000</f>
        <v>7.0999999999999994E-2</v>
      </c>
    </row>
    <row r="710" spans="1:12" x14ac:dyDescent="0.35">
      <c r="A710" s="17" t="s">
        <v>23</v>
      </c>
      <c r="B710" s="17" t="s">
        <v>31</v>
      </c>
      <c r="C710" s="17" t="s">
        <v>44</v>
      </c>
      <c r="D710" s="14">
        <v>2022</v>
      </c>
      <c r="E710" s="14">
        <v>4</v>
      </c>
      <c r="F710" s="14" t="str">
        <f>VLOOKUP(A710,[1]Lookup!$A$1:$B$4,2,0)</f>
        <v>Low-skilled</v>
      </c>
      <c r="G710" s="14" t="str">
        <f>VLOOKUP(B710,[1]Lookup!$A$6:$B$11,2,0)</f>
        <v>Manufacturing</v>
      </c>
      <c r="H710" s="14" t="str">
        <f>VLOOKUP(C710,[1]Lookup!$A$13:$B$31,2,0)</f>
        <v>Wood products, furniture, paper products &amp; printing</v>
      </c>
      <c r="I710" s="16">
        <f>INDEX([1]Balancing!$B$3:$ES$21,MATCH($C710,[1]Balancing!$A$3:$A$21,0),MATCH(IF($A710="Mahir","HS",IF($A710="Separuh Mahir","SS",IF($A710="Berkemahiran Rendah","LS",IF($A710="Jumlah","T",FALSE))))&amp;$E710&amp;RIGHT($D710,2),[1]Balancing!$B$2:$ES$2,0))/1000</f>
        <v>40.100999999999999</v>
      </c>
      <c r="J710" s="16">
        <f>INDEX([1]Balancing!$ET$3:$KK$21,MATCH($C710,[1]Balancing!$A$3:$A$21,0),MATCH(IF($A710="Mahir","HS",IF($A710="Separuh Mahir","SS",IF($A710="Berkemahiran Rendah","LS",IF($A710="Jumlah","T",FALSE))))&amp;$E710&amp;RIGHT($D710,2),[1]Balancing!$ET$2:$KK$2,0))/1000</f>
        <v>34.993000000000002</v>
      </c>
      <c r="K710" s="16">
        <f>INDEX([1]Balancing!$KL$3:$QC$21,MATCH($C710,[1]Balancing!$A$3:$A$21,0),MATCH(IF($A710="Mahir","HS",IF($A710="Separuh Mahir","SS",IF($A710="Berkemahiran Rendah","LS",IF($A710="Jumlah","T",FALSE))))&amp;$E710&amp;RIGHT($D710,2),[1]Balancing!$KL$2:$QC$2,0))/1000</f>
        <v>5.1079999999999997</v>
      </c>
      <c r="L710" s="16">
        <f>INDEX([1]Balancing!$QD$3:$VU$21,MATCH($C710,[1]Balancing!$A$3:$A$21,0),MATCH(IF($A710="Mahir","HS",IF($A710="Separuh Mahir","SS",IF($A710="Berkemahiran Rendah","LS",IF($A710="Jumlah","T",FALSE))))&amp;$E710&amp;RIGHT($D710,2),[1]Balancing!$QD$2:$VU$2,0))/1000</f>
        <v>1.7999999999999999E-2</v>
      </c>
    </row>
    <row r="711" spans="1:12" x14ac:dyDescent="0.35">
      <c r="A711" s="17" t="s">
        <v>23</v>
      </c>
      <c r="B711" s="17" t="s">
        <v>31</v>
      </c>
      <c r="C711" s="17" t="s">
        <v>46</v>
      </c>
      <c r="D711" s="14">
        <v>2022</v>
      </c>
      <c r="E711" s="14">
        <v>4</v>
      </c>
      <c r="F711" s="14" t="str">
        <f>VLOOKUP(A711,[1]Lookup!$A$1:$B$4,2,0)</f>
        <v>Low-skilled</v>
      </c>
      <c r="G711" s="14" t="str">
        <f>VLOOKUP(B711,[1]Lookup!$A$6:$B$11,2,0)</f>
        <v>Manufacturing</v>
      </c>
      <c r="H711" s="14" t="str">
        <f>VLOOKUP(C711,[1]Lookup!$A$13:$B$31,2,0)</f>
        <v>Petroleum, chemical, rubber &amp; plastic products</v>
      </c>
      <c r="I711" s="16">
        <f>INDEX([1]Balancing!$B$3:$ES$21,MATCH($C711,[1]Balancing!$A$3:$A$21,0),MATCH(IF($A711="Mahir","HS",IF($A711="Separuh Mahir","SS",IF($A711="Berkemahiran Rendah","LS",IF($A711="Jumlah","T",FALSE))))&amp;$E711&amp;RIGHT($D711,2),[1]Balancing!$B$2:$ES$2,0))/1000</f>
        <v>25.992000000000001</v>
      </c>
      <c r="J711" s="16">
        <f>INDEX([1]Balancing!$ET$3:$KK$21,MATCH($C711,[1]Balancing!$A$3:$A$21,0),MATCH(IF($A711="Mahir","HS",IF($A711="Separuh Mahir","SS",IF($A711="Berkemahiran Rendah","LS",IF($A711="Jumlah","T",FALSE))))&amp;$E711&amp;RIGHT($D711,2),[1]Balancing!$ET$2:$KK$2,0))/1000</f>
        <v>24.015000000000001</v>
      </c>
      <c r="K711" s="16">
        <f>INDEX([1]Balancing!$KL$3:$QC$21,MATCH($C711,[1]Balancing!$A$3:$A$21,0),MATCH(IF($A711="Mahir","HS",IF($A711="Separuh Mahir","SS",IF($A711="Berkemahiran Rendah","LS",IF($A711="Jumlah","T",FALSE))))&amp;$E711&amp;RIGHT($D711,2),[1]Balancing!$KL$2:$QC$2,0))/1000</f>
        <v>1.9770000000000001</v>
      </c>
      <c r="L711" s="16">
        <f>INDEX([1]Balancing!$QD$3:$VU$21,MATCH($C711,[1]Balancing!$A$3:$A$21,0),MATCH(IF($A711="Mahir","HS",IF($A711="Separuh Mahir","SS",IF($A711="Berkemahiran Rendah","LS",IF($A711="Jumlah","T",FALSE))))&amp;$E711&amp;RIGHT($D711,2),[1]Balancing!$QD$2:$VU$2,0))/1000</f>
        <v>0.22800000000000001</v>
      </c>
    </row>
    <row r="712" spans="1:12" x14ac:dyDescent="0.35">
      <c r="A712" s="17" t="s">
        <v>23</v>
      </c>
      <c r="B712" s="17" t="s">
        <v>31</v>
      </c>
      <c r="C712" s="17" t="s">
        <v>48</v>
      </c>
      <c r="D712" s="14">
        <v>2022</v>
      </c>
      <c r="E712" s="14">
        <v>4</v>
      </c>
      <c r="F712" s="14" t="str">
        <f>VLOOKUP(A712,[1]Lookup!$A$1:$B$4,2,0)</f>
        <v>Low-skilled</v>
      </c>
      <c r="G712" s="14" t="str">
        <f>VLOOKUP(B712,[1]Lookup!$A$6:$B$11,2,0)</f>
        <v>Manufacturing</v>
      </c>
      <c r="H712" s="14" t="str">
        <f>VLOOKUP(C712,[1]Lookup!$A$13:$B$31,2,0)</f>
        <v>Non-metallic mineral products, basic metal &amp; fabricated metal products</v>
      </c>
      <c r="I712" s="16">
        <f>INDEX([1]Balancing!$B$3:$ES$21,MATCH($C712,[1]Balancing!$A$3:$A$21,0),MATCH(IF($A712="Mahir","HS",IF($A712="Separuh Mahir","SS",IF($A712="Berkemahiran Rendah","LS",IF($A712="Jumlah","T",FALSE))))&amp;$E712&amp;RIGHT($D712,2),[1]Balancing!$B$2:$ES$2,0))/1000</f>
        <v>28.727</v>
      </c>
      <c r="J712" s="16">
        <f>INDEX([1]Balancing!$ET$3:$KK$21,MATCH($C712,[1]Balancing!$A$3:$A$21,0),MATCH(IF($A712="Mahir","HS",IF($A712="Separuh Mahir","SS",IF($A712="Berkemahiran Rendah","LS",IF($A712="Jumlah","T",FALSE))))&amp;$E712&amp;RIGHT($D712,2),[1]Balancing!$ET$2:$KK$2,0))/1000</f>
        <v>25.59</v>
      </c>
      <c r="K712" s="16">
        <f>INDEX([1]Balancing!$KL$3:$QC$21,MATCH($C712,[1]Balancing!$A$3:$A$21,0),MATCH(IF($A712="Mahir","HS",IF($A712="Separuh Mahir","SS",IF($A712="Berkemahiran Rendah","LS",IF($A712="Jumlah","T",FALSE))))&amp;$E712&amp;RIGHT($D712,2),[1]Balancing!$KL$2:$QC$2,0))/1000</f>
        <v>3.137</v>
      </c>
      <c r="L712" s="16">
        <f>INDEX([1]Balancing!$QD$3:$VU$21,MATCH($C712,[1]Balancing!$A$3:$A$21,0),MATCH(IF($A712="Mahir","HS",IF($A712="Separuh Mahir","SS",IF($A712="Berkemahiran Rendah","LS",IF($A712="Jumlah","T",FALSE))))&amp;$E712&amp;RIGHT($D712,2),[1]Balancing!$QD$2:$VU$2,0))/1000</f>
        <v>0.21199999999999999</v>
      </c>
    </row>
    <row r="713" spans="1:12" x14ac:dyDescent="0.35">
      <c r="A713" s="17" t="s">
        <v>23</v>
      </c>
      <c r="B713" s="17" t="s">
        <v>31</v>
      </c>
      <c r="C713" s="17" t="s">
        <v>50</v>
      </c>
      <c r="D713" s="14">
        <v>2022</v>
      </c>
      <c r="E713" s="14">
        <v>4</v>
      </c>
      <c r="F713" s="14" t="str">
        <f>VLOOKUP(A713,[1]Lookup!$A$1:$B$4,2,0)</f>
        <v>Low-skilled</v>
      </c>
      <c r="G713" s="14" t="str">
        <f>VLOOKUP(B713,[1]Lookup!$A$6:$B$11,2,0)</f>
        <v>Manufacturing</v>
      </c>
      <c r="H713" s="14" t="str">
        <f>VLOOKUP(C713,[1]Lookup!$A$13:$B$31,2,0)</f>
        <v>Electrical, electronic &amp; optical products</v>
      </c>
      <c r="I713" s="16">
        <f>INDEX([1]Balancing!$B$3:$ES$21,MATCH($C713,[1]Balancing!$A$3:$A$21,0),MATCH(IF($A713="Mahir","HS",IF($A713="Separuh Mahir","SS",IF($A713="Berkemahiran Rendah","LS",IF($A713="Jumlah","T",FALSE))))&amp;$E713&amp;RIGHT($D713,2),[1]Balancing!$B$2:$ES$2,0))/1000</f>
        <v>23.206</v>
      </c>
      <c r="J713" s="16">
        <f>INDEX([1]Balancing!$ET$3:$KK$21,MATCH($C713,[1]Balancing!$A$3:$A$21,0),MATCH(IF($A713="Mahir","HS",IF($A713="Separuh Mahir","SS",IF($A713="Berkemahiran Rendah","LS",IF($A713="Jumlah","T",FALSE))))&amp;$E713&amp;RIGHT($D713,2),[1]Balancing!$ET$2:$KK$2,0))/1000</f>
        <v>20.103000000000002</v>
      </c>
      <c r="K713" s="16">
        <f>INDEX([1]Balancing!$KL$3:$QC$21,MATCH($C713,[1]Balancing!$A$3:$A$21,0),MATCH(IF($A713="Mahir","HS",IF($A713="Separuh Mahir","SS",IF($A713="Berkemahiran Rendah","LS",IF($A713="Jumlah","T",FALSE))))&amp;$E713&amp;RIGHT($D713,2),[1]Balancing!$KL$2:$QC$2,0))/1000</f>
        <v>3.1030000000000002</v>
      </c>
      <c r="L713" s="16">
        <f>INDEX([1]Balancing!$QD$3:$VU$21,MATCH($C713,[1]Balancing!$A$3:$A$21,0),MATCH(IF($A713="Mahir","HS",IF($A713="Separuh Mahir","SS",IF($A713="Berkemahiran Rendah","LS",IF($A713="Jumlah","T",FALSE))))&amp;$E713&amp;RIGHT($D713,2),[1]Balancing!$QD$2:$VU$2,0))/1000</f>
        <v>0.104</v>
      </c>
    </row>
    <row r="714" spans="1:12" x14ac:dyDescent="0.35">
      <c r="A714" s="17" t="s">
        <v>23</v>
      </c>
      <c r="B714" s="17" t="s">
        <v>31</v>
      </c>
      <c r="C714" s="17" t="s">
        <v>52</v>
      </c>
      <c r="D714" s="14">
        <v>2022</v>
      </c>
      <c r="E714" s="14">
        <v>4</v>
      </c>
      <c r="F714" s="14" t="str">
        <f>VLOOKUP(A714,[1]Lookup!$A$1:$B$4,2,0)</f>
        <v>Low-skilled</v>
      </c>
      <c r="G714" s="14" t="str">
        <f>VLOOKUP(B714,[1]Lookup!$A$6:$B$11,2,0)</f>
        <v>Manufacturing</v>
      </c>
      <c r="H714" s="14" t="str">
        <f>VLOOKUP(C714,[1]Lookup!$A$13:$B$31,2,0)</f>
        <v>Transport equipment, other manufacturing &amp; repair</v>
      </c>
      <c r="I714" s="16">
        <f>INDEX([1]Balancing!$B$3:$ES$21,MATCH($C714,[1]Balancing!$A$3:$A$21,0),MATCH(IF($A714="Mahir","HS",IF($A714="Separuh Mahir","SS",IF($A714="Berkemahiran Rendah","LS",IF($A714="Jumlah","T",FALSE))))&amp;$E714&amp;RIGHT($D714,2),[1]Balancing!$B$2:$ES$2,0))/1000</f>
        <v>12.484</v>
      </c>
      <c r="J714" s="16">
        <f>INDEX([1]Balancing!$ET$3:$KK$21,MATCH($C714,[1]Balancing!$A$3:$A$21,0),MATCH(IF($A714="Mahir","HS",IF($A714="Separuh Mahir","SS",IF($A714="Berkemahiran Rendah","LS",IF($A714="Jumlah","T",FALSE))))&amp;$E714&amp;RIGHT($D714,2),[1]Balancing!$ET$2:$KK$2,0))/1000</f>
        <v>11.4</v>
      </c>
      <c r="K714" s="16">
        <f>INDEX([1]Balancing!$KL$3:$QC$21,MATCH($C714,[1]Balancing!$A$3:$A$21,0),MATCH(IF($A714="Mahir","HS",IF($A714="Separuh Mahir","SS",IF($A714="Berkemahiran Rendah","LS",IF($A714="Jumlah","T",FALSE))))&amp;$E714&amp;RIGHT($D714,2),[1]Balancing!$KL$2:$QC$2,0))/1000</f>
        <v>1.0840000000000001</v>
      </c>
      <c r="L714" s="16">
        <f>INDEX([1]Balancing!$QD$3:$VU$21,MATCH($C714,[1]Balancing!$A$3:$A$21,0),MATCH(IF($A714="Mahir","HS",IF($A714="Separuh Mahir","SS",IF($A714="Berkemahiran Rendah","LS",IF($A714="Jumlah","T",FALSE))))&amp;$E714&amp;RIGHT($D714,2),[1]Balancing!$QD$2:$VU$2,0))/1000</f>
        <v>3.3000000000000002E-2</v>
      </c>
    </row>
    <row r="715" spans="1:12" x14ac:dyDescent="0.35">
      <c r="A715" s="17" t="s">
        <v>23</v>
      </c>
      <c r="B715" s="17" t="s">
        <v>33</v>
      </c>
      <c r="C715" s="17" t="s">
        <v>33</v>
      </c>
      <c r="D715" s="14">
        <v>2022</v>
      </c>
      <c r="E715" s="14">
        <v>4</v>
      </c>
      <c r="F715" s="14" t="str">
        <f>VLOOKUP(A715,[1]Lookup!$A$1:$B$4,2,0)</f>
        <v>Low-skilled</v>
      </c>
      <c r="G715" s="14" t="str">
        <f>VLOOKUP(B715,[1]Lookup!$A$6:$B$11,2,0)</f>
        <v>Construction</v>
      </c>
      <c r="H715" s="14" t="str">
        <f>VLOOKUP(C715,[1]Lookup!$A$13:$B$31,2,0)</f>
        <v>Construction</v>
      </c>
      <c r="I715" s="16">
        <f>INDEX([1]Balancing!$B$3:$ES$21,MATCH($C715,[1]Balancing!$A$3:$A$21,0),MATCH(IF($A715="Mahir","HS",IF($A715="Separuh Mahir","SS",IF($A715="Berkemahiran Rendah","LS",IF($A715="Jumlah","T",FALSE))))&amp;$E715&amp;RIGHT($D715,2),[1]Balancing!$B$2:$ES$2,0))/1000</f>
        <v>46.685000000000002</v>
      </c>
      <c r="J715" s="16">
        <f>INDEX([1]Balancing!$ET$3:$KK$21,MATCH($C715,[1]Balancing!$A$3:$A$21,0),MATCH(IF($A715="Mahir","HS",IF($A715="Separuh Mahir","SS",IF($A715="Berkemahiran Rendah","LS",IF($A715="Jumlah","T",FALSE))))&amp;$E715&amp;RIGHT($D715,2),[1]Balancing!$ET$2:$KK$2,0))/1000</f>
        <v>41.414000000000001</v>
      </c>
      <c r="K715" s="16">
        <f>INDEX([1]Balancing!$KL$3:$QC$21,MATCH($C715,[1]Balancing!$A$3:$A$21,0),MATCH(IF($A715="Mahir","HS",IF($A715="Separuh Mahir","SS",IF($A715="Berkemahiran Rendah","LS",IF($A715="Jumlah","T",FALSE))))&amp;$E715&amp;RIGHT($D715,2),[1]Balancing!$KL$2:$QC$2,0))/1000</f>
        <v>5.2709999999999999</v>
      </c>
      <c r="L715" s="16">
        <f>INDEX([1]Balancing!$QD$3:$VU$21,MATCH($C715,[1]Balancing!$A$3:$A$21,0),MATCH(IF($A715="Mahir","HS",IF($A715="Separuh Mahir","SS",IF($A715="Berkemahiran Rendah","LS",IF($A715="Jumlah","T",FALSE))))&amp;$E715&amp;RIGHT($D715,2),[1]Balancing!$QD$2:$VU$2,0))/1000</f>
        <v>0.26800000000000002</v>
      </c>
    </row>
    <row r="716" spans="1:12" x14ac:dyDescent="0.35">
      <c r="A716" s="17" t="s">
        <v>23</v>
      </c>
      <c r="B716" s="17" t="s">
        <v>35</v>
      </c>
      <c r="C716" s="17" t="s">
        <v>54</v>
      </c>
      <c r="D716" s="14">
        <v>2022</v>
      </c>
      <c r="E716" s="14">
        <v>4</v>
      </c>
      <c r="F716" s="14" t="str">
        <f>VLOOKUP(A716,[1]Lookup!$A$1:$B$4,2,0)</f>
        <v>Low-skilled</v>
      </c>
      <c r="G716" s="14" t="str">
        <f>VLOOKUP(B716,[1]Lookup!$A$6:$B$11,2,0)</f>
        <v>Services</v>
      </c>
      <c r="H716" s="14" t="str">
        <f>VLOOKUP(C716,[1]Lookup!$A$13:$B$31,2,0)</f>
        <v>Wholesale &amp; retail trade</v>
      </c>
      <c r="I716" s="16">
        <f>INDEX([1]Balancing!$B$3:$ES$21,MATCH($C716,[1]Balancing!$A$3:$A$21,0),MATCH(IF($A716="Mahir","HS",IF($A716="Separuh Mahir","SS",IF($A716="Berkemahiran Rendah","LS",IF($A716="Jumlah","T",FALSE))))&amp;$E716&amp;RIGHT($D716,2),[1]Balancing!$B$2:$ES$2,0))/1000</f>
        <v>236.56700000000001</v>
      </c>
      <c r="J716" s="16">
        <f>INDEX([1]Balancing!$ET$3:$KK$21,MATCH($C716,[1]Balancing!$A$3:$A$21,0),MATCH(IF($A716="Mahir","HS",IF($A716="Separuh Mahir","SS",IF($A716="Berkemahiran Rendah","LS",IF($A716="Jumlah","T",FALSE))))&amp;$E716&amp;RIGHT($D716,2),[1]Balancing!$ET$2:$KK$2,0))/1000</f>
        <v>232.99299999999999</v>
      </c>
      <c r="K716" s="16">
        <f>INDEX([1]Balancing!$KL$3:$QC$21,MATCH($C716,[1]Balancing!$A$3:$A$21,0),MATCH(IF($A716="Mahir","HS",IF($A716="Separuh Mahir","SS",IF($A716="Berkemahiran Rendah","LS",IF($A716="Jumlah","T",FALSE))))&amp;$E716&amp;RIGHT($D716,2),[1]Balancing!$KL$2:$QC$2,0))/1000</f>
        <v>3.5739999999999998</v>
      </c>
      <c r="L716" s="16">
        <f>INDEX([1]Balancing!$QD$3:$VU$21,MATCH($C716,[1]Balancing!$A$3:$A$21,0),MATCH(IF($A716="Mahir","HS",IF($A716="Separuh Mahir","SS",IF($A716="Berkemahiran Rendah","LS",IF($A716="Jumlah","T",FALSE))))&amp;$E716&amp;RIGHT($D716,2),[1]Balancing!$QD$2:$VU$2,0))/1000</f>
        <v>0.86699999999999999</v>
      </c>
    </row>
    <row r="717" spans="1:12" x14ac:dyDescent="0.35">
      <c r="A717" s="17" t="s">
        <v>23</v>
      </c>
      <c r="B717" s="17" t="s">
        <v>35</v>
      </c>
      <c r="C717" s="17" t="s">
        <v>56</v>
      </c>
      <c r="D717" s="14">
        <v>2022</v>
      </c>
      <c r="E717" s="14">
        <v>4</v>
      </c>
      <c r="F717" s="14" t="str">
        <f>VLOOKUP(A717,[1]Lookup!$A$1:$B$4,2,0)</f>
        <v>Low-skilled</v>
      </c>
      <c r="G717" s="14" t="str">
        <f>VLOOKUP(B717,[1]Lookup!$A$6:$B$11,2,0)</f>
        <v>Services</v>
      </c>
      <c r="H717" s="14" t="str">
        <f>VLOOKUP(C717,[1]Lookup!$A$13:$B$31,2,0)</f>
        <v>Food &amp; beverages and accommodation</v>
      </c>
      <c r="I717" s="16">
        <f>INDEX([1]Balancing!$B$3:$ES$21,MATCH($C717,[1]Balancing!$A$3:$A$21,0),MATCH(IF($A717="Mahir","HS",IF($A717="Separuh Mahir","SS",IF($A717="Berkemahiran Rendah","LS",IF($A717="Jumlah","T",FALSE))))&amp;$E717&amp;RIGHT($D717,2),[1]Balancing!$B$2:$ES$2,0))/1000</f>
        <v>335.08699999999999</v>
      </c>
      <c r="J717" s="16">
        <f>INDEX([1]Balancing!$ET$3:$KK$21,MATCH($C717,[1]Balancing!$A$3:$A$21,0),MATCH(IF($A717="Mahir","HS",IF($A717="Separuh Mahir","SS",IF($A717="Berkemahiran Rendah","LS",IF($A717="Jumlah","T",FALSE))))&amp;$E717&amp;RIGHT($D717,2),[1]Balancing!$ET$2:$KK$2,0))/1000</f>
        <v>334.63200000000001</v>
      </c>
      <c r="K717" s="16">
        <f>INDEX([1]Balancing!$KL$3:$QC$21,MATCH($C717,[1]Balancing!$A$3:$A$21,0),MATCH(IF($A717="Mahir","HS",IF($A717="Separuh Mahir","SS",IF($A717="Berkemahiran Rendah","LS",IF($A717="Jumlah","T",FALSE))))&amp;$E717&amp;RIGHT($D717,2),[1]Balancing!$KL$2:$QC$2,0))/1000</f>
        <v>0.45500000000000002</v>
      </c>
      <c r="L717" s="16">
        <f>INDEX([1]Balancing!$QD$3:$VU$21,MATCH($C717,[1]Balancing!$A$3:$A$21,0),MATCH(IF($A717="Mahir","HS",IF($A717="Separuh Mahir","SS",IF($A717="Berkemahiran Rendah","LS",IF($A717="Jumlah","T",FALSE))))&amp;$E717&amp;RIGHT($D717,2),[1]Balancing!$QD$2:$VU$2,0))/1000</f>
        <v>0.115</v>
      </c>
    </row>
    <row r="718" spans="1:12" x14ac:dyDescent="0.35">
      <c r="A718" s="17" t="s">
        <v>23</v>
      </c>
      <c r="B718" s="17" t="s">
        <v>35</v>
      </c>
      <c r="C718" s="17" t="s">
        <v>58</v>
      </c>
      <c r="D718" s="14">
        <v>2022</v>
      </c>
      <c r="E718" s="14">
        <v>4</v>
      </c>
      <c r="F718" s="14" t="str">
        <f>VLOOKUP(A718,[1]Lookup!$A$1:$B$4,2,0)</f>
        <v>Low-skilled</v>
      </c>
      <c r="G718" s="14" t="str">
        <f>VLOOKUP(B718,[1]Lookup!$A$6:$B$11,2,0)</f>
        <v>Services</v>
      </c>
      <c r="H718" s="14" t="str">
        <f>VLOOKUP(C718,[1]Lookup!$A$13:$B$31,2,0)</f>
        <v>Transportation &amp; storage</v>
      </c>
      <c r="I718" s="16">
        <f>INDEX([1]Balancing!$B$3:$ES$21,MATCH($C718,[1]Balancing!$A$3:$A$21,0),MATCH(IF($A718="Mahir","HS",IF($A718="Separuh Mahir","SS",IF($A718="Berkemahiran Rendah","LS",IF($A718="Jumlah","T",FALSE))))&amp;$E718&amp;RIGHT($D718,2),[1]Balancing!$B$2:$ES$2,0))/1000</f>
        <v>92.07</v>
      </c>
      <c r="J718" s="16">
        <f>INDEX([1]Balancing!$ET$3:$KK$21,MATCH($C718,[1]Balancing!$A$3:$A$21,0),MATCH(IF($A718="Mahir","HS",IF($A718="Separuh Mahir","SS",IF($A718="Berkemahiran Rendah","LS",IF($A718="Jumlah","T",FALSE))))&amp;$E718&amp;RIGHT($D718,2),[1]Balancing!$ET$2:$KK$2,0))/1000</f>
        <v>91.221000000000004</v>
      </c>
      <c r="K718" s="16">
        <f>INDEX([1]Balancing!$KL$3:$QC$21,MATCH($C718,[1]Balancing!$A$3:$A$21,0),MATCH(IF($A718="Mahir","HS",IF($A718="Separuh Mahir","SS",IF($A718="Berkemahiran Rendah","LS",IF($A718="Jumlah","T",FALSE))))&amp;$E718&amp;RIGHT($D718,2),[1]Balancing!$KL$2:$QC$2,0))/1000</f>
        <v>0.84899999999999998</v>
      </c>
      <c r="L718" s="16">
        <f>INDEX([1]Balancing!$QD$3:$VU$21,MATCH($C718,[1]Balancing!$A$3:$A$21,0),MATCH(IF($A718="Mahir","HS",IF($A718="Separuh Mahir","SS",IF($A718="Berkemahiran Rendah","LS",IF($A718="Jumlah","T",FALSE))))&amp;$E718&amp;RIGHT($D718,2),[1]Balancing!$QD$2:$VU$2,0))/1000</f>
        <v>0.106</v>
      </c>
    </row>
    <row r="719" spans="1:12" x14ac:dyDescent="0.35">
      <c r="A719" s="17" t="s">
        <v>23</v>
      </c>
      <c r="B719" s="17" t="s">
        <v>35</v>
      </c>
      <c r="C719" s="17" t="s">
        <v>60</v>
      </c>
      <c r="D719" s="14">
        <v>2022</v>
      </c>
      <c r="E719" s="14">
        <v>4</v>
      </c>
      <c r="F719" s="14" t="str">
        <f>VLOOKUP(A719,[1]Lookup!$A$1:$B$4,2,0)</f>
        <v>Low-skilled</v>
      </c>
      <c r="G719" s="14" t="str">
        <f>VLOOKUP(B719,[1]Lookup!$A$6:$B$11,2,0)</f>
        <v>Services</v>
      </c>
      <c r="H719" s="14" t="str">
        <f>VLOOKUP(C719,[1]Lookup!$A$13:$B$31,2,0)</f>
        <v>Information &amp; communication</v>
      </c>
      <c r="I719" s="16">
        <f>INDEX([1]Balancing!$B$3:$ES$21,MATCH($C719,[1]Balancing!$A$3:$A$21,0),MATCH(IF($A719="Mahir","HS",IF($A719="Separuh Mahir","SS",IF($A719="Berkemahiran Rendah","LS",IF($A719="Jumlah","T",FALSE))))&amp;$E719&amp;RIGHT($D719,2),[1]Balancing!$B$2:$ES$2,0))/1000</f>
        <v>17.582999999999998</v>
      </c>
      <c r="J719" s="16">
        <f>INDEX([1]Balancing!$ET$3:$KK$21,MATCH($C719,[1]Balancing!$A$3:$A$21,0),MATCH(IF($A719="Mahir","HS",IF($A719="Separuh Mahir","SS",IF($A719="Berkemahiran Rendah","LS",IF($A719="Jumlah","T",FALSE))))&amp;$E719&amp;RIGHT($D719,2),[1]Balancing!$ET$2:$KK$2,0))/1000</f>
        <v>17.178000000000001</v>
      </c>
      <c r="K719" s="16">
        <f>INDEX([1]Balancing!$KL$3:$QC$21,MATCH($C719,[1]Balancing!$A$3:$A$21,0),MATCH(IF($A719="Mahir","HS",IF($A719="Separuh Mahir","SS",IF($A719="Berkemahiran Rendah","LS",IF($A719="Jumlah","T",FALSE))))&amp;$E719&amp;RIGHT($D719,2),[1]Balancing!$KL$2:$QC$2,0))/1000</f>
        <v>0.40500000000000003</v>
      </c>
      <c r="L719" s="16">
        <f>INDEX([1]Balancing!$QD$3:$VU$21,MATCH($C719,[1]Balancing!$A$3:$A$21,0),MATCH(IF($A719="Mahir","HS",IF($A719="Separuh Mahir","SS",IF($A719="Berkemahiran Rendah","LS",IF($A719="Jumlah","T",FALSE))))&amp;$E719&amp;RIGHT($D719,2),[1]Balancing!$QD$2:$VU$2,0))/1000</f>
        <v>6.4000000000000001E-2</v>
      </c>
    </row>
    <row r="720" spans="1:12" x14ac:dyDescent="0.35">
      <c r="A720" s="17" t="s">
        <v>23</v>
      </c>
      <c r="B720" s="17" t="s">
        <v>35</v>
      </c>
      <c r="C720" s="17" t="s">
        <v>62</v>
      </c>
      <c r="D720" s="14">
        <v>2022</v>
      </c>
      <c r="E720" s="14">
        <v>4</v>
      </c>
      <c r="F720" s="14" t="str">
        <f>VLOOKUP(A720,[1]Lookup!$A$1:$B$4,2,0)</f>
        <v>Low-skilled</v>
      </c>
      <c r="G720" s="14" t="str">
        <f>VLOOKUP(B720,[1]Lookup!$A$6:$B$11,2,0)</f>
        <v>Services</v>
      </c>
      <c r="H720" s="14" t="str">
        <f>VLOOKUP(C720,[1]Lookup!$A$13:$B$31,2,0)</f>
        <v>Finance, insurance, real estate &amp; business services</v>
      </c>
      <c r="I720" s="16">
        <f>INDEX([1]Balancing!$B$3:$ES$21,MATCH($C720,[1]Balancing!$A$3:$A$21,0),MATCH(IF($A720="Mahir","HS",IF($A720="Separuh Mahir","SS",IF($A720="Berkemahiran Rendah","LS",IF($A720="Jumlah","T",FALSE))))&amp;$E720&amp;RIGHT($D720,2),[1]Balancing!$B$2:$ES$2,0))/1000</f>
        <v>108.928</v>
      </c>
      <c r="J720" s="16">
        <f>INDEX([1]Balancing!$ET$3:$KK$21,MATCH($C720,[1]Balancing!$A$3:$A$21,0),MATCH(IF($A720="Mahir","HS",IF($A720="Separuh Mahir","SS",IF($A720="Berkemahiran Rendah","LS",IF($A720="Jumlah","T",FALSE))))&amp;$E720&amp;RIGHT($D720,2),[1]Balancing!$ET$2:$KK$2,0))/1000</f>
        <v>108.036</v>
      </c>
      <c r="K720" s="16">
        <f>INDEX([1]Balancing!$KL$3:$QC$21,MATCH($C720,[1]Balancing!$A$3:$A$21,0),MATCH(IF($A720="Mahir","HS",IF($A720="Separuh Mahir","SS",IF($A720="Berkemahiran Rendah","LS",IF($A720="Jumlah","T",FALSE))))&amp;$E720&amp;RIGHT($D720,2),[1]Balancing!$KL$2:$QC$2,0))/1000</f>
        <v>0.89200000000000002</v>
      </c>
      <c r="L720" s="16">
        <f>INDEX([1]Balancing!$QD$3:$VU$21,MATCH($C720,[1]Balancing!$A$3:$A$21,0),MATCH(IF($A720="Mahir","HS",IF($A720="Separuh Mahir","SS",IF($A720="Berkemahiran Rendah","LS",IF($A720="Jumlah","T",FALSE))))&amp;$E720&amp;RIGHT($D720,2),[1]Balancing!$QD$2:$VU$2,0))/1000</f>
        <v>0.123</v>
      </c>
    </row>
    <row r="721" spans="1:12" x14ac:dyDescent="0.35">
      <c r="A721" s="17" t="s">
        <v>23</v>
      </c>
      <c r="B721" s="17" t="s">
        <v>35</v>
      </c>
      <c r="C721" s="17" t="s">
        <v>64</v>
      </c>
      <c r="D721" s="14">
        <v>2022</v>
      </c>
      <c r="E721" s="14">
        <v>4</v>
      </c>
      <c r="F721" s="14" t="str">
        <f>VLOOKUP(A721,[1]Lookup!$A$1:$B$4,2,0)</f>
        <v>Low-skilled</v>
      </c>
      <c r="G721" s="14" t="str">
        <f>VLOOKUP(B721,[1]Lookup!$A$6:$B$11,2,0)</f>
        <v>Services</v>
      </c>
      <c r="H721" s="14" t="str">
        <f>VLOOKUP(C721,[1]Lookup!$A$13:$B$31,2,0)</f>
        <v>Other services</v>
      </c>
      <c r="I721" s="16">
        <f>INDEX([1]Balancing!$B$3:$ES$21,MATCH($C721,[1]Balancing!$A$3:$A$21,0),MATCH(IF($A721="Mahir","HS",IF($A721="Separuh Mahir","SS",IF($A721="Berkemahiran Rendah","LS",IF($A721="Jumlah","T",FALSE))))&amp;$E721&amp;RIGHT($D721,2),[1]Balancing!$B$2:$ES$2,0))/1000</f>
        <v>69.611999999999995</v>
      </c>
      <c r="J721" s="16">
        <f>INDEX([1]Balancing!$ET$3:$KK$21,MATCH($C721,[1]Balancing!$A$3:$A$21,0),MATCH(IF($A721="Mahir","HS",IF($A721="Separuh Mahir","SS",IF($A721="Berkemahiran Rendah","LS",IF($A721="Jumlah","T",FALSE))))&amp;$E721&amp;RIGHT($D721,2),[1]Balancing!$ET$2:$KK$2,0))/1000</f>
        <v>69.212999999999994</v>
      </c>
      <c r="K721" s="16">
        <f>INDEX([1]Balancing!$KL$3:$QC$21,MATCH($C721,[1]Balancing!$A$3:$A$21,0),MATCH(IF($A721="Mahir","HS",IF($A721="Separuh Mahir","SS",IF($A721="Berkemahiran Rendah","LS",IF($A721="Jumlah","T",FALSE))))&amp;$E721&amp;RIGHT($D721,2),[1]Balancing!$KL$2:$QC$2,0))/1000</f>
        <v>0.39900000000000002</v>
      </c>
      <c r="L721" s="16">
        <f>INDEX([1]Balancing!$QD$3:$VU$21,MATCH($C721,[1]Balancing!$A$3:$A$21,0),MATCH(IF($A721="Mahir","HS",IF($A721="Separuh Mahir","SS",IF($A721="Berkemahiran Rendah","LS",IF($A721="Jumlah","T",FALSE))))&amp;$E721&amp;RIGHT($D721,2),[1]Balancing!$QD$2:$VU$2,0))/1000</f>
        <v>0.21299999999999999</v>
      </c>
    </row>
    <row r="722" spans="1:12" x14ac:dyDescent="0.35">
      <c r="A722" s="17" t="s">
        <v>19</v>
      </c>
      <c r="B722" s="17" t="s">
        <v>27</v>
      </c>
      <c r="C722" s="17" t="s">
        <v>27</v>
      </c>
      <c r="D722" s="14">
        <v>2022</v>
      </c>
      <c r="E722" s="14">
        <v>3</v>
      </c>
      <c r="F722" s="14" t="str">
        <f>VLOOKUP(A722,[1]Lookup!$A$1:$B$4,2,0)</f>
        <v>Skilled</v>
      </c>
      <c r="G722" s="14" t="str">
        <f>VLOOKUP(B722,[1]Lookup!$A$6:$B$11,2,0)</f>
        <v>Agriculture</v>
      </c>
      <c r="H722" s="14" t="str">
        <f>VLOOKUP(C722,[1]Lookup!$A$13:$B$31,2,0)</f>
        <v>Agriculture</v>
      </c>
      <c r="I722" s="16">
        <f>INDEX([1]Balancing!$B$3:$ES$21,MATCH($C722,[1]Balancing!$A$3:$A$21,0),MATCH(IF($A722="Mahir","HS",IF($A722="Separuh Mahir","SS",IF($A722="Berkemahiran Rendah","LS",IF($A722="Jumlah","T",FALSE))))&amp;$E722&amp;RIGHT($D722,2),[1]Balancing!$B$2:$ES$2,0))/1000</f>
        <v>29.157</v>
      </c>
      <c r="J722" s="16">
        <f>INDEX([1]Balancing!$ET$3:$KK$21,MATCH($C722,[1]Balancing!$A$3:$A$21,0),MATCH(IF($A722="Mahir","HS",IF($A722="Separuh Mahir","SS",IF($A722="Berkemahiran Rendah","LS",IF($A722="Jumlah","T",FALSE))))&amp;$E722&amp;RIGHT($D722,2),[1]Balancing!$ET$2:$KK$2,0))/1000</f>
        <v>24.641999999999999</v>
      </c>
      <c r="K722" s="16">
        <f>INDEX([1]Balancing!$KL$3:$QC$21,MATCH($C722,[1]Balancing!$A$3:$A$21,0),MATCH(IF($A722="Mahir","HS",IF($A722="Separuh Mahir","SS",IF($A722="Berkemahiran Rendah","LS",IF($A722="Jumlah","T",FALSE))))&amp;$E722&amp;RIGHT($D722,2),[1]Balancing!$KL$2:$QC$2,0))/1000</f>
        <v>4.5149999999999997</v>
      </c>
      <c r="L722" s="16">
        <f>INDEX([1]Balancing!$QD$3:$VU$21,MATCH($C722,[1]Balancing!$A$3:$A$21,0),MATCH(IF($A722="Mahir","HS",IF($A722="Separuh Mahir","SS",IF($A722="Berkemahiran Rendah","LS",IF($A722="Jumlah","T",FALSE))))&amp;$E722&amp;RIGHT($D722,2),[1]Balancing!$QD$2:$VU$2,0))/1000</f>
        <v>0.152</v>
      </c>
    </row>
    <row r="723" spans="1:12" x14ac:dyDescent="0.35">
      <c r="A723" s="17" t="s">
        <v>19</v>
      </c>
      <c r="B723" s="17" t="s">
        <v>29</v>
      </c>
      <c r="C723" s="17" t="s">
        <v>29</v>
      </c>
      <c r="D723" s="14">
        <v>2022</v>
      </c>
      <c r="E723" s="14">
        <v>3</v>
      </c>
      <c r="F723" s="14" t="str">
        <f>VLOOKUP(A723,[1]Lookup!$A$1:$B$4,2,0)</f>
        <v>Skilled</v>
      </c>
      <c r="G723" s="14" t="str">
        <f>VLOOKUP(B723,[1]Lookup!$A$6:$B$11,2,0)</f>
        <v>Mining &amp; Quarrying</v>
      </c>
      <c r="H723" s="14" t="str">
        <f>VLOOKUP(C723,[1]Lookup!$A$13:$B$31,2,0)</f>
        <v>Mining &amp; Quarrying</v>
      </c>
      <c r="I723" s="16">
        <f>INDEX([1]Balancing!$B$3:$ES$21,MATCH($C723,[1]Balancing!$A$3:$A$21,0),MATCH(IF($A723="Mahir","HS",IF($A723="Separuh Mahir","SS",IF($A723="Berkemahiran Rendah","LS",IF($A723="Jumlah","T",FALSE))))&amp;$E723&amp;RIGHT($D723,2),[1]Balancing!$B$2:$ES$2,0))/1000</f>
        <v>23.042000000000002</v>
      </c>
      <c r="J723" s="16">
        <f>INDEX([1]Balancing!$ET$3:$KK$21,MATCH($C723,[1]Balancing!$A$3:$A$21,0),MATCH(IF($A723="Mahir","HS",IF($A723="Separuh Mahir","SS",IF($A723="Berkemahiran Rendah","LS",IF($A723="Jumlah","T",FALSE))))&amp;$E723&amp;RIGHT($D723,2),[1]Balancing!$ET$2:$KK$2,0))/1000</f>
        <v>22.916</v>
      </c>
      <c r="K723" s="16">
        <f>INDEX([1]Balancing!$KL$3:$QC$21,MATCH($C723,[1]Balancing!$A$3:$A$21,0),MATCH(IF($A723="Mahir","HS",IF($A723="Separuh Mahir","SS",IF($A723="Berkemahiran Rendah","LS",IF($A723="Jumlah","T",FALSE))))&amp;$E723&amp;RIGHT($D723,2),[1]Balancing!$KL$2:$QC$2,0))/1000</f>
        <v>0.126</v>
      </c>
      <c r="L723" s="16">
        <f>INDEX([1]Balancing!$QD$3:$VU$21,MATCH($C723,[1]Balancing!$A$3:$A$21,0),MATCH(IF($A723="Mahir","HS",IF($A723="Separuh Mahir","SS",IF($A723="Berkemahiran Rendah","LS",IF($A723="Jumlah","T",FALSE))))&amp;$E723&amp;RIGHT($D723,2),[1]Balancing!$QD$2:$VU$2,0))/1000</f>
        <v>1.4E-2</v>
      </c>
    </row>
    <row r="724" spans="1:12" x14ac:dyDescent="0.35">
      <c r="A724" s="17" t="s">
        <v>19</v>
      </c>
      <c r="B724" s="17" t="s">
        <v>31</v>
      </c>
      <c r="C724" s="17" t="s">
        <v>40</v>
      </c>
      <c r="D724" s="14">
        <v>2022</v>
      </c>
      <c r="E724" s="14">
        <v>3</v>
      </c>
      <c r="F724" s="14" t="str">
        <f>VLOOKUP(A724,[1]Lookup!$A$1:$B$4,2,0)</f>
        <v>Skilled</v>
      </c>
      <c r="G724" s="14" t="str">
        <f>VLOOKUP(B724,[1]Lookup!$A$6:$B$11,2,0)</f>
        <v>Manufacturing</v>
      </c>
      <c r="H724" s="14" t="str">
        <f>VLOOKUP(C724,[1]Lookup!$A$13:$B$31,2,0)</f>
        <v>Food processing, beverages &amp; tobacco products</v>
      </c>
      <c r="I724" s="16">
        <f>INDEX([1]Balancing!$B$3:$ES$21,MATCH($C724,[1]Balancing!$A$3:$A$21,0),MATCH(IF($A724="Mahir","HS",IF($A724="Separuh Mahir","SS",IF($A724="Berkemahiran Rendah","LS",IF($A724="Jumlah","T",FALSE))))&amp;$E724&amp;RIGHT($D724,2),[1]Balancing!$B$2:$ES$2,0))/1000</f>
        <v>39.825000000000003</v>
      </c>
      <c r="J724" s="16">
        <f>INDEX([1]Balancing!$ET$3:$KK$21,MATCH($C724,[1]Balancing!$A$3:$A$21,0),MATCH(IF($A724="Mahir","HS",IF($A724="Separuh Mahir","SS",IF($A724="Berkemahiran Rendah","LS",IF($A724="Jumlah","T",FALSE))))&amp;$E724&amp;RIGHT($D724,2),[1]Balancing!$ET$2:$KK$2,0))/1000</f>
        <v>37.573</v>
      </c>
      <c r="K724" s="16">
        <f>INDEX([1]Balancing!$KL$3:$QC$21,MATCH($C724,[1]Balancing!$A$3:$A$21,0),MATCH(IF($A724="Mahir","HS",IF($A724="Separuh Mahir","SS",IF($A724="Berkemahiran Rendah","LS",IF($A724="Jumlah","T",FALSE))))&amp;$E724&amp;RIGHT($D724,2),[1]Balancing!$KL$2:$QC$2,0))/1000</f>
        <v>2.2519999999999998</v>
      </c>
      <c r="L724" s="16">
        <f>INDEX([1]Balancing!$QD$3:$VU$21,MATCH($C724,[1]Balancing!$A$3:$A$21,0),MATCH(IF($A724="Mahir","HS",IF($A724="Separuh Mahir","SS",IF($A724="Berkemahiran Rendah","LS",IF($A724="Jumlah","T",FALSE))))&amp;$E724&amp;RIGHT($D724,2),[1]Balancing!$QD$2:$VU$2,0))/1000</f>
        <v>0.23499999999999999</v>
      </c>
    </row>
    <row r="725" spans="1:12" x14ac:dyDescent="0.35">
      <c r="A725" s="17" t="s">
        <v>19</v>
      </c>
      <c r="B725" s="17" t="s">
        <v>31</v>
      </c>
      <c r="C725" s="17" t="s">
        <v>42</v>
      </c>
      <c r="D725" s="14">
        <v>2022</v>
      </c>
      <c r="E725" s="14">
        <v>3</v>
      </c>
      <c r="F725" s="14" t="str">
        <f>VLOOKUP(A725,[1]Lookup!$A$1:$B$4,2,0)</f>
        <v>Skilled</v>
      </c>
      <c r="G725" s="14" t="str">
        <f>VLOOKUP(B725,[1]Lookup!$A$6:$B$11,2,0)</f>
        <v>Manufacturing</v>
      </c>
      <c r="H725" s="14" t="str">
        <f>VLOOKUP(C725,[1]Lookup!$A$13:$B$31,2,0)</f>
        <v>Textiles, wearing apparel &amp; leather products</v>
      </c>
      <c r="I725" s="16">
        <f>INDEX([1]Balancing!$B$3:$ES$21,MATCH($C725,[1]Balancing!$A$3:$A$21,0),MATCH(IF($A725="Mahir","HS",IF($A725="Separuh Mahir","SS",IF($A725="Berkemahiran Rendah","LS",IF($A725="Jumlah","T",FALSE))))&amp;$E725&amp;RIGHT($D725,2),[1]Balancing!$B$2:$ES$2,0))/1000</f>
        <v>9.7379999999999995</v>
      </c>
      <c r="J725" s="16">
        <f>INDEX([1]Balancing!$ET$3:$KK$21,MATCH($C725,[1]Balancing!$A$3:$A$21,0),MATCH(IF($A725="Mahir","HS",IF($A725="Separuh Mahir","SS",IF($A725="Berkemahiran Rendah","LS",IF($A725="Jumlah","T",FALSE))))&amp;$E725&amp;RIGHT($D725,2),[1]Balancing!$ET$2:$KK$2,0))/1000</f>
        <v>9.1470000000000002</v>
      </c>
      <c r="K725" s="16">
        <f>INDEX([1]Balancing!$KL$3:$QC$21,MATCH($C725,[1]Balancing!$A$3:$A$21,0),MATCH(IF($A725="Mahir","HS",IF($A725="Separuh Mahir","SS",IF($A725="Berkemahiran Rendah","LS",IF($A725="Jumlah","T",FALSE))))&amp;$E725&amp;RIGHT($D725,2),[1]Balancing!$KL$2:$QC$2,0))/1000</f>
        <v>0.59099999999999997</v>
      </c>
      <c r="L725" s="16">
        <f>INDEX([1]Balancing!$QD$3:$VU$21,MATCH($C725,[1]Balancing!$A$3:$A$21,0),MATCH(IF($A725="Mahir","HS",IF($A725="Separuh Mahir","SS",IF($A725="Berkemahiran Rendah","LS",IF($A725="Jumlah","T",FALSE))))&amp;$E725&amp;RIGHT($D725,2),[1]Balancing!$QD$2:$VU$2,0))/1000</f>
        <v>1.7999999999999999E-2</v>
      </c>
    </row>
    <row r="726" spans="1:12" x14ac:dyDescent="0.35">
      <c r="A726" s="17" t="s">
        <v>19</v>
      </c>
      <c r="B726" s="17" t="s">
        <v>31</v>
      </c>
      <c r="C726" s="17" t="s">
        <v>44</v>
      </c>
      <c r="D726" s="14">
        <v>2022</v>
      </c>
      <c r="E726" s="14">
        <v>3</v>
      </c>
      <c r="F726" s="14" t="str">
        <f>VLOOKUP(A726,[1]Lookup!$A$1:$B$4,2,0)</f>
        <v>Skilled</v>
      </c>
      <c r="G726" s="14" t="str">
        <f>VLOOKUP(B726,[1]Lookup!$A$6:$B$11,2,0)</f>
        <v>Manufacturing</v>
      </c>
      <c r="H726" s="14" t="str">
        <f>VLOOKUP(C726,[1]Lookup!$A$13:$B$31,2,0)</f>
        <v>Wood products, furniture, paper products &amp; printing</v>
      </c>
      <c r="I726" s="16">
        <f>INDEX([1]Balancing!$B$3:$ES$21,MATCH($C726,[1]Balancing!$A$3:$A$21,0),MATCH(IF($A726="Mahir","HS",IF($A726="Separuh Mahir","SS",IF($A726="Berkemahiran Rendah","LS",IF($A726="Jumlah","T",FALSE))))&amp;$E726&amp;RIGHT($D726,2),[1]Balancing!$B$2:$ES$2,0))/1000</f>
        <v>35.912999999999997</v>
      </c>
      <c r="J726" s="16">
        <f>INDEX([1]Balancing!$ET$3:$KK$21,MATCH($C726,[1]Balancing!$A$3:$A$21,0),MATCH(IF($A726="Mahir","HS",IF($A726="Separuh Mahir","SS",IF($A726="Berkemahiran Rendah","LS",IF($A726="Jumlah","T",FALSE))))&amp;$E726&amp;RIGHT($D726,2),[1]Balancing!$ET$2:$KK$2,0))/1000</f>
        <v>34.066000000000003</v>
      </c>
      <c r="K726" s="16">
        <f>INDEX([1]Balancing!$KL$3:$QC$21,MATCH($C726,[1]Balancing!$A$3:$A$21,0),MATCH(IF($A726="Mahir","HS",IF($A726="Separuh Mahir","SS",IF($A726="Berkemahiran Rendah","LS",IF($A726="Jumlah","T",FALSE))))&amp;$E726&amp;RIGHT($D726,2),[1]Balancing!$KL$2:$QC$2,0))/1000</f>
        <v>1.847</v>
      </c>
      <c r="L726" s="16">
        <f>INDEX([1]Balancing!$QD$3:$VU$21,MATCH($C726,[1]Balancing!$A$3:$A$21,0),MATCH(IF($A726="Mahir","HS",IF($A726="Separuh Mahir","SS",IF($A726="Berkemahiran Rendah","LS",IF($A726="Jumlah","T",FALSE))))&amp;$E726&amp;RIGHT($D726,2),[1]Balancing!$QD$2:$VU$2,0))/1000</f>
        <v>0.25700000000000001</v>
      </c>
    </row>
    <row r="727" spans="1:12" x14ac:dyDescent="0.35">
      <c r="A727" s="17" t="s">
        <v>19</v>
      </c>
      <c r="B727" s="17" t="s">
        <v>31</v>
      </c>
      <c r="C727" s="17" t="s">
        <v>46</v>
      </c>
      <c r="D727" s="14">
        <v>2022</v>
      </c>
      <c r="E727" s="14">
        <v>3</v>
      </c>
      <c r="F727" s="14" t="str">
        <f>VLOOKUP(A727,[1]Lookup!$A$1:$B$4,2,0)</f>
        <v>Skilled</v>
      </c>
      <c r="G727" s="14" t="str">
        <f>VLOOKUP(B727,[1]Lookup!$A$6:$B$11,2,0)</f>
        <v>Manufacturing</v>
      </c>
      <c r="H727" s="14" t="str">
        <f>VLOOKUP(C727,[1]Lookup!$A$13:$B$31,2,0)</f>
        <v>Petroleum, chemical, rubber &amp; plastic products</v>
      </c>
      <c r="I727" s="16">
        <f>INDEX([1]Balancing!$B$3:$ES$21,MATCH($C727,[1]Balancing!$A$3:$A$21,0),MATCH(IF($A727="Mahir","HS",IF($A727="Separuh Mahir","SS",IF($A727="Berkemahiran Rendah","LS",IF($A727="Jumlah","T",FALSE))))&amp;$E727&amp;RIGHT($D727,2),[1]Balancing!$B$2:$ES$2,0))/1000</f>
        <v>83.55</v>
      </c>
      <c r="J727" s="16">
        <f>INDEX([1]Balancing!$ET$3:$KK$21,MATCH($C727,[1]Balancing!$A$3:$A$21,0),MATCH(IF($A727="Mahir","HS",IF($A727="Separuh Mahir","SS",IF($A727="Berkemahiran Rendah","LS",IF($A727="Jumlah","T",FALSE))))&amp;$E727&amp;RIGHT($D727,2),[1]Balancing!$ET$2:$KK$2,0))/1000</f>
        <v>78.852000000000004</v>
      </c>
      <c r="K727" s="16">
        <f>INDEX([1]Balancing!$KL$3:$QC$21,MATCH($C727,[1]Balancing!$A$3:$A$21,0),MATCH(IF($A727="Mahir","HS",IF($A727="Separuh Mahir","SS",IF($A727="Berkemahiran Rendah","LS",IF($A727="Jumlah","T",FALSE))))&amp;$E727&amp;RIGHT($D727,2),[1]Balancing!$KL$2:$QC$2,0))/1000</f>
        <v>4.6980000000000004</v>
      </c>
      <c r="L727" s="16">
        <f>INDEX([1]Balancing!$QD$3:$VU$21,MATCH($C727,[1]Balancing!$A$3:$A$21,0),MATCH(IF($A727="Mahir","HS",IF($A727="Separuh Mahir","SS",IF($A727="Berkemahiran Rendah","LS",IF($A727="Jumlah","T",FALSE))))&amp;$E727&amp;RIGHT($D727,2),[1]Balancing!$QD$2:$VU$2,0))/1000</f>
        <v>0.55400000000000005</v>
      </c>
    </row>
    <row r="728" spans="1:12" x14ac:dyDescent="0.35">
      <c r="A728" s="17" t="s">
        <v>19</v>
      </c>
      <c r="B728" s="17" t="s">
        <v>31</v>
      </c>
      <c r="C728" s="17" t="s">
        <v>48</v>
      </c>
      <c r="D728" s="14">
        <v>2022</v>
      </c>
      <c r="E728" s="14">
        <v>3</v>
      </c>
      <c r="F728" s="14" t="str">
        <f>VLOOKUP(A728,[1]Lookup!$A$1:$B$4,2,0)</f>
        <v>Skilled</v>
      </c>
      <c r="G728" s="14" t="str">
        <f>VLOOKUP(B728,[1]Lookup!$A$6:$B$11,2,0)</f>
        <v>Manufacturing</v>
      </c>
      <c r="H728" s="14" t="str">
        <f>VLOOKUP(C728,[1]Lookup!$A$13:$B$31,2,0)</f>
        <v>Non-metallic mineral products, basic metal &amp; fabricated metal products</v>
      </c>
      <c r="I728" s="16">
        <f>INDEX([1]Balancing!$B$3:$ES$21,MATCH($C728,[1]Balancing!$A$3:$A$21,0),MATCH(IF($A728="Mahir","HS",IF($A728="Separuh Mahir","SS",IF($A728="Berkemahiran Rendah","LS",IF($A728="Jumlah","T",FALSE))))&amp;$E728&amp;RIGHT($D728,2),[1]Balancing!$B$2:$ES$2,0))/1000</f>
        <v>57.223999999999997</v>
      </c>
      <c r="J728" s="16">
        <f>INDEX([1]Balancing!$ET$3:$KK$21,MATCH($C728,[1]Balancing!$A$3:$A$21,0),MATCH(IF($A728="Mahir","HS",IF($A728="Separuh Mahir","SS",IF($A728="Berkemahiran Rendah","LS",IF($A728="Jumlah","T",FALSE))))&amp;$E728&amp;RIGHT($D728,2),[1]Balancing!$ET$2:$KK$2,0))/1000</f>
        <v>53.79</v>
      </c>
      <c r="K728" s="16">
        <f>INDEX([1]Balancing!$KL$3:$QC$21,MATCH($C728,[1]Balancing!$A$3:$A$21,0),MATCH(IF($A728="Mahir","HS",IF($A728="Separuh Mahir","SS",IF($A728="Berkemahiran Rendah","LS",IF($A728="Jumlah","T",FALSE))))&amp;$E728&amp;RIGHT($D728,2),[1]Balancing!$KL$2:$QC$2,0))/1000</f>
        <v>3.4340000000000002</v>
      </c>
      <c r="L728" s="16">
        <f>INDEX([1]Balancing!$QD$3:$VU$21,MATCH($C728,[1]Balancing!$A$3:$A$21,0),MATCH(IF($A728="Mahir","HS",IF($A728="Separuh Mahir","SS",IF($A728="Berkemahiran Rendah","LS",IF($A728="Jumlah","T",FALSE))))&amp;$E728&amp;RIGHT($D728,2),[1]Balancing!$QD$2:$VU$2,0))/1000</f>
        <v>0.23200000000000001</v>
      </c>
    </row>
    <row r="729" spans="1:12" x14ac:dyDescent="0.35">
      <c r="A729" s="17" t="s">
        <v>19</v>
      </c>
      <c r="B729" s="17" t="s">
        <v>31</v>
      </c>
      <c r="C729" s="17" t="s">
        <v>50</v>
      </c>
      <c r="D729" s="14">
        <v>2022</v>
      </c>
      <c r="E729" s="14">
        <v>3</v>
      </c>
      <c r="F729" s="14" t="str">
        <f>VLOOKUP(A729,[1]Lookup!$A$1:$B$4,2,0)</f>
        <v>Skilled</v>
      </c>
      <c r="G729" s="14" t="str">
        <f>VLOOKUP(B729,[1]Lookup!$A$6:$B$11,2,0)</f>
        <v>Manufacturing</v>
      </c>
      <c r="H729" s="14" t="str">
        <f>VLOOKUP(C729,[1]Lookup!$A$13:$B$31,2,0)</f>
        <v>Electrical, electronic &amp; optical products</v>
      </c>
      <c r="I729" s="16">
        <f>INDEX([1]Balancing!$B$3:$ES$21,MATCH($C729,[1]Balancing!$A$3:$A$21,0),MATCH(IF($A729="Mahir","HS",IF($A729="Separuh Mahir","SS",IF($A729="Berkemahiran Rendah","LS",IF($A729="Jumlah","T",FALSE))))&amp;$E729&amp;RIGHT($D729,2),[1]Balancing!$B$2:$ES$2,0))/1000</f>
        <v>146.28899999999999</v>
      </c>
      <c r="J729" s="16">
        <f>INDEX([1]Balancing!$ET$3:$KK$21,MATCH($C729,[1]Balancing!$A$3:$A$21,0),MATCH(IF($A729="Mahir","HS",IF($A729="Separuh Mahir","SS",IF($A729="Berkemahiran Rendah","LS",IF($A729="Jumlah","T",FALSE))))&amp;$E729&amp;RIGHT($D729,2),[1]Balancing!$ET$2:$KK$2,0))/1000</f>
        <v>137.21600000000001</v>
      </c>
      <c r="K729" s="16">
        <f>INDEX([1]Balancing!$KL$3:$QC$21,MATCH($C729,[1]Balancing!$A$3:$A$21,0),MATCH(IF($A729="Mahir","HS",IF($A729="Separuh Mahir","SS",IF($A729="Berkemahiran Rendah","LS",IF($A729="Jumlah","T",FALSE))))&amp;$E729&amp;RIGHT($D729,2),[1]Balancing!$KL$2:$QC$2,0))/1000</f>
        <v>9.0730000000000004</v>
      </c>
      <c r="L729" s="16">
        <f>INDEX([1]Balancing!$QD$3:$VU$21,MATCH($C729,[1]Balancing!$A$3:$A$21,0),MATCH(IF($A729="Mahir","HS",IF($A729="Separuh Mahir","SS",IF($A729="Berkemahiran Rendah","LS",IF($A729="Jumlah","T",FALSE))))&amp;$E729&amp;RIGHT($D729,2),[1]Balancing!$QD$2:$VU$2,0))/1000</f>
        <v>0.55500000000000005</v>
      </c>
    </row>
    <row r="730" spans="1:12" x14ac:dyDescent="0.35">
      <c r="A730" s="17" t="s">
        <v>19</v>
      </c>
      <c r="B730" s="17" t="s">
        <v>31</v>
      </c>
      <c r="C730" s="17" t="s">
        <v>52</v>
      </c>
      <c r="D730" s="14">
        <v>2022</v>
      </c>
      <c r="E730" s="14">
        <v>3</v>
      </c>
      <c r="F730" s="14" t="str">
        <f>VLOOKUP(A730,[1]Lookup!$A$1:$B$4,2,0)</f>
        <v>Skilled</v>
      </c>
      <c r="G730" s="14" t="str">
        <f>VLOOKUP(B730,[1]Lookup!$A$6:$B$11,2,0)</f>
        <v>Manufacturing</v>
      </c>
      <c r="H730" s="14" t="str">
        <f>VLOOKUP(C730,[1]Lookup!$A$13:$B$31,2,0)</f>
        <v>Transport equipment, other manufacturing &amp; repair</v>
      </c>
      <c r="I730" s="16">
        <f>INDEX([1]Balancing!$B$3:$ES$21,MATCH($C730,[1]Balancing!$A$3:$A$21,0),MATCH(IF($A730="Mahir","HS",IF($A730="Separuh Mahir","SS",IF($A730="Berkemahiran Rendah","LS",IF($A730="Jumlah","T",FALSE))))&amp;$E730&amp;RIGHT($D730,2),[1]Balancing!$B$2:$ES$2,0))/1000</f>
        <v>51.250999999999998</v>
      </c>
      <c r="J730" s="16">
        <f>INDEX([1]Balancing!$ET$3:$KK$21,MATCH($C730,[1]Balancing!$A$3:$A$21,0),MATCH(IF($A730="Mahir","HS",IF($A730="Separuh Mahir","SS",IF($A730="Berkemahiran Rendah","LS",IF($A730="Jumlah","T",FALSE))))&amp;$E730&amp;RIGHT($D730,2),[1]Balancing!$ET$2:$KK$2,0))/1000</f>
        <v>48.514000000000003</v>
      </c>
      <c r="K730" s="16">
        <f>INDEX([1]Balancing!$KL$3:$QC$21,MATCH($C730,[1]Balancing!$A$3:$A$21,0),MATCH(IF($A730="Mahir","HS",IF($A730="Separuh Mahir","SS",IF($A730="Berkemahiran Rendah","LS",IF($A730="Jumlah","T",FALSE))))&amp;$E730&amp;RIGHT($D730,2),[1]Balancing!$KL$2:$QC$2,0))/1000</f>
        <v>2.7370000000000001</v>
      </c>
      <c r="L730" s="16">
        <f>INDEX([1]Balancing!$QD$3:$VU$21,MATCH($C730,[1]Balancing!$A$3:$A$21,0),MATCH(IF($A730="Mahir","HS",IF($A730="Separuh Mahir","SS",IF($A730="Berkemahiran Rendah","LS",IF($A730="Jumlah","T",FALSE))))&amp;$E730&amp;RIGHT($D730,2),[1]Balancing!$QD$2:$VU$2,0))/1000</f>
        <v>0.19800000000000001</v>
      </c>
    </row>
    <row r="731" spans="1:12" x14ac:dyDescent="0.35">
      <c r="A731" s="17" t="s">
        <v>19</v>
      </c>
      <c r="B731" s="17" t="s">
        <v>33</v>
      </c>
      <c r="C731" s="17" t="s">
        <v>33</v>
      </c>
      <c r="D731" s="14">
        <v>2022</v>
      </c>
      <c r="E731" s="14">
        <v>3</v>
      </c>
      <c r="F731" s="14" t="str">
        <f>VLOOKUP(A731,[1]Lookup!$A$1:$B$4,2,0)</f>
        <v>Skilled</v>
      </c>
      <c r="G731" s="14" t="str">
        <f>VLOOKUP(B731,[1]Lookup!$A$6:$B$11,2,0)</f>
        <v>Construction</v>
      </c>
      <c r="H731" s="14" t="str">
        <f>VLOOKUP(C731,[1]Lookup!$A$13:$B$31,2,0)</f>
        <v>Construction</v>
      </c>
      <c r="I731" s="16">
        <f>INDEX([1]Balancing!$B$3:$ES$21,MATCH($C731,[1]Balancing!$A$3:$A$21,0),MATCH(IF($A731="Mahir","HS",IF($A731="Separuh Mahir","SS",IF($A731="Berkemahiran Rendah","LS",IF($A731="Jumlah","T",FALSE))))&amp;$E731&amp;RIGHT($D731,2),[1]Balancing!$B$2:$ES$2,0))/1000</f>
        <v>139.46700000000001</v>
      </c>
      <c r="J731" s="16">
        <f>INDEX([1]Balancing!$ET$3:$KK$21,MATCH($C731,[1]Balancing!$A$3:$A$21,0),MATCH(IF($A731="Mahir","HS",IF($A731="Separuh Mahir","SS",IF($A731="Berkemahiran Rendah","LS",IF($A731="Jumlah","T",FALSE))))&amp;$E731&amp;RIGHT($D731,2),[1]Balancing!$ET$2:$KK$2,0))/1000</f>
        <v>134.96199999999999</v>
      </c>
      <c r="K731" s="16">
        <f>INDEX([1]Balancing!$KL$3:$QC$21,MATCH($C731,[1]Balancing!$A$3:$A$21,0),MATCH(IF($A731="Mahir","HS",IF($A731="Separuh Mahir","SS",IF($A731="Berkemahiran Rendah","LS",IF($A731="Jumlah","T",FALSE))))&amp;$E731&amp;RIGHT($D731,2),[1]Balancing!$KL$2:$QC$2,0))/1000</f>
        <v>4.5049999999999999</v>
      </c>
      <c r="L731" s="16">
        <f>INDEX([1]Balancing!$QD$3:$VU$21,MATCH($C731,[1]Balancing!$A$3:$A$21,0),MATCH(IF($A731="Mahir","HS",IF($A731="Separuh Mahir","SS",IF($A731="Berkemahiran Rendah","LS",IF($A731="Jumlah","T",FALSE))))&amp;$E731&amp;RIGHT($D731,2),[1]Balancing!$QD$2:$VU$2,0))/1000</f>
        <v>0.38200000000000001</v>
      </c>
    </row>
    <row r="732" spans="1:12" x14ac:dyDescent="0.35">
      <c r="A732" s="17" t="s">
        <v>19</v>
      </c>
      <c r="B732" s="17" t="s">
        <v>35</v>
      </c>
      <c r="C732" s="17" t="s">
        <v>54</v>
      </c>
      <c r="D732" s="14">
        <v>2022</v>
      </c>
      <c r="E732" s="14">
        <v>3</v>
      </c>
      <c r="F732" s="14" t="str">
        <f>VLOOKUP(A732,[1]Lookup!$A$1:$B$4,2,0)</f>
        <v>Skilled</v>
      </c>
      <c r="G732" s="14" t="str">
        <f>VLOOKUP(B732,[1]Lookup!$A$6:$B$11,2,0)</f>
        <v>Services</v>
      </c>
      <c r="H732" s="14" t="str">
        <f>VLOOKUP(C732,[1]Lookup!$A$13:$B$31,2,0)</f>
        <v>Wholesale &amp; retail trade</v>
      </c>
      <c r="I732" s="16">
        <f>INDEX([1]Balancing!$B$3:$ES$21,MATCH($C732,[1]Balancing!$A$3:$A$21,0),MATCH(IF($A732="Mahir","HS",IF($A732="Separuh Mahir","SS",IF($A732="Berkemahiran Rendah","LS",IF($A732="Jumlah","T",FALSE))))&amp;$E732&amp;RIGHT($D732,2),[1]Balancing!$B$2:$ES$2,0))/1000</f>
        <v>587.81299999999999</v>
      </c>
      <c r="J732" s="16">
        <f>INDEX([1]Balancing!$ET$3:$KK$21,MATCH($C732,[1]Balancing!$A$3:$A$21,0),MATCH(IF($A732="Mahir","HS",IF($A732="Separuh Mahir","SS",IF($A732="Berkemahiran Rendah","LS",IF($A732="Jumlah","T",FALSE))))&amp;$E732&amp;RIGHT($D732,2),[1]Balancing!$ET$2:$KK$2,0))/1000</f>
        <v>584.13199999999995</v>
      </c>
      <c r="K732" s="16">
        <f>INDEX([1]Balancing!$KL$3:$QC$21,MATCH($C732,[1]Balancing!$A$3:$A$21,0),MATCH(IF($A732="Mahir","HS",IF($A732="Separuh Mahir","SS",IF($A732="Berkemahiran Rendah","LS",IF($A732="Jumlah","T",FALSE))))&amp;$E732&amp;RIGHT($D732,2),[1]Balancing!$KL$2:$QC$2,0))/1000</f>
        <v>3.681</v>
      </c>
      <c r="L732" s="16">
        <f>INDEX([1]Balancing!$QD$3:$VU$21,MATCH($C732,[1]Balancing!$A$3:$A$21,0),MATCH(IF($A732="Mahir","HS",IF($A732="Separuh Mahir","SS",IF($A732="Berkemahiran Rendah","LS",IF($A732="Jumlah","T",FALSE))))&amp;$E732&amp;RIGHT($D732,2),[1]Balancing!$QD$2:$VU$2,0))/1000</f>
        <v>1.1559999999999999</v>
      </c>
    </row>
    <row r="733" spans="1:12" x14ac:dyDescent="0.35">
      <c r="A733" s="17" t="s">
        <v>19</v>
      </c>
      <c r="B733" s="17" t="s">
        <v>35</v>
      </c>
      <c r="C733" s="17" t="s">
        <v>56</v>
      </c>
      <c r="D733" s="14">
        <v>2022</v>
      </c>
      <c r="E733" s="14">
        <v>3</v>
      </c>
      <c r="F733" s="14" t="str">
        <f>VLOOKUP(A733,[1]Lookup!$A$1:$B$4,2,0)</f>
        <v>Skilled</v>
      </c>
      <c r="G733" s="14" t="str">
        <f>VLOOKUP(B733,[1]Lookup!$A$6:$B$11,2,0)</f>
        <v>Services</v>
      </c>
      <c r="H733" s="14" t="str">
        <f>VLOOKUP(C733,[1]Lookup!$A$13:$B$31,2,0)</f>
        <v>Food &amp; beverages and accommodation</v>
      </c>
      <c r="I733" s="16">
        <f>INDEX([1]Balancing!$B$3:$ES$21,MATCH($C733,[1]Balancing!$A$3:$A$21,0),MATCH(IF($A733="Mahir","HS",IF($A733="Separuh Mahir","SS",IF($A733="Berkemahiran Rendah","LS",IF($A733="Jumlah","T",FALSE))))&amp;$E733&amp;RIGHT($D733,2),[1]Balancing!$B$2:$ES$2,0))/1000</f>
        <v>113.92700000000001</v>
      </c>
      <c r="J733" s="16">
        <f>INDEX([1]Balancing!$ET$3:$KK$21,MATCH($C733,[1]Balancing!$A$3:$A$21,0),MATCH(IF($A733="Mahir","HS",IF($A733="Separuh Mahir","SS",IF($A733="Berkemahiran Rendah","LS",IF($A733="Jumlah","T",FALSE))))&amp;$E733&amp;RIGHT($D733,2),[1]Balancing!$ET$2:$KK$2,0))/1000</f>
        <v>113.66200000000001</v>
      </c>
      <c r="K733" s="16">
        <f>INDEX([1]Balancing!$KL$3:$QC$21,MATCH($C733,[1]Balancing!$A$3:$A$21,0),MATCH(IF($A733="Mahir","HS",IF($A733="Separuh Mahir","SS",IF($A733="Berkemahiran Rendah","LS",IF($A733="Jumlah","T",FALSE))))&amp;$E733&amp;RIGHT($D733,2),[1]Balancing!$KL$2:$QC$2,0))/1000</f>
        <v>0.26500000000000001</v>
      </c>
      <c r="L733" s="16">
        <f>INDEX([1]Balancing!$QD$3:$VU$21,MATCH($C733,[1]Balancing!$A$3:$A$21,0),MATCH(IF($A733="Mahir","HS",IF($A733="Separuh Mahir","SS",IF($A733="Berkemahiran Rendah","LS",IF($A733="Jumlah","T",FALSE))))&amp;$E733&amp;RIGHT($D733,2),[1]Balancing!$QD$2:$VU$2,0))/1000</f>
        <v>0.20799999999999999</v>
      </c>
    </row>
    <row r="734" spans="1:12" x14ac:dyDescent="0.35">
      <c r="A734" s="17" t="s">
        <v>19</v>
      </c>
      <c r="B734" s="17" t="s">
        <v>35</v>
      </c>
      <c r="C734" s="17" t="s">
        <v>58</v>
      </c>
      <c r="D734" s="14">
        <v>2022</v>
      </c>
      <c r="E734" s="14">
        <v>3</v>
      </c>
      <c r="F734" s="14" t="str">
        <f>VLOOKUP(A734,[1]Lookup!$A$1:$B$4,2,0)</f>
        <v>Skilled</v>
      </c>
      <c r="G734" s="14" t="str">
        <f>VLOOKUP(B734,[1]Lookup!$A$6:$B$11,2,0)</f>
        <v>Services</v>
      </c>
      <c r="H734" s="14" t="str">
        <f>VLOOKUP(C734,[1]Lookup!$A$13:$B$31,2,0)</f>
        <v>Transportation &amp; storage</v>
      </c>
      <c r="I734" s="16">
        <f>INDEX([1]Balancing!$B$3:$ES$21,MATCH($C734,[1]Balancing!$A$3:$A$21,0),MATCH(IF($A734="Mahir","HS",IF($A734="Separuh Mahir","SS",IF($A734="Berkemahiran Rendah","LS",IF($A734="Jumlah","T",FALSE))))&amp;$E734&amp;RIGHT($D734,2),[1]Balancing!$B$2:$ES$2,0))/1000</f>
        <v>87.569000000000003</v>
      </c>
      <c r="J734" s="16">
        <f>INDEX([1]Balancing!$ET$3:$KK$21,MATCH($C734,[1]Balancing!$A$3:$A$21,0),MATCH(IF($A734="Mahir","HS",IF($A734="Separuh Mahir","SS",IF($A734="Berkemahiran Rendah","LS",IF($A734="Jumlah","T",FALSE))))&amp;$E734&amp;RIGHT($D734,2),[1]Balancing!$ET$2:$KK$2,0))/1000</f>
        <v>87.462999999999994</v>
      </c>
      <c r="K734" s="16">
        <f>INDEX([1]Balancing!$KL$3:$QC$21,MATCH($C734,[1]Balancing!$A$3:$A$21,0),MATCH(IF($A734="Mahir","HS",IF($A734="Separuh Mahir","SS",IF($A734="Berkemahiran Rendah","LS",IF($A734="Jumlah","T",FALSE))))&amp;$E734&amp;RIGHT($D734,2),[1]Balancing!$KL$2:$QC$2,0))/1000</f>
        <v>0.106</v>
      </c>
      <c r="L734" s="16">
        <f>INDEX([1]Balancing!$QD$3:$VU$21,MATCH($C734,[1]Balancing!$A$3:$A$21,0),MATCH(IF($A734="Mahir","HS",IF($A734="Separuh Mahir","SS",IF($A734="Berkemahiran Rendah","LS",IF($A734="Jumlah","T",FALSE))))&amp;$E734&amp;RIGHT($D734,2),[1]Balancing!$QD$2:$VU$2,0))/1000</f>
        <v>0.879</v>
      </c>
    </row>
    <row r="735" spans="1:12" x14ac:dyDescent="0.35">
      <c r="A735" s="17" t="s">
        <v>19</v>
      </c>
      <c r="B735" s="17" t="s">
        <v>35</v>
      </c>
      <c r="C735" s="17" t="s">
        <v>60</v>
      </c>
      <c r="D735" s="14">
        <v>2022</v>
      </c>
      <c r="E735" s="14">
        <v>3</v>
      </c>
      <c r="F735" s="14" t="str">
        <f>VLOOKUP(A735,[1]Lookup!$A$1:$B$4,2,0)</f>
        <v>Skilled</v>
      </c>
      <c r="G735" s="14" t="str">
        <f>VLOOKUP(B735,[1]Lookup!$A$6:$B$11,2,0)</f>
        <v>Services</v>
      </c>
      <c r="H735" s="14" t="str">
        <f>VLOOKUP(C735,[1]Lookup!$A$13:$B$31,2,0)</f>
        <v>Information &amp; communication</v>
      </c>
      <c r="I735" s="16">
        <f>INDEX([1]Balancing!$B$3:$ES$21,MATCH($C735,[1]Balancing!$A$3:$A$21,0),MATCH(IF($A735="Mahir","HS",IF($A735="Separuh Mahir","SS",IF($A735="Berkemahiran Rendah","LS",IF($A735="Jumlah","T",FALSE))))&amp;$E735&amp;RIGHT($D735,2),[1]Balancing!$B$2:$ES$2,0))/1000</f>
        <v>135.72900000000001</v>
      </c>
      <c r="J735" s="16">
        <f>INDEX([1]Balancing!$ET$3:$KK$21,MATCH($C735,[1]Balancing!$A$3:$A$21,0),MATCH(IF($A735="Mahir","HS",IF($A735="Separuh Mahir","SS",IF($A735="Berkemahiran Rendah","LS",IF($A735="Jumlah","T",FALSE))))&amp;$E735&amp;RIGHT($D735,2),[1]Balancing!$ET$2:$KK$2,0))/1000</f>
        <v>135.209</v>
      </c>
      <c r="K735" s="16">
        <f>INDEX([1]Balancing!$KL$3:$QC$21,MATCH($C735,[1]Balancing!$A$3:$A$21,0),MATCH(IF($A735="Mahir","HS",IF($A735="Separuh Mahir","SS",IF($A735="Berkemahiran Rendah","LS",IF($A735="Jumlah","T",FALSE))))&amp;$E735&amp;RIGHT($D735,2),[1]Balancing!$KL$2:$QC$2,0))/1000</f>
        <v>0.52</v>
      </c>
      <c r="L735" s="16">
        <f>INDEX([1]Balancing!$QD$3:$VU$21,MATCH($C735,[1]Balancing!$A$3:$A$21,0),MATCH(IF($A735="Mahir","HS",IF($A735="Separuh Mahir","SS",IF($A735="Berkemahiran Rendah","LS",IF($A735="Jumlah","T",FALSE))))&amp;$E735&amp;RIGHT($D735,2),[1]Balancing!$QD$2:$VU$2,0))/1000</f>
        <v>0.84099999999999997</v>
      </c>
    </row>
    <row r="736" spans="1:12" x14ac:dyDescent="0.35">
      <c r="A736" s="17" t="s">
        <v>19</v>
      </c>
      <c r="B736" s="17" t="s">
        <v>35</v>
      </c>
      <c r="C736" s="17" t="s">
        <v>62</v>
      </c>
      <c r="D736" s="14">
        <v>2022</v>
      </c>
      <c r="E736" s="14">
        <v>3</v>
      </c>
      <c r="F736" s="14" t="str">
        <f>VLOOKUP(A736,[1]Lookup!$A$1:$B$4,2,0)</f>
        <v>Skilled</v>
      </c>
      <c r="G736" s="14" t="str">
        <f>VLOOKUP(B736,[1]Lookup!$A$6:$B$11,2,0)</f>
        <v>Services</v>
      </c>
      <c r="H736" s="14" t="str">
        <f>VLOOKUP(C736,[1]Lookup!$A$13:$B$31,2,0)</f>
        <v>Finance, insurance, real estate &amp; business services</v>
      </c>
      <c r="I736" s="16">
        <f>INDEX([1]Balancing!$B$3:$ES$21,MATCH($C736,[1]Balancing!$A$3:$A$21,0),MATCH(IF($A736="Mahir","HS",IF($A736="Separuh Mahir","SS",IF($A736="Berkemahiran Rendah","LS",IF($A736="Jumlah","T",FALSE))))&amp;$E736&amp;RIGHT($D736,2),[1]Balancing!$B$2:$ES$2,0))/1000</f>
        <v>409.40600000000001</v>
      </c>
      <c r="J736" s="16">
        <f>INDEX([1]Balancing!$ET$3:$KK$21,MATCH($C736,[1]Balancing!$A$3:$A$21,0),MATCH(IF($A736="Mahir","HS",IF($A736="Separuh Mahir","SS",IF($A736="Berkemahiran Rendah","LS",IF($A736="Jumlah","T",FALSE))))&amp;$E736&amp;RIGHT($D736,2),[1]Balancing!$ET$2:$KK$2,0))/1000</f>
        <v>400.30200000000002</v>
      </c>
      <c r="K736" s="16">
        <f>INDEX([1]Balancing!$KL$3:$QC$21,MATCH($C736,[1]Balancing!$A$3:$A$21,0),MATCH(IF($A736="Mahir","HS",IF($A736="Separuh Mahir","SS",IF($A736="Berkemahiran Rendah","LS",IF($A736="Jumlah","T",FALSE))))&amp;$E736&amp;RIGHT($D736,2),[1]Balancing!$KL$2:$QC$2,0))/1000</f>
        <v>9.1039999999999992</v>
      </c>
      <c r="L736" s="16">
        <f>INDEX([1]Balancing!$QD$3:$VU$21,MATCH($C736,[1]Balancing!$A$3:$A$21,0),MATCH(IF($A736="Mahir","HS",IF($A736="Separuh Mahir","SS",IF($A736="Berkemahiran Rendah","LS",IF($A736="Jumlah","T",FALSE))))&amp;$E736&amp;RIGHT($D736,2),[1]Balancing!$QD$2:$VU$2,0))/1000</f>
        <v>2.0779999999999998</v>
      </c>
    </row>
    <row r="737" spans="1:12" x14ac:dyDescent="0.35">
      <c r="A737" s="17" t="s">
        <v>19</v>
      </c>
      <c r="B737" s="17" t="s">
        <v>35</v>
      </c>
      <c r="C737" s="17" t="s">
        <v>64</v>
      </c>
      <c r="D737" s="14">
        <v>2022</v>
      </c>
      <c r="E737" s="14">
        <v>3</v>
      </c>
      <c r="F737" s="14" t="str">
        <f>VLOOKUP(A737,[1]Lookup!$A$1:$B$4,2,0)</f>
        <v>Skilled</v>
      </c>
      <c r="G737" s="14" t="str">
        <f>VLOOKUP(B737,[1]Lookup!$A$6:$B$11,2,0)</f>
        <v>Services</v>
      </c>
      <c r="H737" s="14" t="str">
        <f>VLOOKUP(C737,[1]Lookup!$A$13:$B$31,2,0)</f>
        <v>Other services</v>
      </c>
      <c r="I737" s="16">
        <f>INDEX([1]Balancing!$B$3:$ES$21,MATCH($C737,[1]Balancing!$A$3:$A$21,0),MATCH(IF($A737="Mahir","HS",IF($A737="Separuh Mahir","SS",IF($A737="Berkemahiran Rendah","LS",IF($A737="Jumlah","T",FALSE))))&amp;$E737&amp;RIGHT($D737,2),[1]Balancing!$B$2:$ES$2,0))/1000</f>
        <v>207.465</v>
      </c>
      <c r="J737" s="16">
        <f>INDEX([1]Balancing!$ET$3:$KK$21,MATCH($C737,[1]Balancing!$A$3:$A$21,0),MATCH(IF($A737="Mahir","HS",IF($A737="Separuh Mahir","SS",IF($A737="Berkemahiran Rendah","LS",IF($A737="Jumlah","T",FALSE))))&amp;$E737&amp;RIGHT($D737,2),[1]Balancing!$ET$2:$KK$2,0))/1000</f>
        <v>206.697</v>
      </c>
      <c r="K737" s="16">
        <f>INDEX([1]Balancing!$KL$3:$QC$21,MATCH($C737,[1]Balancing!$A$3:$A$21,0),MATCH(IF($A737="Mahir","HS",IF($A737="Separuh Mahir","SS",IF($A737="Berkemahiran Rendah","LS",IF($A737="Jumlah","T",FALSE))))&amp;$E737&amp;RIGHT($D737,2),[1]Balancing!$KL$2:$QC$2,0))/1000</f>
        <v>0.76800000000000002</v>
      </c>
      <c r="L737" s="16">
        <f>INDEX([1]Balancing!$QD$3:$VU$21,MATCH($C737,[1]Balancing!$A$3:$A$21,0),MATCH(IF($A737="Mahir","HS",IF($A737="Separuh Mahir","SS",IF($A737="Berkemahiran Rendah","LS",IF($A737="Jumlah","T",FALSE))))&amp;$E737&amp;RIGHT($D737,2),[1]Balancing!$QD$2:$VU$2,0))/1000</f>
        <v>0.75</v>
      </c>
    </row>
    <row r="738" spans="1:12" x14ac:dyDescent="0.35">
      <c r="A738" s="17" t="s">
        <v>21</v>
      </c>
      <c r="B738" s="17" t="s">
        <v>27</v>
      </c>
      <c r="C738" s="17" t="s">
        <v>27</v>
      </c>
      <c r="D738" s="14">
        <v>2022</v>
      </c>
      <c r="E738" s="14">
        <v>3</v>
      </c>
      <c r="F738" s="14" t="str">
        <f>VLOOKUP(A738,[1]Lookup!$A$1:$B$4,2,0)</f>
        <v>Semi-skilled</v>
      </c>
      <c r="G738" s="14" t="str">
        <f>VLOOKUP(B738,[1]Lookup!$A$6:$B$11,2,0)</f>
        <v>Agriculture</v>
      </c>
      <c r="H738" s="14" t="str">
        <f>VLOOKUP(C738,[1]Lookup!$A$13:$B$31,2,0)</f>
        <v>Agriculture</v>
      </c>
      <c r="I738" s="16">
        <f>INDEX([1]Balancing!$B$3:$ES$21,MATCH($C738,[1]Balancing!$A$3:$A$21,0),MATCH(IF($A738="Mahir","HS",IF($A738="Separuh Mahir","SS",IF($A738="Berkemahiran Rendah","LS",IF($A738="Jumlah","T",FALSE))))&amp;$E738&amp;RIGHT($D738,2),[1]Balancing!$B$2:$ES$2,0))/1000</f>
        <v>413.69499999999999</v>
      </c>
      <c r="J738" s="16">
        <f>INDEX([1]Balancing!$ET$3:$KK$21,MATCH($C738,[1]Balancing!$A$3:$A$21,0),MATCH(IF($A738="Mahir","HS",IF($A738="Separuh Mahir","SS",IF($A738="Berkemahiran Rendah","LS",IF($A738="Jumlah","T",FALSE))))&amp;$E738&amp;RIGHT($D738,2),[1]Balancing!$ET$2:$KK$2,0))/1000</f>
        <v>393.83199999999999</v>
      </c>
      <c r="K738" s="16">
        <f>INDEX([1]Balancing!$KL$3:$QC$21,MATCH($C738,[1]Balancing!$A$3:$A$21,0),MATCH(IF($A738="Mahir","HS",IF($A738="Separuh Mahir","SS",IF($A738="Berkemahiran Rendah","LS",IF($A738="Jumlah","T",FALSE))))&amp;$E738&amp;RIGHT($D738,2),[1]Balancing!$KL$2:$QC$2,0))/1000</f>
        <v>19.863</v>
      </c>
      <c r="L738" s="16">
        <f>INDEX([1]Balancing!$QD$3:$VU$21,MATCH($C738,[1]Balancing!$A$3:$A$21,0),MATCH(IF($A738="Mahir","HS",IF($A738="Separuh Mahir","SS",IF($A738="Berkemahiran Rendah","LS",IF($A738="Jumlah","T",FALSE))))&amp;$E738&amp;RIGHT($D738,2),[1]Balancing!$QD$2:$VU$2,0))/1000</f>
        <v>1.163</v>
      </c>
    </row>
    <row r="739" spans="1:12" x14ac:dyDescent="0.35">
      <c r="A739" s="17" t="s">
        <v>21</v>
      </c>
      <c r="B739" s="17" t="s">
        <v>29</v>
      </c>
      <c r="C739" s="17" t="s">
        <v>29</v>
      </c>
      <c r="D739" s="14">
        <v>2022</v>
      </c>
      <c r="E739" s="14">
        <v>3</v>
      </c>
      <c r="F739" s="14" t="str">
        <f>VLOOKUP(A739,[1]Lookup!$A$1:$B$4,2,0)</f>
        <v>Semi-skilled</v>
      </c>
      <c r="G739" s="14" t="str">
        <f>VLOOKUP(B739,[1]Lookup!$A$6:$B$11,2,0)</f>
        <v>Mining &amp; Quarrying</v>
      </c>
      <c r="H739" s="14" t="str">
        <f>VLOOKUP(C739,[1]Lookup!$A$13:$B$31,2,0)</f>
        <v>Mining &amp; Quarrying</v>
      </c>
      <c r="I739" s="16">
        <f>INDEX([1]Balancing!$B$3:$ES$21,MATCH($C739,[1]Balancing!$A$3:$A$21,0),MATCH(IF($A739="Mahir","HS",IF($A739="Separuh Mahir","SS",IF($A739="Berkemahiran Rendah","LS",IF($A739="Jumlah","T",FALSE))))&amp;$E739&amp;RIGHT($D739,2),[1]Balancing!$B$2:$ES$2,0))/1000</f>
        <v>45.633000000000003</v>
      </c>
      <c r="J739" s="16">
        <f>INDEX([1]Balancing!$ET$3:$KK$21,MATCH($C739,[1]Balancing!$A$3:$A$21,0),MATCH(IF($A739="Mahir","HS",IF($A739="Separuh Mahir","SS",IF($A739="Berkemahiran Rendah","LS",IF($A739="Jumlah","T",FALSE))))&amp;$E739&amp;RIGHT($D739,2),[1]Balancing!$ET$2:$KK$2,0))/1000</f>
        <v>45.402999999999999</v>
      </c>
      <c r="K739" s="16">
        <f>INDEX([1]Balancing!$KL$3:$QC$21,MATCH($C739,[1]Balancing!$A$3:$A$21,0),MATCH(IF($A739="Mahir","HS",IF($A739="Separuh Mahir","SS",IF($A739="Berkemahiran Rendah","LS",IF($A739="Jumlah","T",FALSE))))&amp;$E739&amp;RIGHT($D739,2),[1]Balancing!$KL$2:$QC$2,0))/1000</f>
        <v>0.23</v>
      </c>
      <c r="L739" s="16">
        <f>INDEX([1]Balancing!$QD$3:$VU$21,MATCH($C739,[1]Balancing!$A$3:$A$21,0),MATCH(IF($A739="Mahir","HS",IF($A739="Separuh Mahir","SS",IF($A739="Berkemahiran Rendah","LS",IF($A739="Jumlah","T",FALSE))))&amp;$E739&amp;RIGHT($D739,2),[1]Balancing!$QD$2:$VU$2,0))/1000</f>
        <v>8.3000000000000004E-2</v>
      </c>
    </row>
    <row r="740" spans="1:12" x14ac:dyDescent="0.35">
      <c r="A740" s="17" t="s">
        <v>21</v>
      </c>
      <c r="B740" s="17" t="s">
        <v>31</v>
      </c>
      <c r="C740" s="17" t="s">
        <v>40</v>
      </c>
      <c r="D740" s="14">
        <v>2022</v>
      </c>
      <c r="E740" s="14">
        <v>3</v>
      </c>
      <c r="F740" s="14" t="str">
        <f>VLOOKUP(A740,[1]Lookup!$A$1:$B$4,2,0)</f>
        <v>Semi-skilled</v>
      </c>
      <c r="G740" s="14" t="str">
        <f>VLOOKUP(B740,[1]Lookup!$A$6:$B$11,2,0)</f>
        <v>Manufacturing</v>
      </c>
      <c r="H740" s="14" t="str">
        <f>VLOOKUP(C740,[1]Lookup!$A$13:$B$31,2,0)</f>
        <v>Food processing, beverages &amp; tobacco products</v>
      </c>
      <c r="I740" s="16">
        <f>INDEX([1]Balancing!$B$3:$ES$21,MATCH($C740,[1]Balancing!$A$3:$A$21,0),MATCH(IF($A740="Mahir","HS",IF($A740="Separuh Mahir","SS",IF($A740="Berkemahiran Rendah","LS",IF($A740="Jumlah","T",FALSE))))&amp;$E740&amp;RIGHT($D740,2),[1]Balancing!$B$2:$ES$2,0))/1000</f>
        <v>230.25299999999999</v>
      </c>
      <c r="J740" s="16">
        <f>INDEX([1]Balancing!$ET$3:$KK$21,MATCH($C740,[1]Balancing!$A$3:$A$21,0),MATCH(IF($A740="Mahir","HS",IF($A740="Separuh Mahir","SS",IF($A740="Berkemahiran Rendah","LS",IF($A740="Jumlah","T",FALSE))))&amp;$E740&amp;RIGHT($D740,2),[1]Balancing!$ET$2:$KK$2,0))/1000</f>
        <v>223.042</v>
      </c>
      <c r="K740" s="16">
        <f>INDEX([1]Balancing!$KL$3:$QC$21,MATCH($C740,[1]Balancing!$A$3:$A$21,0),MATCH(IF($A740="Mahir","HS",IF($A740="Separuh Mahir","SS",IF($A740="Berkemahiran Rendah","LS",IF($A740="Jumlah","T",FALSE))))&amp;$E740&amp;RIGHT($D740,2),[1]Balancing!$KL$2:$QC$2,0))/1000</f>
        <v>7.2110000000000003</v>
      </c>
      <c r="L740" s="16">
        <f>INDEX([1]Balancing!$QD$3:$VU$21,MATCH($C740,[1]Balancing!$A$3:$A$21,0),MATCH(IF($A740="Mahir","HS",IF($A740="Separuh Mahir","SS",IF($A740="Berkemahiran Rendah","LS",IF($A740="Jumlah","T",FALSE))))&amp;$E740&amp;RIGHT($D740,2),[1]Balancing!$QD$2:$VU$2,0))/1000</f>
        <v>0.17599999999999999</v>
      </c>
    </row>
    <row r="741" spans="1:12" x14ac:dyDescent="0.35">
      <c r="A741" s="17" t="s">
        <v>21</v>
      </c>
      <c r="B741" s="17" t="s">
        <v>31</v>
      </c>
      <c r="C741" s="17" t="s">
        <v>42</v>
      </c>
      <c r="D741" s="14">
        <v>2022</v>
      </c>
      <c r="E741" s="14">
        <v>3</v>
      </c>
      <c r="F741" s="14" t="str">
        <f>VLOOKUP(A741,[1]Lookup!$A$1:$B$4,2,0)</f>
        <v>Semi-skilled</v>
      </c>
      <c r="G741" s="14" t="str">
        <f>VLOOKUP(B741,[1]Lookup!$A$6:$B$11,2,0)</f>
        <v>Manufacturing</v>
      </c>
      <c r="H741" s="14" t="str">
        <f>VLOOKUP(C741,[1]Lookup!$A$13:$B$31,2,0)</f>
        <v>Textiles, wearing apparel &amp; leather products</v>
      </c>
      <c r="I741" s="16">
        <f>INDEX([1]Balancing!$B$3:$ES$21,MATCH($C741,[1]Balancing!$A$3:$A$21,0),MATCH(IF($A741="Mahir","HS",IF($A741="Separuh Mahir","SS",IF($A741="Berkemahiran Rendah","LS",IF($A741="Jumlah","T",FALSE))))&amp;$E741&amp;RIGHT($D741,2),[1]Balancing!$B$2:$ES$2,0))/1000</f>
        <v>68.441999999999993</v>
      </c>
      <c r="J741" s="16">
        <f>INDEX([1]Balancing!$ET$3:$KK$21,MATCH($C741,[1]Balancing!$A$3:$A$21,0),MATCH(IF($A741="Mahir","HS",IF($A741="Separuh Mahir","SS",IF($A741="Berkemahiran Rendah","LS",IF($A741="Jumlah","T",FALSE))))&amp;$E741&amp;RIGHT($D741,2),[1]Balancing!$ET$2:$KK$2,0))/1000</f>
        <v>66.655000000000001</v>
      </c>
      <c r="K741" s="16">
        <f>INDEX([1]Balancing!$KL$3:$QC$21,MATCH($C741,[1]Balancing!$A$3:$A$21,0),MATCH(IF($A741="Mahir","HS",IF($A741="Separuh Mahir","SS",IF($A741="Berkemahiran Rendah","LS",IF($A741="Jumlah","T",FALSE))))&amp;$E741&amp;RIGHT($D741,2),[1]Balancing!$KL$2:$QC$2,0))/1000</f>
        <v>1.7869999999999999</v>
      </c>
      <c r="L741" s="16">
        <f>INDEX([1]Balancing!$QD$3:$VU$21,MATCH($C741,[1]Balancing!$A$3:$A$21,0),MATCH(IF($A741="Mahir","HS",IF($A741="Separuh Mahir","SS",IF($A741="Berkemahiran Rendah","LS",IF($A741="Jumlah","T",FALSE))))&amp;$E741&amp;RIGHT($D741,2),[1]Balancing!$QD$2:$VU$2,0))/1000</f>
        <v>0.34200000000000003</v>
      </c>
    </row>
    <row r="742" spans="1:12" x14ac:dyDescent="0.35">
      <c r="A742" s="17" t="s">
        <v>21</v>
      </c>
      <c r="B742" s="17" t="s">
        <v>31</v>
      </c>
      <c r="C742" s="17" t="s">
        <v>44</v>
      </c>
      <c r="D742" s="14">
        <v>2022</v>
      </c>
      <c r="E742" s="14">
        <v>3</v>
      </c>
      <c r="F742" s="14" t="str">
        <f>VLOOKUP(A742,[1]Lookup!$A$1:$B$4,2,0)</f>
        <v>Semi-skilled</v>
      </c>
      <c r="G742" s="14" t="str">
        <f>VLOOKUP(B742,[1]Lookup!$A$6:$B$11,2,0)</f>
        <v>Manufacturing</v>
      </c>
      <c r="H742" s="14" t="str">
        <f>VLOOKUP(C742,[1]Lookup!$A$13:$B$31,2,0)</f>
        <v>Wood products, furniture, paper products &amp; printing</v>
      </c>
      <c r="I742" s="16">
        <f>INDEX([1]Balancing!$B$3:$ES$21,MATCH($C742,[1]Balancing!$A$3:$A$21,0),MATCH(IF($A742="Mahir","HS",IF($A742="Separuh Mahir","SS",IF($A742="Berkemahiran Rendah","LS",IF($A742="Jumlah","T",FALSE))))&amp;$E742&amp;RIGHT($D742,2),[1]Balancing!$B$2:$ES$2,0))/1000</f>
        <v>230.16300000000001</v>
      </c>
      <c r="J742" s="16">
        <f>INDEX([1]Balancing!$ET$3:$KK$21,MATCH($C742,[1]Balancing!$A$3:$A$21,0),MATCH(IF($A742="Mahir","HS",IF($A742="Separuh Mahir","SS",IF($A742="Berkemahiran Rendah","LS",IF($A742="Jumlah","T",FALSE))))&amp;$E742&amp;RIGHT($D742,2),[1]Balancing!$ET$2:$KK$2,0))/1000</f>
        <v>223.66</v>
      </c>
      <c r="K742" s="16">
        <f>INDEX([1]Balancing!$KL$3:$QC$21,MATCH($C742,[1]Balancing!$A$3:$A$21,0),MATCH(IF($A742="Mahir","HS",IF($A742="Separuh Mahir","SS",IF($A742="Berkemahiran Rendah","LS",IF($A742="Jumlah","T",FALSE))))&amp;$E742&amp;RIGHT($D742,2),[1]Balancing!$KL$2:$QC$2,0))/1000</f>
        <v>6.5030000000000001</v>
      </c>
      <c r="L742" s="16">
        <f>INDEX([1]Balancing!$QD$3:$VU$21,MATCH($C742,[1]Balancing!$A$3:$A$21,0),MATCH(IF($A742="Mahir","HS",IF($A742="Separuh Mahir","SS",IF($A742="Berkemahiran Rendah","LS",IF($A742="Jumlah","T",FALSE))))&amp;$E742&amp;RIGHT($D742,2),[1]Balancing!$QD$2:$VU$2,0))/1000</f>
        <v>0.56599999999999995</v>
      </c>
    </row>
    <row r="743" spans="1:12" x14ac:dyDescent="0.35">
      <c r="A743" s="17" t="s">
        <v>21</v>
      </c>
      <c r="B743" s="17" t="s">
        <v>31</v>
      </c>
      <c r="C743" s="17" t="s">
        <v>46</v>
      </c>
      <c r="D743" s="14">
        <v>2022</v>
      </c>
      <c r="E743" s="14">
        <v>3</v>
      </c>
      <c r="F743" s="14" t="str">
        <f>VLOOKUP(A743,[1]Lookup!$A$1:$B$4,2,0)</f>
        <v>Semi-skilled</v>
      </c>
      <c r="G743" s="14" t="str">
        <f>VLOOKUP(B743,[1]Lookup!$A$6:$B$11,2,0)</f>
        <v>Manufacturing</v>
      </c>
      <c r="H743" s="14" t="str">
        <f>VLOOKUP(C743,[1]Lookup!$A$13:$B$31,2,0)</f>
        <v>Petroleum, chemical, rubber &amp; plastic products</v>
      </c>
      <c r="I743" s="16">
        <f>INDEX([1]Balancing!$B$3:$ES$21,MATCH($C743,[1]Balancing!$A$3:$A$21,0),MATCH(IF($A743="Mahir","HS",IF($A743="Separuh Mahir","SS",IF($A743="Berkemahiran Rendah","LS",IF($A743="Jumlah","T",FALSE))))&amp;$E743&amp;RIGHT($D743,2),[1]Balancing!$B$2:$ES$2,0))/1000</f>
        <v>347.89299999999997</v>
      </c>
      <c r="J743" s="16">
        <f>INDEX([1]Balancing!$ET$3:$KK$21,MATCH($C743,[1]Balancing!$A$3:$A$21,0),MATCH(IF($A743="Mahir","HS",IF($A743="Separuh Mahir","SS",IF($A743="Berkemahiran Rendah","LS",IF($A743="Jumlah","T",FALSE))))&amp;$E743&amp;RIGHT($D743,2),[1]Balancing!$ET$2:$KK$2,0))/1000</f>
        <v>334.06099999999998</v>
      </c>
      <c r="K743" s="16">
        <f>INDEX([1]Balancing!$KL$3:$QC$21,MATCH($C743,[1]Balancing!$A$3:$A$21,0),MATCH(IF($A743="Mahir","HS",IF($A743="Separuh Mahir","SS",IF($A743="Berkemahiran Rendah","LS",IF($A743="Jumlah","T",FALSE))))&amp;$E743&amp;RIGHT($D743,2),[1]Balancing!$KL$2:$QC$2,0))/1000</f>
        <v>13.832000000000001</v>
      </c>
      <c r="L743" s="16">
        <f>INDEX([1]Balancing!$QD$3:$VU$21,MATCH($C743,[1]Balancing!$A$3:$A$21,0),MATCH(IF($A743="Mahir","HS",IF($A743="Separuh Mahir","SS",IF($A743="Berkemahiran Rendah","LS",IF($A743="Jumlah","T",FALSE))))&amp;$E743&amp;RIGHT($D743,2),[1]Balancing!$QD$2:$VU$2,0))/1000</f>
        <v>1.698</v>
      </c>
    </row>
    <row r="744" spans="1:12" x14ac:dyDescent="0.35">
      <c r="A744" s="17" t="s">
        <v>21</v>
      </c>
      <c r="B744" s="17" t="s">
        <v>31</v>
      </c>
      <c r="C744" s="17" t="s">
        <v>48</v>
      </c>
      <c r="D744" s="14">
        <v>2022</v>
      </c>
      <c r="E744" s="14">
        <v>3</v>
      </c>
      <c r="F744" s="14" t="str">
        <f>VLOOKUP(A744,[1]Lookup!$A$1:$B$4,2,0)</f>
        <v>Semi-skilled</v>
      </c>
      <c r="G744" s="14" t="str">
        <f>VLOOKUP(B744,[1]Lookup!$A$6:$B$11,2,0)</f>
        <v>Manufacturing</v>
      </c>
      <c r="H744" s="14" t="str">
        <f>VLOOKUP(C744,[1]Lookup!$A$13:$B$31,2,0)</f>
        <v>Non-metallic mineral products, basic metal &amp; fabricated metal products</v>
      </c>
      <c r="I744" s="16">
        <f>INDEX([1]Balancing!$B$3:$ES$21,MATCH($C744,[1]Balancing!$A$3:$A$21,0),MATCH(IF($A744="Mahir","HS",IF($A744="Separuh Mahir","SS",IF($A744="Berkemahiran Rendah","LS",IF($A744="Jumlah","T",FALSE))))&amp;$E744&amp;RIGHT($D744,2),[1]Balancing!$B$2:$ES$2,0))/1000</f>
        <v>277.78100000000001</v>
      </c>
      <c r="J744" s="16">
        <f>INDEX([1]Balancing!$ET$3:$KK$21,MATCH($C744,[1]Balancing!$A$3:$A$21,0),MATCH(IF($A744="Mahir","HS",IF($A744="Separuh Mahir","SS",IF($A744="Berkemahiran Rendah","LS",IF($A744="Jumlah","T",FALSE))))&amp;$E744&amp;RIGHT($D744,2),[1]Balancing!$ET$2:$KK$2,0))/1000</f>
        <v>270.459</v>
      </c>
      <c r="K744" s="16">
        <f>INDEX([1]Balancing!$KL$3:$QC$21,MATCH($C744,[1]Balancing!$A$3:$A$21,0),MATCH(IF($A744="Mahir","HS",IF($A744="Separuh Mahir","SS",IF($A744="Berkemahiran Rendah","LS",IF($A744="Jumlah","T",FALSE))))&amp;$E744&amp;RIGHT($D744,2),[1]Balancing!$KL$2:$QC$2,0))/1000</f>
        <v>7.3220000000000001</v>
      </c>
      <c r="L744" s="16">
        <f>INDEX([1]Balancing!$QD$3:$VU$21,MATCH($C744,[1]Balancing!$A$3:$A$21,0),MATCH(IF($A744="Mahir","HS",IF($A744="Separuh Mahir","SS",IF($A744="Berkemahiran Rendah","LS",IF($A744="Jumlah","T",FALSE))))&amp;$E744&amp;RIGHT($D744,2),[1]Balancing!$QD$2:$VU$2,0))/1000</f>
        <v>0.747</v>
      </c>
    </row>
    <row r="745" spans="1:12" x14ac:dyDescent="0.35">
      <c r="A745" s="17" t="s">
        <v>21</v>
      </c>
      <c r="B745" s="17" t="s">
        <v>31</v>
      </c>
      <c r="C745" s="17" t="s">
        <v>50</v>
      </c>
      <c r="D745" s="14">
        <v>2022</v>
      </c>
      <c r="E745" s="14">
        <v>3</v>
      </c>
      <c r="F745" s="14" t="str">
        <f>VLOOKUP(A745,[1]Lookup!$A$1:$B$4,2,0)</f>
        <v>Semi-skilled</v>
      </c>
      <c r="G745" s="14" t="str">
        <f>VLOOKUP(B745,[1]Lookup!$A$6:$B$11,2,0)</f>
        <v>Manufacturing</v>
      </c>
      <c r="H745" s="14" t="str">
        <f>VLOOKUP(C745,[1]Lookup!$A$13:$B$31,2,0)</f>
        <v>Electrical, electronic &amp; optical products</v>
      </c>
      <c r="I745" s="16">
        <f>INDEX([1]Balancing!$B$3:$ES$21,MATCH($C745,[1]Balancing!$A$3:$A$21,0),MATCH(IF($A745="Mahir","HS",IF($A745="Separuh Mahir","SS",IF($A745="Berkemahiran Rendah","LS",IF($A745="Jumlah","T",FALSE))))&amp;$E745&amp;RIGHT($D745,2),[1]Balancing!$B$2:$ES$2,0))/1000</f>
        <v>472.03699999999998</v>
      </c>
      <c r="J745" s="16">
        <f>INDEX([1]Balancing!$ET$3:$KK$21,MATCH($C745,[1]Balancing!$A$3:$A$21,0),MATCH(IF($A745="Mahir","HS",IF($A745="Separuh Mahir","SS",IF($A745="Berkemahiran Rendah","LS",IF($A745="Jumlah","T",FALSE))))&amp;$E745&amp;RIGHT($D745,2),[1]Balancing!$ET$2:$KK$2,0))/1000</f>
        <v>451.28</v>
      </c>
      <c r="K745" s="16">
        <f>INDEX([1]Balancing!$KL$3:$QC$21,MATCH($C745,[1]Balancing!$A$3:$A$21,0),MATCH(IF($A745="Mahir","HS",IF($A745="Separuh Mahir","SS",IF($A745="Berkemahiran Rendah","LS",IF($A745="Jumlah","T",FALSE))))&amp;$E745&amp;RIGHT($D745,2),[1]Balancing!$KL$2:$QC$2,0))/1000</f>
        <v>20.757000000000001</v>
      </c>
      <c r="L745" s="16">
        <f>INDEX([1]Balancing!$QD$3:$VU$21,MATCH($C745,[1]Balancing!$A$3:$A$21,0),MATCH(IF($A745="Mahir","HS",IF($A745="Separuh Mahir","SS",IF($A745="Berkemahiran Rendah","LS",IF($A745="Jumlah","T",FALSE))))&amp;$E745&amp;RIGHT($D745,2),[1]Balancing!$QD$2:$VU$2,0))/1000</f>
        <v>2.86</v>
      </c>
    </row>
    <row r="746" spans="1:12" x14ac:dyDescent="0.35">
      <c r="A746" s="17" t="s">
        <v>21</v>
      </c>
      <c r="B746" s="17" t="s">
        <v>31</v>
      </c>
      <c r="C746" s="17" t="s">
        <v>52</v>
      </c>
      <c r="D746" s="14">
        <v>2022</v>
      </c>
      <c r="E746" s="14">
        <v>3</v>
      </c>
      <c r="F746" s="14" t="str">
        <f>VLOOKUP(A746,[1]Lookup!$A$1:$B$4,2,0)</f>
        <v>Semi-skilled</v>
      </c>
      <c r="G746" s="14" t="str">
        <f>VLOOKUP(B746,[1]Lookup!$A$6:$B$11,2,0)</f>
        <v>Manufacturing</v>
      </c>
      <c r="H746" s="14" t="str">
        <f>VLOOKUP(C746,[1]Lookup!$A$13:$B$31,2,0)</f>
        <v>Transport equipment, other manufacturing &amp; repair</v>
      </c>
      <c r="I746" s="16">
        <f>INDEX([1]Balancing!$B$3:$ES$21,MATCH($C746,[1]Balancing!$A$3:$A$21,0),MATCH(IF($A746="Mahir","HS",IF($A746="Separuh Mahir","SS",IF($A746="Berkemahiran Rendah","LS",IF($A746="Jumlah","T",FALSE))))&amp;$E746&amp;RIGHT($D746,2),[1]Balancing!$B$2:$ES$2,0))/1000</f>
        <v>169.126</v>
      </c>
      <c r="J746" s="16">
        <f>INDEX([1]Balancing!$ET$3:$KK$21,MATCH($C746,[1]Balancing!$A$3:$A$21,0),MATCH(IF($A746="Mahir","HS",IF($A746="Separuh Mahir","SS",IF($A746="Berkemahiran Rendah","LS",IF($A746="Jumlah","T",FALSE))))&amp;$E746&amp;RIGHT($D746,2),[1]Balancing!$ET$2:$KK$2,0))/1000</f>
        <v>163.012</v>
      </c>
      <c r="K746" s="16">
        <f>INDEX([1]Balancing!$KL$3:$QC$21,MATCH($C746,[1]Balancing!$A$3:$A$21,0),MATCH(IF($A746="Mahir","HS",IF($A746="Separuh Mahir","SS",IF($A746="Berkemahiran Rendah","LS",IF($A746="Jumlah","T",FALSE))))&amp;$E746&amp;RIGHT($D746,2),[1]Balancing!$KL$2:$QC$2,0))/1000</f>
        <v>6.1139999999999999</v>
      </c>
      <c r="L746" s="16">
        <f>INDEX([1]Balancing!$QD$3:$VU$21,MATCH($C746,[1]Balancing!$A$3:$A$21,0),MATCH(IF($A746="Mahir","HS",IF($A746="Separuh Mahir","SS",IF($A746="Berkemahiran Rendah","LS",IF($A746="Jumlah","T",FALSE))))&amp;$E746&amp;RIGHT($D746,2),[1]Balancing!$QD$2:$VU$2,0))/1000</f>
        <v>0.53400000000000003</v>
      </c>
    </row>
    <row r="747" spans="1:12" x14ac:dyDescent="0.35">
      <c r="A747" s="17" t="s">
        <v>21</v>
      </c>
      <c r="B747" s="17" t="s">
        <v>33</v>
      </c>
      <c r="C747" s="17" t="s">
        <v>33</v>
      </c>
      <c r="D747" s="14">
        <v>2022</v>
      </c>
      <c r="E747" s="14">
        <v>3</v>
      </c>
      <c r="F747" s="14" t="str">
        <f>VLOOKUP(A747,[1]Lookup!$A$1:$B$4,2,0)</f>
        <v>Semi-skilled</v>
      </c>
      <c r="G747" s="14" t="str">
        <f>VLOOKUP(B747,[1]Lookup!$A$6:$B$11,2,0)</f>
        <v>Construction</v>
      </c>
      <c r="H747" s="14" t="str">
        <f>VLOOKUP(C747,[1]Lookup!$A$13:$B$31,2,0)</f>
        <v>Construction</v>
      </c>
      <c r="I747" s="16">
        <f>INDEX([1]Balancing!$B$3:$ES$21,MATCH($C747,[1]Balancing!$A$3:$A$21,0),MATCH(IF($A747="Mahir","HS",IF($A747="Separuh Mahir","SS",IF($A747="Berkemahiran Rendah","LS",IF($A747="Jumlah","T",FALSE))))&amp;$E747&amp;RIGHT($D747,2),[1]Balancing!$B$2:$ES$2,0))/1000</f>
        <v>1053.201</v>
      </c>
      <c r="J747" s="16">
        <f>INDEX([1]Balancing!$ET$3:$KK$21,MATCH($C747,[1]Balancing!$A$3:$A$21,0),MATCH(IF($A747="Mahir","HS",IF($A747="Separuh Mahir","SS",IF($A747="Berkemahiran Rendah","LS",IF($A747="Jumlah","T",FALSE))))&amp;$E747&amp;RIGHT($D747,2),[1]Balancing!$ET$2:$KK$2,0))/1000</f>
        <v>1040.2429999999999</v>
      </c>
      <c r="K747" s="16">
        <f>INDEX([1]Balancing!$KL$3:$QC$21,MATCH($C747,[1]Balancing!$A$3:$A$21,0),MATCH(IF($A747="Mahir","HS",IF($A747="Separuh Mahir","SS",IF($A747="Berkemahiran Rendah","LS",IF($A747="Jumlah","T",FALSE))))&amp;$E747&amp;RIGHT($D747,2),[1]Balancing!$KL$2:$QC$2,0))/1000</f>
        <v>12.958</v>
      </c>
      <c r="L747" s="16">
        <f>INDEX([1]Balancing!$QD$3:$VU$21,MATCH($C747,[1]Balancing!$A$3:$A$21,0),MATCH(IF($A747="Mahir","HS",IF($A747="Separuh Mahir","SS",IF($A747="Berkemahiran Rendah","LS",IF($A747="Jumlah","T",FALSE))))&amp;$E747&amp;RIGHT($D747,2),[1]Balancing!$QD$2:$VU$2,0))/1000</f>
        <v>2.8090000000000002</v>
      </c>
    </row>
    <row r="748" spans="1:12" x14ac:dyDescent="0.35">
      <c r="A748" s="17" t="s">
        <v>21</v>
      </c>
      <c r="B748" s="17" t="s">
        <v>35</v>
      </c>
      <c r="C748" s="17" t="s">
        <v>54</v>
      </c>
      <c r="D748" s="14">
        <v>2022</v>
      </c>
      <c r="E748" s="14">
        <v>3</v>
      </c>
      <c r="F748" s="14" t="str">
        <f>VLOOKUP(A748,[1]Lookup!$A$1:$B$4,2,0)</f>
        <v>Semi-skilled</v>
      </c>
      <c r="G748" s="14" t="str">
        <f>VLOOKUP(B748,[1]Lookup!$A$6:$B$11,2,0)</f>
        <v>Services</v>
      </c>
      <c r="H748" s="14" t="str">
        <f>VLOOKUP(C748,[1]Lookup!$A$13:$B$31,2,0)</f>
        <v>Wholesale &amp; retail trade</v>
      </c>
      <c r="I748" s="16">
        <f>INDEX([1]Balancing!$B$3:$ES$21,MATCH($C748,[1]Balancing!$A$3:$A$21,0),MATCH(IF($A748="Mahir","HS",IF($A748="Separuh Mahir","SS",IF($A748="Berkemahiran Rendah","LS",IF($A748="Jumlah","T",FALSE))))&amp;$E748&amp;RIGHT($D748,2),[1]Balancing!$B$2:$ES$2,0))/1000</f>
        <v>828.68</v>
      </c>
      <c r="J748" s="16">
        <f>INDEX([1]Balancing!$ET$3:$KK$21,MATCH($C748,[1]Balancing!$A$3:$A$21,0),MATCH(IF($A748="Mahir","HS",IF($A748="Separuh Mahir","SS",IF($A748="Berkemahiran Rendah","LS",IF($A748="Jumlah","T",FALSE))))&amp;$E748&amp;RIGHT($D748,2),[1]Balancing!$ET$2:$KK$2,0))/1000</f>
        <v>824.16700000000003</v>
      </c>
      <c r="K748" s="16">
        <f>INDEX([1]Balancing!$KL$3:$QC$21,MATCH($C748,[1]Balancing!$A$3:$A$21,0),MATCH(IF($A748="Mahir","HS",IF($A748="Separuh Mahir","SS",IF($A748="Berkemahiran Rendah","LS",IF($A748="Jumlah","T",FALSE))))&amp;$E748&amp;RIGHT($D748,2),[1]Balancing!$KL$2:$QC$2,0))/1000</f>
        <v>4.5129999999999999</v>
      </c>
      <c r="L748" s="16">
        <f>INDEX([1]Balancing!$QD$3:$VU$21,MATCH($C748,[1]Balancing!$A$3:$A$21,0),MATCH(IF($A748="Mahir","HS",IF($A748="Separuh Mahir","SS",IF($A748="Berkemahiran Rendah","LS",IF($A748="Jumlah","T",FALSE))))&amp;$E748&amp;RIGHT($D748,2),[1]Balancing!$QD$2:$VU$2,0))/1000</f>
        <v>4.5529999999999999</v>
      </c>
    </row>
    <row r="749" spans="1:12" x14ac:dyDescent="0.35">
      <c r="A749" s="17" t="s">
        <v>21</v>
      </c>
      <c r="B749" s="17" t="s">
        <v>35</v>
      </c>
      <c r="C749" s="17" t="s">
        <v>56</v>
      </c>
      <c r="D749" s="14">
        <v>2022</v>
      </c>
      <c r="E749" s="14">
        <v>3</v>
      </c>
      <c r="F749" s="14" t="str">
        <f>VLOOKUP(A749,[1]Lookup!$A$1:$B$4,2,0)</f>
        <v>Semi-skilled</v>
      </c>
      <c r="G749" s="14" t="str">
        <f>VLOOKUP(B749,[1]Lookup!$A$6:$B$11,2,0)</f>
        <v>Services</v>
      </c>
      <c r="H749" s="14" t="str">
        <f>VLOOKUP(C749,[1]Lookup!$A$13:$B$31,2,0)</f>
        <v>Food &amp; beverages and accommodation</v>
      </c>
      <c r="I749" s="16">
        <f>INDEX([1]Balancing!$B$3:$ES$21,MATCH($C749,[1]Balancing!$A$3:$A$21,0),MATCH(IF($A749="Mahir","HS",IF($A749="Separuh Mahir","SS",IF($A749="Berkemahiran Rendah","LS",IF($A749="Jumlah","T",FALSE))))&amp;$E749&amp;RIGHT($D749,2),[1]Balancing!$B$2:$ES$2,0))/1000</f>
        <v>338.02</v>
      </c>
      <c r="J749" s="16">
        <f>INDEX([1]Balancing!$ET$3:$KK$21,MATCH($C749,[1]Balancing!$A$3:$A$21,0),MATCH(IF($A749="Mahir","HS",IF($A749="Separuh Mahir","SS",IF($A749="Berkemahiran Rendah","LS",IF($A749="Jumlah","T",FALSE))))&amp;$E749&amp;RIGHT($D749,2),[1]Balancing!$ET$2:$KK$2,0))/1000</f>
        <v>336.483</v>
      </c>
      <c r="K749" s="16">
        <f>INDEX([1]Balancing!$KL$3:$QC$21,MATCH($C749,[1]Balancing!$A$3:$A$21,0),MATCH(IF($A749="Mahir","HS",IF($A749="Separuh Mahir","SS",IF($A749="Berkemahiran Rendah","LS",IF($A749="Jumlah","T",FALSE))))&amp;$E749&amp;RIGHT($D749,2),[1]Balancing!$KL$2:$QC$2,0))/1000</f>
        <v>1.5369999999999999</v>
      </c>
      <c r="L749" s="16">
        <f>INDEX([1]Balancing!$QD$3:$VU$21,MATCH($C749,[1]Balancing!$A$3:$A$21,0),MATCH(IF($A749="Mahir","HS",IF($A749="Separuh Mahir","SS",IF($A749="Berkemahiran Rendah","LS",IF($A749="Jumlah","T",FALSE))))&amp;$E749&amp;RIGHT($D749,2),[1]Balancing!$QD$2:$VU$2,0))/1000</f>
        <v>0.52700000000000002</v>
      </c>
    </row>
    <row r="750" spans="1:12" x14ac:dyDescent="0.35">
      <c r="A750" s="17" t="s">
        <v>21</v>
      </c>
      <c r="B750" s="17" t="s">
        <v>35</v>
      </c>
      <c r="C750" s="17" t="s">
        <v>58</v>
      </c>
      <c r="D750" s="14">
        <v>2022</v>
      </c>
      <c r="E750" s="14">
        <v>3</v>
      </c>
      <c r="F750" s="14" t="str">
        <f>VLOOKUP(A750,[1]Lookup!$A$1:$B$4,2,0)</f>
        <v>Semi-skilled</v>
      </c>
      <c r="G750" s="14" t="str">
        <f>VLOOKUP(B750,[1]Lookup!$A$6:$B$11,2,0)</f>
        <v>Services</v>
      </c>
      <c r="H750" s="14" t="str">
        <f>VLOOKUP(C750,[1]Lookup!$A$13:$B$31,2,0)</f>
        <v>Transportation &amp; storage</v>
      </c>
      <c r="I750" s="16">
        <f>INDEX([1]Balancing!$B$3:$ES$21,MATCH($C750,[1]Balancing!$A$3:$A$21,0),MATCH(IF($A750="Mahir","HS",IF($A750="Separuh Mahir","SS",IF($A750="Berkemahiran Rendah","LS",IF($A750="Jumlah","T",FALSE))))&amp;$E750&amp;RIGHT($D750,2),[1]Balancing!$B$2:$ES$2,0))/1000</f>
        <v>228.99199999999999</v>
      </c>
      <c r="J750" s="16">
        <f>INDEX([1]Balancing!$ET$3:$KK$21,MATCH($C750,[1]Balancing!$A$3:$A$21,0),MATCH(IF($A750="Mahir","HS",IF($A750="Separuh Mahir","SS",IF($A750="Berkemahiran Rendah","LS",IF($A750="Jumlah","T",FALSE))))&amp;$E750&amp;RIGHT($D750,2),[1]Balancing!$ET$2:$KK$2,0))/1000</f>
        <v>228.34700000000001</v>
      </c>
      <c r="K750" s="16">
        <f>INDEX([1]Balancing!$KL$3:$QC$21,MATCH($C750,[1]Balancing!$A$3:$A$21,0),MATCH(IF($A750="Mahir","HS",IF($A750="Separuh Mahir","SS",IF($A750="Berkemahiran Rendah","LS",IF($A750="Jumlah","T",FALSE))))&amp;$E750&amp;RIGHT($D750,2),[1]Balancing!$KL$2:$QC$2,0))/1000</f>
        <v>0.64500000000000002</v>
      </c>
      <c r="L750" s="16">
        <f>INDEX([1]Balancing!$QD$3:$VU$21,MATCH($C750,[1]Balancing!$A$3:$A$21,0),MATCH(IF($A750="Mahir","HS",IF($A750="Separuh Mahir","SS",IF($A750="Berkemahiran Rendah","LS",IF($A750="Jumlah","T",FALSE))))&amp;$E750&amp;RIGHT($D750,2),[1]Balancing!$QD$2:$VU$2,0))/1000</f>
        <v>1.0389999999999999</v>
      </c>
    </row>
    <row r="751" spans="1:12" x14ac:dyDescent="0.35">
      <c r="A751" s="17" t="s">
        <v>21</v>
      </c>
      <c r="B751" s="17" t="s">
        <v>35</v>
      </c>
      <c r="C751" s="17" t="s">
        <v>60</v>
      </c>
      <c r="D751" s="14">
        <v>2022</v>
      </c>
      <c r="E751" s="14">
        <v>3</v>
      </c>
      <c r="F751" s="14" t="str">
        <f>VLOOKUP(A751,[1]Lookup!$A$1:$B$4,2,0)</f>
        <v>Semi-skilled</v>
      </c>
      <c r="G751" s="14" t="str">
        <f>VLOOKUP(B751,[1]Lookup!$A$6:$B$11,2,0)</f>
        <v>Services</v>
      </c>
      <c r="H751" s="14" t="str">
        <f>VLOOKUP(C751,[1]Lookup!$A$13:$B$31,2,0)</f>
        <v>Information &amp; communication</v>
      </c>
      <c r="I751" s="16">
        <f>INDEX([1]Balancing!$B$3:$ES$21,MATCH($C751,[1]Balancing!$A$3:$A$21,0),MATCH(IF($A751="Mahir","HS",IF($A751="Separuh Mahir","SS",IF($A751="Berkemahiran Rendah","LS",IF($A751="Jumlah","T",FALSE))))&amp;$E751&amp;RIGHT($D751,2),[1]Balancing!$B$2:$ES$2,0))/1000</f>
        <v>78.150000000000006</v>
      </c>
      <c r="J751" s="16">
        <f>INDEX([1]Balancing!$ET$3:$KK$21,MATCH($C751,[1]Balancing!$A$3:$A$21,0),MATCH(IF($A751="Mahir","HS",IF($A751="Separuh Mahir","SS",IF($A751="Berkemahiran Rendah","LS",IF($A751="Jumlah","T",FALSE))))&amp;$E751&amp;RIGHT($D751,2),[1]Balancing!$ET$2:$KK$2,0))/1000</f>
        <v>77.933999999999997</v>
      </c>
      <c r="K751" s="16">
        <f>INDEX([1]Balancing!$KL$3:$QC$21,MATCH($C751,[1]Balancing!$A$3:$A$21,0),MATCH(IF($A751="Mahir","HS",IF($A751="Separuh Mahir","SS",IF($A751="Berkemahiran Rendah","LS",IF($A751="Jumlah","T",FALSE))))&amp;$E751&amp;RIGHT($D751,2),[1]Balancing!$KL$2:$QC$2,0))/1000</f>
        <v>0.216</v>
      </c>
      <c r="L751" s="16">
        <f>INDEX([1]Balancing!$QD$3:$VU$21,MATCH($C751,[1]Balancing!$A$3:$A$21,0),MATCH(IF($A751="Mahir","HS",IF($A751="Separuh Mahir","SS",IF($A751="Berkemahiran Rendah","LS",IF($A751="Jumlah","T",FALSE))))&amp;$E751&amp;RIGHT($D751,2),[1]Balancing!$QD$2:$VU$2,0))/1000</f>
        <v>0.41799999999999998</v>
      </c>
    </row>
    <row r="752" spans="1:12" x14ac:dyDescent="0.35">
      <c r="A752" s="17" t="s">
        <v>21</v>
      </c>
      <c r="B752" s="17" t="s">
        <v>35</v>
      </c>
      <c r="C752" s="17" t="s">
        <v>62</v>
      </c>
      <c r="D752" s="14">
        <v>2022</v>
      </c>
      <c r="E752" s="14">
        <v>3</v>
      </c>
      <c r="F752" s="14" t="str">
        <f>VLOOKUP(A752,[1]Lookup!$A$1:$B$4,2,0)</f>
        <v>Semi-skilled</v>
      </c>
      <c r="G752" s="14" t="str">
        <f>VLOOKUP(B752,[1]Lookup!$A$6:$B$11,2,0)</f>
        <v>Services</v>
      </c>
      <c r="H752" s="14" t="str">
        <f>VLOOKUP(C752,[1]Lookup!$A$13:$B$31,2,0)</f>
        <v>Finance, insurance, real estate &amp; business services</v>
      </c>
      <c r="I752" s="16">
        <f>INDEX([1]Balancing!$B$3:$ES$21,MATCH($C752,[1]Balancing!$A$3:$A$21,0),MATCH(IF($A752="Mahir","HS",IF($A752="Separuh Mahir","SS",IF($A752="Berkemahiran Rendah","LS",IF($A752="Jumlah","T",FALSE))))&amp;$E752&amp;RIGHT($D752,2),[1]Balancing!$B$2:$ES$2,0))/1000</f>
        <v>393.01100000000002</v>
      </c>
      <c r="J752" s="16">
        <f>INDEX([1]Balancing!$ET$3:$KK$21,MATCH($C752,[1]Balancing!$A$3:$A$21,0),MATCH(IF($A752="Mahir","HS",IF($A752="Separuh Mahir","SS",IF($A752="Berkemahiran Rendah","LS",IF($A752="Jumlah","T",FALSE))))&amp;$E752&amp;RIGHT($D752,2),[1]Balancing!$ET$2:$KK$2,0))/1000</f>
        <v>391.762</v>
      </c>
      <c r="K752" s="16">
        <f>INDEX([1]Balancing!$KL$3:$QC$21,MATCH($C752,[1]Balancing!$A$3:$A$21,0),MATCH(IF($A752="Mahir","HS",IF($A752="Separuh Mahir","SS",IF($A752="Berkemahiran Rendah","LS",IF($A752="Jumlah","T",FALSE))))&amp;$E752&amp;RIGHT($D752,2),[1]Balancing!$KL$2:$QC$2,0))/1000</f>
        <v>1.2490000000000001</v>
      </c>
      <c r="L752" s="16">
        <f>INDEX([1]Balancing!$QD$3:$VU$21,MATCH($C752,[1]Balancing!$A$3:$A$21,0),MATCH(IF($A752="Mahir","HS",IF($A752="Separuh Mahir","SS",IF($A752="Berkemahiran Rendah","LS",IF($A752="Jumlah","T",FALSE))))&amp;$E752&amp;RIGHT($D752,2),[1]Balancing!$QD$2:$VU$2,0))/1000</f>
        <v>0.43</v>
      </c>
    </row>
    <row r="753" spans="1:12" x14ac:dyDescent="0.35">
      <c r="A753" s="17" t="s">
        <v>21</v>
      </c>
      <c r="B753" s="17" t="s">
        <v>35</v>
      </c>
      <c r="C753" s="17" t="s">
        <v>64</v>
      </c>
      <c r="D753" s="14">
        <v>2022</v>
      </c>
      <c r="E753" s="14">
        <v>3</v>
      </c>
      <c r="F753" s="14" t="str">
        <f>VLOOKUP(A753,[1]Lookup!$A$1:$B$4,2,0)</f>
        <v>Semi-skilled</v>
      </c>
      <c r="G753" s="14" t="str">
        <f>VLOOKUP(B753,[1]Lookup!$A$6:$B$11,2,0)</f>
        <v>Services</v>
      </c>
      <c r="H753" s="14" t="str">
        <f>VLOOKUP(C753,[1]Lookup!$A$13:$B$31,2,0)</f>
        <v>Other services</v>
      </c>
      <c r="I753" s="16">
        <f>INDEX([1]Balancing!$B$3:$ES$21,MATCH($C753,[1]Balancing!$A$3:$A$21,0),MATCH(IF($A753="Mahir","HS",IF($A753="Separuh Mahir","SS",IF($A753="Berkemahiran Rendah","LS",IF($A753="Jumlah","T",FALSE))))&amp;$E753&amp;RIGHT($D753,2),[1]Balancing!$B$2:$ES$2,0))/1000</f>
        <v>230.465</v>
      </c>
      <c r="J753" s="16">
        <f>INDEX([1]Balancing!$ET$3:$KK$21,MATCH($C753,[1]Balancing!$A$3:$A$21,0),MATCH(IF($A753="Mahir","HS",IF($A753="Separuh Mahir","SS",IF($A753="Berkemahiran Rendah","LS",IF($A753="Jumlah","T",FALSE))))&amp;$E753&amp;RIGHT($D753,2),[1]Balancing!$ET$2:$KK$2,0))/1000</f>
        <v>229.2</v>
      </c>
      <c r="K753" s="16">
        <f>INDEX([1]Balancing!$KL$3:$QC$21,MATCH($C753,[1]Balancing!$A$3:$A$21,0),MATCH(IF($A753="Mahir","HS",IF($A753="Separuh Mahir","SS",IF($A753="Berkemahiran Rendah","LS",IF($A753="Jumlah","T",FALSE))))&amp;$E753&amp;RIGHT($D753,2),[1]Balancing!$KL$2:$QC$2,0))/1000</f>
        <v>1.2649999999999999</v>
      </c>
      <c r="L753" s="16">
        <f>INDEX([1]Balancing!$QD$3:$VU$21,MATCH($C753,[1]Balancing!$A$3:$A$21,0),MATCH(IF($A753="Mahir","HS",IF($A753="Separuh Mahir","SS",IF($A753="Berkemahiran Rendah","LS",IF($A753="Jumlah","T",FALSE))))&amp;$E753&amp;RIGHT($D753,2),[1]Balancing!$QD$2:$VU$2,0))/1000</f>
        <v>0.752</v>
      </c>
    </row>
    <row r="754" spans="1:12" x14ac:dyDescent="0.35">
      <c r="A754" s="17" t="s">
        <v>23</v>
      </c>
      <c r="B754" s="17" t="s">
        <v>27</v>
      </c>
      <c r="C754" s="17" t="s">
        <v>27</v>
      </c>
      <c r="D754" s="14">
        <v>2022</v>
      </c>
      <c r="E754" s="14">
        <v>3</v>
      </c>
      <c r="F754" s="14" t="str">
        <f>VLOOKUP(A754,[1]Lookup!$A$1:$B$4,2,0)</f>
        <v>Low-skilled</v>
      </c>
      <c r="G754" s="14" t="str">
        <f>VLOOKUP(B754,[1]Lookup!$A$6:$B$11,2,0)</f>
        <v>Agriculture</v>
      </c>
      <c r="H754" s="14" t="str">
        <f>VLOOKUP(C754,[1]Lookup!$A$13:$B$31,2,0)</f>
        <v>Agriculture</v>
      </c>
      <c r="I754" s="16">
        <f>INDEX([1]Balancing!$B$3:$ES$21,MATCH($C754,[1]Balancing!$A$3:$A$21,0),MATCH(IF($A754="Mahir","HS",IF($A754="Separuh Mahir","SS",IF($A754="Berkemahiran Rendah","LS",IF($A754="Jumlah","T",FALSE))))&amp;$E754&amp;RIGHT($D754,2),[1]Balancing!$B$2:$ES$2,0))/1000</f>
        <v>27.192</v>
      </c>
      <c r="J754" s="16">
        <f>INDEX([1]Balancing!$ET$3:$KK$21,MATCH($C754,[1]Balancing!$A$3:$A$21,0),MATCH(IF($A754="Mahir","HS",IF($A754="Separuh Mahir","SS",IF($A754="Berkemahiran Rendah","LS",IF($A754="Jumlah","T",FALSE))))&amp;$E754&amp;RIGHT($D754,2),[1]Balancing!$ET$2:$KK$2,0))/1000</f>
        <v>20.742000000000001</v>
      </c>
      <c r="K754" s="16">
        <f>INDEX([1]Balancing!$KL$3:$QC$21,MATCH($C754,[1]Balancing!$A$3:$A$21,0),MATCH(IF($A754="Mahir","HS",IF($A754="Separuh Mahir","SS",IF($A754="Berkemahiran Rendah","LS",IF($A754="Jumlah","T",FALSE))))&amp;$E754&amp;RIGHT($D754,2),[1]Balancing!$KL$2:$QC$2,0))/1000</f>
        <v>6.45</v>
      </c>
      <c r="L754" s="16">
        <f>INDEX([1]Balancing!$QD$3:$VU$21,MATCH($C754,[1]Balancing!$A$3:$A$21,0),MATCH(IF($A754="Mahir","HS",IF($A754="Separuh Mahir","SS",IF($A754="Berkemahiran Rendah","LS",IF($A754="Jumlah","T",FALSE))))&amp;$E754&amp;RIGHT($D754,2),[1]Balancing!$QD$2:$VU$2,0))/1000</f>
        <v>7.3999999999999996E-2</v>
      </c>
    </row>
    <row r="755" spans="1:12" x14ac:dyDescent="0.35">
      <c r="A755" s="17" t="s">
        <v>23</v>
      </c>
      <c r="B755" s="17" t="s">
        <v>29</v>
      </c>
      <c r="C755" s="17" t="s">
        <v>29</v>
      </c>
      <c r="D755" s="14">
        <v>2022</v>
      </c>
      <c r="E755" s="14">
        <v>3</v>
      </c>
      <c r="F755" s="14" t="str">
        <f>VLOOKUP(A755,[1]Lookup!$A$1:$B$4,2,0)</f>
        <v>Low-skilled</v>
      </c>
      <c r="G755" s="14" t="str">
        <f>VLOOKUP(B755,[1]Lookup!$A$6:$B$11,2,0)</f>
        <v>Mining &amp; Quarrying</v>
      </c>
      <c r="H755" s="14" t="str">
        <f>VLOOKUP(C755,[1]Lookup!$A$13:$B$31,2,0)</f>
        <v>Mining &amp; Quarrying</v>
      </c>
      <c r="I755" s="16">
        <f>INDEX([1]Balancing!$B$3:$ES$21,MATCH($C755,[1]Balancing!$A$3:$A$21,0),MATCH(IF($A755="Mahir","HS",IF($A755="Separuh Mahir","SS",IF($A755="Berkemahiran Rendah","LS",IF($A755="Jumlah","T",FALSE))))&amp;$E755&amp;RIGHT($D755,2),[1]Balancing!$B$2:$ES$2,0))/1000</f>
        <v>9.7050000000000001</v>
      </c>
      <c r="J755" s="16">
        <f>INDEX([1]Balancing!$ET$3:$KK$21,MATCH($C755,[1]Balancing!$A$3:$A$21,0),MATCH(IF($A755="Mahir","HS",IF($A755="Separuh Mahir","SS",IF($A755="Berkemahiran Rendah","LS",IF($A755="Jumlah","T",FALSE))))&amp;$E755&amp;RIGHT($D755,2),[1]Balancing!$ET$2:$KK$2,0))/1000</f>
        <v>9.6229999999999993</v>
      </c>
      <c r="K755" s="16">
        <f>INDEX([1]Balancing!$KL$3:$QC$21,MATCH($C755,[1]Balancing!$A$3:$A$21,0),MATCH(IF($A755="Mahir","HS",IF($A755="Separuh Mahir","SS",IF($A755="Berkemahiran Rendah","LS",IF($A755="Jumlah","T",FALSE))))&amp;$E755&amp;RIGHT($D755,2),[1]Balancing!$KL$2:$QC$2,0))/1000</f>
        <v>8.2000000000000003E-2</v>
      </c>
      <c r="L755" s="16">
        <f>INDEX([1]Balancing!$QD$3:$VU$21,MATCH($C755,[1]Balancing!$A$3:$A$21,0),MATCH(IF($A755="Mahir","HS",IF($A755="Separuh Mahir","SS",IF($A755="Berkemahiran Rendah","LS",IF($A755="Jumlah","T",FALSE))))&amp;$E755&amp;RIGHT($D755,2),[1]Balancing!$QD$2:$VU$2,0))/1000</f>
        <v>0.01</v>
      </c>
    </row>
    <row r="756" spans="1:12" x14ac:dyDescent="0.35">
      <c r="A756" s="17" t="s">
        <v>23</v>
      </c>
      <c r="B756" s="17" t="s">
        <v>31</v>
      </c>
      <c r="C756" s="17" t="s">
        <v>40</v>
      </c>
      <c r="D756" s="14">
        <v>2022</v>
      </c>
      <c r="E756" s="14">
        <v>3</v>
      </c>
      <c r="F756" s="14" t="str">
        <f>VLOOKUP(A756,[1]Lookup!$A$1:$B$4,2,0)</f>
        <v>Low-skilled</v>
      </c>
      <c r="G756" s="14" t="str">
        <f>VLOOKUP(B756,[1]Lookup!$A$6:$B$11,2,0)</f>
        <v>Manufacturing</v>
      </c>
      <c r="H756" s="14" t="str">
        <f>VLOOKUP(C756,[1]Lookup!$A$13:$B$31,2,0)</f>
        <v>Food processing, beverages &amp; tobacco products</v>
      </c>
      <c r="I756" s="16">
        <f>INDEX([1]Balancing!$B$3:$ES$21,MATCH($C756,[1]Balancing!$A$3:$A$21,0),MATCH(IF($A756="Mahir","HS",IF($A756="Separuh Mahir","SS",IF($A756="Berkemahiran Rendah","LS",IF($A756="Jumlah","T",FALSE))))&amp;$E756&amp;RIGHT($D756,2),[1]Balancing!$B$2:$ES$2,0))/1000</f>
        <v>35.229999999999997</v>
      </c>
      <c r="J756" s="16">
        <f>INDEX([1]Balancing!$ET$3:$KK$21,MATCH($C756,[1]Balancing!$A$3:$A$21,0),MATCH(IF($A756="Mahir","HS",IF($A756="Separuh Mahir","SS",IF($A756="Berkemahiran Rendah","LS",IF($A756="Jumlah","T",FALSE))))&amp;$E756&amp;RIGHT($D756,2),[1]Balancing!$ET$2:$KK$2,0))/1000</f>
        <v>31.221</v>
      </c>
      <c r="K756" s="16">
        <f>INDEX([1]Balancing!$KL$3:$QC$21,MATCH($C756,[1]Balancing!$A$3:$A$21,0),MATCH(IF($A756="Mahir","HS",IF($A756="Separuh Mahir","SS",IF($A756="Berkemahiran Rendah","LS",IF($A756="Jumlah","T",FALSE))))&amp;$E756&amp;RIGHT($D756,2),[1]Balancing!$KL$2:$QC$2,0))/1000</f>
        <v>4.0090000000000003</v>
      </c>
      <c r="L756" s="16">
        <f>INDEX([1]Balancing!$QD$3:$VU$21,MATCH($C756,[1]Balancing!$A$3:$A$21,0),MATCH(IF($A756="Mahir","HS",IF($A756="Separuh Mahir","SS",IF($A756="Berkemahiran Rendah","LS",IF($A756="Jumlah","T",FALSE))))&amp;$E756&amp;RIGHT($D756,2),[1]Balancing!$QD$2:$VU$2,0))/1000</f>
        <v>0.17100000000000001</v>
      </c>
    </row>
    <row r="757" spans="1:12" x14ac:dyDescent="0.35">
      <c r="A757" s="17" t="s">
        <v>23</v>
      </c>
      <c r="B757" s="17" t="s">
        <v>31</v>
      </c>
      <c r="C757" s="17" t="s">
        <v>42</v>
      </c>
      <c r="D757" s="14">
        <v>2022</v>
      </c>
      <c r="E757" s="14">
        <v>3</v>
      </c>
      <c r="F757" s="14" t="str">
        <f>VLOOKUP(A757,[1]Lookup!$A$1:$B$4,2,0)</f>
        <v>Low-skilled</v>
      </c>
      <c r="G757" s="14" t="str">
        <f>VLOOKUP(B757,[1]Lookup!$A$6:$B$11,2,0)</f>
        <v>Manufacturing</v>
      </c>
      <c r="H757" s="14" t="str">
        <f>VLOOKUP(C757,[1]Lookup!$A$13:$B$31,2,0)</f>
        <v>Textiles, wearing apparel &amp; leather products</v>
      </c>
      <c r="I757" s="16">
        <f>INDEX([1]Balancing!$B$3:$ES$21,MATCH($C757,[1]Balancing!$A$3:$A$21,0),MATCH(IF($A757="Mahir","HS",IF($A757="Separuh Mahir","SS",IF($A757="Berkemahiran Rendah","LS",IF($A757="Jumlah","T",FALSE))))&amp;$E757&amp;RIGHT($D757,2),[1]Balancing!$B$2:$ES$2,0))/1000</f>
        <v>5.9370000000000003</v>
      </c>
      <c r="J757" s="16">
        <f>INDEX([1]Balancing!$ET$3:$KK$21,MATCH($C757,[1]Balancing!$A$3:$A$21,0),MATCH(IF($A757="Mahir","HS",IF($A757="Separuh Mahir","SS",IF($A757="Berkemahiran Rendah","LS",IF($A757="Jumlah","T",FALSE))))&amp;$E757&amp;RIGHT($D757,2),[1]Balancing!$ET$2:$KK$2,0))/1000</f>
        <v>5.1580000000000004</v>
      </c>
      <c r="K757" s="16">
        <f>INDEX([1]Balancing!$KL$3:$QC$21,MATCH($C757,[1]Balancing!$A$3:$A$21,0),MATCH(IF($A757="Mahir","HS",IF($A757="Separuh Mahir","SS",IF($A757="Berkemahiran Rendah","LS",IF($A757="Jumlah","T",FALSE))))&amp;$E757&amp;RIGHT($D757,2),[1]Balancing!$KL$2:$QC$2,0))/1000</f>
        <v>0.77900000000000003</v>
      </c>
      <c r="L757" s="16">
        <f>INDEX([1]Balancing!$QD$3:$VU$21,MATCH($C757,[1]Balancing!$A$3:$A$21,0),MATCH(IF($A757="Mahir","HS",IF($A757="Separuh Mahir","SS",IF($A757="Berkemahiran Rendah","LS",IF($A757="Jumlah","T",FALSE))))&amp;$E757&amp;RIGHT($D757,2),[1]Balancing!$QD$2:$VU$2,0))/1000</f>
        <v>7.1999999999999995E-2</v>
      </c>
    </row>
    <row r="758" spans="1:12" x14ac:dyDescent="0.35">
      <c r="A758" s="17" t="s">
        <v>23</v>
      </c>
      <c r="B758" s="17" t="s">
        <v>31</v>
      </c>
      <c r="C758" s="17" t="s">
        <v>44</v>
      </c>
      <c r="D758" s="14">
        <v>2022</v>
      </c>
      <c r="E758" s="14">
        <v>3</v>
      </c>
      <c r="F758" s="14" t="str">
        <f>VLOOKUP(A758,[1]Lookup!$A$1:$B$4,2,0)</f>
        <v>Low-skilled</v>
      </c>
      <c r="G758" s="14" t="str">
        <f>VLOOKUP(B758,[1]Lookup!$A$6:$B$11,2,0)</f>
        <v>Manufacturing</v>
      </c>
      <c r="H758" s="14" t="str">
        <f>VLOOKUP(C758,[1]Lookup!$A$13:$B$31,2,0)</f>
        <v>Wood products, furniture, paper products &amp; printing</v>
      </c>
      <c r="I758" s="16">
        <f>INDEX([1]Balancing!$B$3:$ES$21,MATCH($C758,[1]Balancing!$A$3:$A$21,0),MATCH(IF($A758="Mahir","HS",IF($A758="Separuh Mahir","SS",IF($A758="Berkemahiran Rendah","LS",IF($A758="Jumlah","T",FALSE))))&amp;$E758&amp;RIGHT($D758,2),[1]Balancing!$B$2:$ES$2,0))/1000</f>
        <v>39.984000000000002</v>
      </c>
      <c r="J758" s="16">
        <f>INDEX([1]Balancing!$ET$3:$KK$21,MATCH($C758,[1]Balancing!$A$3:$A$21,0),MATCH(IF($A758="Mahir","HS",IF($A758="Separuh Mahir","SS",IF($A758="Berkemahiran Rendah","LS",IF($A758="Jumlah","T",FALSE))))&amp;$E758&amp;RIGHT($D758,2),[1]Balancing!$ET$2:$KK$2,0))/1000</f>
        <v>34.936999999999998</v>
      </c>
      <c r="K758" s="16">
        <f>INDEX([1]Balancing!$KL$3:$QC$21,MATCH($C758,[1]Balancing!$A$3:$A$21,0),MATCH(IF($A758="Mahir","HS",IF($A758="Separuh Mahir","SS",IF($A758="Berkemahiran Rendah","LS",IF($A758="Jumlah","T",FALSE))))&amp;$E758&amp;RIGHT($D758,2),[1]Balancing!$KL$2:$QC$2,0))/1000</f>
        <v>5.0469999999999997</v>
      </c>
      <c r="L758" s="16">
        <f>INDEX([1]Balancing!$QD$3:$VU$21,MATCH($C758,[1]Balancing!$A$3:$A$21,0),MATCH(IF($A758="Mahir","HS",IF($A758="Separuh Mahir","SS",IF($A758="Berkemahiran Rendah","LS",IF($A758="Jumlah","T",FALSE))))&amp;$E758&amp;RIGHT($D758,2),[1]Balancing!$QD$2:$VU$2,0))/1000</f>
        <v>1.6E-2</v>
      </c>
    </row>
    <row r="759" spans="1:12" x14ac:dyDescent="0.35">
      <c r="A759" s="17" t="s">
        <v>23</v>
      </c>
      <c r="B759" s="17" t="s">
        <v>31</v>
      </c>
      <c r="C759" s="17" t="s">
        <v>46</v>
      </c>
      <c r="D759" s="14">
        <v>2022</v>
      </c>
      <c r="E759" s="14">
        <v>3</v>
      </c>
      <c r="F759" s="14" t="str">
        <f>VLOOKUP(A759,[1]Lookup!$A$1:$B$4,2,0)</f>
        <v>Low-skilled</v>
      </c>
      <c r="G759" s="14" t="str">
        <f>VLOOKUP(B759,[1]Lookup!$A$6:$B$11,2,0)</f>
        <v>Manufacturing</v>
      </c>
      <c r="H759" s="14" t="str">
        <f>VLOOKUP(C759,[1]Lookup!$A$13:$B$31,2,0)</f>
        <v>Petroleum, chemical, rubber &amp; plastic products</v>
      </c>
      <c r="I759" s="16">
        <f>INDEX([1]Balancing!$B$3:$ES$21,MATCH($C759,[1]Balancing!$A$3:$A$21,0),MATCH(IF($A759="Mahir","HS",IF($A759="Separuh Mahir","SS",IF($A759="Berkemahiran Rendah","LS",IF($A759="Jumlah","T",FALSE))))&amp;$E759&amp;RIGHT($D759,2),[1]Balancing!$B$2:$ES$2,0))/1000</f>
        <v>25.966999999999999</v>
      </c>
      <c r="J759" s="16">
        <f>INDEX([1]Balancing!$ET$3:$KK$21,MATCH($C759,[1]Balancing!$A$3:$A$21,0),MATCH(IF($A759="Mahir","HS",IF($A759="Separuh Mahir","SS",IF($A759="Berkemahiran Rendah","LS",IF($A759="Jumlah","T",FALSE))))&amp;$E759&amp;RIGHT($D759,2),[1]Balancing!$ET$2:$KK$2,0))/1000</f>
        <v>24.001999999999999</v>
      </c>
      <c r="K759" s="16">
        <f>INDEX([1]Balancing!$KL$3:$QC$21,MATCH($C759,[1]Balancing!$A$3:$A$21,0),MATCH(IF($A759="Mahir","HS",IF($A759="Separuh Mahir","SS",IF($A759="Berkemahiran Rendah","LS",IF($A759="Jumlah","T",FALSE))))&amp;$E759&amp;RIGHT($D759,2),[1]Balancing!$KL$2:$QC$2,0))/1000</f>
        <v>1.9650000000000001</v>
      </c>
      <c r="L759" s="16">
        <f>INDEX([1]Balancing!$QD$3:$VU$21,MATCH($C759,[1]Balancing!$A$3:$A$21,0),MATCH(IF($A759="Mahir","HS",IF($A759="Separuh Mahir","SS",IF($A759="Berkemahiran Rendah","LS",IF($A759="Jumlah","T",FALSE))))&amp;$E759&amp;RIGHT($D759,2),[1]Balancing!$QD$2:$VU$2,0))/1000</f>
        <v>0.224</v>
      </c>
    </row>
    <row r="760" spans="1:12" x14ac:dyDescent="0.35">
      <c r="A760" s="17" t="s">
        <v>23</v>
      </c>
      <c r="B760" s="17" t="s">
        <v>31</v>
      </c>
      <c r="C760" s="17" t="s">
        <v>48</v>
      </c>
      <c r="D760" s="14">
        <v>2022</v>
      </c>
      <c r="E760" s="14">
        <v>3</v>
      </c>
      <c r="F760" s="14" t="str">
        <f>VLOOKUP(A760,[1]Lookup!$A$1:$B$4,2,0)</f>
        <v>Low-skilled</v>
      </c>
      <c r="G760" s="14" t="str">
        <f>VLOOKUP(B760,[1]Lookup!$A$6:$B$11,2,0)</f>
        <v>Manufacturing</v>
      </c>
      <c r="H760" s="14" t="str">
        <f>VLOOKUP(C760,[1]Lookup!$A$13:$B$31,2,0)</f>
        <v>Non-metallic mineral products, basic metal &amp; fabricated metal products</v>
      </c>
      <c r="I760" s="16">
        <f>INDEX([1]Balancing!$B$3:$ES$21,MATCH($C760,[1]Balancing!$A$3:$A$21,0),MATCH(IF($A760="Mahir","HS",IF($A760="Separuh Mahir","SS",IF($A760="Berkemahiran Rendah","LS",IF($A760="Jumlah","T",FALSE))))&amp;$E760&amp;RIGHT($D760,2),[1]Balancing!$B$2:$ES$2,0))/1000</f>
        <v>28.521000000000001</v>
      </c>
      <c r="J760" s="16">
        <f>INDEX([1]Balancing!$ET$3:$KK$21,MATCH($C760,[1]Balancing!$A$3:$A$21,0),MATCH(IF($A760="Mahir","HS",IF($A760="Separuh Mahir","SS",IF($A760="Berkemahiran Rendah","LS",IF($A760="Jumlah","T",FALSE))))&amp;$E760&amp;RIGHT($D760,2),[1]Balancing!$ET$2:$KK$2,0))/1000</f>
        <v>25.346</v>
      </c>
      <c r="K760" s="16">
        <f>INDEX([1]Balancing!$KL$3:$QC$21,MATCH($C760,[1]Balancing!$A$3:$A$21,0),MATCH(IF($A760="Mahir","HS",IF($A760="Separuh Mahir","SS",IF($A760="Berkemahiran Rendah","LS",IF($A760="Jumlah","T",FALSE))))&amp;$E760&amp;RIGHT($D760,2),[1]Balancing!$KL$2:$QC$2,0))/1000</f>
        <v>3.1749999999999998</v>
      </c>
      <c r="L760" s="16">
        <f>INDEX([1]Balancing!$QD$3:$VU$21,MATCH($C760,[1]Balancing!$A$3:$A$21,0),MATCH(IF($A760="Mahir","HS",IF($A760="Separuh Mahir","SS",IF($A760="Berkemahiran Rendah","LS",IF($A760="Jumlah","T",FALSE))))&amp;$E760&amp;RIGHT($D760,2),[1]Balancing!$QD$2:$VU$2,0))/1000</f>
        <v>0.20300000000000001</v>
      </c>
    </row>
    <row r="761" spans="1:12" x14ac:dyDescent="0.35">
      <c r="A761" s="17" t="s">
        <v>23</v>
      </c>
      <c r="B761" s="17" t="s">
        <v>31</v>
      </c>
      <c r="C761" s="17" t="s">
        <v>50</v>
      </c>
      <c r="D761" s="14">
        <v>2022</v>
      </c>
      <c r="E761" s="14">
        <v>3</v>
      </c>
      <c r="F761" s="14" t="str">
        <f>VLOOKUP(A761,[1]Lookup!$A$1:$B$4,2,0)</f>
        <v>Low-skilled</v>
      </c>
      <c r="G761" s="14" t="str">
        <f>VLOOKUP(B761,[1]Lookup!$A$6:$B$11,2,0)</f>
        <v>Manufacturing</v>
      </c>
      <c r="H761" s="14" t="str">
        <f>VLOOKUP(C761,[1]Lookup!$A$13:$B$31,2,0)</f>
        <v>Electrical, electronic &amp; optical products</v>
      </c>
      <c r="I761" s="16">
        <f>INDEX([1]Balancing!$B$3:$ES$21,MATCH($C761,[1]Balancing!$A$3:$A$21,0),MATCH(IF($A761="Mahir","HS",IF($A761="Separuh Mahir","SS",IF($A761="Berkemahiran Rendah","LS",IF($A761="Jumlah","T",FALSE))))&amp;$E761&amp;RIGHT($D761,2),[1]Balancing!$B$2:$ES$2,0))/1000</f>
        <v>22.902999999999999</v>
      </c>
      <c r="J761" s="16">
        <f>INDEX([1]Balancing!$ET$3:$KK$21,MATCH($C761,[1]Balancing!$A$3:$A$21,0),MATCH(IF($A761="Mahir","HS",IF($A761="Separuh Mahir","SS",IF($A761="Berkemahiran Rendah","LS",IF($A761="Jumlah","T",FALSE))))&amp;$E761&amp;RIGHT($D761,2),[1]Balancing!$ET$2:$KK$2,0))/1000</f>
        <v>19.815000000000001</v>
      </c>
      <c r="K761" s="16">
        <f>INDEX([1]Balancing!$KL$3:$QC$21,MATCH($C761,[1]Balancing!$A$3:$A$21,0),MATCH(IF($A761="Mahir","HS",IF($A761="Separuh Mahir","SS",IF($A761="Berkemahiran Rendah","LS",IF($A761="Jumlah","T",FALSE))))&amp;$E761&amp;RIGHT($D761,2),[1]Balancing!$KL$2:$QC$2,0))/1000</f>
        <v>3.0880000000000001</v>
      </c>
      <c r="L761" s="16">
        <f>INDEX([1]Balancing!$QD$3:$VU$21,MATCH($C761,[1]Balancing!$A$3:$A$21,0),MATCH(IF($A761="Mahir","HS",IF($A761="Separuh Mahir","SS",IF($A761="Berkemahiran Rendah","LS",IF($A761="Jumlah","T",FALSE))))&amp;$E761&amp;RIGHT($D761,2),[1]Balancing!$QD$2:$VU$2,0))/1000</f>
        <v>0.106</v>
      </c>
    </row>
    <row r="762" spans="1:12" x14ac:dyDescent="0.35">
      <c r="A762" s="17" t="s">
        <v>23</v>
      </c>
      <c r="B762" s="17" t="s">
        <v>31</v>
      </c>
      <c r="C762" s="17" t="s">
        <v>52</v>
      </c>
      <c r="D762" s="14">
        <v>2022</v>
      </c>
      <c r="E762" s="14">
        <v>3</v>
      </c>
      <c r="F762" s="14" t="str">
        <f>VLOOKUP(A762,[1]Lookup!$A$1:$B$4,2,0)</f>
        <v>Low-skilled</v>
      </c>
      <c r="G762" s="14" t="str">
        <f>VLOOKUP(B762,[1]Lookup!$A$6:$B$11,2,0)</f>
        <v>Manufacturing</v>
      </c>
      <c r="H762" s="14" t="str">
        <f>VLOOKUP(C762,[1]Lookup!$A$13:$B$31,2,0)</f>
        <v>Transport equipment, other manufacturing &amp; repair</v>
      </c>
      <c r="I762" s="16">
        <f>INDEX([1]Balancing!$B$3:$ES$21,MATCH($C762,[1]Balancing!$A$3:$A$21,0),MATCH(IF($A762="Mahir","HS",IF($A762="Separuh Mahir","SS",IF($A762="Berkemahiran Rendah","LS",IF($A762="Jumlah","T",FALSE))))&amp;$E762&amp;RIGHT($D762,2),[1]Balancing!$B$2:$ES$2,0))/1000</f>
        <v>12.43</v>
      </c>
      <c r="J762" s="16">
        <f>INDEX([1]Balancing!$ET$3:$KK$21,MATCH($C762,[1]Balancing!$A$3:$A$21,0),MATCH(IF($A762="Mahir","HS",IF($A762="Separuh Mahir","SS",IF($A762="Berkemahiran Rendah","LS",IF($A762="Jumlah","T",FALSE))))&amp;$E762&amp;RIGHT($D762,2),[1]Balancing!$ET$2:$KK$2,0))/1000</f>
        <v>11.347</v>
      </c>
      <c r="K762" s="16">
        <f>INDEX([1]Balancing!$KL$3:$QC$21,MATCH($C762,[1]Balancing!$A$3:$A$21,0),MATCH(IF($A762="Mahir","HS",IF($A762="Separuh Mahir","SS",IF($A762="Berkemahiran Rendah","LS",IF($A762="Jumlah","T",FALSE))))&amp;$E762&amp;RIGHT($D762,2),[1]Balancing!$KL$2:$QC$2,0))/1000</f>
        <v>1.083</v>
      </c>
      <c r="L762" s="16">
        <f>INDEX([1]Balancing!$QD$3:$VU$21,MATCH($C762,[1]Balancing!$A$3:$A$21,0),MATCH(IF($A762="Mahir","HS",IF($A762="Separuh Mahir","SS",IF($A762="Berkemahiran Rendah","LS",IF($A762="Jumlah","T",FALSE))))&amp;$E762&amp;RIGHT($D762,2),[1]Balancing!$QD$2:$VU$2,0))/1000</f>
        <v>3.4000000000000002E-2</v>
      </c>
    </row>
    <row r="763" spans="1:12" x14ac:dyDescent="0.35">
      <c r="A763" s="17" t="s">
        <v>23</v>
      </c>
      <c r="B763" s="17" t="s">
        <v>33</v>
      </c>
      <c r="C763" s="17" t="s">
        <v>33</v>
      </c>
      <c r="D763" s="14">
        <v>2022</v>
      </c>
      <c r="E763" s="14">
        <v>3</v>
      </c>
      <c r="F763" s="14" t="str">
        <f>VLOOKUP(A763,[1]Lookup!$A$1:$B$4,2,0)</f>
        <v>Low-skilled</v>
      </c>
      <c r="G763" s="14" t="str">
        <f>VLOOKUP(B763,[1]Lookup!$A$6:$B$11,2,0)</f>
        <v>Construction</v>
      </c>
      <c r="H763" s="14" t="str">
        <f>VLOOKUP(C763,[1]Lookup!$A$13:$B$31,2,0)</f>
        <v>Construction</v>
      </c>
      <c r="I763" s="16">
        <f>INDEX([1]Balancing!$B$3:$ES$21,MATCH($C763,[1]Balancing!$A$3:$A$21,0),MATCH(IF($A763="Mahir","HS",IF($A763="Separuh Mahir","SS",IF($A763="Berkemahiran Rendah","LS",IF($A763="Jumlah","T",FALSE))))&amp;$E763&amp;RIGHT($D763,2),[1]Balancing!$B$2:$ES$2,0))/1000</f>
        <v>44.473999999999997</v>
      </c>
      <c r="J763" s="16">
        <f>INDEX([1]Balancing!$ET$3:$KK$21,MATCH($C763,[1]Balancing!$A$3:$A$21,0),MATCH(IF($A763="Mahir","HS",IF($A763="Separuh Mahir","SS",IF($A763="Berkemahiran Rendah","LS",IF($A763="Jumlah","T",FALSE))))&amp;$E763&amp;RIGHT($D763,2),[1]Balancing!$ET$2:$KK$2,0))/1000</f>
        <v>39.216999999999999</v>
      </c>
      <c r="K763" s="16">
        <f>INDEX([1]Balancing!$KL$3:$QC$21,MATCH($C763,[1]Balancing!$A$3:$A$21,0),MATCH(IF($A763="Mahir","HS",IF($A763="Separuh Mahir","SS",IF($A763="Berkemahiran Rendah","LS",IF($A763="Jumlah","T",FALSE))))&amp;$E763&amp;RIGHT($D763,2),[1]Balancing!$KL$2:$QC$2,0))/1000</f>
        <v>5.2569999999999997</v>
      </c>
      <c r="L763" s="16">
        <f>INDEX([1]Balancing!$QD$3:$VU$21,MATCH($C763,[1]Balancing!$A$3:$A$21,0),MATCH(IF($A763="Mahir","HS",IF($A763="Separuh Mahir","SS",IF($A763="Berkemahiran Rendah","LS",IF($A763="Jumlah","T",FALSE))))&amp;$E763&amp;RIGHT($D763,2),[1]Balancing!$QD$2:$VU$2,0))/1000</f>
        <v>0.307</v>
      </c>
    </row>
    <row r="764" spans="1:12" x14ac:dyDescent="0.35">
      <c r="A764" s="17" t="s">
        <v>23</v>
      </c>
      <c r="B764" s="17" t="s">
        <v>35</v>
      </c>
      <c r="C764" s="17" t="s">
        <v>54</v>
      </c>
      <c r="D764" s="14">
        <v>2022</v>
      </c>
      <c r="E764" s="14">
        <v>3</v>
      </c>
      <c r="F764" s="14" t="str">
        <f>VLOOKUP(A764,[1]Lookup!$A$1:$B$4,2,0)</f>
        <v>Low-skilled</v>
      </c>
      <c r="G764" s="14" t="str">
        <f>VLOOKUP(B764,[1]Lookup!$A$6:$B$11,2,0)</f>
        <v>Services</v>
      </c>
      <c r="H764" s="14" t="str">
        <f>VLOOKUP(C764,[1]Lookup!$A$13:$B$31,2,0)</f>
        <v>Wholesale &amp; retail trade</v>
      </c>
      <c r="I764" s="16">
        <f>INDEX([1]Balancing!$B$3:$ES$21,MATCH($C764,[1]Balancing!$A$3:$A$21,0),MATCH(IF($A764="Mahir","HS",IF($A764="Separuh Mahir","SS",IF($A764="Berkemahiran Rendah","LS",IF($A764="Jumlah","T",FALSE))))&amp;$E764&amp;RIGHT($D764,2),[1]Balancing!$B$2:$ES$2,0))/1000</f>
        <v>240.62200000000001</v>
      </c>
      <c r="J764" s="16">
        <f>INDEX([1]Balancing!$ET$3:$KK$21,MATCH($C764,[1]Balancing!$A$3:$A$21,0),MATCH(IF($A764="Mahir","HS",IF($A764="Separuh Mahir","SS",IF($A764="Berkemahiran Rendah","LS",IF($A764="Jumlah","T",FALSE))))&amp;$E764&amp;RIGHT($D764,2),[1]Balancing!$ET$2:$KK$2,0))/1000</f>
        <v>238.12799999999999</v>
      </c>
      <c r="K764" s="16">
        <f>INDEX([1]Balancing!$KL$3:$QC$21,MATCH($C764,[1]Balancing!$A$3:$A$21,0),MATCH(IF($A764="Mahir","HS",IF($A764="Separuh Mahir","SS",IF($A764="Berkemahiran Rendah","LS",IF($A764="Jumlah","T",FALSE))))&amp;$E764&amp;RIGHT($D764,2),[1]Balancing!$KL$2:$QC$2,0))/1000</f>
        <v>2.4940000000000002</v>
      </c>
      <c r="L764" s="16">
        <f>INDEX([1]Balancing!$QD$3:$VU$21,MATCH($C764,[1]Balancing!$A$3:$A$21,0),MATCH(IF($A764="Mahir","HS",IF($A764="Separuh Mahir","SS",IF($A764="Berkemahiran Rendah","LS",IF($A764="Jumlah","T",FALSE))))&amp;$E764&amp;RIGHT($D764,2),[1]Balancing!$QD$2:$VU$2,0))/1000</f>
        <v>1.085</v>
      </c>
    </row>
    <row r="765" spans="1:12" x14ac:dyDescent="0.35">
      <c r="A765" s="17" t="s">
        <v>23</v>
      </c>
      <c r="B765" s="17" t="s">
        <v>35</v>
      </c>
      <c r="C765" s="17" t="s">
        <v>56</v>
      </c>
      <c r="D765" s="14">
        <v>2022</v>
      </c>
      <c r="E765" s="14">
        <v>3</v>
      </c>
      <c r="F765" s="14" t="str">
        <f>VLOOKUP(A765,[1]Lookup!$A$1:$B$4,2,0)</f>
        <v>Low-skilled</v>
      </c>
      <c r="G765" s="14" t="str">
        <f>VLOOKUP(B765,[1]Lookup!$A$6:$B$11,2,0)</f>
        <v>Services</v>
      </c>
      <c r="H765" s="14" t="str">
        <f>VLOOKUP(C765,[1]Lookup!$A$13:$B$31,2,0)</f>
        <v>Food &amp; beverages and accommodation</v>
      </c>
      <c r="I765" s="16">
        <f>INDEX([1]Balancing!$B$3:$ES$21,MATCH($C765,[1]Balancing!$A$3:$A$21,0),MATCH(IF($A765="Mahir","HS",IF($A765="Separuh Mahir","SS",IF($A765="Berkemahiran Rendah","LS",IF($A765="Jumlah","T",FALSE))))&amp;$E765&amp;RIGHT($D765,2),[1]Balancing!$B$2:$ES$2,0))/1000</f>
        <v>330.90699999999998</v>
      </c>
      <c r="J765" s="16">
        <f>INDEX([1]Balancing!$ET$3:$KK$21,MATCH($C765,[1]Balancing!$A$3:$A$21,0),MATCH(IF($A765="Mahir","HS",IF($A765="Separuh Mahir","SS",IF($A765="Berkemahiran Rendah","LS",IF($A765="Jumlah","T",FALSE))))&amp;$E765&amp;RIGHT($D765,2),[1]Balancing!$ET$2:$KK$2,0))/1000</f>
        <v>330.14400000000001</v>
      </c>
      <c r="K765" s="16">
        <f>INDEX([1]Balancing!$KL$3:$QC$21,MATCH($C765,[1]Balancing!$A$3:$A$21,0),MATCH(IF($A765="Mahir","HS",IF($A765="Separuh Mahir","SS",IF($A765="Berkemahiran Rendah","LS",IF($A765="Jumlah","T",FALSE))))&amp;$E765&amp;RIGHT($D765,2),[1]Balancing!$KL$2:$QC$2,0))/1000</f>
        <v>0.76300000000000001</v>
      </c>
      <c r="L765" s="16">
        <f>INDEX([1]Balancing!$QD$3:$VU$21,MATCH($C765,[1]Balancing!$A$3:$A$21,0),MATCH(IF($A765="Mahir","HS",IF($A765="Separuh Mahir","SS",IF($A765="Berkemahiran Rendah","LS",IF($A765="Jumlah","T",FALSE))))&amp;$E765&amp;RIGHT($D765,2),[1]Balancing!$QD$2:$VU$2,0))/1000</f>
        <v>0.14499999999999999</v>
      </c>
    </row>
    <row r="766" spans="1:12" x14ac:dyDescent="0.35">
      <c r="A766" s="17" t="s">
        <v>23</v>
      </c>
      <c r="B766" s="17" t="s">
        <v>35</v>
      </c>
      <c r="C766" s="17" t="s">
        <v>58</v>
      </c>
      <c r="D766" s="14">
        <v>2022</v>
      </c>
      <c r="E766" s="14">
        <v>3</v>
      </c>
      <c r="F766" s="14" t="str">
        <f>VLOOKUP(A766,[1]Lookup!$A$1:$B$4,2,0)</f>
        <v>Low-skilled</v>
      </c>
      <c r="G766" s="14" t="str">
        <f>VLOOKUP(B766,[1]Lookup!$A$6:$B$11,2,0)</f>
        <v>Services</v>
      </c>
      <c r="H766" s="14" t="str">
        <f>VLOOKUP(C766,[1]Lookup!$A$13:$B$31,2,0)</f>
        <v>Transportation &amp; storage</v>
      </c>
      <c r="I766" s="16">
        <f>INDEX([1]Balancing!$B$3:$ES$21,MATCH($C766,[1]Balancing!$A$3:$A$21,0),MATCH(IF($A766="Mahir","HS",IF($A766="Separuh Mahir","SS",IF($A766="Berkemahiran Rendah","LS",IF($A766="Jumlah","T",FALSE))))&amp;$E766&amp;RIGHT($D766,2),[1]Balancing!$B$2:$ES$2,0))/1000</f>
        <v>89.432000000000002</v>
      </c>
      <c r="J766" s="16">
        <f>INDEX([1]Balancing!$ET$3:$KK$21,MATCH($C766,[1]Balancing!$A$3:$A$21,0),MATCH(IF($A766="Mahir","HS",IF($A766="Separuh Mahir","SS",IF($A766="Berkemahiran Rendah","LS",IF($A766="Jumlah","T",FALSE))))&amp;$E766&amp;RIGHT($D766,2),[1]Balancing!$ET$2:$KK$2,0))/1000</f>
        <v>88.489000000000004</v>
      </c>
      <c r="K766" s="16">
        <f>INDEX([1]Balancing!$KL$3:$QC$21,MATCH($C766,[1]Balancing!$A$3:$A$21,0),MATCH(IF($A766="Mahir","HS",IF($A766="Separuh Mahir","SS",IF($A766="Berkemahiran Rendah","LS",IF($A766="Jumlah","T",FALSE))))&amp;$E766&amp;RIGHT($D766,2),[1]Balancing!$KL$2:$QC$2,0))/1000</f>
        <v>0.94299999999999995</v>
      </c>
      <c r="L766" s="16">
        <f>INDEX([1]Balancing!$QD$3:$VU$21,MATCH($C766,[1]Balancing!$A$3:$A$21,0),MATCH(IF($A766="Mahir","HS",IF($A766="Separuh Mahir","SS",IF($A766="Berkemahiran Rendah","LS",IF($A766="Jumlah","T",FALSE))))&amp;$E766&amp;RIGHT($D766,2),[1]Balancing!$QD$2:$VU$2,0))/1000</f>
        <v>0.09</v>
      </c>
    </row>
    <row r="767" spans="1:12" x14ac:dyDescent="0.35">
      <c r="A767" s="17" t="s">
        <v>23</v>
      </c>
      <c r="B767" s="17" t="s">
        <v>35</v>
      </c>
      <c r="C767" s="17" t="s">
        <v>60</v>
      </c>
      <c r="D767" s="14">
        <v>2022</v>
      </c>
      <c r="E767" s="14">
        <v>3</v>
      </c>
      <c r="F767" s="14" t="str">
        <f>VLOOKUP(A767,[1]Lookup!$A$1:$B$4,2,0)</f>
        <v>Low-skilled</v>
      </c>
      <c r="G767" s="14" t="str">
        <f>VLOOKUP(B767,[1]Lookup!$A$6:$B$11,2,0)</f>
        <v>Services</v>
      </c>
      <c r="H767" s="14" t="str">
        <f>VLOOKUP(C767,[1]Lookup!$A$13:$B$31,2,0)</f>
        <v>Information &amp; communication</v>
      </c>
      <c r="I767" s="16">
        <f>INDEX([1]Balancing!$B$3:$ES$21,MATCH($C767,[1]Balancing!$A$3:$A$21,0),MATCH(IF($A767="Mahir","HS",IF($A767="Separuh Mahir","SS",IF($A767="Berkemahiran Rendah","LS",IF($A767="Jumlah","T",FALSE))))&amp;$E767&amp;RIGHT($D767,2),[1]Balancing!$B$2:$ES$2,0))/1000</f>
        <v>17.559999999999999</v>
      </c>
      <c r="J767" s="16">
        <f>INDEX([1]Balancing!$ET$3:$KK$21,MATCH($C767,[1]Balancing!$A$3:$A$21,0),MATCH(IF($A767="Mahir","HS",IF($A767="Separuh Mahir","SS",IF($A767="Berkemahiran Rendah","LS",IF($A767="Jumlah","T",FALSE))))&amp;$E767&amp;RIGHT($D767,2),[1]Balancing!$ET$2:$KK$2,0))/1000</f>
        <v>17.059999999999999</v>
      </c>
      <c r="K767" s="16">
        <f>INDEX([1]Balancing!$KL$3:$QC$21,MATCH($C767,[1]Balancing!$A$3:$A$21,0),MATCH(IF($A767="Mahir","HS",IF($A767="Separuh Mahir","SS",IF($A767="Berkemahiran Rendah","LS",IF($A767="Jumlah","T",FALSE))))&amp;$E767&amp;RIGHT($D767,2),[1]Balancing!$KL$2:$QC$2,0))/1000</f>
        <v>0.5</v>
      </c>
      <c r="L767" s="16">
        <f>INDEX([1]Balancing!$QD$3:$VU$21,MATCH($C767,[1]Balancing!$A$3:$A$21,0),MATCH(IF($A767="Mahir","HS",IF($A767="Separuh Mahir","SS",IF($A767="Berkemahiran Rendah","LS",IF($A767="Jumlah","T",FALSE))))&amp;$E767&amp;RIGHT($D767,2),[1]Balancing!$QD$2:$VU$2,0))/1000</f>
        <v>9.1999999999999998E-2</v>
      </c>
    </row>
    <row r="768" spans="1:12" x14ac:dyDescent="0.35">
      <c r="A768" s="17" t="s">
        <v>23</v>
      </c>
      <c r="B768" s="17" t="s">
        <v>35</v>
      </c>
      <c r="C768" s="17" t="s">
        <v>62</v>
      </c>
      <c r="D768" s="14">
        <v>2022</v>
      </c>
      <c r="E768" s="14">
        <v>3</v>
      </c>
      <c r="F768" s="14" t="str">
        <f>VLOOKUP(A768,[1]Lookup!$A$1:$B$4,2,0)</f>
        <v>Low-skilled</v>
      </c>
      <c r="G768" s="14" t="str">
        <f>VLOOKUP(B768,[1]Lookup!$A$6:$B$11,2,0)</f>
        <v>Services</v>
      </c>
      <c r="H768" s="14" t="str">
        <f>VLOOKUP(C768,[1]Lookup!$A$13:$B$31,2,0)</f>
        <v>Finance, insurance, real estate &amp; business services</v>
      </c>
      <c r="I768" s="16">
        <f>INDEX([1]Balancing!$B$3:$ES$21,MATCH($C768,[1]Balancing!$A$3:$A$21,0),MATCH(IF($A768="Mahir","HS",IF($A768="Separuh Mahir","SS",IF($A768="Berkemahiran Rendah","LS",IF($A768="Jumlah","T",FALSE))))&amp;$E768&amp;RIGHT($D768,2),[1]Balancing!$B$2:$ES$2,0))/1000</f>
        <v>110.38800000000001</v>
      </c>
      <c r="J768" s="16">
        <f>INDEX([1]Balancing!$ET$3:$KK$21,MATCH($C768,[1]Balancing!$A$3:$A$21,0),MATCH(IF($A768="Mahir","HS",IF($A768="Separuh Mahir","SS",IF($A768="Berkemahiran Rendah","LS",IF($A768="Jumlah","T",FALSE))))&amp;$E768&amp;RIGHT($D768,2),[1]Balancing!$ET$2:$KK$2,0))/1000</f>
        <v>109.45699999999999</v>
      </c>
      <c r="K768" s="16">
        <f>INDEX([1]Balancing!$KL$3:$QC$21,MATCH($C768,[1]Balancing!$A$3:$A$21,0),MATCH(IF($A768="Mahir","HS",IF($A768="Separuh Mahir","SS",IF($A768="Berkemahiran Rendah","LS",IF($A768="Jumlah","T",FALSE))))&amp;$E768&amp;RIGHT($D768,2),[1]Balancing!$KL$2:$QC$2,0))/1000</f>
        <v>0.93100000000000005</v>
      </c>
      <c r="L768" s="16">
        <f>INDEX([1]Balancing!$QD$3:$VU$21,MATCH($C768,[1]Balancing!$A$3:$A$21,0),MATCH(IF($A768="Mahir","HS",IF($A768="Separuh Mahir","SS",IF($A768="Berkemahiran Rendah","LS",IF($A768="Jumlah","T",FALSE))))&amp;$E768&amp;RIGHT($D768,2),[1]Balancing!$QD$2:$VU$2,0))/1000</f>
        <v>0.33900000000000002</v>
      </c>
    </row>
    <row r="769" spans="1:12" x14ac:dyDescent="0.35">
      <c r="A769" s="17" t="s">
        <v>23</v>
      </c>
      <c r="B769" s="17" t="s">
        <v>35</v>
      </c>
      <c r="C769" s="17" t="s">
        <v>64</v>
      </c>
      <c r="D769" s="14">
        <v>2022</v>
      </c>
      <c r="E769" s="14">
        <v>3</v>
      </c>
      <c r="F769" s="14" t="str">
        <f>VLOOKUP(A769,[1]Lookup!$A$1:$B$4,2,0)</f>
        <v>Low-skilled</v>
      </c>
      <c r="G769" s="14" t="str">
        <f>VLOOKUP(B769,[1]Lookup!$A$6:$B$11,2,0)</f>
        <v>Services</v>
      </c>
      <c r="H769" s="14" t="str">
        <f>VLOOKUP(C769,[1]Lookup!$A$13:$B$31,2,0)</f>
        <v>Other services</v>
      </c>
      <c r="I769" s="16">
        <f>INDEX([1]Balancing!$B$3:$ES$21,MATCH($C769,[1]Balancing!$A$3:$A$21,0),MATCH(IF($A769="Mahir","HS",IF($A769="Separuh Mahir","SS",IF($A769="Berkemahiran Rendah","LS",IF($A769="Jumlah","T",FALSE))))&amp;$E769&amp;RIGHT($D769,2),[1]Balancing!$B$2:$ES$2,0))/1000</f>
        <v>71.272999999999996</v>
      </c>
      <c r="J769" s="16">
        <f>INDEX([1]Balancing!$ET$3:$KK$21,MATCH($C769,[1]Balancing!$A$3:$A$21,0),MATCH(IF($A769="Mahir","HS",IF($A769="Separuh Mahir","SS",IF($A769="Berkemahiran Rendah","LS",IF($A769="Jumlah","T",FALSE))))&amp;$E769&amp;RIGHT($D769,2),[1]Balancing!$ET$2:$KK$2,0))/1000</f>
        <v>70.802000000000007</v>
      </c>
      <c r="K769" s="16">
        <f>INDEX([1]Balancing!$KL$3:$QC$21,MATCH($C769,[1]Balancing!$A$3:$A$21,0),MATCH(IF($A769="Mahir","HS",IF($A769="Separuh Mahir","SS",IF($A769="Berkemahiran Rendah","LS",IF($A769="Jumlah","T",FALSE))))&amp;$E769&amp;RIGHT($D769,2),[1]Balancing!$KL$2:$QC$2,0))/1000</f>
        <v>0.47099999999999997</v>
      </c>
      <c r="L769" s="16">
        <f>INDEX([1]Balancing!$QD$3:$VU$21,MATCH($C769,[1]Balancing!$A$3:$A$21,0),MATCH(IF($A769="Mahir","HS",IF($A769="Separuh Mahir","SS",IF($A769="Berkemahiran Rendah","LS",IF($A769="Jumlah","T",FALSE))))&amp;$E769&amp;RIGHT($D769,2),[1]Balancing!$QD$2:$VU$2,0))/1000</f>
        <v>0.35199999999999998</v>
      </c>
    </row>
    <row r="770" spans="1:12" x14ac:dyDescent="0.35">
      <c r="A770" s="17" t="s">
        <v>19</v>
      </c>
      <c r="B770" s="17" t="s">
        <v>27</v>
      </c>
      <c r="C770" s="17" t="s">
        <v>27</v>
      </c>
      <c r="D770" s="14">
        <v>2022</v>
      </c>
      <c r="E770" s="14">
        <v>2</v>
      </c>
      <c r="F770" s="14" t="str">
        <f>VLOOKUP(A770,[1]Lookup!$A$1:$B$4,2,0)</f>
        <v>Skilled</v>
      </c>
      <c r="G770" s="14" t="str">
        <f>VLOOKUP(B770,[1]Lookup!$A$6:$B$11,2,0)</f>
        <v>Agriculture</v>
      </c>
      <c r="H770" s="14" t="str">
        <f>VLOOKUP(C770,[1]Lookup!$A$13:$B$31,2,0)</f>
        <v>Agriculture</v>
      </c>
      <c r="I770" s="16">
        <f>INDEX([1]Balancing!$B$3:$ES$21,MATCH($C770,[1]Balancing!$A$3:$A$21,0),MATCH(IF($A770="Mahir","HS",IF($A770="Separuh Mahir","SS",IF($A770="Berkemahiran Rendah","LS",IF($A770="Jumlah","T",FALSE))))&amp;$E770&amp;RIGHT($D770,2),[1]Balancing!$B$2:$ES$2,0))/1000</f>
        <v>29.404</v>
      </c>
      <c r="J770" s="16">
        <f>INDEX([1]Balancing!$ET$3:$KK$21,MATCH($C770,[1]Balancing!$A$3:$A$21,0),MATCH(IF($A770="Mahir","HS",IF($A770="Separuh Mahir","SS",IF($A770="Berkemahiran Rendah","LS",IF($A770="Jumlah","T",FALSE))))&amp;$E770&amp;RIGHT($D770,2),[1]Balancing!$ET$2:$KK$2,0))/1000</f>
        <v>24.849</v>
      </c>
      <c r="K770" s="16">
        <f>INDEX([1]Balancing!$KL$3:$QC$21,MATCH($C770,[1]Balancing!$A$3:$A$21,0),MATCH(IF($A770="Mahir","HS",IF($A770="Separuh Mahir","SS",IF($A770="Berkemahiran Rendah","LS",IF($A770="Jumlah","T",FALSE))))&amp;$E770&amp;RIGHT($D770,2),[1]Balancing!$KL$2:$QC$2,0))/1000</f>
        <v>4.5549999999999997</v>
      </c>
      <c r="L770" s="16">
        <f>INDEX([1]Balancing!$QD$3:$VU$21,MATCH($C770,[1]Balancing!$A$3:$A$21,0),MATCH(IF($A770="Mahir","HS",IF($A770="Separuh Mahir","SS",IF($A770="Berkemahiran Rendah","LS",IF($A770="Jumlah","T",FALSE))))&amp;$E770&amp;RIGHT($D770,2),[1]Balancing!$QD$2:$VU$2,0))/1000</f>
        <v>0.13900000000000001</v>
      </c>
    </row>
    <row r="771" spans="1:12" x14ac:dyDescent="0.35">
      <c r="A771" s="17" t="s">
        <v>19</v>
      </c>
      <c r="B771" s="17" t="s">
        <v>29</v>
      </c>
      <c r="C771" s="17" t="s">
        <v>29</v>
      </c>
      <c r="D771" s="14">
        <v>2022</v>
      </c>
      <c r="E771" s="14">
        <v>2</v>
      </c>
      <c r="F771" s="14" t="str">
        <f>VLOOKUP(A771,[1]Lookup!$A$1:$B$4,2,0)</f>
        <v>Skilled</v>
      </c>
      <c r="G771" s="14" t="str">
        <f>VLOOKUP(B771,[1]Lookup!$A$6:$B$11,2,0)</f>
        <v>Mining &amp; Quarrying</v>
      </c>
      <c r="H771" s="14" t="str">
        <f>VLOOKUP(C771,[1]Lookup!$A$13:$B$31,2,0)</f>
        <v>Mining &amp; Quarrying</v>
      </c>
      <c r="I771" s="16">
        <f>INDEX([1]Balancing!$B$3:$ES$21,MATCH($C771,[1]Balancing!$A$3:$A$21,0),MATCH(IF($A771="Mahir","HS",IF($A771="Separuh Mahir","SS",IF($A771="Berkemahiran Rendah","LS",IF($A771="Jumlah","T",FALSE))))&amp;$E771&amp;RIGHT($D771,2),[1]Balancing!$B$2:$ES$2,0))/1000</f>
        <v>23.626000000000001</v>
      </c>
      <c r="J771" s="16">
        <f>INDEX([1]Balancing!$ET$3:$KK$21,MATCH($C771,[1]Balancing!$A$3:$A$21,0),MATCH(IF($A771="Mahir","HS",IF($A771="Separuh Mahir","SS",IF($A771="Berkemahiran Rendah","LS",IF($A771="Jumlah","T",FALSE))))&amp;$E771&amp;RIGHT($D771,2),[1]Balancing!$ET$2:$KK$2,0))/1000</f>
        <v>23.504000000000001</v>
      </c>
      <c r="K771" s="16">
        <f>INDEX([1]Balancing!$KL$3:$QC$21,MATCH($C771,[1]Balancing!$A$3:$A$21,0),MATCH(IF($A771="Mahir","HS",IF($A771="Separuh Mahir","SS",IF($A771="Berkemahiran Rendah","LS",IF($A771="Jumlah","T",FALSE))))&amp;$E771&amp;RIGHT($D771,2),[1]Balancing!$KL$2:$QC$2,0))/1000</f>
        <v>0.122</v>
      </c>
      <c r="L771" s="16">
        <f>INDEX([1]Balancing!$QD$3:$VU$21,MATCH($C771,[1]Balancing!$A$3:$A$21,0),MATCH(IF($A771="Mahir","HS",IF($A771="Separuh Mahir","SS",IF($A771="Berkemahiran Rendah","LS",IF($A771="Jumlah","T",FALSE))))&amp;$E771&amp;RIGHT($D771,2),[1]Balancing!$QD$2:$VU$2,0))/1000</f>
        <v>1.0999999999999999E-2</v>
      </c>
    </row>
    <row r="772" spans="1:12" x14ac:dyDescent="0.35">
      <c r="A772" s="17" t="s">
        <v>19</v>
      </c>
      <c r="B772" s="17" t="s">
        <v>31</v>
      </c>
      <c r="C772" s="17" t="s">
        <v>40</v>
      </c>
      <c r="D772" s="14">
        <v>2022</v>
      </c>
      <c r="E772" s="14">
        <v>2</v>
      </c>
      <c r="F772" s="14" t="str">
        <f>VLOOKUP(A772,[1]Lookup!$A$1:$B$4,2,0)</f>
        <v>Skilled</v>
      </c>
      <c r="G772" s="14" t="str">
        <f>VLOOKUP(B772,[1]Lookup!$A$6:$B$11,2,0)</f>
        <v>Manufacturing</v>
      </c>
      <c r="H772" s="14" t="str">
        <f>VLOOKUP(C772,[1]Lookup!$A$13:$B$31,2,0)</f>
        <v>Food processing, beverages &amp; tobacco products</v>
      </c>
      <c r="I772" s="16">
        <f>INDEX([1]Balancing!$B$3:$ES$21,MATCH($C772,[1]Balancing!$A$3:$A$21,0),MATCH(IF($A772="Mahir","HS",IF($A772="Separuh Mahir","SS",IF($A772="Berkemahiran Rendah","LS",IF($A772="Jumlah","T",FALSE))))&amp;$E772&amp;RIGHT($D772,2),[1]Balancing!$B$2:$ES$2,0))/1000</f>
        <v>38.972999999999999</v>
      </c>
      <c r="J772" s="16">
        <f>INDEX([1]Balancing!$ET$3:$KK$21,MATCH($C772,[1]Balancing!$A$3:$A$21,0),MATCH(IF($A772="Mahir","HS",IF($A772="Separuh Mahir","SS",IF($A772="Berkemahiran Rendah","LS",IF($A772="Jumlah","T",FALSE))))&amp;$E772&amp;RIGHT($D772,2),[1]Balancing!$ET$2:$KK$2,0))/1000</f>
        <v>36.747</v>
      </c>
      <c r="K772" s="16">
        <f>INDEX([1]Balancing!$KL$3:$QC$21,MATCH($C772,[1]Balancing!$A$3:$A$21,0),MATCH(IF($A772="Mahir","HS",IF($A772="Separuh Mahir","SS",IF($A772="Berkemahiran Rendah","LS",IF($A772="Jumlah","T",FALSE))))&amp;$E772&amp;RIGHT($D772,2),[1]Balancing!$KL$2:$QC$2,0))/1000</f>
        <v>2.226</v>
      </c>
      <c r="L772" s="16">
        <f>INDEX([1]Balancing!$QD$3:$VU$21,MATCH($C772,[1]Balancing!$A$3:$A$21,0),MATCH(IF($A772="Mahir","HS",IF($A772="Separuh Mahir","SS",IF($A772="Berkemahiran Rendah","LS",IF($A772="Jumlah","T",FALSE))))&amp;$E772&amp;RIGHT($D772,2),[1]Balancing!$QD$2:$VU$2,0))/1000</f>
        <v>0.21</v>
      </c>
    </row>
    <row r="773" spans="1:12" x14ac:dyDescent="0.35">
      <c r="A773" s="17" t="s">
        <v>19</v>
      </c>
      <c r="B773" s="17" t="s">
        <v>31</v>
      </c>
      <c r="C773" s="17" t="s">
        <v>42</v>
      </c>
      <c r="D773" s="14">
        <v>2022</v>
      </c>
      <c r="E773" s="14">
        <v>2</v>
      </c>
      <c r="F773" s="14" t="str">
        <f>VLOOKUP(A773,[1]Lookup!$A$1:$B$4,2,0)</f>
        <v>Skilled</v>
      </c>
      <c r="G773" s="14" t="str">
        <f>VLOOKUP(B773,[1]Lookup!$A$6:$B$11,2,0)</f>
        <v>Manufacturing</v>
      </c>
      <c r="H773" s="14" t="str">
        <f>VLOOKUP(C773,[1]Lookup!$A$13:$B$31,2,0)</f>
        <v>Textiles, wearing apparel &amp; leather products</v>
      </c>
      <c r="I773" s="16">
        <f>INDEX([1]Balancing!$B$3:$ES$21,MATCH($C773,[1]Balancing!$A$3:$A$21,0),MATCH(IF($A773="Mahir","HS",IF($A773="Separuh Mahir","SS",IF($A773="Berkemahiran Rendah","LS",IF($A773="Jumlah","T",FALSE))))&amp;$E773&amp;RIGHT($D773,2),[1]Balancing!$B$2:$ES$2,0))/1000</f>
        <v>9.6300000000000008</v>
      </c>
      <c r="J773" s="16">
        <f>INDEX([1]Balancing!$ET$3:$KK$21,MATCH($C773,[1]Balancing!$A$3:$A$21,0),MATCH(IF($A773="Mahir","HS",IF($A773="Separuh Mahir","SS",IF($A773="Berkemahiran Rendah","LS",IF($A773="Jumlah","T",FALSE))))&amp;$E773&amp;RIGHT($D773,2),[1]Balancing!$ET$2:$KK$2,0))/1000</f>
        <v>9.0510000000000002</v>
      </c>
      <c r="K773" s="16">
        <f>INDEX([1]Balancing!$KL$3:$QC$21,MATCH($C773,[1]Balancing!$A$3:$A$21,0),MATCH(IF($A773="Mahir","HS",IF($A773="Separuh Mahir","SS",IF($A773="Berkemahiran Rendah","LS",IF($A773="Jumlah","T",FALSE))))&amp;$E773&amp;RIGHT($D773,2),[1]Balancing!$KL$2:$QC$2,0))/1000</f>
        <v>0.57899999999999996</v>
      </c>
      <c r="L773" s="16">
        <f>INDEX([1]Balancing!$QD$3:$VU$21,MATCH($C773,[1]Balancing!$A$3:$A$21,0),MATCH(IF($A773="Mahir","HS",IF($A773="Separuh Mahir","SS",IF($A773="Berkemahiran Rendah","LS",IF($A773="Jumlah","T",FALSE))))&amp;$E773&amp;RIGHT($D773,2),[1]Balancing!$QD$2:$VU$2,0))/1000</f>
        <v>1.6E-2</v>
      </c>
    </row>
    <row r="774" spans="1:12" x14ac:dyDescent="0.35">
      <c r="A774" s="17" t="s">
        <v>19</v>
      </c>
      <c r="B774" s="17" t="s">
        <v>31</v>
      </c>
      <c r="C774" s="17" t="s">
        <v>44</v>
      </c>
      <c r="D774" s="14">
        <v>2022</v>
      </c>
      <c r="E774" s="14">
        <v>2</v>
      </c>
      <c r="F774" s="14" t="str">
        <f>VLOOKUP(A774,[1]Lookup!$A$1:$B$4,2,0)</f>
        <v>Skilled</v>
      </c>
      <c r="G774" s="14" t="str">
        <f>VLOOKUP(B774,[1]Lookup!$A$6:$B$11,2,0)</f>
        <v>Manufacturing</v>
      </c>
      <c r="H774" s="14" t="str">
        <f>VLOOKUP(C774,[1]Lookup!$A$13:$B$31,2,0)</f>
        <v>Wood products, furniture, paper products &amp; printing</v>
      </c>
      <c r="I774" s="16">
        <f>INDEX([1]Balancing!$B$3:$ES$21,MATCH($C774,[1]Balancing!$A$3:$A$21,0),MATCH(IF($A774="Mahir","HS",IF($A774="Separuh Mahir","SS",IF($A774="Berkemahiran Rendah","LS",IF($A774="Jumlah","T",FALSE))))&amp;$E774&amp;RIGHT($D774,2),[1]Balancing!$B$2:$ES$2,0))/1000</f>
        <v>35.500999999999998</v>
      </c>
      <c r="J774" s="16">
        <f>INDEX([1]Balancing!$ET$3:$KK$21,MATCH($C774,[1]Balancing!$A$3:$A$21,0),MATCH(IF($A774="Mahir","HS",IF($A774="Separuh Mahir","SS",IF($A774="Berkemahiran Rendah","LS",IF($A774="Jumlah","T",FALSE))))&amp;$E774&amp;RIGHT($D774,2),[1]Balancing!$ET$2:$KK$2,0))/1000</f>
        <v>33.710999999999999</v>
      </c>
      <c r="K774" s="16">
        <f>INDEX([1]Balancing!$KL$3:$QC$21,MATCH($C774,[1]Balancing!$A$3:$A$21,0),MATCH(IF($A774="Mahir","HS",IF($A774="Separuh Mahir","SS",IF($A774="Berkemahiran Rendah","LS",IF($A774="Jumlah","T",FALSE))))&amp;$E774&amp;RIGHT($D774,2),[1]Balancing!$KL$2:$QC$2,0))/1000</f>
        <v>1.79</v>
      </c>
      <c r="L774" s="16">
        <f>INDEX([1]Balancing!$QD$3:$VU$21,MATCH($C774,[1]Balancing!$A$3:$A$21,0),MATCH(IF($A774="Mahir","HS",IF($A774="Separuh Mahir","SS",IF($A774="Berkemahiran Rendah","LS",IF($A774="Jumlah","T",FALSE))))&amp;$E774&amp;RIGHT($D774,2),[1]Balancing!$QD$2:$VU$2,0))/1000</f>
        <v>0.23499999999999999</v>
      </c>
    </row>
    <row r="775" spans="1:12" x14ac:dyDescent="0.35">
      <c r="A775" s="17" t="s">
        <v>19</v>
      </c>
      <c r="B775" s="17" t="s">
        <v>31</v>
      </c>
      <c r="C775" s="17" t="s">
        <v>46</v>
      </c>
      <c r="D775" s="14">
        <v>2022</v>
      </c>
      <c r="E775" s="14">
        <v>2</v>
      </c>
      <c r="F775" s="14" t="str">
        <f>VLOOKUP(A775,[1]Lookup!$A$1:$B$4,2,0)</f>
        <v>Skilled</v>
      </c>
      <c r="G775" s="14" t="str">
        <f>VLOOKUP(B775,[1]Lookup!$A$6:$B$11,2,0)</f>
        <v>Manufacturing</v>
      </c>
      <c r="H775" s="14" t="str">
        <f>VLOOKUP(C775,[1]Lookup!$A$13:$B$31,2,0)</f>
        <v>Petroleum, chemical, rubber &amp; plastic products</v>
      </c>
      <c r="I775" s="16">
        <f>INDEX([1]Balancing!$B$3:$ES$21,MATCH($C775,[1]Balancing!$A$3:$A$21,0),MATCH(IF($A775="Mahir","HS",IF($A775="Separuh Mahir","SS",IF($A775="Berkemahiran Rendah","LS",IF($A775="Jumlah","T",FALSE))))&amp;$E775&amp;RIGHT($D775,2),[1]Balancing!$B$2:$ES$2,0))/1000</f>
        <v>83.040999999999997</v>
      </c>
      <c r="J775" s="16">
        <f>INDEX([1]Balancing!$ET$3:$KK$21,MATCH($C775,[1]Balancing!$A$3:$A$21,0),MATCH(IF($A775="Mahir","HS",IF($A775="Separuh Mahir","SS",IF($A775="Berkemahiran Rendah","LS",IF($A775="Jumlah","T",FALSE))))&amp;$E775&amp;RIGHT($D775,2),[1]Balancing!$ET$2:$KK$2,0))/1000</f>
        <v>78.305999999999997</v>
      </c>
      <c r="K775" s="16">
        <f>INDEX([1]Balancing!$KL$3:$QC$21,MATCH($C775,[1]Balancing!$A$3:$A$21,0),MATCH(IF($A775="Mahir","HS",IF($A775="Separuh Mahir","SS",IF($A775="Berkemahiran Rendah","LS",IF($A775="Jumlah","T",FALSE))))&amp;$E775&amp;RIGHT($D775,2),[1]Balancing!$KL$2:$QC$2,0))/1000</f>
        <v>4.7350000000000003</v>
      </c>
      <c r="L775" s="16">
        <f>INDEX([1]Balancing!$QD$3:$VU$21,MATCH($C775,[1]Balancing!$A$3:$A$21,0),MATCH(IF($A775="Mahir","HS",IF($A775="Separuh Mahir","SS",IF($A775="Berkemahiran Rendah","LS",IF($A775="Jumlah","T",FALSE))))&amp;$E775&amp;RIGHT($D775,2),[1]Balancing!$QD$2:$VU$2,0))/1000</f>
        <v>0.51600000000000001</v>
      </c>
    </row>
    <row r="776" spans="1:12" x14ac:dyDescent="0.35">
      <c r="A776" s="17" t="s">
        <v>19</v>
      </c>
      <c r="B776" s="17" t="s">
        <v>31</v>
      </c>
      <c r="C776" s="17" t="s">
        <v>48</v>
      </c>
      <c r="D776" s="14">
        <v>2022</v>
      </c>
      <c r="E776" s="14">
        <v>2</v>
      </c>
      <c r="F776" s="14" t="str">
        <f>VLOOKUP(A776,[1]Lookup!$A$1:$B$4,2,0)</f>
        <v>Skilled</v>
      </c>
      <c r="G776" s="14" t="str">
        <f>VLOOKUP(B776,[1]Lookup!$A$6:$B$11,2,0)</f>
        <v>Manufacturing</v>
      </c>
      <c r="H776" s="14" t="str">
        <f>VLOOKUP(C776,[1]Lookup!$A$13:$B$31,2,0)</f>
        <v>Non-metallic mineral products, basic metal &amp; fabricated metal products</v>
      </c>
      <c r="I776" s="16">
        <f>INDEX([1]Balancing!$B$3:$ES$21,MATCH($C776,[1]Balancing!$A$3:$A$21,0),MATCH(IF($A776="Mahir","HS",IF($A776="Separuh Mahir","SS",IF($A776="Berkemahiran Rendah","LS",IF($A776="Jumlah","T",FALSE))))&amp;$E776&amp;RIGHT($D776,2),[1]Balancing!$B$2:$ES$2,0))/1000</f>
        <v>56.837000000000003</v>
      </c>
      <c r="J776" s="16">
        <f>INDEX([1]Balancing!$ET$3:$KK$21,MATCH($C776,[1]Balancing!$A$3:$A$21,0),MATCH(IF($A776="Mahir","HS",IF($A776="Separuh Mahir","SS",IF($A776="Berkemahiran Rendah","LS",IF($A776="Jumlah","T",FALSE))))&amp;$E776&amp;RIGHT($D776,2),[1]Balancing!$ET$2:$KK$2,0))/1000</f>
        <v>53.362000000000002</v>
      </c>
      <c r="K776" s="16">
        <f>INDEX([1]Balancing!$KL$3:$QC$21,MATCH($C776,[1]Balancing!$A$3:$A$21,0),MATCH(IF($A776="Mahir","HS",IF($A776="Separuh Mahir","SS",IF($A776="Berkemahiran Rendah","LS",IF($A776="Jumlah","T",FALSE))))&amp;$E776&amp;RIGHT($D776,2),[1]Balancing!$KL$2:$QC$2,0))/1000</f>
        <v>3.4750000000000001</v>
      </c>
      <c r="L776" s="16">
        <f>INDEX([1]Balancing!$QD$3:$VU$21,MATCH($C776,[1]Balancing!$A$3:$A$21,0),MATCH(IF($A776="Mahir","HS",IF($A776="Separuh Mahir","SS",IF($A776="Berkemahiran Rendah","LS",IF($A776="Jumlah","T",FALSE))))&amp;$E776&amp;RIGHT($D776,2),[1]Balancing!$QD$2:$VU$2,0))/1000</f>
        <v>0.20599999999999999</v>
      </c>
    </row>
    <row r="777" spans="1:12" x14ac:dyDescent="0.35">
      <c r="A777" s="17" t="s">
        <v>19</v>
      </c>
      <c r="B777" s="17" t="s">
        <v>31</v>
      </c>
      <c r="C777" s="17" t="s">
        <v>50</v>
      </c>
      <c r="D777" s="14">
        <v>2022</v>
      </c>
      <c r="E777" s="14">
        <v>2</v>
      </c>
      <c r="F777" s="14" t="str">
        <f>VLOOKUP(A777,[1]Lookup!$A$1:$B$4,2,0)</f>
        <v>Skilled</v>
      </c>
      <c r="G777" s="14" t="str">
        <f>VLOOKUP(B777,[1]Lookup!$A$6:$B$11,2,0)</f>
        <v>Manufacturing</v>
      </c>
      <c r="H777" s="14" t="str">
        <f>VLOOKUP(C777,[1]Lookup!$A$13:$B$31,2,0)</f>
        <v>Electrical, electronic &amp; optical products</v>
      </c>
      <c r="I777" s="16">
        <f>INDEX([1]Balancing!$B$3:$ES$21,MATCH($C777,[1]Balancing!$A$3:$A$21,0),MATCH(IF($A777="Mahir","HS",IF($A777="Separuh Mahir","SS",IF($A777="Berkemahiran Rendah","LS",IF($A777="Jumlah","T",FALSE))))&amp;$E777&amp;RIGHT($D777,2),[1]Balancing!$B$2:$ES$2,0))/1000</f>
        <v>143.035</v>
      </c>
      <c r="J777" s="16">
        <f>INDEX([1]Balancing!$ET$3:$KK$21,MATCH($C777,[1]Balancing!$A$3:$A$21,0),MATCH(IF($A777="Mahir","HS",IF($A777="Separuh Mahir","SS",IF($A777="Berkemahiran Rendah","LS",IF($A777="Jumlah","T",FALSE))))&amp;$E777&amp;RIGHT($D777,2),[1]Balancing!$ET$2:$KK$2,0))/1000</f>
        <v>134.101</v>
      </c>
      <c r="K777" s="16">
        <f>INDEX([1]Balancing!$KL$3:$QC$21,MATCH($C777,[1]Balancing!$A$3:$A$21,0),MATCH(IF($A777="Mahir","HS",IF($A777="Separuh Mahir","SS",IF($A777="Berkemahiran Rendah","LS",IF($A777="Jumlah","T",FALSE))))&amp;$E777&amp;RIGHT($D777,2),[1]Balancing!$KL$2:$QC$2,0))/1000</f>
        <v>8.9339999999999993</v>
      </c>
      <c r="L777" s="16">
        <f>INDEX([1]Balancing!$QD$3:$VU$21,MATCH($C777,[1]Balancing!$A$3:$A$21,0),MATCH(IF($A777="Mahir","HS",IF($A777="Separuh Mahir","SS",IF($A777="Berkemahiran Rendah","LS",IF($A777="Jumlah","T",FALSE))))&amp;$E777&amp;RIGHT($D777,2),[1]Balancing!$QD$2:$VU$2,0))/1000</f>
        <v>0.50900000000000001</v>
      </c>
    </row>
    <row r="778" spans="1:12" x14ac:dyDescent="0.35">
      <c r="A778" s="17" t="s">
        <v>19</v>
      </c>
      <c r="B778" s="17" t="s">
        <v>31</v>
      </c>
      <c r="C778" s="17" t="s">
        <v>52</v>
      </c>
      <c r="D778" s="14">
        <v>2022</v>
      </c>
      <c r="E778" s="14">
        <v>2</v>
      </c>
      <c r="F778" s="14" t="str">
        <f>VLOOKUP(A778,[1]Lookup!$A$1:$B$4,2,0)</f>
        <v>Skilled</v>
      </c>
      <c r="G778" s="14" t="str">
        <f>VLOOKUP(B778,[1]Lookup!$A$6:$B$11,2,0)</f>
        <v>Manufacturing</v>
      </c>
      <c r="H778" s="14" t="str">
        <f>VLOOKUP(C778,[1]Lookup!$A$13:$B$31,2,0)</f>
        <v>Transport equipment, other manufacturing &amp; repair</v>
      </c>
      <c r="I778" s="16">
        <f>INDEX([1]Balancing!$B$3:$ES$21,MATCH($C778,[1]Balancing!$A$3:$A$21,0),MATCH(IF($A778="Mahir","HS",IF($A778="Separuh Mahir","SS",IF($A778="Berkemahiran Rendah","LS",IF($A778="Jumlah","T",FALSE))))&amp;$E778&amp;RIGHT($D778,2),[1]Balancing!$B$2:$ES$2,0))/1000</f>
        <v>50.716999999999999</v>
      </c>
      <c r="J778" s="16">
        <f>INDEX([1]Balancing!$ET$3:$KK$21,MATCH($C778,[1]Balancing!$A$3:$A$21,0),MATCH(IF($A778="Mahir","HS",IF($A778="Separuh Mahir","SS",IF($A778="Berkemahiran Rendah","LS",IF($A778="Jumlah","T",FALSE))))&amp;$E778&amp;RIGHT($D778,2),[1]Balancing!$ET$2:$KK$2,0))/1000</f>
        <v>47.975000000000001</v>
      </c>
      <c r="K778" s="16">
        <f>INDEX([1]Balancing!$KL$3:$QC$21,MATCH($C778,[1]Balancing!$A$3:$A$21,0),MATCH(IF($A778="Mahir","HS",IF($A778="Separuh Mahir","SS",IF($A778="Berkemahiran Rendah","LS",IF($A778="Jumlah","T",FALSE))))&amp;$E778&amp;RIGHT($D778,2),[1]Balancing!$KL$2:$QC$2,0))/1000</f>
        <v>2.742</v>
      </c>
      <c r="L778" s="16">
        <f>INDEX([1]Balancing!$QD$3:$VU$21,MATCH($C778,[1]Balancing!$A$3:$A$21,0),MATCH(IF($A778="Mahir","HS",IF($A778="Separuh Mahir","SS",IF($A778="Berkemahiran Rendah","LS",IF($A778="Jumlah","T",FALSE))))&amp;$E778&amp;RIGHT($D778,2),[1]Balancing!$QD$2:$VU$2,0))/1000</f>
        <v>0.17599999999999999</v>
      </c>
    </row>
    <row r="779" spans="1:12" x14ac:dyDescent="0.35">
      <c r="A779" s="17" t="s">
        <v>19</v>
      </c>
      <c r="B779" s="17" t="s">
        <v>33</v>
      </c>
      <c r="C779" s="17" t="s">
        <v>33</v>
      </c>
      <c r="D779" s="14">
        <v>2022</v>
      </c>
      <c r="E779" s="14">
        <v>2</v>
      </c>
      <c r="F779" s="14" t="str">
        <f>VLOOKUP(A779,[1]Lookup!$A$1:$B$4,2,0)</f>
        <v>Skilled</v>
      </c>
      <c r="G779" s="14" t="str">
        <f>VLOOKUP(B779,[1]Lookup!$A$6:$B$11,2,0)</f>
        <v>Construction</v>
      </c>
      <c r="H779" s="14" t="str">
        <f>VLOOKUP(C779,[1]Lookup!$A$13:$B$31,2,0)</f>
        <v>Construction</v>
      </c>
      <c r="I779" s="16">
        <f>INDEX([1]Balancing!$B$3:$ES$21,MATCH($C779,[1]Balancing!$A$3:$A$21,0),MATCH(IF($A779="Mahir","HS",IF($A779="Separuh Mahir","SS",IF($A779="Berkemahiran Rendah","LS",IF($A779="Jumlah","T",FALSE))))&amp;$E779&amp;RIGHT($D779,2),[1]Balancing!$B$2:$ES$2,0))/1000</f>
        <v>139.08699999999999</v>
      </c>
      <c r="J779" s="16">
        <f>INDEX([1]Balancing!$ET$3:$KK$21,MATCH($C779,[1]Balancing!$A$3:$A$21,0),MATCH(IF($A779="Mahir","HS",IF($A779="Separuh Mahir","SS",IF($A779="Berkemahiran Rendah","LS",IF($A779="Jumlah","T",FALSE))))&amp;$E779&amp;RIGHT($D779,2),[1]Balancing!$ET$2:$KK$2,0))/1000</f>
        <v>134.41499999999999</v>
      </c>
      <c r="K779" s="16">
        <f>INDEX([1]Balancing!$KL$3:$QC$21,MATCH($C779,[1]Balancing!$A$3:$A$21,0),MATCH(IF($A779="Mahir","HS",IF($A779="Separuh Mahir","SS",IF($A779="Berkemahiran Rendah","LS",IF($A779="Jumlah","T",FALSE))))&amp;$E779&amp;RIGHT($D779,2),[1]Balancing!$KL$2:$QC$2,0))/1000</f>
        <v>4.6719999999999997</v>
      </c>
      <c r="L779" s="16">
        <f>INDEX([1]Balancing!$QD$3:$VU$21,MATCH($C779,[1]Balancing!$A$3:$A$21,0),MATCH(IF($A779="Mahir","HS",IF($A779="Separuh Mahir","SS",IF($A779="Berkemahiran Rendah","LS",IF($A779="Jumlah","T",FALSE))))&amp;$E779&amp;RIGHT($D779,2),[1]Balancing!$QD$2:$VU$2,0))/1000</f>
        <v>0.35099999999999998</v>
      </c>
    </row>
    <row r="780" spans="1:12" x14ac:dyDescent="0.35">
      <c r="A780" s="17" t="s">
        <v>19</v>
      </c>
      <c r="B780" s="17" t="s">
        <v>35</v>
      </c>
      <c r="C780" s="17" t="s">
        <v>54</v>
      </c>
      <c r="D780" s="14">
        <v>2022</v>
      </c>
      <c r="E780" s="14">
        <v>2</v>
      </c>
      <c r="F780" s="14" t="str">
        <f>VLOOKUP(A780,[1]Lookup!$A$1:$B$4,2,0)</f>
        <v>Skilled</v>
      </c>
      <c r="G780" s="14" t="str">
        <f>VLOOKUP(B780,[1]Lookup!$A$6:$B$11,2,0)</f>
        <v>Services</v>
      </c>
      <c r="H780" s="14" t="str">
        <f>VLOOKUP(C780,[1]Lookup!$A$13:$B$31,2,0)</f>
        <v>Wholesale &amp; retail trade</v>
      </c>
      <c r="I780" s="16">
        <f>INDEX([1]Balancing!$B$3:$ES$21,MATCH($C780,[1]Balancing!$A$3:$A$21,0),MATCH(IF($A780="Mahir","HS",IF($A780="Separuh Mahir","SS",IF($A780="Berkemahiran Rendah","LS",IF($A780="Jumlah","T",FALSE))))&amp;$E780&amp;RIGHT($D780,2),[1]Balancing!$B$2:$ES$2,0))/1000</f>
        <v>586.92600000000004</v>
      </c>
      <c r="J780" s="16">
        <f>INDEX([1]Balancing!$ET$3:$KK$21,MATCH($C780,[1]Balancing!$A$3:$A$21,0),MATCH(IF($A780="Mahir","HS",IF($A780="Separuh Mahir","SS",IF($A780="Berkemahiran Rendah","LS",IF($A780="Jumlah","T",FALSE))))&amp;$E780&amp;RIGHT($D780,2),[1]Balancing!$ET$2:$KK$2,0))/1000</f>
        <v>582.49199999999996</v>
      </c>
      <c r="K780" s="16">
        <f>INDEX([1]Balancing!$KL$3:$QC$21,MATCH($C780,[1]Balancing!$A$3:$A$21,0),MATCH(IF($A780="Mahir","HS",IF($A780="Separuh Mahir","SS",IF($A780="Berkemahiran Rendah","LS",IF($A780="Jumlah","T",FALSE))))&amp;$E780&amp;RIGHT($D780,2),[1]Balancing!$KL$2:$QC$2,0))/1000</f>
        <v>4.4340000000000002</v>
      </c>
      <c r="L780" s="16">
        <f>INDEX([1]Balancing!$QD$3:$VU$21,MATCH($C780,[1]Balancing!$A$3:$A$21,0),MATCH(IF($A780="Mahir","HS",IF($A780="Separuh Mahir","SS",IF($A780="Berkemahiran Rendah","LS",IF($A780="Jumlah","T",FALSE))))&amp;$E780&amp;RIGHT($D780,2),[1]Balancing!$QD$2:$VU$2,0))/1000</f>
        <v>1.7929999999999999</v>
      </c>
    </row>
    <row r="781" spans="1:12" x14ac:dyDescent="0.35">
      <c r="A781" s="17" t="s">
        <v>19</v>
      </c>
      <c r="B781" s="17" t="s">
        <v>35</v>
      </c>
      <c r="C781" s="17" t="s">
        <v>56</v>
      </c>
      <c r="D781" s="14">
        <v>2022</v>
      </c>
      <c r="E781" s="14">
        <v>2</v>
      </c>
      <c r="F781" s="14" t="str">
        <f>VLOOKUP(A781,[1]Lookup!$A$1:$B$4,2,0)</f>
        <v>Skilled</v>
      </c>
      <c r="G781" s="14" t="str">
        <f>VLOOKUP(B781,[1]Lookup!$A$6:$B$11,2,0)</f>
        <v>Services</v>
      </c>
      <c r="H781" s="14" t="str">
        <f>VLOOKUP(C781,[1]Lookup!$A$13:$B$31,2,0)</f>
        <v>Food &amp; beverages and accommodation</v>
      </c>
      <c r="I781" s="16">
        <f>INDEX([1]Balancing!$B$3:$ES$21,MATCH($C781,[1]Balancing!$A$3:$A$21,0),MATCH(IF($A781="Mahir","HS",IF($A781="Separuh Mahir","SS",IF($A781="Berkemahiran Rendah","LS",IF($A781="Jumlah","T",FALSE))))&amp;$E781&amp;RIGHT($D781,2),[1]Balancing!$B$2:$ES$2,0))/1000</f>
        <v>113.607</v>
      </c>
      <c r="J781" s="16">
        <f>INDEX([1]Balancing!$ET$3:$KK$21,MATCH($C781,[1]Balancing!$A$3:$A$21,0),MATCH(IF($A781="Mahir","HS",IF($A781="Separuh Mahir","SS",IF($A781="Berkemahiran Rendah","LS",IF($A781="Jumlah","T",FALSE))))&amp;$E781&amp;RIGHT($D781,2),[1]Balancing!$ET$2:$KK$2,0))/1000</f>
        <v>113.399</v>
      </c>
      <c r="K781" s="16">
        <f>INDEX([1]Balancing!$KL$3:$QC$21,MATCH($C781,[1]Balancing!$A$3:$A$21,0),MATCH(IF($A781="Mahir","HS",IF($A781="Separuh Mahir","SS",IF($A781="Berkemahiran Rendah","LS",IF($A781="Jumlah","T",FALSE))))&amp;$E781&amp;RIGHT($D781,2),[1]Balancing!$KL$2:$QC$2,0))/1000</f>
        <v>0.20799999999999999</v>
      </c>
      <c r="L781" s="16">
        <f>INDEX([1]Balancing!$QD$3:$VU$21,MATCH($C781,[1]Balancing!$A$3:$A$21,0),MATCH(IF($A781="Mahir","HS",IF($A781="Separuh Mahir","SS",IF($A781="Berkemahiran Rendah","LS",IF($A781="Jumlah","T",FALSE))))&amp;$E781&amp;RIGHT($D781,2),[1]Balancing!$QD$2:$VU$2,0))/1000</f>
        <v>0.17699999999999999</v>
      </c>
    </row>
    <row r="782" spans="1:12" x14ac:dyDescent="0.35">
      <c r="A782" s="17" t="s">
        <v>19</v>
      </c>
      <c r="B782" s="17" t="s">
        <v>35</v>
      </c>
      <c r="C782" s="17" t="s">
        <v>58</v>
      </c>
      <c r="D782" s="14">
        <v>2022</v>
      </c>
      <c r="E782" s="14">
        <v>2</v>
      </c>
      <c r="F782" s="14" t="str">
        <f>VLOOKUP(A782,[1]Lookup!$A$1:$B$4,2,0)</f>
        <v>Skilled</v>
      </c>
      <c r="G782" s="14" t="str">
        <f>VLOOKUP(B782,[1]Lookup!$A$6:$B$11,2,0)</f>
        <v>Services</v>
      </c>
      <c r="H782" s="14" t="str">
        <f>VLOOKUP(C782,[1]Lookup!$A$13:$B$31,2,0)</f>
        <v>Transportation &amp; storage</v>
      </c>
      <c r="I782" s="16">
        <f>INDEX([1]Balancing!$B$3:$ES$21,MATCH($C782,[1]Balancing!$A$3:$A$21,0),MATCH(IF($A782="Mahir","HS",IF($A782="Separuh Mahir","SS",IF($A782="Berkemahiran Rendah","LS",IF($A782="Jumlah","T",FALSE))))&amp;$E782&amp;RIGHT($D782,2),[1]Balancing!$B$2:$ES$2,0))/1000</f>
        <v>85.745000000000005</v>
      </c>
      <c r="J782" s="16">
        <f>INDEX([1]Balancing!$ET$3:$KK$21,MATCH($C782,[1]Balancing!$A$3:$A$21,0),MATCH(IF($A782="Mahir","HS",IF($A782="Separuh Mahir","SS",IF($A782="Berkemahiran Rendah","LS",IF($A782="Jumlah","T",FALSE))))&amp;$E782&amp;RIGHT($D782,2),[1]Balancing!$ET$2:$KK$2,0))/1000</f>
        <v>85.611999999999995</v>
      </c>
      <c r="K782" s="16">
        <f>INDEX([1]Balancing!$KL$3:$QC$21,MATCH($C782,[1]Balancing!$A$3:$A$21,0),MATCH(IF($A782="Mahir","HS",IF($A782="Separuh Mahir","SS",IF($A782="Berkemahiran Rendah","LS",IF($A782="Jumlah","T",FALSE))))&amp;$E782&amp;RIGHT($D782,2),[1]Balancing!$KL$2:$QC$2,0))/1000</f>
        <v>0.13300000000000001</v>
      </c>
      <c r="L782" s="16">
        <f>INDEX([1]Balancing!$QD$3:$VU$21,MATCH($C782,[1]Balancing!$A$3:$A$21,0),MATCH(IF($A782="Mahir","HS",IF($A782="Separuh Mahir","SS",IF($A782="Berkemahiran Rendah","LS",IF($A782="Jumlah","T",FALSE))))&amp;$E782&amp;RIGHT($D782,2),[1]Balancing!$QD$2:$VU$2,0))/1000</f>
        <v>0.52700000000000002</v>
      </c>
    </row>
    <row r="783" spans="1:12" x14ac:dyDescent="0.35">
      <c r="A783" s="17" t="s">
        <v>19</v>
      </c>
      <c r="B783" s="17" t="s">
        <v>35</v>
      </c>
      <c r="C783" s="17" t="s">
        <v>60</v>
      </c>
      <c r="D783" s="14">
        <v>2022</v>
      </c>
      <c r="E783" s="14">
        <v>2</v>
      </c>
      <c r="F783" s="14" t="str">
        <f>VLOOKUP(A783,[1]Lookup!$A$1:$B$4,2,0)</f>
        <v>Skilled</v>
      </c>
      <c r="G783" s="14" t="str">
        <f>VLOOKUP(B783,[1]Lookup!$A$6:$B$11,2,0)</f>
        <v>Services</v>
      </c>
      <c r="H783" s="14" t="str">
        <f>VLOOKUP(C783,[1]Lookup!$A$13:$B$31,2,0)</f>
        <v>Information &amp; communication</v>
      </c>
      <c r="I783" s="16">
        <f>INDEX([1]Balancing!$B$3:$ES$21,MATCH($C783,[1]Balancing!$A$3:$A$21,0),MATCH(IF($A783="Mahir","HS",IF($A783="Separuh Mahir","SS",IF($A783="Berkemahiran Rendah","LS",IF($A783="Jumlah","T",FALSE))))&amp;$E783&amp;RIGHT($D783,2),[1]Balancing!$B$2:$ES$2,0))/1000</f>
        <v>134.405</v>
      </c>
      <c r="J783" s="16">
        <f>INDEX([1]Balancing!$ET$3:$KK$21,MATCH($C783,[1]Balancing!$A$3:$A$21,0),MATCH(IF($A783="Mahir","HS",IF($A783="Separuh Mahir","SS",IF($A783="Berkemahiran Rendah","LS",IF($A783="Jumlah","T",FALSE))))&amp;$E783&amp;RIGHT($D783,2),[1]Balancing!$ET$2:$KK$2,0))/1000</f>
        <v>133.85</v>
      </c>
      <c r="K783" s="16">
        <f>INDEX([1]Balancing!$KL$3:$QC$21,MATCH($C783,[1]Balancing!$A$3:$A$21,0),MATCH(IF($A783="Mahir","HS",IF($A783="Separuh Mahir","SS",IF($A783="Berkemahiran Rendah","LS",IF($A783="Jumlah","T",FALSE))))&amp;$E783&amp;RIGHT($D783,2),[1]Balancing!$KL$2:$QC$2,0))/1000</f>
        <v>0.55500000000000005</v>
      </c>
      <c r="L783" s="16">
        <f>INDEX([1]Balancing!$QD$3:$VU$21,MATCH($C783,[1]Balancing!$A$3:$A$21,0),MATCH(IF($A783="Mahir","HS",IF($A783="Separuh Mahir","SS",IF($A783="Berkemahiran Rendah","LS",IF($A783="Jumlah","T",FALSE))))&amp;$E783&amp;RIGHT($D783,2),[1]Balancing!$QD$2:$VU$2,0))/1000</f>
        <v>0.91100000000000003</v>
      </c>
    </row>
    <row r="784" spans="1:12" x14ac:dyDescent="0.35">
      <c r="A784" s="17" t="s">
        <v>19</v>
      </c>
      <c r="B784" s="17" t="s">
        <v>35</v>
      </c>
      <c r="C784" s="17" t="s">
        <v>62</v>
      </c>
      <c r="D784" s="14">
        <v>2022</v>
      </c>
      <c r="E784" s="14">
        <v>2</v>
      </c>
      <c r="F784" s="14" t="str">
        <f>VLOOKUP(A784,[1]Lookup!$A$1:$B$4,2,0)</f>
        <v>Skilled</v>
      </c>
      <c r="G784" s="14" t="str">
        <f>VLOOKUP(B784,[1]Lookup!$A$6:$B$11,2,0)</f>
        <v>Services</v>
      </c>
      <c r="H784" s="14" t="str">
        <f>VLOOKUP(C784,[1]Lookup!$A$13:$B$31,2,0)</f>
        <v>Finance, insurance, real estate &amp; business services</v>
      </c>
      <c r="I784" s="16">
        <f>INDEX([1]Balancing!$B$3:$ES$21,MATCH($C784,[1]Balancing!$A$3:$A$21,0),MATCH(IF($A784="Mahir","HS",IF($A784="Separuh Mahir","SS",IF($A784="Berkemahiran Rendah","LS",IF($A784="Jumlah","T",FALSE))))&amp;$E784&amp;RIGHT($D784,2),[1]Balancing!$B$2:$ES$2,0))/1000</f>
        <v>405.25</v>
      </c>
      <c r="J784" s="16">
        <f>INDEX([1]Balancing!$ET$3:$KK$21,MATCH($C784,[1]Balancing!$A$3:$A$21,0),MATCH(IF($A784="Mahir","HS",IF($A784="Separuh Mahir","SS",IF($A784="Berkemahiran Rendah","LS",IF($A784="Jumlah","T",FALSE))))&amp;$E784&amp;RIGHT($D784,2),[1]Balancing!$ET$2:$KK$2,0))/1000</f>
        <v>396.28</v>
      </c>
      <c r="K784" s="16">
        <f>INDEX([1]Balancing!$KL$3:$QC$21,MATCH($C784,[1]Balancing!$A$3:$A$21,0),MATCH(IF($A784="Mahir","HS",IF($A784="Separuh Mahir","SS",IF($A784="Berkemahiran Rendah","LS",IF($A784="Jumlah","T",FALSE))))&amp;$E784&amp;RIGHT($D784,2),[1]Balancing!$KL$2:$QC$2,0))/1000</f>
        <v>8.9700000000000006</v>
      </c>
      <c r="L784" s="16">
        <f>INDEX([1]Balancing!$QD$3:$VU$21,MATCH($C784,[1]Balancing!$A$3:$A$21,0),MATCH(IF($A784="Mahir","HS",IF($A784="Separuh Mahir","SS",IF($A784="Berkemahiran Rendah","LS",IF($A784="Jumlah","T",FALSE))))&amp;$E784&amp;RIGHT($D784,2),[1]Balancing!$QD$2:$VU$2,0))/1000</f>
        <v>2.6179999999999999</v>
      </c>
    </row>
    <row r="785" spans="1:12" x14ac:dyDescent="0.35">
      <c r="A785" s="17" t="s">
        <v>19</v>
      </c>
      <c r="B785" s="17" t="s">
        <v>35</v>
      </c>
      <c r="C785" s="17" t="s">
        <v>64</v>
      </c>
      <c r="D785" s="14">
        <v>2022</v>
      </c>
      <c r="E785" s="14">
        <v>2</v>
      </c>
      <c r="F785" s="14" t="str">
        <f>VLOOKUP(A785,[1]Lookup!$A$1:$B$4,2,0)</f>
        <v>Skilled</v>
      </c>
      <c r="G785" s="14" t="str">
        <f>VLOOKUP(B785,[1]Lookup!$A$6:$B$11,2,0)</f>
        <v>Services</v>
      </c>
      <c r="H785" s="14" t="str">
        <f>VLOOKUP(C785,[1]Lookup!$A$13:$B$31,2,0)</f>
        <v>Other services</v>
      </c>
      <c r="I785" s="16">
        <f>INDEX([1]Balancing!$B$3:$ES$21,MATCH($C785,[1]Balancing!$A$3:$A$21,0),MATCH(IF($A785="Mahir","HS",IF($A785="Separuh Mahir","SS",IF($A785="Berkemahiran Rendah","LS",IF($A785="Jumlah","T",FALSE))))&amp;$E785&amp;RIGHT($D785,2),[1]Balancing!$B$2:$ES$2,0))/1000</f>
        <v>207.941</v>
      </c>
      <c r="J785" s="16">
        <f>INDEX([1]Balancing!$ET$3:$KK$21,MATCH($C785,[1]Balancing!$A$3:$A$21,0),MATCH(IF($A785="Mahir","HS",IF($A785="Separuh Mahir","SS",IF($A785="Berkemahiran Rendah","LS",IF($A785="Jumlah","T",FALSE))))&amp;$E785&amp;RIGHT($D785,2),[1]Balancing!$ET$2:$KK$2,0))/1000</f>
        <v>206.76499999999999</v>
      </c>
      <c r="K785" s="16">
        <f>INDEX([1]Balancing!$KL$3:$QC$21,MATCH($C785,[1]Balancing!$A$3:$A$21,0),MATCH(IF($A785="Mahir","HS",IF($A785="Separuh Mahir","SS",IF($A785="Berkemahiran Rendah","LS",IF($A785="Jumlah","T",FALSE))))&amp;$E785&amp;RIGHT($D785,2),[1]Balancing!$KL$2:$QC$2,0))/1000</f>
        <v>1.1759999999999999</v>
      </c>
      <c r="L785" s="16">
        <f>INDEX([1]Balancing!$QD$3:$VU$21,MATCH($C785,[1]Balancing!$A$3:$A$21,0),MATCH(IF($A785="Mahir","HS",IF($A785="Separuh Mahir","SS",IF($A785="Berkemahiran Rendah","LS",IF($A785="Jumlah","T",FALSE))))&amp;$E785&amp;RIGHT($D785,2),[1]Balancing!$QD$2:$VU$2,0))/1000</f>
        <v>0.874</v>
      </c>
    </row>
    <row r="786" spans="1:12" x14ac:dyDescent="0.35">
      <c r="A786" s="17" t="s">
        <v>21</v>
      </c>
      <c r="B786" s="17" t="s">
        <v>27</v>
      </c>
      <c r="C786" s="17" t="s">
        <v>27</v>
      </c>
      <c r="D786" s="14">
        <v>2022</v>
      </c>
      <c r="E786" s="14">
        <v>2</v>
      </c>
      <c r="F786" s="14" t="str">
        <f>VLOOKUP(A786,[1]Lookup!$A$1:$B$4,2,0)</f>
        <v>Semi-skilled</v>
      </c>
      <c r="G786" s="14" t="str">
        <f>VLOOKUP(B786,[1]Lookup!$A$6:$B$11,2,0)</f>
        <v>Agriculture</v>
      </c>
      <c r="H786" s="14" t="str">
        <f>VLOOKUP(C786,[1]Lookup!$A$13:$B$31,2,0)</f>
        <v>Agriculture</v>
      </c>
      <c r="I786" s="16">
        <f>INDEX([1]Balancing!$B$3:$ES$21,MATCH($C786,[1]Balancing!$A$3:$A$21,0),MATCH(IF($A786="Mahir","HS",IF($A786="Separuh Mahir","SS",IF($A786="Berkemahiran Rendah","LS",IF($A786="Jumlah","T",FALSE))))&amp;$E786&amp;RIGHT($D786,2),[1]Balancing!$B$2:$ES$2,0))/1000</f>
        <v>411.85700000000003</v>
      </c>
      <c r="J786" s="16">
        <f>INDEX([1]Balancing!$ET$3:$KK$21,MATCH($C786,[1]Balancing!$A$3:$A$21,0),MATCH(IF($A786="Mahir","HS",IF($A786="Separuh Mahir","SS",IF($A786="Berkemahiran Rendah","LS",IF($A786="Jumlah","T",FALSE))))&amp;$E786&amp;RIGHT($D786,2),[1]Balancing!$ET$2:$KK$2,0))/1000</f>
        <v>392.07900000000001</v>
      </c>
      <c r="K786" s="16">
        <f>INDEX([1]Balancing!$KL$3:$QC$21,MATCH($C786,[1]Balancing!$A$3:$A$21,0),MATCH(IF($A786="Mahir","HS",IF($A786="Separuh Mahir","SS",IF($A786="Berkemahiran Rendah","LS",IF($A786="Jumlah","T",FALSE))))&amp;$E786&amp;RIGHT($D786,2),[1]Balancing!$KL$2:$QC$2,0))/1000</f>
        <v>19.777999999999999</v>
      </c>
      <c r="L786" s="16">
        <f>INDEX([1]Balancing!$QD$3:$VU$21,MATCH($C786,[1]Balancing!$A$3:$A$21,0),MATCH(IF($A786="Mahir","HS",IF($A786="Separuh Mahir","SS",IF($A786="Berkemahiran Rendah","LS",IF($A786="Jumlah","T",FALSE))))&amp;$E786&amp;RIGHT($D786,2),[1]Balancing!$QD$2:$VU$2,0))/1000</f>
        <v>1.1890000000000001</v>
      </c>
    </row>
    <row r="787" spans="1:12" x14ac:dyDescent="0.35">
      <c r="A787" s="17" t="s">
        <v>21</v>
      </c>
      <c r="B787" s="17" t="s">
        <v>29</v>
      </c>
      <c r="C787" s="17" t="s">
        <v>29</v>
      </c>
      <c r="D787" s="14">
        <v>2022</v>
      </c>
      <c r="E787" s="14">
        <v>2</v>
      </c>
      <c r="F787" s="14" t="str">
        <f>VLOOKUP(A787,[1]Lookup!$A$1:$B$4,2,0)</f>
        <v>Semi-skilled</v>
      </c>
      <c r="G787" s="14" t="str">
        <f>VLOOKUP(B787,[1]Lookup!$A$6:$B$11,2,0)</f>
        <v>Mining &amp; Quarrying</v>
      </c>
      <c r="H787" s="14" t="str">
        <f>VLOOKUP(C787,[1]Lookup!$A$13:$B$31,2,0)</f>
        <v>Mining &amp; Quarrying</v>
      </c>
      <c r="I787" s="16">
        <f>INDEX([1]Balancing!$B$3:$ES$21,MATCH($C787,[1]Balancing!$A$3:$A$21,0),MATCH(IF($A787="Mahir","HS",IF($A787="Separuh Mahir","SS",IF($A787="Berkemahiran Rendah","LS",IF($A787="Jumlah","T",FALSE))))&amp;$E787&amp;RIGHT($D787,2),[1]Balancing!$B$2:$ES$2,0))/1000</f>
        <v>44.485999999999997</v>
      </c>
      <c r="J787" s="16">
        <f>INDEX([1]Balancing!$ET$3:$KK$21,MATCH($C787,[1]Balancing!$A$3:$A$21,0),MATCH(IF($A787="Mahir","HS",IF($A787="Separuh Mahir","SS",IF($A787="Berkemahiran Rendah","LS",IF($A787="Jumlah","T",FALSE))))&amp;$E787&amp;RIGHT($D787,2),[1]Balancing!$ET$2:$KK$2,0))/1000</f>
        <v>44.252000000000002</v>
      </c>
      <c r="K787" s="16">
        <f>INDEX([1]Balancing!$KL$3:$QC$21,MATCH($C787,[1]Balancing!$A$3:$A$21,0),MATCH(IF($A787="Mahir","HS",IF($A787="Separuh Mahir","SS",IF($A787="Berkemahiran Rendah","LS",IF($A787="Jumlah","T",FALSE))))&amp;$E787&amp;RIGHT($D787,2),[1]Balancing!$KL$2:$QC$2,0))/1000</f>
        <v>0.23400000000000001</v>
      </c>
      <c r="L787" s="16">
        <f>INDEX([1]Balancing!$QD$3:$VU$21,MATCH($C787,[1]Balancing!$A$3:$A$21,0),MATCH(IF($A787="Mahir","HS",IF($A787="Separuh Mahir","SS",IF($A787="Berkemahiran Rendah","LS",IF($A787="Jumlah","T",FALSE))))&amp;$E787&amp;RIGHT($D787,2),[1]Balancing!$QD$2:$VU$2,0))/1000</f>
        <v>7.9000000000000001E-2</v>
      </c>
    </row>
    <row r="788" spans="1:12" x14ac:dyDescent="0.35">
      <c r="A788" s="17" t="s">
        <v>21</v>
      </c>
      <c r="B788" s="17" t="s">
        <v>31</v>
      </c>
      <c r="C788" s="17" t="s">
        <v>40</v>
      </c>
      <c r="D788" s="14">
        <v>2022</v>
      </c>
      <c r="E788" s="14">
        <v>2</v>
      </c>
      <c r="F788" s="14" t="str">
        <f>VLOOKUP(A788,[1]Lookup!$A$1:$B$4,2,0)</f>
        <v>Semi-skilled</v>
      </c>
      <c r="G788" s="14" t="str">
        <f>VLOOKUP(B788,[1]Lookup!$A$6:$B$11,2,0)</f>
        <v>Manufacturing</v>
      </c>
      <c r="H788" s="14" t="str">
        <f>VLOOKUP(C788,[1]Lookup!$A$13:$B$31,2,0)</f>
        <v>Food processing, beverages &amp; tobacco products</v>
      </c>
      <c r="I788" s="16">
        <f>INDEX([1]Balancing!$B$3:$ES$21,MATCH($C788,[1]Balancing!$A$3:$A$21,0),MATCH(IF($A788="Mahir","HS",IF($A788="Separuh Mahir","SS",IF($A788="Berkemahiran Rendah","LS",IF($A788="Jumlah","T",FALSE))))&amp;$E788&amp;RIGHT($D788,2),[1]Balancing!$B$2:$ES$2,0))/1000</f>
        <v>225.81399999999999</v>
      </c>
      <c r="J788" s="16">
        <f>INDEX([1]Balancing!$ET$3:$KK$21,MATCH($C788,[1]Balancing!$A$3:$A$21,0),MATCH(IF($A788="Mahir","HS",IF($A788="Separuh Mahir","SS",IF($A788="Berkemahiran Rendah","LS",IF($A788="Jumlah","T",FALSE))))&amp;$E788&amp;RIGHT($D788,2),[1]Balancing!$ET$2:$KK$2,0))/1000</f>
        <v>218.614</v>
      </c>
      <c r="K788" s="16">
        <f>INDEX([1]Balancing!$KL$3:$QC$21,MATCH($C788,[1]Balancing!$A$3:$A$21,0),MATCH(IF($A788="Mahir","HS",IF($A788="Separuh Mahir","SS",IF($A788="Berkemahiran Rendah","LS",IF($A788="Jumlah","T",FALSE))))&amp;$E788&amp;RIGHT($D788,2),[1]Balancing!$KL$2:$QC$2,0))/1000</f>
        <v>7.2</v>
      </c>
      <c r="L788" s="16">
        <f>INDEX([1]Balancing!$QD$3:$VU$21,MATCH($C788,[1]Balancing!$A$3:$A$21,0),MATCH(IF($A788="Mahir","HS",IF($A788="Separuh Mahir","SS",IF($A788="Berkemahiran Rendah","LS",IF($A788="Jumlah","T",FALSE))))&amp;$E788&amp;RIGHT($D788,2),[1]Balancing!$QD$2:$VU$2,0))/1000</f>
        <v>0.153</v>
      </c>
    </row>
    <row r="789" spans="1:12" x14ac:dyDescent="0.35">
      <c r="A789" s="17" t="s">
        <v>21</v>
      </c>
      <c r="B789" s="17" t="s">
        <v>31</v>
      </c>
      <c r="C789" s="17" t="s">
        <v>42</v>
      </c>
      <c r="D789" s="14">
        <v>2022</v>
      </c>
      <c r="E789" s="14">
        <v>2</v>
      </c>
      <c r="F789" s="14" t="str">
        <f>VLOOKUP(A789,[1]Lookup!$A$1:$B$4,2,0)</f>
        <v>Semi-skilled</v>
      </c>
      <c r="G789" s="14" t="str">
        <f>VLOOKUP(B789,[1]Lookup!$A$6:$B$11,2,0)</f>
        <v>Manufacturing</v>
      </c>
      <c r="H789" s="14" t="str">
        <f>VLOOKUP(C789,[1]Lookup!$A$13:$B$31,2,0)</f>
        <v>Textiles, wearing apparel &amp; leather products</v>
      </c>
      <c r="I789" s="16">
        <f>INDEX([1]Balancing!$B$3:$ES$21,MATCH($C789,[1]Balancing!$A$3:$A$21,0),MATCH(IF($A789="Mahir","HS",IF($A789="Separuh Mahir","SS",IF($A789="Berkemahiran Rendah","LS",IF($A789="Jumlah","T",FALSE))))&amp;$E789&amp;RIGHT($D789,2),[1]Balancing!$B$2:$ES$2,0))/1000</f>
        <v>68.367000000000004</v>
      </c>
      <c r="J789" s="16">
        <f>INDEX([1]Balancing!$ET$3:$KK$21,MATCH($C789,[1]Balancing!$A$3:$A$21,0),MATCH(IF($A789="Mahir","HS",IF($A789="Separuh Mahir","SS",IF($A789="Berkemahiran Rendah","LS",IF($A789="Jumlah","T",FALSE))))&amp;$E789&amp;RIGHT($D789,2),[1]Balancing!$ET$2:$KK$2,0))/1000</f>
        <v>66.587000000000003</v>
      </c>
      <c r="K789" s="16">
        <f>INDEX([1]Balancing!$KL$3:$QC$21,MATCH($C789,[1]Balancing!$A$3:$A$21,0),MATCH(IF($A789="Mahir","HS",IF($A789="Separuh Mahir","SS",IF($A789="Berkemahiran Rendah","LS",IF($A789="Jumlah","T",FALSE))))&amp;$E789&amp;RIGHT($D789,2),[1]Balancing!$KL$2:$QC$2,0))/1000</f>
        <v>1.78</v>
      </c>
      <c r="L789" s="16">
        <f>INDEX([1]Balancing!$QD$3:$VU$21,MATCH($C789,[1]Balancing!$A$3:$A$21,0),MATCH(IF($A789="Mahir","HS",IF($A789="Separuh Mahir","SS",IF($A789="Berkemahiran Rendah","LS",IF($A789="Jumlah","T",FALSE))))&amp;$E789&amp;RIGHT($D789,2),[1]Balancing!$QD$2:$VU$2,0))/1000</f>
        <v>0.33400000000000002</v>
      </c>
    </row>
    <row r="790" spans="1:12" x14ac:dyDescent="0.35">
      <c r="A790" s="17" t="s">
        <v>21</v>
      </c>
      <c r="B790" s="17" t="s">
        <v>31</v>
      </c>
      <c r="C790" s="17" t="s">
        <v>44</v>
      </c>
      <c r="D790" s="14">
        <v>2022</v>
      </c>
      <c r="E790" s="14">
        <v>2</v>
      </c>
      <c r="F790" s="14" t="str">
        <f>VLOOKUP(A790,[1]Lookup!$A$1:$B$4,2,0)</f>
        <v>Semi-skilled</v>
      </c>
      <c r="G790" s="14" t="str">
        <f>VLOOKUP(B790,[1]Lookup!$A$6:$B$11,2,0)</f>
        <v>Manufacturing</v>
      </c>
      <c r="H790" s="14" t="str">
        <f>VLOOKUP(C790,[1]Lookup!$A$13:$B$31,2,0)</f>
        <v>Wood products, furniture, paper products &amp; printing</v>
      </c>
      <c r="I790" s="16">
        <f>INDEX([1]Balancing!$B$3:$ES$21,MATCH($C790,[1]Balancing!$A$3:$A$21,0),MATCH(IF($A790="Mahir","HS",IF($A790="Separuh Mahir","SS",IF($A790="Berkemahiran Rendah","LS",IF($A790="Jumlah","T",FALSE))))&amp;$E790&amp;RIGHT($D790,2),[1]Balancing!$B$2:$ES$2,0))/1000</f>
        <v>228.17099999999999</v>
      </c>
      <c r="J790" s="16">
        <f>INDEX([1]Balancing!$ET$3:$KK$21,MATCH($C790,[1]Balancing!$A$3:$A$21,0),MATCH(IF($A790="Mahir","HS",IF($A790="Separuh Mahir","SS",IF($A790="Berkemahiran Rendah","LS",IF($A790="Jumlah","T",FALSE))))&amp;$E790&amp;RIGHT($D790,2),[1]Balancing!$ET$2:$KK$2,0))/1000</f>
        <v>221.82300000000001</v>
      </c>
      <c r="K790" s="16">
        <f>INDEX([1]Balancing!$KL$3:$QC$21,MATCH($C790,[1]Balancing!$A$3:$A$21,0),MATCH(IF($A790="Mahir","HS",IF($A790="Separuh Mahir","SS",IF($A790="Berkemahiran Rendah","LS",IF($A790="Jumlah","T",FALSE))))&amp;$E790&amp;RIGHT($D790,2),[1]Balancing!$KL$2:$QC$2,0))/1000</f>
        <v>6.3479999999999999</v>
      </c>
      <c r="L790" s="16">
        <f>INDEX([1]Balancing!$QD$3:$VU$21,MATCH($C790,[1]Balancing!$A$3:$A$21,0),MATCH(IF($A790="Mahir","HS",IF($A790="Separuh Mahir","SS",IF($A790="Berkemahiran Rendah","LS",IF($A790="Jumlah","T",FALSE))))&amp;$E790&amp;RIGHT($D790,2),[1]Balancing!$QD$2:$VU$2,0))/1000</f>
        <v>0.51800000000000002</v>
      </c>
    </row>
    <row r="791" spans="1:12" x14ac:dyDescent="0.35">
      <c r="A791" s="17" t="s">
        <v>21</v>
      </c>
      <c r="B791" s="17" t="s">
        <v>31</v>
      </c>
      <c r="C791" s="17" t="s">
        <v>46</v>
      </c>
      <c r="D791" s="14">
        <v>2022</v>
      </c>
      <c r="E791" s="14">
        <v>2</v>
      </c>
      <c r="F791" s="14" t="str">
        <f>VLOOKUP(A791,[1]Lookup!$A$1:$B$4,2,0)</f>
        <v>Semi-skilled</v>
      </c>
      <c r="G791" s="14" t="str">
        <f>VLOOKUP(B791,[1]Lookup!$A$6:$B$11,2,0)</f>
        <v>Manufacturing</v>
      </c>
      <c r="H791" s="14" t="str">
        <f>VLOOKUP(C791,[1]Lookup!$A$13:$B$31,2,0)</f>
        <v>Petroleum, chemical, rubber &amp; plastic products</v>
      </c>
      <c r="I791" s="16">
        <f>INDEX([1]Balancing!$B$3:$ES$21,MATCH($C791,[1]Balancing!$A$3:$A$21,0),MATCH(IF($A791="Mahir","HS",IF($A791="Separuh Mahir","SS",IF($A791="Berkemahiran Rendah","LS",IF($A791="Jumlah","T",FALSE))))&amp;$E791&amp;RIGHT($D791,2),[1]Balancing!$B$2:$ES$2,0))/1000</f>
        <v>341.65</v>
      </c>
      <c r="J791" s="16">
        <f>INDEX([1]Balancing!$ET$3:$KK$21,MATCH($C791,[1]Balancing!$A$3:$A$21,0),MATCH(IF($A791="Mahir","HS",IF($A791="Separuh Mahir","SS",IF($A791="Berkemahiran Rendah","LS",IF($A791="Jumlah","T",FALSE))))&amp;$E791&amp;RIGHT($D791,2),[1]Balancing!$ET$2:$KK$2,0))/1000</f>
        <v>327.75799999999998</v>
      </c>
      <c r="K791" s="16">
        <f>INDEX([1]Balancing!$KL$3:$QC$21,MATCH($C791,[1]Balancing!$A$3:$A$21,0),MATCH(IF($A791="Mahir","HS",IF($A791="Separuh Mahir","SS",IF($A791="Berkemahiran Rendah","LS",IF($A791="Jumlah","T",FALSE))))&amp;$E791&amp;RIGHT($D791,2),[1]Balancing!$KL$2:$QC$2,0))/1000</f>
        <v>13.891999999999999</v>
      </c>
      <c r="L791" s="16">
        <f>INDEX([1]Balancing!$QD$3:$VU$21,MATCH($C791,[1]Balancing!$A$3:$A$21,0),MATCH(IF($A791="Mahir","HS",IF($A791="Separuh Mahir","SS",IF($A791="Berkemahiran Rendah","LS",IF($A791="Jumlah","T",FALSE))))&amp;$E791&amp;RIGHT($D791,2),[1]Balancing!$QD$2:$VU$2,0))/1000</f>
        <v>1.5980000000000001</v>
      </c>
    </row>
    <row r="792" spans="1:12" x14ac:dyDescent="0.35">
      <c r="A792" s="17" t="s">
        <v>21</v>
      </c>
      <c r="B792" s="17" t="s">
        <v>31</v>
      </c>
      <c r="C792" s="17" t="s">
        <v>48</v>
      </c>
      <c r="D792" s="14">
        <v>2022</v>
      </c>
      <c r="E792" s="14">
        <v>2</v>
      </c>
      <c r="F792" s="14" t="str">
        <f>VLOOKUP(A792,[1]Lookup!$A$1:$B$4,2,0)</f>
        <v>Semi-skilled</v>
      </c>
      <c r="G792" s="14" t="str">
        <f>VLOOKUP(B792,[1]Lookup!$A$6:$B$11,2,0)</f>
        <v>Manufacturing</v>
      </c>
      <c r="H792" s="14" t="str">
        <f>VLOOKUP(C792,[1]Lookup!$A$13:$B$31,2,0)</f>
        <v>Non-metallic mineral products, basic metal &amp; fabricated metal products</v>
      </c>
      <c r="I792" s="16">
        <f>INDEX([1]Balancing!$B$3:$ES$21,MATCH($C792,[1]Balancing!$A$3:$A$21,0),MATCH(IF($A792="Mahir","HS",IF($A792="Separuh Mahir","SS",IF($A792="Berkemahiran Rendah","LS",IF($A792="Jumlah","T",FALSE))))&amp;$E792&amp;RIGHT($D792,2),[1]Balancing!$B$2:$ES$2,0))/1000</f>
        <v>275.81299999999999</v>
      </c>
      <c r="J792" s="16">
        <f>INDEX([1]Balancing!$ET$3:$KK$21,MATCH($C792,[1]Balancing!$A$3:$A$21,0),MATCH(IF($A792="Mahir","HS",IF($A792="Separuh Mahir","SS",IF($A792="Berkemahiran Rendah","LS",IF($A792="Jumlah","T",FALSE))))&amp;$E792&amp;RIGHT($D792,2),[1]Balancing!$ET$2:$KK$2,0))/1000</f>
        <v>268.35300000000001</v>
      </c>
      <c r="K792" s="16">
        <f>INDEX([1]Balancing!$KL$3:$QC$21,MATCH($C792,[1]Balancing!$A$3:$A$21,0),MATCH(IF($A792="Mahir","HS",IF($A792="Separuh Mahir","SS",IF($A792="Berkemahiran Rendah","LS",IF($A792="Jumlah","T",FALSE))))&amp;$E792&amp;RIGHT($D792,2),[1]Balancing!$KL$2:$QC$2,0))/1000</f>
        <v>7.46</v>
      </c>
      <c r="L792" s="16">
        <f>INDEX([1]Balancing!$QD$3:$VU$21,MATCH($C792,[1]Balancing!$A$3:$A$21,0),MATCH(IF($A792="Mahir","HS",IF($A792="Separuh Mahir","SS",IF($A792="Berkemahiran Rendah","LS",IF($A792="Jumlah","T",FALSE))))&amp;$E792&amp;RIGHT($D792,2),[1]Balancing!$QD$2:$VU$2,0))/1000</f>
        <v>0.67</v>
      </c>
    </row>
    <row r="793" spans="1:12" x14ac:dyDescent="0.35">
      <c r="A793" s="17" t="s">
        <v>21</v>
      </c>
      <c r="B793" s="17" t="s">
        <v>31</v>
      </c>
      <c r="C793" s="17" t="s">
        <v>50</v>
      </c>
      <c r="D793" s="14">
        <v>2022</v>
      </c>
      <c r="E793" s="14">
        <v>2</v>
      </c>
      <c r="F793" s="14" t="str">
        <f>VLOOKUP(A793,[1]Lookup!$A$1:$B$4,2,0)</f>
        <v>Semi-skilled</v>
      </c>
      <c r="G793" s="14" t="str">
        <f>VLOOKUP(B793,[1]Lookup!$A$6:$B$11,2,0)</f>
        <v>Manufacturing</v>
      </c>
      <c r="H793" s="14" t="str">
        <f>VLOOKUP(C793,[1]Lookup!$A$13:$B$31,2,0)</f>
        <v>Electrical, electronic &amp; optical products</v>
      </c>
      <c r="I793" s="16">
        <f>INDEX([1]Balancing!$B$3:$ES$21,MATCH($C793,[1]Balancing!$A$3:$A$21,0),MATCH(IF($A793="Mahir","HS",IF($A793="Separuh Mahir","SS",IF($A793="Berkemahiran Rendah","LS",IF($A793="Jumlah","T",FALSE))))&amp;$E793&amp;RIGHT($D793,2),[1]Balancing!$B$2:$ES$2,0))/1000</f>
        <v>464.334</v>
      </c>
      <c r="J793" s="16">
        <f>INDEX([1]Balancing!$ET$3:$KK$21,MATCH($C793,[1]Balancing!$A$3:$A$21,0),MATCH(IF($A793="Mahir","HS",IF($A793="Separuh Mahir","SS",IF($A793="Berkemahiran Rendah","LS",IF($A793="Jumlah","T",FALSE))))&amp;$E793&amp;RIGHT($D793,2),[1]Balancing!$ET$2:$KK$2,0))/1000</f>
        <v>443.79300000000001</v>
      </c>
      <c r="K793" s="16">
        <f>INDEX([1]Balancing!$KL$3:$QC$21,MATCH($C793,[1]Balancing!$A$3:$A$21,0),MATCH(IF($A793="Mahir","HS",IF($A793="Separuh Mahir","SS",IF($A793="Berkemahiran Rendah","LS",IF($A793="Jumlah","T",FALSE))))&amp;$E793&amp;RIGHT($D793,2),[1]Balancing!$KL$2:$QC$2,0))/1000</f>
        <v>20.541</v>
      </c>
      <c r="L793" s="16">
        <f>INDEX([1]Balancing!$QD$3:$VU$21,MATCH($C793,[1]Balancing!$A$3:$A$21,0),MATCH(IF($A793="Mahir","HS",IF($A793="Separuh Mahir","SS",IF($A793="Berkemahiran Rendah","LS",IF($A793="Jumlah","T",FALSE))))&amp;$E793&amp;RIGHT($D793,2),[1]Balancing!$QD$2:$VU$2,0))/1000</f>
        <v>2.609</v>
      </c>
    </row>
    <row r="794" spans="1:12" x14ac:dyDescent="0.35">
      <c r="A794" s="17" t="s">
        <v>21</v>
      </c>
      <c r="B794" s="17" t="s">
        <v>31</v>
      </c>
      <c r="C794" s="17" t="s">
        <v>52</v>
      </c>
      <c r="D794" s="14">
        <v>2022</v>
      </c>
      <c r="E794" s="14">
        <v>2</v>
      </c>
      <c r="F794" s="14" t="str">
        <f>VLOOKUP(A794,[1]Lookup!$A$1:$B$4,2,0)</f>
        <v>Semi-skilled</v>
      </c>
      <c r="G794" s="14" t="str">
        <f>VLOOKUP(B794,[1]Lookup!$A$6:$B$11,2,0)</f>
        <v>Manufacturing</v>
      </c>
      <c r="H794" s="14" t="str">
        <f>VLOOKUP(C794,[1]Lookup!$A$13:$B$31,2,0)</f>
        <v>Transport equipment, other manufacturing &amp; repair</v>
      </c>
      <c r="I794" s="16">
        <f>INDEX([1]Balancing!$B$3:$ES$21,MATCH($C794,[1]Balancing!$A$3:$A$21,0),MATCH(IF($A794="Mahir","HS",IF($A794="Separuh Mahir","SS",IF($A794="Berkemahiran Rendah","LS",IF($A794="Jumlah","T",FALSE))))&amp;$E794&amp;RIGHT($D794,2),[1]Balancing!$B$2:$ES$2,0))/1000</f>
        <v>167.04400000000001</v>
      </c>
      <c r="J794" s="16">
        <f>INDEX([1]Balancing!$ET$3:$KK$21,MATCH($C794,[1]Balancing!$A$3:$A$21,0),MATCH(IF($A794="Mahir","HS",IF($A794="Separuh Mahir","SS",IF($A794="Berkemahiran Rendah","LS",IF($A794="Jumlah","T",FALSE))))&amp;$E794&amp;RIGHT($D794,2),[1]Balancing!$ET$2:$KK$2,0))/1000</f>
        <v>160.89099999999999</v>
      </c>
      <c r="K794" s="16">
        <f>INDEX([1]Balancing!$KL$3:$QC$21,MATCH($C794,[1]Balancing!$A$3:$A$21,0),MATCH(IF($A794="Mahir","HS",IF($A794="Separuh Mahir","SS",IF($A794="Berkemahiran Rendah","LS",IF($A794="Jumlah","T",FALSE))))&amp;$E794&amp;RIGHT($D794,2),[1]Balancing!$KL$2:$QC$2,0))/1000</f>
        <v>6.1529999999999996</v>
      </c>
      <c r="L794" s="16">
        <f>INDEX([1]Balancing!$QD$3:$VU$21,MATCH($C794,[1]Balancing!$A$3:$A$21,0),MATCH(IF($A794="Mahir","HS",IF($A794="Separuh Mahir","SS",IF($A794="Berkemahiran Rendah","LS",IF($A794="Jumlah","T",FALSE))))&amp;$E794&amp;RIGHT($D794,2),[1]Balancing!$QD$2:$VU$2,0))/1000</f>
        <v>0.47399999999999998</v>
      </c>
    </row>
    <row r="795" spans="1:12" x14ac:dyDescent="0.35">
      <c r="A795" s="17" t="s">
        <v>21</v>
      </c>
      <c r="B795" s="17" t="s">
        <v>33</v>
      </c>
      <c r="C795" s="17" t="s">
        <v>33</v>
      </c>
      <c r="D795" s="14">
        <v>2022</v>
      </c>
      <c r="E795" s="14">
        <v>2</v>
      </c>
      <c r="F795" s="14" t="str">
        <f>VLOOKUP(A795,[1]Lookup!$A$1:$B$4,2,0)</f>
        <v>Semi-skilled</v>
      </c>
      <c r="G795" s="14" t="str">
        <f>VLOOKUP(B795,[1]Lookup!$A$6:$B$11,2,0)</f>
        <v>Construction</v>
      </c>
      <c r="H795" s="14" t="str">
        <f>VLOOKUP(C795,[1]Lookup!$A$13:$B$31,2,0)</f>
        <v>Construction</v>
      </c>
      <c r="I795" s="16">
        <f>INDEX([1]Balancing!$B$3:$ES$21,MATCH($C795,[1]Balancing!$A$3:$A$21,0),MATCH(IF($A795="Mahir","HS",IF($A795="Separuh Mahir","SS",IF($A795="Berkemahiran Rendah","LS",IF($A795="Jumlah","T",FALSE))))&amp;$E795&amp;RIGHT($D795,2),[1]Balancing!$B$2:$ES$2,0))/1000</f>
        <v>1054.3820000000001</v>
      </c>
      <c r="J795" s="16">
        <f>INDEX([1]Balancing!$ET$3:$KK$21,MATCH($C795,[1]Balancing!$A$3:$A$21,0),MATCH(IF($A795="Mahir","HS",IF($A795="Separuh Mahir","SS",IF($A795="Berkemahiran Rendah","LS",IF($A795="Jumlah","T",FALSE))))&amp;$E795&amp;RIGHT($D795,2),[1]Balancing!$ET$2:$KK$2,0))/1000</f>
        <v>1041.6869999999999</v>
      </c>
      <c r="K795" s="16">
        <f>INDEX([1]Balancing!$KL$3:$QC$21,MATCH($C795,[1]Balancing!$A$3:$A$21,0),MATCH(IF($A795="Mahir","HS",IF($A795="Separuh Mahir","SS",IF($A795="Berkemahiran Rendah","LS",IF($A795="Jumlah","T",FALSE))))&amp;$E795&amp;RIGHT($D795,2),[1]Balancing!$KL$2:$QC$2,0))/1000</f>
        <v>12.695</v>
      </c>
      <c r="L795" s="16">
        <f>INDEX([1]Balancing!$QD$3:$VU$21,MATCH($C795,[1]Balancing!$A$3:$A$21,0),MATCH(IF($A795="Mahir","HS",IF($A795="Separuh Mahir","SS",IF($A795="Berkemahiran Rendah","LS",IF($A795="Jumlah","T",FALSE))))&amp;$E795&amp;RIGHT($D795,2),[1]Balancing!$QD$2:$VU$2,0))/1000</f>
        <v>2.7269999999999999</v>
      </c>
    </row>
    <row r="796" spans="1:12" x14ac:dyDescent="0.35">
      <c r="A796" s="17" t="s">
        <v>21</v>
      </c>
      <c r="B796" s="17" t="s">
        <v>35</v>
      </c>
      <c r="C796" s="17" t="s">
        <v>54</v>
      </c>
      <c r="D796" s="14">
        <v>2022</v>
      </c>
      <c r="E796" s="14">
        <v>2</v>
      </c>
      <c r="F796" s="14" t="str">
        <f>VLOOKUP(A796,[1]Lookup!$A$1:$B$4,2,0)</f>
        <v>Semi-skilled</v>
      </c>
      <c r="G796" s="14" t="str">
        <f>VLOOKUP(B796,[1]Lookup!$A$6:$B$11,2,0)</f>
        <v>Services</v>
      </c>
      <c r="H796" s="14" t="str">
        <f>VLOOKUP(C796,[1]Lookup!$A$13:$B$31,2,0)</f>
        <v>Wholesale &amp; retail trade</v>
      </c>
      <c r="I796" s="16">
        <f>INDEX([1]Balancing!$B$3:$ES$21,MATCH($C796,[1]Balancing!$A$3:$A$21,0),MATCH(IF($A796="Mahir","HS",IF($A796="Separuh Mahir","SS",IF($A796="Berkemahiran Rendah","LS",IF($A796="Jumlah","T",FALSE))))&amp;$E796&amp;RIGHT($D796,2),[1]Balancing!$B$2:$ES$2,0))/1000</f>
        <v>820.80700000000002</v>
      </c>
      <c r="J796" s="16">
        <f>INDEX([1]Balancing!$ET$3:$KK$21,MATCH($C796,[1]Balancing!$A$3:$A$21,0),MATCH(IF($A796="Mahir","HS",IF($A796="Separuh Mahir","SS",IF($A796="Berkemahiran Rendah","LS",IF($A796="Jumlah","T",FALSE))))&amp;$E796&amp;RIGHT($D796,2),[1]Balancing!$ET$2:$KK$2,0))/1000</f>
        <v>816.67100000000005</v>
      </c>
      <c r="K796" s="16">
        <f>INDEX([1]Balancing!$KL$3:$QC$21,MATCH($C796,[1]Balancing!$A$3:$A$21,0),MATCH(IF($A796="Mahir","HS",IF($A796="Separuh Mahir","SS",IF($A796="Berkemahiran Rendah","LS",IF($A796="Jumlah","T",FALSE))))&amp;$E796&amp;RIGHT($D796,2),[1]Balancing!$KL$2:$QC$2,0))/1000</f>
        <v>4.1360000000000001</v>
      </c>
      <c r="L796" s="16">
        <f>INDEX([1]Balancing!$QD$3:$VU$21,MATCH($C796,[1]Balancing!$A$3:$A$21,0),MATCH(IF($A796="Mahir","HS",IF($A796="Separuh Mahir","SS",IF($A796="Berkemahiran Rendah","LS",IF($A796="Jumlah","T",FALSE))))&amp;$E796&amp;RIGHT($D796,2),[1]Balancing!$QD$2:$VU$2,0))/1000</f>
        <v>4.306</v>
      </c>
    </row>
    <row r="797" spans="1:12" x14ac:dyDescent="0.35">
      <c r="A797" s="17" t="s">
        <v>21</v>
      </c>
      <c r="B797" s="17" t="s">
        <v>35</v>
      </c>
      <c r="C797" s="17" t="s">
        <v>56</v>
      </c>
      <c r="D797" s="14">
        <v>2022</v>
      </c>
      <c r="E797" s="14">
        <v>2</v>
      </c>
      <c r="F797" s="14" t="str">
        <f>VLOOKUP(A797,[1]Lookup!$A$1:$B$4,2,0)</f>
        <v>Semi-skilled</v>
      </c>
      <c r="G797" s="14" t="str">
        <f>VLOOKUP(B797,[1]Lookup!$A$6:$B$11,2,0)</f>
        <v>Services</v>
      </c>
      <c r="H797" s="14" t="str">
        <f>VLOOKUP(C797,[1]Lookup!$A$13:$B$31,2,0)</f>
        <v>Food &amp; beverages and accommodation</v>
      </c>
      <c r="I797" s="16">
        <f>INDEX([1]Balancing!$B$3:$ES$21,MATCH($C797,[1]Balancing!$A$3:$A$21,0),MATCH(IF($A797="Mahir","HS",IF($A797="Separuh Mahir","SS",IF($A797="Berkemahiran Rendah","LS",IF($A797="Jumlah","T",FALSE))))&amp;$E797&amp;RIGHT($D797,2),[1]Balancing!$B$2:$ES$2,0))/1000</f>
        <v>335.11200000000002</v>
      </c>
      <c r="J797" s="16">
        <f>INDEX([1]Balancing!$ET$3:$KK$21,MATCH($C797,[1]Balancing!$A$3:$A$21,0),MATCH(IF($A797="Mahir","HS",IF($A797="Separuh Mahir","SS",IF($A797="Berkemahiran Rendah","LS",IF($A797="Jumlah","T",FALSE))))&amp;$E797&amp;RIGHT($D797,2),[1]Balancing!$ET$2:$KK$2,0))/1000</f>
        <v>333.69499999999999</v>
      </c>
      <c r="K797" s="16">
        <f>INDEX([1]Balancing!$KL$3:$QC$21,MATCH($C797,[1]Balancing!$A$3:$A$21,0),MATCH(IF($A797="Mahir","HS",IF($A797="Separuh Mahir","SS",IF($A797="Berkemahiran Rendah","LS",IF($A797="Jumlah","T",FALSE))))&amp;$E797&amp;RIGHT($D797,2),[1]Balancing!$KL$2:$QC$2,0))/1000</f>
        <v>1.417</v>
      </c>
      <c r="L797" s="16">
        <f>INDEX([1]Balancing!$QD$3:$VU$21,MATCH($C797,[1]Balancing!$A$3:$A$21,0),MATCH(IF($A797="Mahir","HS",IF($A797="Separuh Mahir","SS",IF($A797="Berkemahiran Rendah","LS",IF($A797="Jumlah","T",FALSE))))&amp;$E797&amp;RIGHT($D797,2),[1]Balancing!$QD$2:$VU$2,0))/1000</f>
        <v>0.309</v>
      </c>
    </row>
    <row r="798" spans="1:12" x14ac:dyDescent="0.35">
      <c r="A798" s="17" t="s">
        <v>21</v>
      </c>
      <c r="B798" s="17" t="s">
        <v>35</v>
      </c>
      <c r="C798" s="17" t="s">
        <v>58</v>
      </c>
      <c r="D798" s="14">
        <v>2022</v>
      </c>
      <c r="E798" s="14">
        <v>2</v>
      </c>
      <c r="F798" s="14" t="str">
        <f>VLOOKUP(A798,[1]Lookup!$A$1:$B$4,2,0)</f>
        <v>Semi-skilled</v>
      </c>
      <c r="G798" s="14" t="str">
        <f>VLOOKUP(B798,[1]Lookup!$A$6:$B$11,2,0)</f>
        <v>Services</v>
      </c>
      <c r="H798" s="14" t="str">
        <f>VLOOKUP(C798,[1]Lookup!$A$13:$B$31,2,0)</f>
        <v>Transportation &amp; storage</v>
      </c>
      <c r="I798" s="16">
        <f>INDEX([1]Balancing!$B$3:$ES$21,MATCH($C798,[1]Balancing!$A$3:$A$21,0),MATCH(IF($A798="Mahir","HS",IF($A798="Separuh Mahir","SS",IF($A798="Berkemahiran Rendah","LS",IF($A798="Jumlah","T",FALSE))))&amp;$E798&amp;RIGHT($D798,2),[1]Balancing!$B$2:$ES$2,0))/1000</f>
        <v>227.03700000000001</v>
      </c>
      <c r="J798" s="16">
        <f>INDEX([1]Balancing!$ET$3:$KK$21,MATCH($C798,[1]Balancing!$A$3:$A$21,0),MATCH(IF($A798="Mahir","HS",IF($A798="Separuh Mahir","SS",IF($A798="Berkemahiran Rendah","LS",IF($A798="Jumlah","T",FALSE))))&amp;$E798&amp;RIGHT($D798,2),[1]Balancing!$ET$2:$KK$2,0))/1000</f>
        <v>226.334</v>
      </c>
      <c r="K798" s="16">
        <f>INDEX([1]Balancing!$KL$3:$QC$21,MATCH($C798,[1]Balancing!$A$3:$A$21,0),MATCH(IF($A798="Mahir","HS",IF($A798="Separuh Mahir","SS",IF($A798="Berkemahiran Rendah","LS",IF($A798="Jumlah","T",FALSE))))&amp;$E798&amp;RIGHT($D798,2),[1]Balancing!$KL$2:$QC$2,0))/1000</f>
        <v>0.70299999999999996</v>
      </c>
      <c r="L798" s="16">
        <f>INDEX([1]Balancing!$QD$3:$VU$21,MATCH($C798,[1]Balancing!$A$3:$A$21,0),MATCH(IF($A798="Mahir","HS",IF($A798="Separuh Mahir","SS",IF($A798="Berkemahiran Rendah","LS",IF($A798="Jumlah","T",FALSE))))&amp;$E798&amp;RIGHT($D798,2),[1]Balancing!$QD$2:$VU$2,0))/1000</f>
        <v>1.0489999999999999</v>
      </c>
    </row>
    <row r="799" spans="1:12" x14ac:dyDescent="0.35">
      <c r="A799" s="17" t="s">
        <v>21</v>
      </c>
      <c r="B799" s="17" t="s">
        <v>35</v>
      </c>
      <c r="C799" s="17" t="s">
        <v>60</v>
      </c>
      <c r="D799" s="14">
        <v>2022</v>
      </c>
      <c r="E799" s="14">
        <v>2</v>
      </c>
      <c r="F799" s="14" t="str">
        <f>VLOOKUP(A799,[1]Lookup!$A$1:$B$4,2,0)</f>
        <v>Semi-skilled</v>
      </c>
      <c r="G799" s="14" t="str">
        <f>VLOOKUP(B799,[1]Lookup!$A$6:$B$11,2,0)</f>
        <v>Services</v>
      </c>
      <c r="H799" s="14" t="str">
        <f>VLOOKUP(C799,[1]Lookup!$A$13:$B$31,2,0)</f>
        <v>Information &amp; communication</v>
      </c>
      <c r="I799" s="16">
        <f>INDEX([1]Balancing!$B$3:$ES$21,MATCH($C799,[1]Balancing!$A$3:$A$21,0),MATCH(IF($A799="Mahir","HS",IF($A799="Separuh Mahir","SS",IF($A799="Berkemahiran Rendah","LS",IF($A799="Jumlah","T",FALSE))))&amp;$E799&amp;RIGHT($D799,2),[1]Balancing!$B$2:$ES$2,0))/1000</f>
        <v>77.463999999999999</v>
      </c>
      <c r="J799" s="16">
        <f>INDEX([1]Balancing!$ET$3:$KK$21,MATCH($C799,[1]Balancing!$A$3:$A$21,0),MATCH(IF($A799="Mahir","HS",IF($A799="Separuh Mahir","SS",IF($A799="Berkemahiran Rendah","LS",IF($A799="Jumlah","T",FALSE))))&amp;$E799&amp;RIGHT($D799,2),[1]Balancing!$ET$2:$KK$2,0))/1000</f>
        <v>77.206000000000003</v>
      </c>
      <c r="K799" s="16">
        <f>INDEX([1]Balancing!$KL$3:$QC$21,MATCH($C799,[1]Balancing!$A$3:$A$21,0),MATCH(IF($A799="Mahir","HS",IF($A799="Separuh Mahir","SS",IF($A799="Berkemahiran Rendah","LS",IF($A799="Jumlah","T",FALSE))))&amp;$E799&amp;RIGHT($D799,2),[1]Balancing!$KL$2:$QC$2,0))/1000</f>
        <v>0.25800000000000001</v>
      </c>
      <c r="L799" s="16">
        <f>INDEX([1]Balancing!$QD$3:$VU$21,MATCH($C799,[1]Balancing!$A$3:$A$21,0),MATCH(IF($A799="Mahir","HS",IF($A799="Separuh Mahir","SS",IF($A799="Berkemahiran Rendah","LS",IF($A799="Jumlah","T",FALSE))))&amp;$E799&amp;RIGHT($D799,2),[1]Balancing!$QD$2:$VU$2,0))/1000</f>
        <v>0.34499999999999997</v>
      </c>
    </row>
    <row r="800" spans="1:12" x14ac:dyDescent="0.35">
      <c r="A800" s="17" t="s">
        <v>21</v>
      </c>
      <c r="B800" s="17" t="s">
        <v>35</v>
      </c>
      <c r="C800" s="17" t="s">
        <v>62</v>
      </c>
      <c r="D800" s="14">
        <v>2022</v>
      </c>
      <c r="E800" s="14">
        <v>2</v>
      </c>
      <c r="F800" s="14" t="str">
        <f>VLOOKUP(A800,[1]Lookup!$A$1:$B$4,2,0)</f>
        <v>Semi-skilled</v>
      </c>
      <c r="G800" s="14" t="str">
        <f>VLOOKUP(B800,[1]Lookup!$A$6:$B$11,2,0)</f>
        <v>Services</v>
      </c>
      <c r="H800" s="14" t="str">
        <f>VLOOKUP(C800,[1]Lookup!$A$13:$B$31,2,0)</f>
        <v>Finance, insurance, real estate &amp; business services</v>
      </c>
      <c r="I800" s="16">
        <f>INDEX([1]Balancing!$B$3:$ES$21,MATCH($C800,[1]Balancing!$A$3:$A$21,0),MATCH(IF($A800="Mahir","HS",IF($A800="Separuh Mahir","SS",IF($A800="Berkemahiran Rendah","LS",IF($A800="Jumlah","T",FALSE))))&amp;$E800&amp;RIGHT($D800,2),[1]Balancing!$B$2:$ES$2,0))/1000</f>
        <v>391.45299999999997</v>
      </c>
      <c r="J800" s="16">
        <f>INDEX([1]Balancing!$ET$3:$KK$21,MATCH($C800,[1]Balancing!$A$3:$A$21,0),MATCH(IF($A800="Mahir","HS",IF($A800="Separuh Mahir","SS",IF($A800="Berkemahiran Rendah","LS",IF($A800="Jumlah","T",FALSE))))&amp;$E800&amp;RIGHT($D800,2),[1]Balancing!$ET$2:$KK$2,0))/1000</f>
        <v>390.33</v>
      </c>
      <c r="K800" s="16">
        <f>INDEX([1]Balancing!$KL$3:$QC$21,MATCH($C800,[1]Balancing!$A$3:$A$21,0),MATCH(IF($A800="Mahir","HS",IF($A800="Separuh Mahir","SS",IF($A800="Berkemahiran Rendah","LS",IF($A800="Jumlah","T",FALSE))))&amp;$E800&amp;RIGHT($D800,2),[1]Balancing!$KL$2:$QC$2,0))/1000</f>
        <v>1.123</v>
      </c>
      <c r="L800" s="16">
        <f>INDEX([1]Balancing!$QD$3:$VU$21,MATCH($C800,[1]Balancing!$A$3:$A$21,0),MATCH(IF($A800="Mahir","HS",IF($A800="Separuh Mahir","SS",IF($A800="Berkemahiran Rendah","LS",IF($A800="Jumlah","T",FALSE))))&amp;$E800&amp;RIGHT($D800,2),[1]Balancing!$QD$2:$VU$2,0))/1000</f>
        <v>0.40300000000000002</v>
      </c>
    </row>
    <row r="801" spans="1:12" x14ac:dyDescent="0.35">
      <c r="A801" s="17" t="s">
        <v>21</v>
      </c>
      <c r="B801" s="17" t="s">
        <v>35</v>
      </c>
      <c r="C801" s="17" t="s">
        <v>64</v>
      </c>
      <c r="D801" s="14">
        <v>2022</v>
      </c>
      <c r="E801" s="14">
        <v>2</v>
      </c>
      <c r="F801" s="14" t="str">
        <f>VLOOKUP(A801,[1]Lookup!$A$1:$B$4,2,0)</f>
        <v>Semi-skilled</v>
      </c>
      <c r="G801" s="14" t="str">
        <f>VLOOKUP(B801,[1]Lookup!$A$6:$B$11,2,0)</f>
        <v>Services</v>
      </c>
      <c r="H801" s="14" t="str">
        <f>VLOOKUP(C801,[1]Lookup!$A$13:$B$31,2,0)</f>
        <v>Other services</v>
      </c>
      <c r="I801" s="16">
        <f>INDEX([1]Balancing!$B$3:$ES$21,MATCH($C801,[1]Balancing!$A$3:$A$21,0),MATCH(IF($A801="Mahir","HS",IF($A801="Separuh Mahir","SS",IF($A801="Berkemahiran Rendah","LS",IF($A801="Jumlah","T",FALSE))))&amp;$E801&amp;RIGHT($D801,2),[1]Balancing!$B$2:$ES$2,0))/1000</f>
        <v>230.38800000000001</v>
      </c>
      <c r="J801" s="16">
        <f>INDEX([1]Balancing!$ET$3:$KK$21,MATCH($C801,[1]Balancing!$A$3:$A$21,0),MATCH(IF($A801="Mahir","HS",IF($A801="Separuh Mahir","SS",IF($A801="Berkemahiran Rendah","LS",IF($A801="Jumlah","T",FALSE))))&amp;$E801&amp;RIGHT($D801,2),[1]Balancing!$ET$2:$KK$2,0))/1000</f>
        <v>228.96899999999999</v>
      </c>
      <c r="K801" s="16">
        <f>INDEX([1]Balancing!$KL$3:$QC$21,MATCH($C801,[1]Balancing!$A$3:$A$21,0),MATCH(IF($A801="Mahir","HS",IF($A801="Separuh Mahir","SS",IF($A801="Berkemahiran Rendah","LS",IF($A801="Jumlah","T",FALSE))))&amp;$E801&amp;RIGHT($D801,2),[1]Balancing!$KL$2:$QC$2,0))/1000</f>
        <v>1.419</v>
      </c>
      <c r="L801" s="16">
        <f>INDEX([1]Balancing!$QD$3:$VU$21,MATCH($C801,[1]Balancing!$A$3:$A$21,0),MATCH(IF($A801="Mahir","HS",IF($A801="Separuh Mahir","SS",IF($A801="Berkemahiran Rendah","LS",IF($A801="Jumlah","T",FALSE))))&amp;$E801&amp;RIGHT($D801,2),[1]Balancing!$QD$2:$VU$2,0))/1000</f>
        <v>0.79500000000000004</v>
      </c>
    </row>
    <row r="802" spans="1:12" x14ac:dyDescent="0.35">
      <c r="A802" s="17" t="s">
        <v>23</v>
      </c>
      <c r="B802" s="17" t="s">
        <v>27</v>
      </c>
      <c r="C802" s="17" t="s">
        <v>27</v>
      </c>
      <c r="D802" s="14">
        <v>2022</v>
      </c>
      <c r="E802" s="14">
        <v>2</v>
      </c>
      <c r="F802" s="14" t="str">
        <f>VLOOKUP(A802,[1]Lookup!$A$1:$B$4,2,0)</f>
        <v>Low-skilled</v>
      </c>
      <c r="G802" s="14" t="str">
        <f>VLOOKUP(B802,[1]Lookup!$A$6:$B$11,2,0)</f>
        <v>Agriculture</v>
      </c>
      <c r="H802" s="14" t="str">
        <f>VLOOKUP(C802,[1]Lookup!$A$13:$B$31,2,0)</f>
        <v>Agriculture</v>
      </c>
      <c r="I802" s="16">
        <f>INDEX([1]Balancing!$B$3:$ES$21,MATCH($C802,[1]Balancing!$A$3:$A$21,0),MATCH(IF($A802="Mahir","HS",IF($A802="Separuh Mahir","SS",IF($A802="Berkemahiran Rendah","LS",IF($A802="Jumlah","T",FALSE))))&amp;$E802&amp;RIGHT($D802,2),[1]Balancing!$B$2:$ES$2,0))/1000</f>
        <v>27.637</v>
      </c>
      <c r="J802" s="16">
        <f>INDEX([1]Balancing!$ET$3:$KK$21,MATCH($C802,[1]Balancing!$A$3:$A$21,0),MATCH(IF($A802="Mahir","HS",IF($A802="Separuh Mahir","SS",IF($A802="Berkemahiran Rendah","LS",IF($A802="Jumlah","T",FALSE))))&amp;$E802&amp;RIGHT($D802,2),[1]Balancing!$ET$2:$KK$2,0))/1000</f>
        <v>21.254000000000001</v>
      </c>
      <c r="K802" s="16">
        <f>INDEX([1]Balancing!$KL$3:$QC$21,MATCH($C802,[1]Balancing!$A$3:$A$21,0),MATCH(IF($A802="Mahir","HS",IF($A802="Separuh Mahir","SS",IF($A802="Berkemahiran Rendah","LS",IF($A802="Jumlah","T",FALSE))))&amp;$E802&amp;RIGHT($D802,2),[1]Balancing!$KL$2:$QC$2,0))/1000</f>
        <v>6.383</v>
      </c>
      <c r="L802" s="16">
        <f>INDEX([1]Balancing!$QD$3:$VU$21,MATCH($C802,[1]Balancing!$A$3:$A$21,0),MATCH(IF($A802="Mahir","HS",IF($A802="Separuh Mahir","SS",IF($A802="Berkemahiran Rendah","LS",IF($A802="Jumlah","T",FALSE))))&amp;$E802&amp;RIGHT($D802,2),[1]Balancing!$QD$2:$VU$2,0))/1000</f>
        <v>8.2000000000000003E-2</v>
      </c>
    </row>
    <row r="803" spans="1:12" x14ac:dyDescent="0.35">
      <c r="A803" s="17" t="s">
        <v>23</v>
      </c>
      <c r="B803" s="17" t="s">
        <v>29</v>
      </c>
      <c r="C803" s="17" t="s">
        <v>29</v>
      </c>
      <c r="D803" s="14">
        <v>2022</v>
      </c>
      <c r="E803" s="14">
        <v>2</v>
      </c>
      <c r="F803" s="14" t="str">
        <f>VLOOKUP(A803,[1]Lookup!$A$1:$B$4,2,0)</f>
        <v>Low-skilled</v>
      </c>
      <c r="G803" s="14" t="str">
        <f>VLOOKUP(B803,[1]Lookup!$A$6:$B$11,2,0)</f>
        <v>Mining &amp; Quarrying</v>
      </c>
      <c r="H803" s="14" t="str">
        <f>VLOOKUP(C803,[1]Lookup!$A$13:$B$31,2,0)</f>
        <v>Mining &amp; Quarrying</v>
      </c>
      <c r="I803" s="16">
        <f>INDEX([1]Balancing!$B$3:$ES$21,MATCH($C803,[1]Balancing!$A$3:$A$21,0),MATCH(IF($A803="Mahir","HS",IF($A803="Separuh Mahir","SS",IF($A803="Berkemahiran Rendah","LS",IF($A803="Jumlah","T",FALSE))))&amp;$E803&amp;RIGHT($D803,2),[1]Balancing!$B$2:$ES$2,0))/1000</f>
        <v>9.4960000000000004</v>
      </c>
      <c r="J803" s="16">
        <f>INDEX([1]Balancing!$ET$3:$KK$21,MATCH($C803,[1]Balancing!$A$3:$A$21,0),MATCH(IF($A803="Mahir","HS",IF($A803="Separuh Mahir","SS",IF($A803="Berkemahiran Rendah","LS",IF($A803="Jumlah","T",FALSE))))&amp;$E803&amp;RIGHT($D803,2),[1]Balancing!$ET$2:$KK$2,0))/1000</f>
        <v>9.407</v>
      </c>
      <c r="K803" s="16">
        <f>INDEX([1]Balancing!$KL$3:$QC$21,MATCH($C803,[1]Balancing!$A$3:$A$21,0),MATCH(IF($A803="Mahir","HS",IF($A803="Separuh Mahir","SS",IF($A803="Berkemahiran Rendah","LS",IF($A803="Jumlah","T",FALSE))))&amp;$E803&amp;RIGHT($D803,2),[1]Balancing!$KL$2:$QC$2,0))/1000</f>
        <v>8.8999999999999996E-2</v>
      </c>
      <c r="L803" s="16">
        <f>INDEX([1]Balancing!$QD$3:$VU$21,MATCH($C803,[1]Balancing!$A$3:$A$21,0),MATCH(IF($A803="Mahir","HS",IF($A803="Separuh Mahir","SS",IF($A803="Berkemahiran Rendah","LS",IF($A803="Jumlah","T",FALSE))))&amp;$E803&amp;RIGHT($D803,2),[1]Balancing!$QD$2:$VU$2,0))/1000</f>
        <v>1.2E-2</v>
      </c>
    </row>
    <row r="804" spans="1:12" x14ac:dyDescent="0.35">
      <c r="A804" s="17" t="s">
        <v>23</v>
      </c>
      <c r="B804" s="17" t="s">
        <v>31</v>
      </c>
      <c r="C804" s="17" t="s">
        <v>40</v>
      </c>
      <c r="D804" s="14">
        <v>2022</v>
      </c>
      <c r="E804" s="14">
        <v>2</v>
      </c>
      <c r="F804" s="14" t="str">
        <f>VLOOKUP(A804,[1]Lookup!$A$1:$B$4,2,0)</f>
        <v>Low-skilled</v>
      </c>
      <c r="G804" s="14" t="str">
        <f>VLOOKUP(B804,[1]Lookup!$A$6:$B$11,2,0)</f>
        <v>Manufacturing</v>
      </c>
      <c r="H804" s="14" t="str">
        <f>VLOOKUP(C804,[1]Lookup!$A$13:$B$31,2,0)</f>
        <v>Food processing, beverages &amp; tobacco products</v>
      </c>
      <c r="I804" s="16">
        <f>INDEX([1]Balancing!$B$3:$ES$21,MATCH($C804,[1]Balancing!$A$3:$A$21,0),MATCH(IF($A804="Mahir","HS",IF($A804="Separuh Mahir","SS",IF($A804="Berkemahiran Rendah","LS",IF($A804="Jumlah","T",FALSE))))&amp;$E804&amp;RIGHT($D804,2),[1]Balancing!$B$2:$ES$2,0))/1000</f>
        <v>34.823</v>
      </c>
      <c r="J804" s="16">
        <f>INDEX([1]Balancing!$ET$3:$KK$21,MATCH($C804,[1]Balancing!$A$3:$A$21,0),MATCH(IF($A804="Mahir","HS",IF($A804="Separuh Mahir","SS",IF($A804="Berkemahiran Rendah","LS",IF($A804="Jumlah","T",FALSE))))&amp;$E804&amp;RIGHT($D804,2),[1]Balancing!$ET$2:$KK$2,0))/1000</f>
        <v>30.838000000000001</v>
      </c>
      <c r="K804" s="16">
        <f>INDEX([1]Balancing!$KL$3:$QC$21,MATCH($C804,[1]Balancing!$A$3:$A$21,0),MATCH(IF($A804="Mahir","HS",IF($A804="Separuh Mahir","SS",IF($A804="Berkemahiran Rendah","LS",IF($A804="Jumlah","T",FALSE))))&amp;$E804&amp;RIGHT($D804,2),[1]Balancing!$KL$2:$QC$2,0))/1000</f>
        <v>3.9849999999999999</v>
      </c>
      <c r="L804" s="16">
        <f>INDEX([1]Balancing!$QD$3:$VU$21,MATCH($C804,[1]Balancing!$A$3:$A$21,0),MATCH(IF($A804="Mahir","HS",IF($A804="Separuh Mahir","SS",IF($A804="Berkemahiran Rendah","LS",IF($A804="Jumlah","T",FALSE))))&amp;$E804&amp;RIGHT($D804,2),[1]Balancing!$QD$2:$VU$2,0))/1000</f>
        <v>0.156</v>
      </c>
    </row>
    <row r="805" spans="1:12" x14ac:dyDescent="0.35">
      <c r="A805" s="17" t="s">
        <v>23</v>
      </c>
      <c r="B805" s="17" t="s">
        <v>31</v>
      </c>
      <c r="C805" s="17" t="s">
        <v>42</v>
      </c>
      <c r="D805" s="14">
        <v>2022</v>
      </c>
      <c r="E805" s="14">
        <v>2</v>
      </c>
      <c r="F805" s="14" t="str">
        <f>VLOOKUP(A805,[1]Lookup!$A$1:$B$4,2,0)</f>
        <v>Low-skilled</v>
      </c>
      <c r="G805" s="14" t="str">
        <f>VLOOKUP(B805,[1]Lookup!$A$6:$B$11,2,0)</f>
        <v>Manufacturing</v>
      </c>
      <c r="H805" s="14" t="str">
        <f>VLOOKUP(C805,[1]Lookup!$A$13:$B$31,2,0)</f>
        <v>Textiles, wearing apparel &amp; leather products</v>
      </c>
      <c r="I805" s="16">
        <f>INDEX([1]Balancing!$B$3:$ES$21,MATCH($C805,[1]Balancing!$A$3:$A$21,0),MATCH(IF($A805="Mahir","HS",IF($A805="Separuh Mahir","SS",IF($A805="Berkemahiran Rendah","LS",IF($A805="Jumlah","T",FALSE))))&amp;$E805&amp;RIGHT($D805,2),[1]Balancing!$B$2:$ES$2,0))/1000</f>
        <v>5.9470000000000001</v>
      </c>
      <c r="J805" s="16">
        <f>INDEX([1]Balancing!$ET$3:$KK$21,MATCH($C805,[1]Balancing!$A$3:$A$21,0),MATCH(IF($A805="Mahir","HS",IF($A805="Separuh Mahir","SS",IF($A805="Berkemahiran Rendah","LS",IF($A805="Jumlah","T",FALSE))))&amp;$E805&amp;RIGHT($D805,2),[1]Balancing!$ET$2:$KK$2,0))/1000</f>
        <v>5.1719999999999997</v>
      </c>
      <c r="K805" s="16">
        <f>INDEX([1]Balancing!$KL$3:$QC$21,MATCH($C805,[1]Balancing!$A$3:$A$21,0),MATCH(IF($A805="Mahir","HS",IF($A805="Separuh Mahir","SS",IF($A805="Berkemahiran Rendah","LS",IF($A805="Jumlah","T",FALSE))))&amp;$E805&amp;RIGHT($D805,2),[1]Balancing!$KL$2:$QC$2,0))/1000</f>
        <v>0.77500000000000002</v>
      </c>
      <c r="L805" s="16">
        <f>INDEX([1]Balancing!$QD$3:$VU$21,MATCH($C805,[1]Balancing!$A$3:$A$21,0),MATCH(IF($A805="Mahir","HS",IF($A805="Separuh Mahir","SS",IF($A805="Berkemahiran Rendah","LS",IF($A805="Jumlah","T",FALSE))))&amp;$E805&amp;RIGHT($D805,2),[1]Balancing!$QD$2:$VU$2,0))/1000</f>
        <v>6.9000000000000006E-2</v>
      </c>
    </row>
    <row r="806" spans="1:12" x14ac:dyDescent="0.35">
      <c r="A806" s="17" t="s">
        <v>23</v>
      </c>
      <c r="B806" s="17" t="s">
        <v>31</v>
      </c>
      <c r="C806" s="17" t="s">
        <v>44</v>
      </c>
      <c r="D806" s="14">
        <v>2022</v>
      </c>
      <c r="E806" s="14">
        <v>2</v>
      </c>
      <c r="F806" s="14" t="str">
        <f>VLOOKUP(A806,[1]Lookup!$A$1:$B$4,2,0)</f>
        <v>Low-skilled</v>
      </c>
      <c r="G806" s="14" t="str">
        <f>VLOOKUP(B806,[1]Lookup!$A$6:$B$11,2,0)</f>
        <v>Manufacturing</v>
      </c>
      <c r="H806" s="14" t="str">
        <f>VLOOKUP(C806,[1]Lookup!$A$13:$B$31,2,0)</f>
        <v>Wood products, furniture, paper products &amp; printing</v>
      </c>
      <c r="I806" s="16">
        <f>INDEX([1]Balancing!$B$3:$ES$21,MATCH($C806,[1]Balancing!$A$3:$A$21,0),MATCH(IF($A806="Mahir","HS",IF($A806="Separuh Mahir","SS",IF($A806="Berkemahiran Rendah","LS",IF($A806="Jumlah","T",FALSE))))&amp;$E806&amp;RIGHT($D806,2),[1]Balancing!$B$2:$ES$2,0))/1000</f>
        <v>39.520000000000003</v>
      </c>
      <c r="J806" s="16">
        <f>INDEX([1]Balancing!$ET$3:$KK$21,MATCH($C806,[1]Balancing!$A$3:$A$21,0),MATCH(IF($A806="Mahir","HS",IF($A806="Separuh Mahir","SS",IF($A806="Berkemahiran Rendah","LS",IF($A806="Jumlah","T",FALSE))))&amp;$E806&amp;RIGHT($D806,2),[1]Balancing!$ET$2:$KK$2,0))/1000</f>
        <v>34.584000000000003</v>
      </c>
      <c r="K806" s="16">
        <f>INDEX([1]Balancing!$KL$3:$QC$21,MATCH($C806,[1]Balancing!$A$3:$A$21,0),MATCH(IF($A806="Mahir","HS",IF($A806="Separuh Mahir","SS",IF($A806="Berkemahiran Rendah","LS",IF($A806="Jumlah","T",FALSE))))&amp;$E806&amp;RIGHT($D806,2),[1]Balancing!$KL$2:$QC$2,0))/1000</f>
        <v>4.9359999999999999</v>
      </c>
      <c r="L806" s="16">
        <f>INDEX([1]Balancing!$QD$3:$VU$21,MATCH($C806,[1]Balancing!$A$3:$A$21,0),MATCH(IF($A806="Mahir","HS",IF($A806="Separuh Mahir","SS",IF($A806="Berkemahiran Rendah","LS",IF($A806="Jumlah","T",FALSE))))&amp;$E806&amp;RIGHT($D806,2),[1]Balancing!$QD$2:$VU$2,0))/1000</f>
        <v>1.6E-2</v>
      </c>
    </row>
    <row r="807" spans="1:12" x14ac:dyDescent="0.35">
      <c r="A807" s="17" t="s">
        <v>23</v>
      </c>
      <c r="B807" s="17" t="s">
        <v>31</v>
      </c>
      <c r="C807" s="17" t="s">
        <v>46</v>
      </c>
      <c r="D807" s="14">
        <v>2022</v>
      </c>
      <c r="E807" s="14">
        <v>2</v>
      </c>
      <c r="F807" s="14" t="str">
        <f>VLOOKUP(A807,[1]Lookup!$A$1:$B$4,2,0)</f>
        <v>Low-skilled</v>
      </c>
      <c r="G807" s="14" t="str">
        <f>VLOOKUP(B807,[1]Lookup!$A$6:$B$11,2,0)</f>
        <v>Manufacturing</v>
      </c>
      <c r="H807" s="14" t="str">
        <f>VLOOKUP(C807,[1]Lookup!$A$13:$B$31,2,0)</f>
        <v>Petroleum, chemical, rubber &amp; plastic products</v>
      </c>
      <c r="I807" s="16">
        <f>INDEX([1]Balancing!$B$3:$ES$21,MATCH($C807,[1]Balancing!$A$3:$A$21,0),MATCH(IF($A807="Mahir","HS",IF($A807="Separuh Mahir","SS",IF($A807="Berkemahiran Rendah","LS",IF($A807="Jumlah","T",FALSE))))&amp;$E807&amp;RIGHT($D807,2),[1]Balancing!$B$2:$ES$2,0))/1000</f>
        <v>25.326000000000001</v>
      </c>
      <c r="J807" s="16">
        <f>INDEX([1]Balancing!$ET$3:$KK$21,MATCH($C807,[1]Balancing!$A$3:$A$21,0),MATCH(IF($A807="Mahir","HS",IF($A807="Separuh Mahir","SS",IF($A807="Berkemahiran Rendah","LS",IF($A807="Jumlah","T",FALSE))))&amp;$E807&amp;RIGHT($D807,2),[1]Balancing!$ET$2:$KK$2,0))/1000</f>
        <v>23.37</v>
      </c>
      <c r="K807" s="16">
        <f>INDEX([1]Balancing!$KL$3:$QC$21,MATCH($C807,[1]Balancing!$A$3:$A$21,0),MATCH(IF($A807="Mahir","HS",IF($A807="Separuh Mahir","SS",IF($A807="Berkemahiran Rendah","LS",IF($A807="Jumlah","T",FALSE))))&amp;$E807&amp;RIGHT($D807,2),[1]Balancing!$KL$2:$QC$2,0))/1000</f>
        <v>1.956</v>
      </c>
      <c r="L807" s="16">
        <f>INDEX([1]Balancing!$QD$3:$VU$21,MATCH($C807,[1]Balancing!$A$3:$A$21,0),MATCH(IF($A807="Mahir","HS",IF($A807="Separuh Mahir","SS",IF($A807="Berkemahiran Rendah","LS",IF($A807="Jumlah","T",FALSE))))&amp;$E807&amp;RIGHT($D807,2),[1]Balancing!$QD$2:$VU$2,0))/1000</f>
        <v>0.22</v>
      </c>
    </row>
    <row r="808" spans="1:12" x14ac:dyDescent="0.35">
      <c r="A808" s="17" t="s">
        <v>23</v>
      </c>
      <c r="B808" s="17" t="s">
        <v>31</v>
      </c>
      <c r="C808" s="17" t="s">
        <v>48</v>
      </c>
      <c r="D808" s="14">
        <v>2022</v>
      </c>
      <c r="E808" s="14">
        <v>2</v>
      </c>
      <c r="F808" s="14" t="str">
        <f>VLOOKUP(A808,[1]Lookup!$A$1:$B$4,2,0)</f>
        <v>Low-skilled</v>
      </c>
      <c r="G808" s="14" t="str">
        <f>VLOOKUP(B808,[1]Lookup!$A$6:$B$11,2,0)</f>
        <v>Manufacturing</v>
      </c>
      <c r="H808" s="14" t="str">
        <f>VLOOKUP(C808,[1]Lookup!$A$13:$B$31,2,0)</f>
        <v>Non-metallic mineral products, basic metal &amp; fabricated metal products</v>
      </c>
      <c r="I808" s="16">
        <f>INDEX([1]Balancing!$B$3:$ES$21,MATCH($C808,[1]Balancing!$A$3:$A$21,0),MATCH(IF($A808="Mahir","HS",IF($A808="Separuh Mahir","SS",IF($A808="Berkemahiran Rendah","LS",IF($A808="Jumlah","T",FALSE))))&amp;$E808&amp;RIGHT($D808,2),[1]Balancing!$B$2:$ES$2,0))/1000</f>
        <v>28.42</v>
      </c>
      <c r="J808" s="16">
        <f>INDEX([1]Balancing!$ET$3:$KK$21,MATCH($C808,[1]Balancing!$A$3:$A$21,0),MATCH(IF($A808="Mahir","HS",IF($A808="Separuh Mahir","SS",IF($A808="Berkemahiran Rendah","LS",IF($A808="Jumlah","T",FALSE))))&amp;$E808&amp;RIGHT($D808,2),[1]Balancing!$ET$2:$KK$2,0))/1000</f>
        <v>25.164000000000001</v>
      </c>
      <c r="K808" s="16">
        <f>INDEX([1]Balancing!$KL$3:$QC$21,MATCH($C808,[1]Balancing!$A$3:$A$21,0),MATCH(IF($A808="Mahir","HS",IF($A808="Separuh Mahir","SS",IF($A808="Berkemahiran Rendah","LS",IF($A808="Jumlah","T",FALSE))))&amp;$E808&amp;RIGHT($D808,2),[1]Balancing!$KL$2:$QC$2,0))/1000</f>
        <v>3.2559999999999998</v>
      </c>
      <c r="L808" s="16">
        <f>INDEX([1]Balancing!$QD$3:$VU$21,MATCH($C808,[1]Balancing!$A$3:$A$21,0),MATCH(IF($A808="Mahir","HS",IF($A808="Separuh Mahir","SS",IF($A808="Berkemahiran Rendah","LS",IF($A808="Jumlah","T",FALSE))))&amp;$E808&amp;RIGHT($D808,2),[1]Balancing!$QD$2:$VU$2,0))/1000</f>
        <v>0.184</v>
      </c>
    </row>
    <row r="809" spans="1:12" x14ac:dyDescent="0.35">
      <c r="A809" s="17" t="s">
        <v>23</v>
      </c>
      <c r="B809" s="17" t="s">
        <v>31</v>
      </c>
      <c r="C809" s="17" t="s">
        <v>50</v>
      </c>
      <c r="D809" s="14">
        <v>2022</v>
      </c>
      <c r="E809" s="14">
        <v>2</v>
      </c>
      <c r="F809" s="14" t="str">
        <f>VLOOKUP(A809,[1]Lookup!$A$1:$B$4,2,0)</f>
        <v>Low-skilled</v>
      </c>
      <c r="G809" s="14" t="str">
        <f>VLOOKUP(B809,[1]Lookup!$A$6:$B$11,2,0)</f>
        <v>Manufacturing</v>
      </c>
      <c r="H809" s="14" t="str">
        <f>VLOOKUP(C809,[1]Lookup!$A$13:$B$31,2,0)</f>
        <v>Electrical, electronic &amp; optical products</v>
      </c>
      <c r="I809" s="16">
        <f>INDEX([1]Balancing!$B$3:$ES$21,MATCH($C809,[1]Balancing!$A$3:$A$21,0),MATCH(IF($A809="Mahir","HS",IF($A809="Separuh Mahir","SS",IF($A809="Berkemahiran Rendah","LS",IF($A809="Jumlah","T",FALSE))))&amp;$E809&amp;RIGHT($D809,2),[1]Balancing!$B$2:$ES$2,0))/1000</f>
        <v>22.734000000000002</v>
      </c>
      <c r="J809" s="16">
        <f>INDEX([1]Balancing!$ET$3:$KK$21,MATCH($C809,[1]Balancing!$A$3:$A$21,0),MATCH(IF($A809="Mahir","HS",IF($A809="Separuh Mahir","SS",IF($A809="Berkemahiran Rendah","LS",IF($A809="Jumlah","T",FALSE))))&amp;$E809&amp;RIGHT($D809,2),[1]Balancing!$ET$2:$KK$2,0))/1000</f>
        <v>19.672999999999998</v>
      </c>
      <c r="K809" s="16">
        <f>INDEX([1]Balancing!$KL$3:$QC$21,MATCH($C809,[1]Balancing!$A$3:$A$21,0),MATCH(IF($A809="Mahir","HS",IF($A809="Separuh Mahir","SS",IF($A809="Berkemahiran Rendah","LS",IF($A809="Jumlah","T",FALSE))))&amp;$E809&amp;RIGHT($D809,2),[1]Balancing!$KL$2:$QC$2,0))/1000</f>
        <v>3.0609999999999999</v>
      </c>
      <c r="L809" s="16">
        <f>INDEX([1]Balancing!$QD$3:$VU$21,MATCH($C809,[1]Balancing!$A$3:$A$21,0),MATCH(IF($A809="Mahir","HS",IF($A809="Separuh Mahir","SS",IF($A809="Berkemahiran Rendah","LS",IF($A809="Jumlah","T",FALSE))))&amp;$E809&amp;RIGHT($D809,2),[1]Balancing!$QD$2:$VU$2,0))/1000</f>
        <v>9.9000000000000005E-2</v>
      </c>
    </row>
    <row r="810" spans="1:12" x14ac:dyDescent="0.35">
      <c r="A810" s="17" t="s">
        <v>23</v>
      </c>
      <c r="B810" s="17" t="s">
        <v>31</v>
      </c>
      <c r="C810" s="17" t="s">
        <v>52</v>
      </c>
      <c r="D810" s="14">
        <v>2022</v>
      </c>
      <c r="E810" s="14">
        <v>2</v>
      </c>
      <c r="F810" s="14" t="str">
        <f>VLOOKUP(A810,[1]Lookup!$A$1:$B$4,2,0)</f>
        <v>Low-skilled</v>
      </c>
      <c r="G810" s="14" t="str">
        <f>VLOOKUP(B810,[1]Lookup!$A$6:$B$11,2,0)</f>
        <v>Manufacturing</v>
      </c>
      <c r="H810" s="14" t="str">
        <f>VLOOKUP(C810,[1]Lookup!$A$13:$B$31,2,0)</f>
        <v>Transport equipment, other manufacturing &amp; repair</v>
      </c>
      <c r="I810" s="16">
        <f>INDEX([1]Balancing!$B$3:$ES$21,MATCH($C810,[1]Balancing!$A$3:$A$21,0),MATCH(IF($A810="Mahir","HS",IF($A810="Separuh Mahir","SS",IF($A810="Berkemahiran Rendah","LS",IF($A810="Jumlah","T",FALSE))))&amp;$E810&amp;RIGHT($D810,2),[1]Balancing!$B$2:$ES$2,0))/1000</f>
        <v>12.491</v>
      </c>
      <c r="J810" s="16">
        <f>INDEX([1]Balancing!$ET$3:$KK$21,MATCH($C810,[1]Balancing!$A$3:$A$21,0),MATCH(IF($A810="Mahir","HS",IF($A810="Separuh Mahir","SS",IF($A810="Berkemahiran Rendah","LS",IF($A810="Jumlah","T",FALSE))))&amp;$E810&amp;RIGHT($D810,2),[1]Balancing!$ET$2:$KK$2,0))/1000</f>
        <v>11.397</v>
      </c>
      <c r="K810" s="16">
        <f>INDEX([1]Balancing!$KL$3:$QC$21,MATCH($C810,[1]Balancing!$A$3:$A$21,0),MATCH(IF($A810="Mahir","HS",IF($A810="Separuh Mahir","SS",IF($A810="Berkemahiran Rendah","LS",IF($A810="Jumlah","T",FALSE))))&amp;$E810&amp;RIGHT($D810,2),[1]Balancing!$KL$2:$QC$2,0))/1000</f>
        <v>1.0940000000000001</v>
      </c>
      <c r="L810" s="16">
        <f>INDEX([1]Balancing!$QD$3:$VU$21,MATCH($C810,[1]Balancing!$A$3:$A$21,0),MATCH(IF($A810="Mahir","HS",IF($A810="Separuh Mahir","SS",IF($A810="Berkemahiran Rendah","LS",IF($A810="Jumlah","T",FALSE))))&amp;$E810&amp;RIGHT($D810,2),[1]Balancing!$QD$2:$VU$2,0))/1000</f>
        <v>2.7E-2</v>
      </c>
    </row>
    <row r="811" spans="1:12" x14ac:dyDescent="0.35">
      <c r="A811" s="17" t="s">
        <v>23</v>
      </c>
      <c r="B811" s="17" t="s">
        <v>33</v>
      </c>
      <c r="C811" s="17" t="s">
        <v>33</v>
      </c>
      <c r="D811" s="14">
        <v>2022</v>
      </c>
      <c r="E811" s="14">
        <v>2</v>
      </c>
      <c r="F811" s="14" t="str">
        <f>VLOOKUP(A811,[1]Lookup!$A$1:$B$4,2,0)</f>
        <v>Low-skilled</v>
      </c>
      <c r="G811" s="14" t="str">
        <f>VLOOKUP(B811,[1]Lookup!$A$6:$B$11,2,0)</f>
        <v>Construction</v>
      </c>
      <c r="H811" s="14" t="str">
        <f>VLOOKUP(C811,[1]Lookup!$A$13:$B$31,2,0)</f>
        <v>Construction</v>
      </c>
      <c r="I811" s="16">
        <f>INDEX([1]Balancing!$B$3:$ES$21,MATCH($C811,[1]Balancing!$A$3:$A$21,0),MATCH(IF($A811="Mahir","HS",IF($A811="Separuh Mahir","SS",IF($A811="Berkemahiran Rendah","LS",IF($A811="Jumlah","T",FALSE))))&amp;$E811&amp;RIGHT($D811,2),[1]Balancing!$B$2:$ES$2,0))/1000</f>
        <v>44.893000000000001</v>
      </c>
      <c r="J811" s="16">
        <f>INDEX([1]Balancing!$ET$3:$KK$21,MATCH($C811,[1]Balancing!$A$3:$A$21,0),MATCH(IF($A811="Mahir","HS",IF($A811="Separuh Mahir","SS",IF($A811="Berkemahiran Rendah","LS",IF($A811="Jumlah","T",FALSE))))&amp;$E811&amp;RIGHT($D811,2),[1]Balancing!$ET$2:$KK$2,0))/1000</f>
        <v>39.642000000000003</v>
      </c>
      <c r="K811" s="16">
        <f>INDEX([1]Balancing!$KL$3:$QC$21,MATCH($C811,[1]Balancing!$A$3:$A$21,0),MATCH(IF($A811="Mahir","HS",IF($A811="Separuh Mahir","SS",IF($A811="Berkemahiran Rendah","LS",IF($A811="Jumlah","T",FALSE))))&amp;$E811&amp;RIGHT($D811,2),[1]Balancing!$KL$2:$QC$2,0))/1000</f>
        <v>5.2510000000000003</v>
      </c>
      <c r="L811" s="16">
        <f>INDEX([1]Balancing!$QD$3:$VU$21,MATCH($C811,[1]Balancing!$A$3:$A$21,0),MATCH(IF($A811="Mahir","HS",IF($A811="Separuh Mahir","SS",IF($A811="Berkemahiran Rendah","LS",IF($A811="Jumlah","T",FALSE))))&amp;$E811&amp;RIGHT($D811,2),[1]Balancing!$QD$2:$VU$2,0))/1000</f>
        <v>0.371</v>
      </c>
    </row>
    <row r="812" spans="1:12" x14ac:dyDescent="0.35">
      <c r="A812" s="17" t="s">
        <v>23</v>
      </c>
      <c r="B812" s="17" t="s">
        <v>35</v>
      </c>
      <c r="C812" s="17" t="s">
        <v>54</v>
      </c>
      <c r="D812" s="14">
        <v>2022</v>
      </c>
      <c r="E812" s="14">
        <v>2</v>
      </c>
      <c r="F812" s="14" t="str">
        <f>VLOOKUP(A812,[1]Lookup!$A$1:$B$4,2,0)</f>
        <v>Low-skilled</v>
      </c>
      <c r="G812" s="14" t="str">
        <f>VLOOKUP(B812,[1]Lookup!$A$6:$B$11,2,0)</f>
        <v>Services</v>
      </c>
      <c r="H812" s="14" t="str">
        <f>VLOOKUP(C812,[1]Lookup!$A$13:$B$31,2,0)</f>
        <v>Wholesale &amp; retail trade</v>
      </c>
      <c r="I812" s="16">
        <f>INDEX([1]Balancing!$B$3:$ES$21,MATCH($C812,[1]Balancing!$A$3:$A$21,0),MATCH(IF($A812="Mahir","HS",IF($A812="Separuh Mahir","SS",IF($A812="Berkemahiran Rendah","LS",IF($A812="Jumlah","T",FALSE))))&amp;$E812&amp;RIGHT($D812,2),[1]Balancing!$B$2:$ES$2,0))/1000</f>
        <v>239.24199999999999</v>
      </c>
      <c r="J812" s="16">
        <f>INDEX([1]Balancing!$ET$3:$KK$21,MATCH($C812,[1]Balancing!$A$3:$A$21,0),MATCH(IF($A812="Mahir","HS",IF($A812="Separuh Mahir","SS",IF($A812="Berkemahiran Rendah","LS",IF($A812="Jumlah","T",FALSE))))&amp;$E812&amp;RIGHT($D812,2),[1]Balancing!$ET$2:$KK$2,0))/1000</f>
        <v>236.88399999999999</v>
      </c>
      <c r="K812" s="16">
        <f>INDEX([1]Balancing!$KL$3:$QC$21,MATCH($C812,[1]Balancing!$A$3:$A$21,0),MATCH(IF($A812="Mahir","HS",IF($A812="Separuh Mahir","SS",IF($A812="Berkemahiran Rendah","LS",IF($A812="Jumlah","T",FALSE))))&amp;$E812&amp;RIGHT($D812,2),[1]Balancing!$KL$2:$QC$2,0))/1000</f>
        <v>2.3580000000000001</v>
      </c>
      <c r="L812" s="16">
        <f>INDEX([1]Balancing!$QD$3:$VU$21,MATCH($C812,[1]Balancing!$A$3:$A$21,0),MATCH(IF($A812="Mahir","HS",IF($A812="Separuh Mahir","SS",IF($A812="Berkemahiran Rendah","LS",IF($A812="Jumlah","T",FALSE))))&amp;$E812&amp;RIGHT($D812,2),[1]Balancing!$QD$2:$VU$2,0))/1000</f>
        <v>0.55900000000000005</v>
      </c>
    </row>
    <row r="813" spans="1:12" x14ac:dyDescent="0.35">
      <c r="A813" s="17" t="s">
        <v>23</v>
      </c>
      <c r="B813" s="17" t="s">
        <v>35</v>
      </c>
      <c r="C813" s="17" t="s">
        <v>56</v>
      </c>
      <c r="D813" s="14">
        <v>2022</v>
      </c>
      <c r="E813" s="14">
        <v>2</v>
      </c>
      <c r="F813" s="14" t="str">
        <f>VLOOKUP(A813,[1]Lookup!$A$1:$B$4,2,0)</f>
        <v>Low-skilled</v>
      </c>
      <c r="G813" s="14" t="str">
        <f>VLOOKUP(B813,[1]Lookup!$A$6:$B$11,2,0)</f>
        <v>Services</v>
      </c>
      <c r="H813" s="14" t="str">
        <f>VLOOKUP(C813,[1]Lookup!$A$13:$B$31,2,0)</f>
        <v>Food &amp; beverages and accommodation</v>
      </c>
      <c r="I813" s="16">
        <f>INDEX([1]Balancing!$B$3:$ES$21,MATCH($C813,[1]Balancing!$A$3:$A$21,0),MATCH(IF($A813="Mahir","HS",IF($A813="Separuh Mahir","SS",IF($A813="Berkemahiran Rendah","LS",IF($A813="Jumlah","T",FALSE))))&amp;$E813&amp;RIGHT($D813,2),[1]Balancing!$B$2:$ES$2,0))/1000</f>
        <v>331.82400000000001</v>
      </c>
      <c r="J813" s="16">
        <f>INDEX([1]Balancing!$ET$3:$KK$21,MATCH($C813,[1]Balancing!$A$3:$A$21,0),MATCH(IF($A813="Mahir","HS",IF($A813="Separuh Mahir","SS",IF($A813="Berkemahiran Rendah","LS",IF($A813="Jumlah","T",FALSE))))&amp;$E813&amp;RIGHT($D813,2),[1]Balancing!$ET$2:$KK$2,0))/1000</f>
        <v>331.11500000000001</v>
      </c>
      <c r="K813" s="16">
        <f>INDEX([1]Balancing!$KL$3:$QC$21,MATCH($C813,[1]Balancing!$A$3:$A$21,0),MATCH(IF($A813="Mahir","HS",IF($A813="Separuh Mahir","SS",IF($A813="Berkemahiran Rendah","LS",IF($A813="Jumlah","T",FALSE))))&amp;$E813&amp;RIGHT($D813,2),[1]Balancing!$KL$2:$QC$2,0))/1000</f>
        <v>0.70899999999999996</v>
      </c>
      <c r="L813" s="16">
        <f>INDEX([1]Balancing!$QD$3:$VU$21,MATCH($C813,[1]Balancing!$A$3:$A$21,0),MATCH(IF($A813="Mahir","HS",IF($A813="Separuh Mahir","SS",IF($A813="Berkemahiran Rendah","LS",IF($A813="Jumlah","T",FALSE))))&amp;$E813&amp;RIGHT($D813,2),[1]Balancing!$QD$2:$VU$2,0))/1000</f>
        <v>3.1E-2</v>
      </c>
    </row>
    <row r="814" spans="1:12" x14ac:dyDescent="0.35">
      <c r="A814" s="17" t="s">
        <v>23</v>
      </c>
      <c r="B814" s="17" t="s">
        <v>35</v>
      </c>
      <c r="C814" s="17" t="s">
        <v>58</v>
      </c>
      <c r="D814" s="14">
        <v>2022</v>
      </c>
      <c r="E814" s="14">
        <v>2</v>
      </c>
      <c r="F814" s="14" t="str">
        <f>VLOOKUP(A814,[1]Lookup!$A$1:$B$4,2,0)</f>
        <v>Low-skilled</v>
      </c>
      <c r="G814" s="14" t="str">
        <f>VLOOKUP(B814,[1]Lookup!$A$6:$B$11,2,0)</f>
        <v>Services</v>
      </c>
      <c r="H814" s="14" t="str">
        <f>VLOOKUP(C814,[1]Lookup!$A$13:$B$31,2,0)</f>
        <v>Transportation &amp; storage</v>
      </c>
      <c r="I814" s="16">
        <f>INDEX([1]Balancing!$B$3:$ES$21,MATCH($C814,[1]Balancing!$A$3:$A$21,0),MATCH(IF($A814="Mahir","HS",IF($A814="Separuh Mahir","SS",IF($A814="Berkemahiran Rendah","LS",IF($A814="Jumlah","T",FALSE))))&amp;$E814&amp;RIGHT($D814,2),[1]Balancing!$B$2:$ES$2,0))/1000</f>
        <v>89.745000000000005</v>
      </c>
      <c r="J814" s="16">
        <f>INDEX([1]Balancing!$ET$3:$KK$21,MATCH($C814,[1]Balancing!$A$3:$A$21,0),MATCH(IF($A814="Mahir","HS",IF($A814="Separuh Mahir","SS",IF($A814="Berkemahiran Rendah","LS",IF($A814="Jumlah","T",FALSE))))&amp;$E814&amp;RIGHT($D814,2),[1]Balancing!$ET$2:$KK$2,0))/1000</f>
        <v>88.742000000000004</v>
      </c>
      <c r="K814" s="16">
        <f>INDEX([1]Balancing!$KL$3:$QC$21,MATCH($C814,[1]Balancing!$A$3:$A$21,0),MATCH(IF($A814="Mahir","HS",IF($A814="Separuh Mahir","SS",IF($A814="Berkemahiran Rendah","LS",IF($A814="Jumlah","T",FALSE))))&amp;$E814&amp;RIGHT($D814,2),[1]Balancing!$KL$2:$QC$2,0))/1000</f>
        <v>1.0029999999999999</v>
      </c>
      <c r="L814" s="16">
        <f>INDEX([1]Balancing!$QD$3:$VU$21,MATCH($C814,[1]Balancing!$A$3:$A$21,0),MATCH(IF($A814="Mahir","HS",IF($A814="Separuh Mahir","SS",IF($A814="Berkemahiran Rendah","LS",IF($A814="Jumlah","T",FALSE))))&amp;$E814&amp;RIGHT($D814,2),[1]Balancing!$QD$2:$VU$2,0))/1000</f>
        <v>0.16800000000000001</v>
      </c>
    </row>
    <row r="815" spans="1:12" x14ac:dyDescent="0.35">
      <c r="A815" s="17" t="s">
        <v>23</v>
      </c>
      <c r="B815" s="17" t="s">
        <v>35</v>
      </c>
      <c r="C815" s="17" t="s">
        <v>60</v>
      </c>
      <c r="D815" s="14">
        <v>2022</v>
      </c>
      <c r="E815" s="14">
        <v>2</v>
      </c>
      <c r="F815" s="14" t="str">
        <f>VLOOKUP(A815,[1]Lookup!$A$1:$B$4,2,0)</f>
        <v>Low-skilled</v>
      </c>
      <c r="G815" s="14" t="str">
        <f>VLOOKUP(B815,[1]Lookup!$A$6:$B$11,2,0)</f>
        <v>Services</v>
      </c>
      <c r="H815" s="14" t="str">
        <f>VLOOKUP(C815,[1]Lookup!$A$13:$B$31,2,0)</f>
        <v>Information &amp; communication</v>
      </c>
      <c r="I815" s="16">
        <f>INDEX([1]Balancing!$B$3:$ES$21,MATCH($C815,[1]Balancing!$A$3:$A$21,0),MATCH(IF($A815="Mahir","HS",IF($A815="Separuh Mahir","SS",IF($A815="Berkemahiran Rendah","LS",IF($A815="Jumlah","T",FALSE))))&amp;$E815&amp;RIGHT($D815,2),[1]Balancing!$B$2:$ES$2,0))/1000</f>
        <v>18.257999999999999</v>
      </c>
      <c r="J815" s="16">
        <f>INDEX([1]Balancing!$ET$3:$KK$21,MATCH($C815,[1]Balancing!$A$3:$A$21,0),MATCH(IF($A815="Mahir","HS",IF($A815="Separuh Mahir","SS",IF($A815="Berkemahiran Rendah","LS",IF($A815="Jumlah","T",FALSE))))&amp;$E815&amp;RIGHT($D815,2),[1]Balancing!$ET$2:$KK$2,0))/1000</f>
        <v>17.718</v>
      </c>
      <c r="K815" s="16">
        <f>INDEX([1]Balancing!$KL$3:$QC$21,MATCH($C815,[1]Balancing!$A$3:$A$21,0),MATCH(IF($A815="Mahir","HS",IF($A815="Separuh Mahir","SS",IF($A815="Berkemahiran Rendah","LS",IF($A815="Jumlah","T",FALSE))))&amp;$E815&amp;RIGHT($D815,2),[1]Balancing!$KL$2:$QC$2,0))/1000</f>
        <v>0.54</v>
      </c>
      <c r="L815" s="16">
        <f>INDEX([1]Balancing!$QD$3:$VU$21,MATCH($C815,[1]Balancing!$A$3:$A$21,0),MATCH(IF($A815="Mahir","HS",IF($A815="Separuh Mahir","SS",IF($A815="Berkemahiran Rendah","LS",IF($A815="Jumlah","T",FALSE))))&amp;$E815&amp;RIGHT($D815,2),[1]Balancing!$QD$2:$VU$2,0))/1000</f>
        <v>8.8999999999999996E-2</v>
      </c>
    </row>
    <row r="816" spans="1:12" x14ac:dyDescent="0.35">
      <c r="A816" s="17" t="s">
        <v>23</v>
      </c>
      <c r="B816" s="17" t="s">
        <v>35</v>
      </c>
      <c r="C816" s="17" t="s">
        <v>62</v>
      </c>
      <c r="D816" s="14">
        <v>2022</v>
      </c>
      <c r="E816" s="14">
        <v>2</v>
      </c>
      <c r="F816" s="14" t="str">
        <f>VLOOKUP(A816,[1]Lookup!$A$1:$B$4,2,0)</f>
        <v>Low-skilled</v>
      </c>
      <c r="G816" s="14" t="str">
        <f>VLOOKUP(B816,[1]Lookup!$A$6:$B$11,2,0)</f>
        <v>Services</v>
      </c>
      <c r="H816" s="14" t="str">
        <f>VLOOKUP(C816,[1]Lookup!$A$13:$B$31,2,0)</f>
        <v>Finance, insurance, real estate &amp; business services</v>
      </c>
      <c r="I816" s="16">
        <f>INDEX([1]Balancing!$B$3:$ES$21,MATCH($C816,[1]Balancing!$A$3:$A$21,0),MATCH(IF($A816="Mahir","HS",IF($A816="Separuh Mahir","SS",IF($A816="Berkemahiran Rendah","LS",IF($A816="Jumlah","T",FALSE))))&amp;$E816&amp;RIGHT($D816,2),[1]Balancing!$B$2:$ES$2,0))/1000</f>
        <v>109.244</v>
      </c>
      <c r="J816" s="16">
        <f>INDEX([1]Balancing!$ET$3:$KK$21,MATCH($C816,[1]Balancing!$A$3:$A$21,0),MATCH(IF($A816="Mahir","HS",IF($A816="Separuh Mahir","SS",IF($A816="Berkemahiran Rendah","LS",IF($A816="Jumlah","T",FALSE))))&amp;$E816&amp;RIGHT($D816,2),[1]Balancing!$ET$2:$KK$2,0))/1000</f>
        <v>108.53400000000001</v>
      </c>
      <c r="K816" s="16">
        <f>INDEX([1]Balancing!$KL$3:$QC$21,MATCH($C816,[1]Balancing!$A$3:$A$21,0),MATCH(IF($A816="Mahir","HS",IF($A816="Separuh Mahir","SS",IF($A816="Berkemahiran Rendah","LS",IF($A816="Jumlah","T",FALSE))))&amp;$E816&amp;RIGHT($D816,2),[1]Balancing!$KL$2:$QC$2,0))/1000</f>
        <v>0.71</v>
      </c>
      <c r="L816" s="16">
        <f>INDEX([1]Balancing!$QD$3:$VU$21,MATCH($C816,[1]Balancing!$A$3:$A$21,0),MATCH(IF($A816="Mahir","HS",IF($A816="Separuh Mahir","SS",IF($A816="Berkemahiran Rendah","LS",IF($A816="Jumlah","T",FALSE))))&amp;$E816&amp;RIGHT($D816,2),[1]Balancing!$QD$2:$VU$2,0))/1000</f>
        <v>0.25</v>
      </c>
    </row>
    <row r="817" spans="1:12" x14ac:dyDescent="0.35">
      <c r="A817" s="17" t="s">
        <v>23</v>
      </c>
      <c r="B817" s="17" t="s">
        <v>35</v>
      </c>
      <c r="C817" s="17" t="s">
        <v>64</v>
      </c>
      <c r="D817" s="14">
        <v>2022</v>
      </c>
      <c r="E817" s="14">
        <v>2</v>
      </c>
      <c r="F817" s="14" t="str">
        <f>VLOOKUP(A817,[1]Lookup!$A$1:$B$4,2,0)</f>
        <v>Low-skilled</v>
      </c>
      <c r="G817" s="14" t="str">
        <f>VLOOKUP(B817,[1]Lookup!$A$6:$B$11,2,0)</f>
        <v>Services</v>
      </c>
      <c r="H817" s="14" t="str">
        <f>VLOOKUP(C817,[1]Lookup!$A$13:$B$31,2,0)</f>
        <v>Other services</v>
      </c>
      <c r="I817" s="16">
        <f>INDEX([1]Balancing!$B$3:$ES$21,MATCH($C817,[1]Balancing!$A$3:$A$21,0),MATCH(IF($A817="Mahir","HS",IF($A817="Separuh Mahir","SS",IF($A817="Berkemahiran Rendah","LS",IF($A817="Jumlah","T",FALSE))))&amp;$E817&amp;RIGHT($D817,2),[1]Balancing!$B$2:$ES$2,0))/1000</f>
        <v>71.224000000000004</v>
      </c>
      <c r="J817" s="16">
        <f>INDEX([1]Balancing!$ET$3:$KK$21,MATCH($C817,[1]Balancing!$A$3:$A$21,0),MATCH(IF($A817="Mahir","HS",IF($A817="Separuh Mahir","SS",IF($A817="Berkemahiran Rendah","LS",IF($A817="Jumlah","T",FALSE))))&amp;$E817&amp;RIGHT($D817,2),[1]Balancing!$ET$2:$KK$2,0))/1000</f>
        <v>70.466999999999999</v>
      </c>
      <c r="K817" s="16">
        <f>INDEX([1]Balancing!$KL$3:$QC$21,MATCH($C817,[1]Balancing!$A$3:$A$21,0),MATCH(IF($A817="Mahir","HS",IF($A817="Separuh Mahir","SS",IF($A817="Berkemahiran Rendah","LS",IF($A817="Jumlah","T",FALSE))))&amp;$E817&amp;RIGHT($D817,2),[1]Balancing!$KL$2:$QC$2,0))/1000</f>
        <v>0.75700000000000001</v>
      </c>
      <c r="L817" s="16">
        <f>INDEX([1]Balancing!$QD$3:$VU$21,MATCH($C817,[1]Balancing!$A$3:$A$21,0),MATCH(IF($A817="Mahir","HS",IF($A817="Separuh Mahir","SS",IF($A817="Berkemahiran Rendah","LS",IF($A817="Jumlah","T",FALSE))))&amp;$E817&amp;RIGHT($D817,2),[1]Balancing!$QD$2:$VU$2,0))/1000</f>
        <v>0.24399999999999999</v>
      </c>
    </row>
    <row r="818" spans="1:12" x14ac:dyDescent="0.35">
      <c r="A818" s="17" t="s">
        <v>19</v>
      </c>
      <c r="B818" s="17" t="s">
        <v>27</v>
      </c>
      <c r="C818" s="17" t="s">
        <v>27</v>
      </c>
      <c r="D818" s="14">
        <v>2022</v>
      </c>
      <c r="E818" s="14">
        <v>1</v>
      </c>
      <c r="F818" s="14" t="str">
        <f>VLOOKUP(A818,[1]Lookup!$A$1:$B$4,2,0)</f>
        <v>Skilled</v>
      </c>
      <c r="G818" s="14" t="str">
        <f>VLOOKUP(B818,[1]Lookup!$A$6:$B$11,2,0)</f>
        <v>Agriculture</v>
      </c>
      <c r="H818" s="14" t="str">
        <f>VLOOKUP(C818,[1]Lookup!$A$13:$B$31,2,0)</f>
        <v>Agriculture</v>
      </c>
      <c r="I818" s="16">
        <f>INDEX([1]Balancing!$B$3:$ES$21,MATCH($C818,[1]Balancing!$A$3:$A$21,0),MATCH(IF($A818="Mahir","HS",IF($A818="Separuh Mahir","SS",IF($A818="Berkemahiran Rendah","LS",IF($A818="Jumlah","T",FALSE))))&amp;$E818&amp;RIGHT($D818,2),[1]Balancing!$B$2:$ES$2,0))/1000</f>
        <v>29.497</v>
      </c>
      <c r="J818" s="16">
        <f>INDEX([1]Balancing!$ET$3:$KK$21,MATCH($C818,[1]Balancing!$A$3:$A$21,0),MATCH(IF($A818="Mahir","HS",IF($A818="Separuh Mahir","SS",IF($A818="Berkemahiran Rendah","LS",IF($A818="Jumlah","T",FALSE))))&amp;$E818&amp;RIGHT($D818,2),[1]Balancing!$ET$2:$KK$2,0))/1000</f>
        <v>24.986000000000001</v>
      </c>
      <c r="K818" s="16">
        <f>INDEX([1]Balancing!$KL$3:$QC$21,MATCH($C818,[1]Balancing!$A$3:$A$21,0),MATCH(IF($A818="Mahir","HS",IF($A818="Separuh Mahir","SS",IF($A818="Berkemahiran Rendah","LS",IF($A818="Jumlah","T",FALSE))))&amp;$E818&amp;RIGHT($D818,2),[1]Balancing!$KL$2:$QC$2,0))/1000</f>
        <v>4.5110000000000001</v>
      </c>
      <c r="L818" s="16">
        <f>INDEX([1]Balancing!$QD$3:$VU$21,MATCH($C818,[1]Balancing!$A$3:$A$21,0),MATCH(IF($A818="Mahir","HS",IF($A818="Separuh Mahir","SS",IF($A818="Berkemahiran Rendah","LS",IF($A818="Jumlah","T",FALSE))))&amp;$E818&amp;RIGHT($D818,2),[1]Balancing!$QD$2:$VU$2,0))/1000</f>
        <v>0.14399999999999999</v>
      </c>
    </row>
    <row r="819" spans="1:12" x14ac:dyDescent="0.35">
      <c r="A819" s="17" t="s">
        <v>19</v>
      </c>
      <c r="B819" s="17" t="s">
        <v>29</v>
      </c>
      <c r="C819" s="17" t="s">
        <v>29</v>
      </c>
      <c r="D819" s="14">
        <v>2022</v>
      </c>
      <c r="E819" s="14">
        <v>1</v>
      </c>
      <c r="F819" s="14" t="str">
        <f>VLOOKUP(A819,[1]Lookup!$A$1:$B$4,2,0)</f>
        <v>Skilled</v>
      </c>
      <c r="G819" s="14" t="str">
        <f>VLOOKUP(B819,[1]Lookup!$A$6:$B$11,2,0)</f>
        <v>Mining &amp; Quarrying</v>
      </c>
      <c r="H819" s="14" t="str">
        <f>VLOOKUP(C819,[1]Lookup!$A$13:$B$31,2,0)</f>
        <v>Mining &amp; Quarrying</v>
      </c>
      <c r="I819" s="16">
        <f>INDEX([1]Balancing!$B$3:$ES$21,MATCH($C819,[1]Balancing!$A$3:$A$21,0),MATCH(IF($A819="Mahir","HS",IF($A819="Separuh Mahir","SS",IF($A819="Berkemahiran Rendah","LS",IF($A819="Jumlah","T",FALSE))))&amp;$E819&amp;RIGHT($D819,2),[1]Balancing!$B$2:$ES$2,0))/1000</f>
        <v>23.513999999999999</v>
      </c>
      <c r="J819" s="16">
        <f>INDEX([1]Balancing!$ET$3:$KK$21,MATCH($C819,[1]Balancing!$A$3:$A$21,0),MATCH(IF($A819="Mahir","HS",IF($A819="Separuh Mahir","SS",IF($A819="Berkemahiran Rendah","LS",IF($A819="Jumlah","T",FALSE))))&amp;$E819&amp;RIGHT($D819,2),[1]Balancing!$ET$2:$KK$2,0))/1000</f>
        <v>23.387</v>
      </c>
      <c r="K819" s="16">
        <f>INDEX([1]Balancing!$KL$3:$QC$21,MATCH($C819,[1]Balancing!$A$3:$A$21,0),MATCH(IF($A819="Mahir","HS",IF($A819="Separuh Mahir","SS",IF($A819="Berkemahiran Rendah","LS",IF($A819="Jumlah","T",FALSE))))&amp;$E819&amp;RIGHT($D819,2),[1]Balancing!$KL$2:$QC$2,0))/1000</f>
        <v>0.127</v>
      </c>
      <c r="L819" s="16">
        <f>INDEX([1]Balancing!$QD$3:$VU$21,MATCH($C819,[1]Balancing!$A$3:$A$21,0),MATCH(IF($A819="Mahir","HS",IF($A819="Separuh Mahir","SS",IF($A819="Berkemahiran Rendah","LS",IF($A819="Jumlah","T",FALSE))))&amp;$E819&amp;RIGHT($D819,2),[1]Balancing!$QD$2:$VU$2,0))/1000</f>
        <v>1.2999999999999999E-2</v>
      </c>
    </row>
    <row r="820" spans="1:12" x14ac:dyDescent="0.35">
      <c r="A820" s="17" t="s">
        <v>19</v>
      </c>
      <c r="B820" s="17" t="s">
        <v>31</v>
      </c>
      <c r="C820" s="17" t="s">
        <v>40</v>
      </c>
      <c r="D820" s="14">
        <v>2022</v>
      </c>
      <c r="E820" s="14">
        <v>1</v>
      </c>
      <c r="F820" s="14" t="str">
        <f>VLOOKUP(A820,[1]Lookup!$A$1:$B$4,2,0)</f>
        <v>Skilled</v>
      </c>
      <c r="G820" s="14" t="str">
        <f>VLOOKUP(B820,[1]Lookup!$A$6:$B$11,2,0)</f>
        <v>Manufacturing</v>
      </c>
      <c r="H820" s="14" t="str">
        <f>VLOOKUP(C820,[1]Lookup!$A$13:$B$31,2,0)</f>
        <v>Food processing, beverages &amp; tobacco products</v>
      </c>
      <c r="I820" s="16">
        <f>INDEX([1]Balancing!$B$3:$ES$21,MATCH($C820,[1]Balancing!$A$3:$A$21,0),MATCH(IF($A820="Mahir","HS",IF($A820="Separuh Mahir","SS",IF($A820="Berkemahiran Rendah","LS",IF($A820="Jumlah","T",FALSE))))&amp;$E820&amp;RIGHT($D820,2),[1]Balancing!$B$2:$ES$2,0))/1000</f>
        <v>38.555</v>
      </c>
      <c r="J820" s="16">
        <f>INDEX([1]Balancing!$ET$3:$KK$21,MATCH($C820,[1]Balancing!$A$3:$A$21,0),MATCH(IF($A820="Mahir","HS",IF($A820="Separuh Mahir","SS",IF($A820="Berkemahiran Rendah","LS",IF($A820="Jumlah","T",FALSE))))&amp;$E820&amp;RIGHT($D820,2),[1]Balancing!$ET$2:$KK$2,0))/1000</f>
        <v>36.356999999999999</v>
      </c>
      <c r="K820" s="16">
        <f>INDEX([1]Balancing!$KL$3:$QC$21,MATCH($C820,[1]Balancing!$A$3:$A$21,0),MATCH(IF($A820="Mahir","HS",IF($A820="Separuh Mahir","SS",IF($A820="Berkemahiran Rendah","LS",IF($A820="Jumlah","T",FALSE))))&amp;$E820&amp;RIGHT($D820,2),[1]Balancing!$KL$2:$QC$2,0))/1000</f>
        <v>2.198</v>
      </c>
      <c r="L820" s="16">
        <f>INDEX([1]Balancing!$QD$3:$VU$21,MATCH($C820,[1]Balancing!$A$3:$A$21,0),MATCH(IF($A820="Mahir","HS",IF($A820="Separuh Mahir","SS",IF($A820="Berkemahiran Rendah","LS",IF($A820="Jumlah","T",FALSE))))&amp;$E820&amp;RIGHT($D820,2),[1]Balancing!$QD$2:$VU$2,0))/1000</f>
        <v>0.16600000000000001</v>
      </c>
    </row>
    <row r="821" spans="1:12" x14ac:dyDescent="0.35">
      <c r="A821" s="17" t="s">
        <v>19</v>
      </c>
      <c r="B821" s="17" t="s">
        <v>31</v>
      </c>
      <c r="C821" s="17" t="s">
        <v>42</v>
      </c>
      <c r="D821" s="14">
        <v>2022</v>
      </c>
      <c r="E821" s="14">
        <v>1</v>
      </c>
      <c r="F821" s="14" t="str">
        <f>VLOOKUP(A821,[1]Lookup!$A$1:$B$4,2,0)</f>
        <v>Skilled</v>
      </c>
      <c r="G821" s="14" t="str">
        <f>VLOOKUP(B821,[1]Lookup!$A$6:$B$11,2,0)</f>
        <v>Manufacturing</v>
      </c>
      <c r="H821" s="14" t="str">
        <f>VLOOKUP(C821,[1]Lookup!$A$13:$B$31,2,0)</f>
        <v>Textiles, wearing apparel &amp; leather products</v>
      </c>
      <c r="I821" s="16">
        <f>INDEX([1]Balancing!$B$3:$ES$21,MATCH($C821,[1]Balancing!$A$3:$A$21,0),MATCH(IF($A821="Mahir","HS",IF($A821="Separuh Mahir","SS",IF($A821="Berkemahiran Rendah","LS",IF($A821="Jumlah","T",FALSE))))&amp;$E821&amp;RIGHT($D821,2),[1]Balancing!$B$2:$ES$2,0))/1000</f>
        <v>9.6660000000000004</v>
      </c>
      <c r="J821" s="16">
        <f>INDEX([1]Balancing!$ET$3:$KK$21,MATCH($C821,[1]Balancing!$A$3:$A$21,0),MATCH(IF($A821="Mahir","HS",IF($A821="Separuh Mahir","SS",IF($A821="Berkemahiran Rendah","LS",IF($A821="Jumlah","T",FALSE))))&amp;$E821&amp;RIGHT($D821,2),[1]Balancing!$ET$2:$KK$2,0))/1000</f>
        <v>9.1289999999999996</v>
      </c>
      <c r="K821" s="16">
        <f>INDEX([1]Balancing!$KL$3:$QC$21,MATCH($C821,[1]Balancing!$A$3:$A$21,0),MATCH(IF($A821="Mahir","HS",IF($A821="Separuh Mahir","SS",IF($A821="Berkemahiran Rendah","LS",IF($A821="Jumlah","T",FALSE))))&amp;$E821&amp;RIGHT($D821,2),[1]Balancing!$KL$2:$QC$2,0))/1000</f>
        <v>0.53700000000000003</v>
      </c>
      <c r="L821" s="16">
        <f>INDEX([1]Balancing!$QD$3:$VU$21,MATCH($C821,[1]Balancing!$A$3:$A$21,0),MATCH(IF($A821="Mahir","HS",IF($A821="Separuh Mahir","SS",IF($A821="Berkemahiran Rendah","LS",IF($A821="Jumlah","T",FALSE))))&amp;$E821&amp;RIGHT($D821,2),[1]Balancing!$QD$2:$VU$2,0))/1000</f>
        <v>1.4999999999999999E-2</v>
      </c>
    </row>
    <row r="822" spans="1:12" x14ac:dyDescent="0.35">
      <c r="A822" s="17" t="s">
        <v>19</v>
      </c>
      <c r="B822" s="17" t="s">
        <v>31</v>
      </c>
      <c r="C822" s="17" t="s">
        <v>44</v>
      </c>
      <c r="D822" s="14">
        <v>2022</v>
      </c>
      <c r="E822" s="14">
        <v>1</v>
      </c>
      <c r="F822" s="14" t="str">
        <f>VLOOKUP(A822,[1]Lookup!$A$1:$B$4,2,0)</f>
        <v>Skilled</v>
      </c>
      <c r="G822" s="14" t="str">
        <f>VLOOKUP(B822,[1]Lookup!$A$6:$B$11,2,0)</f>
        <v>Manufacturing</v>
      </c>
      <c r="H822" s="14" t="str">
        <f>VLOOKUP(C822,[1]Lookup!$A$13:$B$31,2,0)</f>
        <v>Wood products, furniture, paper products &amp; printing</v>
      </c>
      <c r="I822" s="16">
        <f>INDEX([1]Balancing!$B$3:$ES$21,MATCH($C822,[1]Balancing!$A$3:$A$21,0),MATCH(IF($A822="Mahir","HS",IF($A822="Separuh Mahir","SS",IF($A822="Berkemahiran Rendah","LS",IF($A822="Jumlah","T",FALSE))))&amp;$E822&amp;RIGHT($D822,2),[1]Balancing!$B$2:$ES$2,0))/1000</f>
        <v>35.402999999999999</v>
      </c>
      <c r="J822" s="16">
        <f>INDEX([1]Balancing!$ET$3:$KK$21,MATCH($C822,[1]Balancing!$A$3:$A$21,0),MATCH(IF($A822="Mahir","HS",IF($A822="Separuh Mahir","SS",IF($A822="Berkemahiran Rendah","LS",IF($A822="Jumlah","T",FALSE))))&amp;$E822&amp;RIGHT($D822,2),[1]Balancing!$ET$2:$KK$2,0))/1000</f>
        <v>33.601999999999997</v>
      </c>
      <c r="K822" s="16">
        <f>INDEX([1]Balancing!$KL$3:$QC$21,MATCH($C822,[1]Balancing!$A$3:$A$21,0),MATCH(IF($A822="Mahir","HS",IF($A822="Separuh Mahir","SS",IF($A822="Berkemahiran Rendah","LS",IF($A822="Jumlah","T",FALSE))))&amp;$E822&amp;RIGHT($D822,2),[1]Balancing!$KL$2:$QC$2,0))/1000</f>
        <v>1.8009999999999999</v>
      </c>
      <c r="L822" s="16">
        <f>INDEX([1]Balancing!$QD$3:$VU$21,MATCH($C822,[1]Balancing!$A$3:$A$21,0),MATCH(IF($A822="Mahir","HS",IF($A822="Separuh Mahir","SS",IF($A822="Berkemahiran Rendah","LS",IF($A822="Jumlah","T",FALSE))))&amp;$E822&amp;RIGHT($D822,2),[1]Balancing!$QD$2:$VU$2,0))/1000</f>
        <v>0.20699999999999999</v>
      </c>
    </row>
    <row r="823" spans="1:12" x14ac:dyDescent="0.35">
      <c r="A823" s="17" t="s">
        <v>19</v>
      </c>
      <c r="B823" s="17" t="s">
        <v>31</v>
      </c>
      <c r="C823" s="17" t="s">
        <v>46</v>
      </c>
      <c r="D823" s="14">
        <v>2022</v>
      </c>
      <c r="E823" s="14">
        <v>1</v>
      </c>
      <c r="F823" s="14" t="str">
        <f>VLOOKUP(A823,[1]Lookup!$A$1:$B$4,2,0)</f>
        <v>Skilled</v>
      </c>
      <c r="G823" s="14" t="str">
        <f>VLOOKUP(B823,[1]Lookup!$A$6:$B$11,2,0)</f>
        <v>Manufacturing</v>
      </c>
      <c r="H823" s="14" t="str">
        <f>VLOOKUP(C823,[1]Lookup!$A$13:$B$31,2,0)</f>
        <v>Petroleum, chemical, rubber &amp; plastic products</v>
      </c>
      <c r="I823" s="16">
        <f>INDEX([1]Balancing!$B$3:$ES$21,MATCH($C823,[1]Balancing!$A$3:$A$21,0),MATCH(IF($A823="Mahir","HS",IF($A823="Separuh Mahir","SS",IF($A823="Berkemahiran Rendah","LS",IF($A823="Jumlah","T",FALSE))))&amp;$E823&amp;RIGHT($D823,2),[1]Balancing!$B$2:$ES$2,0))/1000</f>
        <v>82.385000000000005</v>
      </c>
      <c r="J823" s="16">
        <f>INDEX([1]Balancing!$ET$3:$KK$21,MATCH($C823,[1]Balancing!$A$3:$A$21,0),MATCH(IF($A823="Mahir","HS",IF($A823="Separuh Mahir","SS",IF($A823="Berkemahiran Rendah","LS",IF($A823="Jumlah","T",FALSE))))&amp;$E823&amp;RIGHT($D823,2),[1]Balancing!$ET$2:$KK$2,0))/1000</f>
        <v>77.561999999999998</v>
      </c>
      <c r="K823" s="16">
        <f>INDEX([1]Balancing!$KL$3:$QC$21,MATCH($C823,[1]Balancing!$A$3:$A$21,0),MATCH(IF($A823="Mahir","HS",IF($A823="Separuh Mahir","SS",IF($A823="Berkemahiran Rendah","LS",IF($A823="Jumlah","T",FALSE))))&amp;$E823&amp;RIGHT($D823,2),[1]Balancing!$KL$2:$QC$2,0))/1000</f>
        <v>4.8230000000000004</v>
      </c>
      <c r="L823" s="16">
        <f>INDEX([1]Balancing!$QD$3:$VU$21,MATCH($C823,[1]Balancing!$A$3:$A$21,0),MATCH(IF($A823="Mahir","HS",IF($A823="Separuh Mahir","SS",IF($A823="Berkemahiran Rendah","LS",IF($A823="Jumlah","T",FALSE))))&amp;$E823&amp;RIGHT($D823,2),[1]Balancing!$QD$2:$VU$2,0))/1000</f>
        <v>0.50900000000000001</v>
      </c>
    </row>
    <row r="824" spans="1:12" x14ac:dyDescent="0.35">
      <c r="A824" s="17" t="s">
        <v>19</v>
      </c>
      <c r="B824" s="17" t="s">
        <v>31</v>
      </c>
      <c r="C824" s="17" t="s">
        <v>48</v>
      </c>
      <c r="D824" s="14">
        <v>2022</v>
      </c>
      <c r="E824" s="14">
        <v>1</v>
      </c>
      <c r="F824" s="14" t="str">
        <f>VLOOKUP(A824,[1]Lookup!$A$1:$B$4,2,0)</f>
        <v>Skilled</v>
      </c>
      <c r="G824" s="14" t="str">
        <f>VLOOKUP(B824,[1]Lookup!$A$6:$B$11,2,0)</f>
        <v>Manufacturing</v>
      </c>
      <c r="H824" s="14" t="str">
        <f>VLOOKUP(C824,[1]Lookup!$A$13:$B$31,2,0)</f>
        <v>Non-metallic mineral products, basic metal &amp; fabricated metal products</v>
      </c>
      <c r="I824" s="16">
        <f>INDEX([1]Balancing!$B$3:$ES$21,MATCH($C824,[1]Balancing!$A$3:$A$21,0),MATCH(IF($A824="Mahir","HS",IF($A824="Separuh Mahir","SS",IF($A824="Berkemahiran Rendah","LS",IF($A824="Jumlah","T",FALSE))))&amp;$E824&amp;RIGHT($D824,2),[1]Balancing!$B$2:$ES$2,0))/1000</f>
        <v>57.021000000000001</v>
      </c>
      <c r="J824" s="16">
        <f>INDEX([1]Balancing!$ET$3:$KK$21,MATCH($C824,[1]Balancing!$A$3:$A$21,0),MATCH(IF($A824="Mahir","HS",IF($A824="Separuh Mahir","SS",IF($A824="Berkemahiran Rendah","LS",IF($A824="Jumlah","T",FALSE))))&amp;$E824&amp;RIGHT($D824,2),[1]Balancing!$ET$2:$KK$2,0))/1000</f>
        <v>53.429000000000002</v>
      </c>
      <c r="K824" s="16">
        <f>INDEX([1]Balancing!$KL$3:$QC$21,MATCH($C824,[1]Balancing!$A$3:$A$21,0),MATCH(IF($A824="Mahir","HS",IF($A824="Separuh Mahir","SS",IF($A824="Berkemahiran Rendah","LS",IF($A824="Jumlah","T",FALSE))))&amp;$E824&amp;RIGHT($D824,2),[1]Balancing!$KL$2:$QC$2,0))/1000</f>
        <v>3.5920000000000001</v>
      </c>
      <c r="L824" s="16">
        <f>INDEX([1]Balancing!$QD$3:$VU$21,MATCH($C824,[1]Balancing!$A$3:$A$21,0),MATCH(IF($A824="Mahir","HS",IF($A824="Separuh Mahir","SS",IF($A824="Berkemahiran Rendah","LS",IF($A824="Jumlah","T",FALSE))))&amp;$E824&amp;RIGHT($D824,2),[1]Balancing!$QD$2:$VU$2,0))/1000</f>
        <v>0.17899999999999999</v>
      </c>
    </row>
    <row r="825" spans="1:12" x14ac:dyDescent="0.35">
      <c r="A825" s="17" t="s">
        <v>19</v>
      </c>
      <c r="B825" s="17" t="s">
        <v>31</v>
      </c>
      <c r="C825" s="17" t="s">
        <v>50</v>
      </c>
      <c r="D825" s="14">
        <v>2022</v>
      </c>
      <c r="E825" s="14">
        <v>1</v>
      </c>
      <c r="F825" s="14" t="str">
        <f>VLOOKUP(A825,[1]Lookup!$A$1:$B$4,2,0)</f>
        <v>Skilled</v>
      </c>
      <c r="G825" s="14" t="str">
        <f>VLOOKUP(B825,[1]Lookup!$A$6:$B$11,2,0)</f>
        <v>Manufacturing</v>
      </c>
      <c r="H825" s="14" t="str">
        <f>VLOOKUP(C825,[1]Lookup!$A$13:$B$31,2,0)</f>
        <v>Electrical, electronic &amp; optical products</v>
      </c>
      <c r="I825" s="16">
        <f>INDEX([1]Balancing!$B$3:$ES$21,MATCH($C825,[1]Balancing!$A$3:$A$21,0),MATCH(IF($A825="Mahir","HS",IF($A825="Separuh Mahir","SS",IF($A825="Berkemahiran Rendah","LS",IF($A825="Jumlah","T",FALSE))))&amp;$E825&amp;RIGHT($D825,2),[1]Balancing!$B$2:$ES$2,0))/1000</f>
        <v>141.94499999999999</v>
      </c>
      <c r="J825" s="16">
        <f>INDEX([1]Balancing!$ET$3:$KK$21,MATCH($C825,[1]Balancing!$A$3:$A$21,0),MATCH(IF($A825="Mahir","HS",IF($A825="Separuh Mahir","SS",IF($A825="Berkemahiran Rendah","LS",IF($A825="Jumlah","T",FALSE))))&amp;$E825&amp;RIGHT($D825,2),[1]Balancing!$ET$2:$KK$2,0))/1000</f>
        <v>133.13800000000001</v>
      </c>
      <c r="K825" s="16">
        <f>INDEX([1]Balancing!$KL$3:$QC$21,MATCH($C825,[1]Balancing!$A$3:$A$21,0),MATCH(IF($A825="Mahir","HS",IF($A825="Separuh Mahir","SS",IF($A825="Berkemahiran Rendah","LS",IF($A825="Jumlah","T",FALSE))))&amp;$E825&amp;RIGHT($D825,2),[1]Balancing!$KL$2:$QC$2,0))/1000</f>
        <v>8.8070000000000004</v>
      </c>
      <c r="L825" s="16">
        <f>INDEX([1]Balancing!$QD$3:$VU$21,MATCH($C825,[1]Balancing!$A$3:$A$21,0),MATCH(IF($A825="Mahir","HS",IF($A825="Separuh Mahir","SS",IF($A825="Berkemahiran Rendah","LS",IF($A825="Jumlah","T",FALSE))))&amp;$E825&amp;RIGHT($D825,2),[1]Balancing!$QD$2:$VU$2,0))/1000</f>
        <v>0.46899999999999997</v>
      </c>
    </row>
    <row r="826" spans="1:12" x14ac:dyDescent="0.35">
      <c r="A826" s="17" t="s">
        <v>19</v>
      </c>
      <c r="B826" s="17" t="s">
        <v>31</v>
      </c>
      <c r="C826" s="17" t="s">
        <v>52</v>
      </c>
      <c r="D826" s="14">
        <v>2022</v>
      </c>
      <c r="E826" s="14">
        <v>1</v>
      </c>
      <c r="F826" s="14" t="str">
        <f>VLOOKUP(A826,[1]Lookup!$A$1:$B$4,2,0)</f>
        <v>Skilled</v>
      </c>
      <c r="G826" s="14" t="str">
        <f>VLOOKUP(B826,[1]Lookup!$A$6:$B$11,2,0)</f>
        <v>Manufacturing</v>
      </c>
      <c r="H826" s="14" t="str">
        <f>VLOOKUP(C826,[1]Lookup!$A$13:$B$31,2,0)</f>
        <v>Transport equipment, other manufacturing &amp; repair</v>
      </c>
      <c r="I826" s="16">
        <f>INDEX([1]Balancing!$B$3:$ES$21,MATCH($C826,[1]Balancing!$A$3:$A$21,0),MATCH(IF($A826="Mahir","HS",IF($A826="Separuh Mahir","SS",IF($A826="Berkemahiran Rendah","LS",IF($A826="Jumlah","T",FALSE))))&amp;$E826&amp;RIGHT($D826,2),[1]Balancing!$B$2:$ES$2,0))/1000</f>
        <v>50.698999999999998</v>
      </c>
      <c r="J826" s="16">
        <f>INDEX([1]Balancing!$ET$3:$KK$21,MATCH($C826,[1]Balancing!$A$3:$A$21,0),MATCH(IF($A826="Mahir","HS",IF($A826="Separuh Mahir","SS",IF($A826="Berkemahiran Rendah","LS",IF($A826="Jumlah","T",FALSE))))&amp;$E826&amp;RIGHT($D826,2),[1]Balancing!$ET$2:$KK$2,0))/1000</f>
        <v>47.988</v>
      </c>
      <c r="K826" s="16">
        <f>INDEX([1]Balancing!$KL$3:$QC$21,MATCH($C826,[1]Balancing!$A$3:$A$21,0),MATCH(IF($A826="Mahir","HS",IF($A826="Separuh Mahir","SS",IF($A826="Berkemahiran Rendah","LS",IF($A826="Jumlah","T",FALSE))))&amp;$E826&amp;RIGHT($D826,2),[1]Balancing!$KL$2:$QC$2,0))/1000</f>
        <v>2.7109999999999999</v>
      </c>
      <c r="L826" s="16">
        <f>INDEX([1]Balancing!$QD$3:$VU$21,MATCH($C826,[1]Balancing!$A$3:$A$21,0),MATCH(IF($A826="Mahir","HS",IF($A826="Separuh Mahir","SS",IF($A826="Berkemahiran Rendah","LS",IF($A826="Jumlah","T",FALSE))))&amp;$E826&amp;RIGHT($D826,2),[1]Balancing!$QD$2:$VU$2,0))/1000</f>
        <v>0.16700000000000001</v>
      </c>
    </row>
    <row r="827" spans="1:12" x14ac:dyDescent="0.35">
      <c r="A827" s="17" t="s">
        <v>19</v>
      </c>
      <c r="B827" s="17" t="s">
        <v>33</v>
      </c>
      <c r="C827" s="17" t="s">
        <v>33</v>
      </c>
      <c r="D827" s="14">
        <v>2022</v>
      </c>
      <c r="E827" s="14">
        <v>1</v>
      </c>
      <c r="F827" s="14" t="str">
        <f>VLOOKUP(A827,[1]Lookup!$A$1:$B$4,2,0)</f>
        <v>Skilled</v>
      </c>
      <c r="G827" s="14" t="str">
        <f>VLOOKUP(B827,[1]Lookup!$A$6:$B$11,2,0)</f>
        <v>Construction</v>
      </c>
      <c r="H827" s="14" t="str">
        <f>VLOOKUP(C827,[1]Lookup!$A$13:$B$31,2,0)</f>
        <v>Construction</v>
      </c>
      <c r="I827" s="16">
        <f>INDEX([1]Balancing!$B$3:$ES$21,MATCH($C827,[1]Balancing!$A$3:$A$21,0),MATCH(IF($A827="Mahir","HS",IF($A827="Separuh Mahir","SS",IF($A827="Berkemahiran Rendah","LS",IF($A827="Jumlah","T",FALSE))))&amp;$E827&amp;RIGHT($D827,2),[1]Balancing!$B$2:$ES$2,0))/1000</f>
        <v>140.28</v>
      </c>
      <c r="J827" s="16">
        <f>INDEX([1]Balancing!$ET$3:$KK$21,MATCH($C827,[1]Balancing!$A$3:$A$21,0),MATCH(IF($A827="Mahir","HS",IF($A827="Separuh Mahir","SS",IF($A827="Berkemahiran Rendah","LS",IF($A827="Jumlah","T",FALSE))))&amp;$E827&amp;RIGHT($D827,2),[1]Balancing!$ET$2:$KK$2,0))/1000</f>
        <v>135.55500000000001</v>
      </c>
      <c r="K827" s="16">
        <f>INDEX([1]Balancing!$KL$3:$QC$21,MATCH($C827,[1]Balancing!$A$3:$A$21,0),MATCH(IF($A827="Mahir","HS",IF($A827="Separuh Mahir","SS",IF($A827="Berkemahiran Rendah","LS",IF($A827="Jumlah","T",FALSE))))&amp;$E827&amp;RIGHT($D827,2),[1]Balancing!$KL$2:$QC$2,0))/1000</f>
        <v>4.7249999999999996</v>
      </c>
      <c r="L827" s="16">
        <f>INDEX([1]Balancing!$QD$3:$VU$21,MATCH($C827,[1]Balancing!$A$3:$A$21,0),MATCH(IF($A827="Mahir","HS",IF($A827="Separuh Mahir","SS",IF($A827="Berkemahiran Rendah","LS",IF($A827="Jumlah","T",FALSE))))&amp;$E827&amp;RIGHT($D827,2),[1]Balancing!$QD$2:$VU$2,0))/1000</f>
        <v>0.33700000000000002</v>
      </c>
    </row>
    <row r="828" spans="1:12" x14ac:dyDescent="0.35">
      <c r="A828" s="17" t="s">
        <v>19</v>
      </c>
      <c r="B828" s="17" t="s">
        <v>35</v>
      </c>
      <c r="C828" s="17" t="s">
        <v>54</v>
      </c>
      <c r="D828" s="14">
        <v>2022</v>
      </c>
      <c r="E828" s="14">
        <v>1</v>
      </c>
      <c r="F828" s="14" t="str">
        <f>VLOOKUP(A828,[1]Lookup!$A$1:$B$4,2,0)</f>
        <v>Skilled</v>
      </c>
      <c r="G828" s="14" t="str">
        <f>VLOOKUP(B828,[1]Lookup!$A$6:$B$11,2,0)</f>
        <v>Services</v>
      </c>
      <c r="H828" s="14" t="str">
        <f>VLOOKUP(C828,[1]Lookup!$A$13:$B$31,2,0)</f>
        <v>Wholesale &amp; retail trade</v>
      </c>
      <c r="I828" s="16">
        <f>INDEX([1]Balancing!$B$3:$ES$21,MATCH($C828,[1]Balancing!$A$3:$A$21,0),MATCH(IF($A828="Mahir","HS",IF($A828="Separuh Mahir","SS",IF($A828="Berkemahiran Rendah","LS",IF($A828="Jumlah","T",FALSE))))&amp;$E828&amp;RIGHT($D828,2),[1]Balancing!$B$2:$ES$2,0))/1000</f>
        <v>566.75699999999995</v>
      </c>
      <c r="J828" s="16">
        <f>INDEX([1]Balancing!$ET$3:$KK$21,MATCH($C828,[1]Balancing!$A$3:$A$21,0),MATCH(IF($A828="Mahir","HS",IF($A828="Separuh Mahir","SS",IF($A828="Berkemahiran Rendah","LS",IF($A828="Jumlah","T",FALSE))))&amp;$E828&amp;RIGHT($D828,2),[1]Balancing!$ET$2:$KK$2,0))/1000</f>
        <v>564.91</v>
      </c>
      <c r="K828" s="16">
        <f>INDEX([1]Balancing!$KL$3:$QC$21,MATCH($C828,[1]Balancing!$A$3:$A$21,0),MATCH(IF($A828="Mahir","HS",IF($A828="Separuh Mahir","SS",IF($A828="Berkemahiran Rendah","LS",IF($A828="Jumlah","T",FALSE))))&amp;$E828&amp;RIGHT($D828,2),[1]Balancing!$KL$2:$QC$2,0))/1000</f>
        <v>1.847</v>
      </c>
      <c r="L828" s="16">
        <f>INDEX([1]Balancing!$QD$3:$VU$21,MATCH($C828,[1]Balancing!$A$3:$A$21,0),MATCH(IF($A828="Mahir","HS",IF($A828="Separuh Mahir","SS",IF($A828="Berkemahiran Rendah","LS",IF($A828="Jumlah","T",FALSE))))&amp;$E828&amp;RIGHT($D828,2),[1]Balancing!$QD$2:$VU$2,0))/1000</f>
        <v>1.1299999999999999</v>
      </c>
    </row>
    <row r="829" spans="1:12" x14ac:dyDescent="0.35">
      <c r="A829" s="17" t="s">
        <v>19</v>
      </c>
      <c r="B829" s="17" t="s">
        <v>35</v>
      </c>
      <c r="C829" s="17" t="s">
        <v>56</v>
      </c>
      <c r="D829" s="14">
        <v>2022</v>
      </c>
      <c r="E829" s="14">
        <v>1</v>
      </c>
      <c r="F829" s="14" t="str">
        <f>VLOOKUP(A829,[1]Lookup!$A$1:$B$4,2,0)</f>
        <v>Skilled</v>
      </c>
      <c r="G829" s="14" t="str">
        <f>VLOOKUP(B829,[1]Lookup!$A$6:$B$11,2,0)</f>
        <v>Services</v>
      </c>
      <c r="H829" s="14" t="str">
        <f>VLOOKUP(C829,[1]Lookup!$A$13:$B$31,2,0)</f>
        <v>Food &amp; beverages and accommodation</v>
      </c>
      <c r="I829" s="16">
        <f>INDEX([1]Balancing!$B$3:$ES$21,MATCH($C829,[1]Balancing!$A$3:$A$21,0),MATCH(IF($A829="Mahir","HS",IF($A829="Separuh Mahir","SS",IF($A829="Berkemahiran Rendah","LS",IF($A829="Jumlah","T",FALSE))))&amp;$E829&amp;RIGHT($D829,2),[1]Balancing!$B$2:$ES$2,0))/1000</f>
        <v>114.437</v>
      </c>
      <c r="J829" s="16">
        <f>INDEX([1]Balancing!$ET$3:$KK$21,MATCH($C829,[1]Balancing!$A$3:$A$21,0),MATCH(IF($A829="Mahir","HS",IF($A829="Separuh Mahir","SS",IF($A829="Berkemahiran Rendah","LS",IF($A829="Jumlah","T",FALSE))))&amp;$E829&amp;RIGHT($D829,2),[1]Balancing!$ET$2:$KK$2,0))/1000</f>
        <v>114.17400000000001</v>
      </c>
      <c r="K829" s="16">
        <f>INDEX([1]Balancing!$KL$3:$QC$21,MATCH($C829,[1]Balancing!$A$3:$A$21,0),MATCH(IF($A829="Mahir","HS",IF($A829="Separuh Mahir","SS",IF($A829="Berkemahiran Rendah","LS",IF($A829="Jumlah","T",FALSE))))&amp;$E829&amp;RIGHT($D829,2),[1]Balancing!$KL$2:$QC$2,0))/1000</f>
        <v>0.26300000000000001</v>
      </c>
      <c r="L829" s="16">
        <f>INDEX([1]Balancing!$QD$3:$VU$21,MATCH($C829,[1]Balancing!$A$3:$A$21,0),MATCH(IF($A829="Mahir","HS",IF($A829="Separuh Mahir","SS",IF($A829="Berkemahiran Rendah","LS",IF($A829="Jumlah","T",FALSE))))&amp;$E829&amp;RIGHT($D829,2),[1]Balancing!$QD$2:$VU$2,0))/1000</f>
        <v>0.22500000000000001</v>
      </c>
    </row>
    <row r="830" spans="1:12" x14ac:dyDescent="0.35">
      <c r="A830" s="17" t="s">
        <v>19</v>
      </c>
      <c r="B830" s="17" t="s">
        <v>35</v>
      </c>
      <c r="C830" s="17" t="s">
        <v>58</v>
      </c>
      <c r="D830" s="14">
        <v>2022</v>
      </c>
      <c r="E830" s="14">
        <v>1</v>
      </c>
      <c r="F830" s="14" t="str">
        <f>VLOOKUP(A830,[1]Lookup!$A$1:$B$4,2,0)</f>
        <v>Skilled</v>
      </c>
      <c r="G830" s="14" t="str">
        <f>VLOOKUP(B830,[1]Lookup!$A$6:$B$11,2,0)</f>
        <v>Services</v>
      </c>
      <c r="H830" s="14" t="str">
        <f>VLOOKUP(C830,[1]Lookup!$A$13:$B$31,2,0)</f>
        <v>Transportation &amp; storage</v>
      </c>
      <c r="I830" s="16">
        <f>INDEX([1]Balancing!$B$3:$ES$21,MATCH($C830,[1]Balancing!$A$3:$A$21,0),MATCH(IF($A830="Mahir","HS",IF($A830="Separuh Mahir","SS",IF($A830="Berkemahiran Rendah","LS",IF($A830="Jumlah","T",FALSE))))&amp;$E830&amp;RIGHT($D830,2),[1]Balancing!$B$2:$ES$2,0))/1000</f>
        <v>84.02</v>
      </c>
      <c r="J830" s="16">
        <f>INDEX([1]Balancing!$ET$3:$KK$21,MATCH($C830,[1]Balancing!$A$3:$A$21,0),MATCH(IF($A830="Mahir","HS",IF($A830="Separuh Mahir","SS",IF($A830="Berkemahiran Rendah","LS",IF($A830="Jumlah","T",FALSE))))&amp;$E830&amp;RIGHT($D830,2),[1]Balancing!$ET$2:$KK$2,0))/1000</f>
        <v>83.802999999999997</v>
      </c>
      <c r="K830" s="16">
        <f>INDEX([1]Balancing!$KL$3:$QC$21,MATCH($C830,[1]Balancing!$A$3:$A$21,0),MATCH(IF($A830="Mahir","HS",IF($A830="Separuh Mahir","SS",IF($A830="Berkemahiran Rendah","LS",IF($A830="Jumlah","T",FALSE))))&amp;$E830&amp;RIGHT($D830,2),[1]Balancing!$KL$2:$QC$2,0))/1000</f>
        <v>0.217</v>
      </c>
      <c r="L830" s="16">
        <f>INDEX([1]Balancing!$QD$3:$VU$21,MATCH($C830,[1]Balancing!$A$3:$A$21,0),MATCH(IF($A830="Mahir","HS",IF($A830="Separuh Mahir","SS",IF($A830="Berkemahiran Rendah","LS",IF($A830="Jumlah","T",FALSE))))&amp;$E830&amp;RIGHT($D830,2),[1]Balancing!$QD$2:$VU$2,0))/1000</f>
        <v>0.876</v>
      </c>
    </row>
    <row r="831" spans="1:12" x14ac:dyDescent="0.35">
      <c r="A831" s="17" t="s">
        <v>19</v>
      </c>
      <c r="B831" s="17" t="s">
        <v>35</v>
      </c>
      <c r="C831" s="17" t="s">
        <v>60</v>
      </c>
      <c r="D831" s="14">
        <v>2022</v>
      </c>
      <c r="E831" s="14">
        <v>1</v>
      </c>
      <c r="F831" s="14" t="str">
        <f>VLOOKUP(A831,[1]Lookup!$A$1:$B$4,2,0)</f>
        <v>Skilled</v>
      </c>
      <c r="G831" s="14" t="str">
        <f>VLOOKUP(B831,[1]Lookup!$A$6:$B$11,2,0)</f>
        <v>Services</v>
      </c>
      <c r="H831" s="14" t="str">
        <f>VLOOKUP(C831,[1]Lookup!$A$13:$B$31,2,0)</f>
        <v>Information &amp; communication</v>
      </c>
      <c r="I831" s="16">
        <f>INDEX([1]Balancing!$B$3:$ES$21,MATCH($C831,[1]Balancing!$A$3:$A$21,0),MATCH(IF($A831="Mahir","HS",IF($A831="Separuh Mahir","SS",IF($A831="Berkemahiran Rendah","LS",IF($A831="Jumlah","T",FALSE))))&amp;$E831&amp;RIGHT($D831,2),[1]Balancing!$B$2:$ES$2,0))/1000</f>
        <v>134.13499999999999</v>
      </c>
      <c r="J831" s="16">
        <f>INDEX([1]Balancing!$ET$3:$KK$21,MATCH($C831,[1]Balancing!$A$3:$A$21,0),MATCH(IF($A831="Mahir","HS",IF($A831="Separuh Mahir","SS",IF($A831="Berkemahiran Rendah","LS",IF($A831="Jumlah","T",FALSE))))&amp;$E831&amp;RIGHT($D831,2),[1]Balancing!$ET$2:$KK$2,0))/1000</f>
        <v>133.70400000000001</v>
      </c>
      <c r="K831" s="16">
        <f>INDEX([1]Balancing!$KL$3:$QC$21,MATCH($C831,[1]Balancing!$A$3:$A$21,0),MATCH(IF($A831="Mahir","HS",IF($A831="Separuh Mahir","SS",IF($A831="Berkemahiran Rendah","LS",IF($A831="Jumlah","T",FALSE))))&amp;$E831&amp;RIGHT($D831,2),[1]Balancing!$KL$2:$QC$2,0))/1000</f>
        <v>0.43099999999999999</v>
      </c>
      <c r="L831" s="16">
        <f>INDEX([1]Balancing!$QD$3:$VU$21,MATCH($C831,[1]Balancing!$A$3:$A$21,0),MATCH(IF($A831="Mahir","HS",IF($A831="Separuh Mahir","SS",IF($A831="Berkemahiran Rendah","LS",IF($A831="Jumlah","T",FALSE))))&amp;$E831&amp;RIGHT($D831,2),[1]Balancing!$QD$2:$VU$2,0))/1000</f>
        <v>0.91500000000000004</v>
      </c>
    </row>
    <row r="832" spans="1:12" x14ac:dyDescent="0.35">
      <c r="A832" s="17" t="s">
        <v>19</v>
      </c>
      <c r="B832" s="17" t="s">
        <v>35</v>
      </c>
      <c r="C832" s="17" t="s">
        <v>62</v>
      </c>
      <c r="D832" s="14">
        <v>2022</v>
      </c>
      <c r="E832" s="14">
        <v>1</v>
      </c>
      <c r="F832" s="14" t="str">
        <f>VLOOKUP(A832,[1]Lookup!$A$1:$B$4,2,0)</f>
        <v>Skilled</v>
      </c>
      <c r="G832" s="14" t="str">
        <f>VLOOKUP(B832,[1]Lookup!$A$6:$B$11,2,0)</f>
        <v>Services</v>
      </c>
      <c r="H832" s="14" t="str">
        <f>VLOOKUP(C832,[1]Lookup!$A$13:$B$31,2,0)</f>
        <v>Finance, insurance, real estate &amp; business services</v>
      </c>
      <c r="I832" s="16">
        <f>INDEX([1]Balancing!$B$3:$ES$21,MATCH($C832,[1]Balancing!$A$3:$A$21,0),MATCH(IF($A832="Mahir","HS",IF($A832="Separuh Mahir","SS",IF($A832="Berkemahiran Rendah","LS",IF($A832="Jumlah","T",FALSE))))&amp;$E832&amp;RIGHT($D832,2),[1]Balancing!$B$2:$ES$2,0))/1000</f>
        <v>402.15800000000002</v>
      </c>
      <c r="J832" s="16">
        <f>INDEX([1]Balancing!$ET$3:$KK$21,MATCH($C832,[1]Balancing!$A$3:$A$21,0),MATCH(IF($A832="Mahir","HS",IF($A832="Separuh Mahir","SS",IF($A832="Berkemahiran Rendah","LS",IF($A832="Jumlah","T",FALSE))))&amp;$E832&amp;RIGHT($D832,2),[1]Balancing!$ET$2:$KK$2,0))/1000</f>
        <v>394.53100000000001</v>
      </c>
      <c r="K832" s="16">
        <f>INDEX([1]Balancing!$KL$3:$QC$21,MATCH($C832,[1]Balancing!$A$3:$A$21,0),MATCH(IF($A832="Mahir","HS",IF($A832="Separuh Mahir","SS",IF($A832="Berkemahiran Rendah","LS",IF($A832="Jumlah","T",FALSE))))&amp;$E832&amp;RIGHT($D832,2),[1]Balancing!$KL$2:$QC$2,0))/1000</f>
        <v>7.6269999999999998</v>
      </c>
      <c r="L832" s="16">
        <f>INDEX([1]Balancing!$QD$3:$VU$21,MATCH($C832,[1]Balancing!$A$3:$A$21,0),MATCH(IF($A832="Mahir","HS",IF($A832="Separuh Mahir","SS",IF($A832="Berkemahiran Rendah","LS",IF($A832="Jumlah","T",FALSE))))&amp;$E832&amp;RIGHT($D832,2),[1]Balancing!$QD$2:$VU$2,0))/1000</f>
        <v>2.0089999999999999</v>
      </c>
    </row>
    <row r="833" spans="1:12" x14ac:dyDescent="0.35">
      <c r="A833" s="17" t="s">
        <v>19</v>
      </c>
      <c r="B833" s="17" t="s">
        <v>35</v>
      </c>
      <c r="C833" s="17" t="s">
        <v>64</v>
      </c>
      <c r="D833" s="14">
        <v>2022</v>
      </c>
      <c r="E833" s="14">
        <v>1</v>
      </c>
      <c r="F833" s="14" t="str">
        <f>VLOOKUP(A833,[1]Lookup!$A$1:$B$4,2,0)</f>
        <v>Skilled</v>
      </c>
      <c r="G833" s="14" t="str">
        <f>VLOOKUP(B833,[1]Lookup!$A$6:$B$11,2,0)</f>
        <v>Services</v>
      </c>
      <c r="H833" s="14" t="str">
        <f>VLOOKUP(C833,[1]Lookup!$A$13:$B$31,2,0)</f>
        <v>Other services</v>
      </c>
      <c r="I833" s="16">
        <f>INDEX([1]Balancing!$B$3:$ES$21,MATCH($C833,[1]Balancing!$A$3:$A$21,0),MATCH(IF($A833="Mahir","HS",IF($A833="Separuh Mahir","SS",IF($A833="Berkemahiran Rendah","LS",IF($A833="Jumlah","T",FALSE))))&amp;$E833&amp;RIGHT($D833,2),[1]Balancing!$B$2:$ES$2,0))/1000</f>
        <v>206.39500000000001</v>
      </c>
      <c r="J833" s="16">
        <f>INDEX([1]Balancing!$ET$3:$KK$21,MATCH($C833,[1]Balancing!$A$3:$A$21,0),MATCH(IF($A833="Mahir","HS",IF($A833="Separuh Mahir","SS",IF($A833="Berkemahiran Rendah","LS",IF($A833="Jumlah","T",FALSE))))&amp;$E833&amp;RIGHT($D833,2),[1]Balancing!$ET$2:$KK$2,0))/1000</f>
        <v>205.739</v>
      </c>
      <c r="K833" s="16">
        <f>INDEX([1]Balancing!$KL$3:$QC$21,MATCH($C833,[1]Balancing!$A$3:$A$21,0),MATCH(IF($A833="Mahir","HS",IF($A833="Separuh Mahir","SS",IF($A833="Berkemahiran Rendah","LS",IF($A833="Jumlah","T",FALSE))))&amp;$E833&amp;RIGHT($D833,2),[1]Balancing!$KL$2:$QC$2,0))/1000</f>
        <v>0.65600000000000003</v>
      </c>
      <c r="L833" s="16">
        <f>INDEX([1]Balancing!$QD$3:$VU$21,MATCH($C833,[1]Balancing!$A$3:$A$21,0),MATCH(IF($A833="Mahir","HS",IF($A833="Separuh Mahir","SS",IF($A833="Berkemahiran Rendah","LS",IF($A833="Jumlah","T",FALSE))))&amp;$E833&amp;RIGHT($D833,2),[1]Balancing!$QD$2:$VU$2,0))/1000</f>
        <v>0.67600000000000005</v>
      </c>
    </row>
    <row r="834" spans="1:12" x14ac:dyDescent="0.35">
      <c r="A834" s="17" t="s">
        <v>21</v>
      </c>
      <c r="B834" s="17" t="s">
        <v>27</v>
      </c>
      <c r="C834" s="17" t="s">
        <v>27</v>
      </c>
      <c r="D834" s="14">
        <v>2022</v>
      </c>
      <c r="E834" s="14">
        <v>1</v>
      </c>
      <c r="F834" s="14" t="str">
        <f>VLOOKUP(A834,[1]Lookup!$A$1:$B$4,2,0)</f>
        <v>Semi-skilled</v>
      </c>
      <c r="G834" s="14" t="str">
        <f>VLOOKUP(B834,[1]Lookup!$A$6:$B$11,2,0)</f>
        <v>Agriculture</v>
      </c>
      <c r="H834" s="14" t="str">
        <f>VLOOKUP(C834,[1]Lookup!$A$13:$B$31,2,0)</f>
        <v>Agriculture</v>
      </c>
      <c r="I834" s="16">
        <f>INDEX([1]Balancing!$B$3:$ES$21,MATCH($C834,[1]Balancing!$A$3:$A$21,0),MATCH(IF($A834="Mahir","HS",IF($A834="Separuh Mahir","SS",IF($A834="Berkemahiran Rendah","LS",IF($A834="Jumlah","T",FALSE))))&amp;$E834&amp;RIGHT($D834,2),[1]Balancing!$B$2:$ES$2,0))/1000</f>
        <v>409.80399999999997</v>
      </c>
      <c r="J834" s="16">
        <f>INDEX([1]Balancing!$ET$3:$KK$21,MATCH($C834,[1]Balancing!$A$3:$A$21,0),MATCH(IF($A834="Mahir","HS",IF($A834="Separuh Mahir","SS",IF($A834="Berkemahiran Rendah","LS",IF($A834="Jumlah","T",FALSE))))&amp;$E834&amp;RIGHT($D834,2),[1]Balancing!$ET$2:$KK$2,0))/1000</f>
        <v>390.50099999999998</v>
      </c>
      <c r="K834" s="16">
        <f>INDEX([1]Balancing!$KL$3:$QC$21,MATCH($C834,[1]Balancing!$A$3:$A$21,0),MATCH(IF($A834="Mahir","HS",IF($A834="Separuh Mahir","SS",IF($A834="Berkemahiran Rendah","LS",IF($A834="Jumlah","T",FALSE))))&amp;$E834&amp;RIGHT($D834,2),[1]Balancing!$KL$2:$QC$2,0))/1000</f>
        <v>19.303000000000001</v>
      </c>
      <c r="L834" s="16">
        <f>INDEX([1]Balancing!$QD$3:$VU$21,MATCH($C834,[1]Balancing!$A$3:$A$21,0),MATCH(IF($A834="Mahir","HS",IF($A834="Separuh Mahir","SS",IF($A834="Berkemahiran Rendah","LS",IF($A834="Jumlah","T",FALSE))))&amp;$E834&amp;RIGHT($D834,2),[1]Balancing!$QD$2:$VU$2,0))/1000</f>
        <v>1.28</v>
      </c>
    </row>
    <row r="835" spans="1:12" x14ac:dyDescent="0.35">
      <c r="A835" s="17" t="s">
        <v>21</v>
      </c>
      <c r="B835" s="17" t="s">
        <v>29</v>
      </c>
      <c r="C835" s="17" t="s">
        <v>29</v>
      </c>
      <c r="D835" s="14">
        <v>2022</v>
      </c>
      <c r="E835" s="14">
        <v>1</v>
      </c>
      <c r="F835" s="14" t="str">
        <f>VLOOKUP(A835,[1]Lookup!$A$1:$B$4,2,0)</f>
        <v>Semi-skilled</v>
      </c>
      <c r="G835" s="14" t="str">
        <f>VLOOKUP(B835,[1]Lookup!$A$6:$B$11,2,0)</f>
        <v>Mining &amp; Quarrying</v>
      </c>
      <c r="H835" s="14" t="str">
        <f>VLOOKUP(C835,[1]Lookup!$A$13:$B$31,2,0)</f>
        <v>Mining &amp; Quarrying</v>
      </c>
      <c r="I835" s="16">
        <f>INDEX([1]Balancing!$B$3:$ES$21,MATCH($C835,[1]Balancing!$A$3:$A$21,0),MATCH(IF($A835="Mahir","HS",IF($A835="Separuh Mahir","SS",IF($A835="Berkemahiran Rendah","LS",IF($A835="Jumlah","T",FALSE))))&amp;$E835&amp;RIGHT($D835,2),[1]Balancing!$B$2:$ES$2,0))/1000</f>
        <v>44.625999999999998</v>
      </c>
      <c r="J835" s="16">
        <f>INDEX([1]Balancing!$ET$3:$KK$21,MATCH($C835,[1]Balancing!$A$3:$A$21,0),MATCH(IF($A835="Mahir","HS",IF($A835="Separuh Mahir","SS",IF($A835="Berkemahiran Rendah","LS",IF($A835="Jumlah","T",FALSE))))&amp;$E835&amp;RIGHT($D835,2),[1]Balancing!$ET$2:$KK$2,0))/1000</f>
        <v>44.384999999999998</v>
      </c>
      <c r="K835" s="16">
        <f>INDEX([1]Balancing!$KL$3:$QC$21,MATCH($C835,[1]Balancing!$A$3:$A$21,0),MATCH(IF($A835="Mahir","HS",IF($A835="Separuh Mahir","SS",IF($A835="Berkemahiran Rendah","LS",IF($A835="Jumlah","T",FALSE))))&amp;$E835&amp;RIGHT($D835,2),[1]Balancing!$KL$2:$QC$2,0))/1000</f>
        <v>0.24099999999999999</v>
      </c>
      <c r="L835" s="16">
        <f>INDEX([1]Balancing!$QD$3:$VU$21,MATCH($C835,[1]Balancing!$A$3:$A$21,0),MATCH(IF($A835="Mahir","HS",IF($A835="Separuh Mahir","SS",IF($A835="Berkemahiran Rendah","LS",IF($A835="Jumlah","T",FALSE))))&amp;$E835&amp;RIGHT($D835,2),[1]Balancing!$QD$2:$VU$2,0))/1000</f>
        <v>7.6999999999999999E-2</v>
      </c>
    </row>
    <row r="836" spans="1:12" x14ac:dyDescent="0.35">
      <c r="A836" s="17" t="s">
        <v>21</v>
      </c>
      <c r="B836" s="17" t="s">
        <v>31</v>
      </c>
      <c r="C836" s="17" t="s">
        <v>40</v>
      </c>
      <c r="D836" s="14">
        <v>2022</v>
      </c>
      <c r="E836" s="14">
        <v>1</v>
      </c>
      <c r="F836" s="14" t="str">
        <f>VLOOKUP(A836,[1]Lookup!$A$1:$B$4,2,0)</f>
        <v>Semi-skilled</v>
      </c>
      <c r="G836" s="14" t="str">
        <f>VLOOKUP(B836,[1]Lookup!$A$6:$B$11,2,0)</f>
        <v>Manufacturing</v>
      </c>
      <c r="H836" s="14" t="str">
        <f>VLOOKUP(C836,[1]Lookup!$A$13:$B$31,2,0)</f>
        <v>Food processing, beverages &amp; tobacco products</v>
      </c>
      <c r="I836" s="16">
        <f>INDEX([1]Balancing!$B$3:$ES$21,MATCH($C836,[1]Balancing!$A$3:$A$21,0),MATCH(IF($A836="Mahir","HS",IF($A836="Separuh Mahir","SS",IF($A836="Berkemahiran Rendah","LS",IF($A836="Jumlah","T",FALSE))))&amp;$E836&amp;RIGHT($D836,2),[1]Balancing!$B$2:$ES$2,0))/1000</f>
        <v>223.285</v>
      </c>
      <c r="J836" s="16">
        <f>INDEX([1]Balancing!$ET$3:$KK$21,MATCH($C836,[1]Balancing!$A$3:$A$21,0),MATCH(IF($A836="Mahir","HS",IF($A836="Separuh Mahir","SS",IF($A836="Berkemahiran Rendah","LS",IF($A836="Jumlah","T",FALSE))))&amp;$E836&amp;RIGHT($D836,2),[1]Balancing!$ET$2:$KK$2,0))/1000</f>
        <v>216.46799999999999</v>
      </c>
      <c r="K836" s="16">
        <f>INDEX([1]Balancing!$KL$3:$QC$21,MATCH($C836,[1]Balancing!$A$3:$A$21,0),MATCH(IF($A836="Mahir","HS",IF($A836="Separuh Mahir","SS",IF($A836="Berkemahiran Rendah","LS",IF($A836="Jumlah","T",FALSE))))&amp;$E836&amp;RIGHT($D836,2),[1]Balancing!$KL$2:$QC$2,0))/1000</f>
        <v>6.8170000000000002</v>
      </c>
      <c r="L836" s="16">
        <f>INDEX([1]Balancing!$QD$3:$VU$21,MATCH($C836,[1]Balancing!$A$3:$A$21,0),MATCH(IF($A836="Mahir","HS",IF($A836="Separuh Mahir","SS",IF($A836="Berkemahiran Rendah","LS",IF($A836="Jumlah","T",FALSE))))&amp;$E836&amp;RIGHT($D836,2),[1]Balancing!$QD$2:$VU$2,0))/1000</f>
        <v>0.16600000000000001</v>
      </c>
    </row>
    <row r="837" spans="1:12" x14ac:dyDescent="0.35">
      <c r="A837" s="17" t="s">
        <v>21</v>
      </c>
      <c r="B837" s="17" t="s">
        <v>31</v>
      </c>
      <c r="C837" s="17" t="s">
        <v>42</v>
      </c>
      <c r="D837" s="14">
        <v>2022</v>
      </c>
      <c r="E837" s="14">
        <v>1</v>
      </c>
      <c r="F837" s="14" t="str">
        <f>VLOOKUP(A837,[1]Lookup!$A$1:$B$4,2,0)</f>
        <v>Semi-skilled</v>
      </c>
      <c r="G837" s="14" t="str">
        <f>VLOOKUP(B837,[1]Lookup!$A$6:$B$11,2,0)</f>
        <v>Manufacturing</v>
      </c>
      <c r="H837" s="14" t="str">
        <f>VLOOKUP(C837,[1]Lookup!$A$13:$B$31,2,0)</f>
        <v>Textiles, wearing apparel &amp; leather products</v>
      </c>
      <c r="I837" s="16">
        <f>INDEX([1]Balancing!$B$3:$ES$21,MATCH($C837,[1]Balancing!$A$3:$A$21,0),MATCH(IF($A837="Mahir","HS",IF($A837="Separuh Mahir","SS",IF($A837="Berkemahiran Rendah","LS",IF($A837="Jumlah","T",FALSE))))&amp;$E837&amp;RIGHT($D837,2),[1]Balancing!$B$2:$ES$2,0))/1000</f>
        <v>68.602000000000004</v>
      </c>
      <c r="J837" s="16">
        <f>INDEX([1]Balancing!$ET$3:$KK$21,MATCH($C837,[1]Balancing!$A$3:$A$21,0),MATCH(IF($A837="Mahir","HS",IF($A837="Separuh Mahir","SS",IF($A837="Berkemahiran Rendah","LS",IF($A837="Jumlah","T",FALSE))))&amp;$E837&amp;RIGHT($D837,2),[1]Balancing!$ET$2:$KK$2,0))/1000</f>
        <v>66.899000000000001</v>
      </c>
      <c r="K837" s="16">
        <f>INDEX([1]Balancing!$KL$3:$QC$21,MATCH($C837,[1]Balancing!$A$3:$A$21,0),MATCH(IF($A837="Mahir","HS",IF($A837="Separuh Mahir","SS",IF($A837="Berkemahiran Rendah","LS",IF($A837="Jumlah","T",FALSE))))&amp;$E837&amp;RIGHT($D837,2),[1]Balancing!$KL$2:$QC$2,0))/1000</f>
        <v>1.7030000000000001</v>
      </c>
      <c r="L837" s="16">
        <f>INDEX([1]Balancing!$QD$3:$VU$21,MATCH($C837,[1]Balancing!$A$3:$A$21,0),MATCH(IF($A837="Mahir","HS",IF($A837="Separuh Mahir","SS",IF($A837="Berkemahiran Rendah","LS",IF($A837="Jumlah","T",FALSE))))&amp;$E837&amp;RIGHT($D837,2),[1]Balancing!$QD$2:$VU$2,0))/1000</f>
        <v>0.34599999999999997</v>
      </c>
    </row>
    <row r="838" spans="1:12" x14ac:dyDescent="0.35">
      <c r="A838" s="17" t="s">
        <v>21</v>
      </c>
      <c r="B838" s="17" t="s">
        <v>31</v>
      </c>
      <c r="C838" s="17" t="s">
        <v>44</v>
      </c>
      <c r="D838" s="14">
        <v>2022</v>
      </c>
      <c r="E838" s="14">
        <v>1</v>
      </c>
      <c r="F838" s="14" t="str">
        <f>VLOOKUP(A838,[1]Lookup!$A$1:$B$4,2,0)</f>
        <v>Semi-skilled</v>
      </c>
      <c r="G838" s="14" t="str">
        <f>VLOOKUP(B838,[1]Lookup!$A$6:$B$11,2,0)</f>
        <v>Manufacturing</v>
      </c>
      <c r="H838" s="14" t="str">
        <f>VLOOKUP(C838,[1]Lookup!$A$13:$B$31,2,0)</f>
        <v>Wood products, furniture, paper products &amp; printing</v>
      </c>
      <c r="I838" s="16">
        <f>INDEX([1]Balancing!$B$3:$ES$21,MATCH($C838,[1]Balancing!$A$3:$A$21,0),MATCH(IF($A838="Mahir","HS",IF($A838="Separuh Mahir","SS",IF($A838="Berkemahiran Rendah","LS",IF($A838="Jumlah","T",FALSE))))&amp;$E838&amp;RIGHT($D838,2),[1]Balancing!$B$2:$ES$2,0))/1000</f>
        <v>228.11600000000001</v>
      </c>
      <c r="J838" s="16">
        <f>INDEX([1]Balancing!$ET$3:$KK$21,MATCH($C838,[1]Balancing!$A$3:$A$21,0),MATCH(IF($A838="Mahir","HS",IF($A838="Separuh Mahir","SS",IF($A838="Berkemahiran Rendah","LS",IF($A838="Jumlah","T",FALSE))))&amp;$E838&amp;RIGHT($D838,2),[1]Balancing!$ET$2:$KK$2,0))/1000</f>
        <v>222.12100000000001</v>
      </c>
      <c r="K838" s="16">
        <f>INDEX([1]Balancing!$KL$3:$QC$21,MATCH($C838,[1]Balancing!$A$3:$A$21,0),MATCH(IF($A838="Mahir","HS",IF($A838="Separuh Mahir","SS",IF($A838="Berkemahiran Rendah","LS",IF($A838="Jumlah","T",FALSE))))&amp;$E838&amp;RIGHT($D838,2),[1]Balancing!$KL$2:$QC$2,0))/1000</f>
        <v>5.9950000000000001</v>
      </c>
      <c r="L838" s="16">
        <f>INDEX([1]Balancing!$QD$3:$VU$21,MATCH($C838,[1]Balancing!$A$3:$A$21,0),MATCH(IF($A838="Mahir","HS",IF($A838="Separuh Mahir","SS",IF($A838="Berkemahiran Rendah","LS",IF($A838="Jumlah","T",FALSE))))&amp;$E838&amp;RIGHT($D838,2),[1]Balancing!$QD$2:$VU$2,0))/1000</f>
        <v>0.51600000000000001</v>
      </c>
    </row>
    <row r="839" spans="1:12" x14ac:dyDescent="0.35">
      <c r="A839" s="17" t="s">
        <v>21</v>
      </c>
      <c r="B839" s="17" t="s">
        <v>31</v>
      </c>
      <c r="C839" s="17" t="s">
        <v>46</v>
      </c>
      <c r="D839" s="14">
        <v>2022</v>
      </c>
      <c r="E839" s="14">
        <v>1</v>
      </c>
      <c r="F839" s="14" t="str">
        <f>VLOOKUP(A839,[1]Lookup!$A$1:$B$4,2,0)</f>
        <v>Semi-skilled</v>
      </c>
      <c r="G839" s="14" t="str">
        <f>VLOOKUP(B839,[1]Lookup!$A$6:$B$11,2,0)</f>
        <v>Manufacturing</v>
      </c>
      <c r="H839" s="14" t="str">
        <f>VLOOKUP(C839,[1]Lookup!$A$13:$B$31,2,0)</f>
        <v>Petroleum, chemical, rubber &amp; plastic products</v>
      </c>
      <c r="I839" s="16">
        <f>INDEX([1]Balancing!$B$3:$ES$21,MATCH($C839,[1]Balancing!$A$3:$A$21,0),MATCH(IF($A839="Mahir","HS",IF($A839="Separuh Mahir","SS",IF($A839="Berkemahiran Rendah","LS",IF($A839="Jumlah","T",FALSE))))&amp;$E839&amp;RIGHT($D839,2),[1]Balancing!$B$2:$ES$2,0))/1000</f>
        <v>338.58300000000003</v>
      </c>
      <c r="J839" s="16">
        <f>INDEX([1]Balancing!$ET$3:$KK$21,MATCH($C839,[1]Balancing!$A$3:$A$21,0),MATCH(IF($A839="Mahir","HS",IF($A839="Separuh Mahir","SS",IF($A839="Berkemahiran Rendah","LS",IF($A839="Jumlah","T",FALSE))))&amp;$E839&amp;RIGHT($D839,2),[1]Balancing!$ET$2:$KK$2,0))/1000</f>
        <v>324.86700000000002</v>
      </c>
      <c r="K839" s="16">
        <f>INDEX([1]Balancing!$KL$3:$QC$21,MATCH($C839,[1]Balancing!$A$3:$A$21,0),MATCH(IF($A839="Mahir","HS",IF($A839="Separuh Mahir","SS",IF($A839="Berkemahiran Rendah","LS",IF($A839="Jumlah","T",FALSE))))&amp;$E839&amp;RIGHT($D839,2),[1]Balancing!$KL$2:$QC$2,0))/1000</f>
        <v>13.715999999999999</v>
      </c>
      <c r="L839" s="16">
        <f>INDEX([1]Balancing!$QD$3:$VU$21,MATCH($C839,[1]Balancing!$A$3:$A$21,0),MATCH(IF($A839="Mahir","HS",IF($A839="Separuh Mahir","SS",IF($A839="Berkemahiran Rendah","LS",IF($A839="Jumlah","T",FALSE))))&amp;$E839&amp;RIGHT($D839,2),[1]Balancing!$QD$2:$VU$2,0))/1000</f>
        <v>1.57</v>
      </c>
    </row>
    <row r="840" spans="1:12" x14ac:dyDescent="0.35">
      <c r="A840" s="17" t="s">
        <v>21</v>
      </c>
      <c r="B840" s="17" t="s">
        <v>31</v>
      </c>
      <c r="C840" s="17" t="s">
        <v>48</v>
      </c>
      <c r="D840" s="14">
        <v>2022</v>
      </c>
      <c r="E840" s="14">
        <v>1</v>
      </c>
      <c r="F840" s="14" t="str">
        <f>VLOOKUP(A840,[1]Lookup!$A$1:$B$4,2,0)</f>
        <v>Semi-skilled</v>
      </c>
      <c r="G840" s="14" t="str">
        <f>VLOOKUP(B840,[1]Lookup!$A$6:$B$11,2,0)</f>
        <v>Manufacturing</v>
      </c>
      <c r="H840" s="14" t="str">
        <f>VLOOKUP(C840,[1]Lookup!$A$13:$B$31,2,0)</f>
        <v>Non-metallic mineral products, basic metal &amp; fabricated metal products</v>
      </c>
      <c r="I840" s="16">
        <f>INDEX([1]Balancing!$B$3:$ES$21,MATCH($C840,[1]Balancing!$A$3:$A$21,0),MATCH(IF($A840="Mahir","HS",IF($A840="Separuh Mahir","SS",IF($A840="Berkemahiran Rendah","LS",IF($A840="Jumlah","T",FALSE))))&amp;$E840&amp;RIGHT($D840,2),[1]Balancing!$B$2:$ES$2,0))/1000</f>
        <v>276.20999999999998</v>
      </c>
      <c r="J840" s="16">
        <f>INDEX([1]Balancing!$ET$3:$KK$21,MATCH($C840,[1]Balancing!$A$3:$A$21,0),MATCH(IF($A840="Mahir","HS",IF($A840="Separuh Mahir","SS",IF($A840="Berkemahiran Rendah","LS",IF($A840="Jumlah","T",FALSE))))&amp;$E840&amp;RIGHT($D840,2),[1]Balancing!$ET$2:$KK$2,0))/1000</f>
        <v>268.47199999999998</v>
      </c>
      <c r="K840" s="16">
        <f>INDEX([1]Balancing!$KL$3:$QC$21,MATCH($C840,[1]Balancing!$A$3:$A$21,0),MATCH(IF($A840="Mahir","HS",IF($A840="Separuh Mahir","SS",IF($A840="Berkemahiran Rendah","LS",IF($A840="Jumlah","T",FALSE))))&amp;$E840&amp;RIGHT($D840,2),[1]Balancing!$KL$2:$QC$2,0))/1000</f>
        <v>7.7380000000000004</v>
      </c>
      <c r="L840" s="16">
        <f>INDEX([1]Balancing!$QD$3:$VU$21,MATCH($C840,[1]Balancing!$A$3:$A$21,0),MATCH(IF($A840="Mahir","HS",IF($A840="Separuh Mahir","SS",IF($A840="Berkemahiran Rendah","LS",IF($A840="Jumlah","T",FALSE))))&amp;$E840&amp;RIGHT($D840,2),[1]Balancing!$QD$2:$VU$2,0))/1000</f>
        <v>0.68</v>
      </c>
    </row>
    <row r="841" spans="1:12" x14ac:dyDescent="0.35">
      <c r="A841" s="17" t="s">
        <v>21</v>
      </c>
      <c r="B841" s="17" t="s">
        <v>31</v>
      </c>
      <c r="C841" s="17" t="s">
        <v>50</v>
      </c>
      <c r="D841" s="14">
        <v>2022</v>
      </c>
      <c r="E841" s="14">
        <v>1</v>
      </c>
      <c r="F841" s="14" t="str">
        <f>VLOOKUP(A841,[1]Lookup!$A$1:$B$4,2,0)</f>
        <v>Semi-skilled</v>
      </c>
      <c r="G841" s="14" t="str">
        <f>VLOOKUP(B841,[1]Lookup!$A$6:$B$11,2,0)</f>
        <v>Manufacturing</v>
      </c>
      <c r="H841" s="14" t="str">
        <f>VLOOKUP(C841,[1]Lookup!$A$13:$B$31,2,0)</f>
        <v>Electrical, electronic &amp; optical products</v>
      </c>
      <c r="I841" s="16">
        <f>INDEX([1]Balancing!$B$3:$ES$21,MATCH($C841,[1]Balancing!$A$3:$A$21,0),MATCH(IF($A841="Mahir","HS",IF($A841="Separuh Mahir","SS",IF($A841="Berkemahiran Rendah","LS",IF($A841="Jumlah","T",FALSE))))&amp;$E841&amp;RIGHT($D841,2),[1]Balancing!$B$2:$ES$2,0))/1000</f>
        <v>459.20699999999999</v>
      </c>
      <c r="J841" s="16">
        <f>INDEX([1]Balancing!$ET$3:$KK$21,MATCH($C841,[1]Balancing!$A$3:$A$21,0),MATCH(IF($A841="Mahir","HS",IF($A841="Separuh Mahir","SS",IF($A841="Berkemahiran Rendah","LS",IF($A841="Jumlah","T",FALSE))))&amp;$E841&amp;RIGHT($D841,2),[1]Balancing!$ET$2:$KK$2,0))/1000</f>
        <v>438.875</v>
      </c>
      <c r="K841" s="16">
        <f>INDEX([1]Balancing!$KL$3:$QC$21,MATCH($C841,[1]Balancing!$A$3:$A$21,0),MATCH(IF($A841="Mahir","HS",IF($A841="Separuh Mahir","SS",IF($A841="Berkemahiran Rendah","LS",IF($A841="Jumlah","T",FALSE))))&amp;$E841&amp;RIGHT($D841,2),[1]Balancing!$KL$2:$QC$2,0))/1000</f>
        <v>20.332000000000001</v>
      </c>
      <c r="L841" s="16">
        <f>INDEX([1]Balancing!$QD$3:$VU$21,MATCH($C841,[1]Balancing!$A$3:$A$21,0),MATCH(IF($A841="Mahir","HS",IF($A841="Separuh Mahir","SS",IF($A841="Berkemahiran Rendah","LS",IF($A841="Jumlah","T",FALSE))))&amp;$E841&amp;RIGHT($D841,2),[1]Balancing!$QD$2:$VU$2,0))/1000</f>
        <v>2.4089999999999998</v>
      </c>
    </row>
    <row r="842" spans="1:12" x14ac:dyDescent="0.35">
      <c r="A842" s="17" t="s">
        <v>21</v>
      </c>
      <c r="B842" s="17" t="s">
        <v>31</v>
      </c>
      <c r="C842" s="17" t="s">
        <v>52</v>
      </c>
      <c r="D842" s="14">
        <v>2022</v>
      </c>
      <c r="E842" s="14">
        <v>1</v>
      </c>
      <c r="F842" s="14" t="str">
        <f>VLOOKUP(A842,[1]Lookup!$A$1:$B$4,2,0)</f>
        <v>Semi-skilled</v>
      </c>
      <c r="G842" s="14" t="str">
        <f>VLOOKUP(B842,[1]Lookup!$A$6:$B$11,2,0)</f>
        <v>Manufacturing</v>
      </c>
      <c r="H842" s="14" t="str">
        <f>VLOOKUP(C842,[1]Lookup!$A$13:$B$31,2,0)</f>
        <v>Transport equipment, other manufacturing &amp; repair</v>
      </c>
      <c r="I842" s="16">
        <f>INDEX([1]Balancing!$B$3:$ES$21,MATCH($C842,[1]Balancing!$A$3:$A$21,0),MATCH(IF($A842="Mahir","HS",IF($A842="Separuh Mahir","SS",IF($A842="Berkemahiran Rendah","LS",IF($A842="Jumlah","T",FALSE))))&amp;$E842&amp;RIGHT($D842,2),[1]Balancing!$B$2:$ES$2,0))/1000</f>
        <v>164.86099999999999</v>
      </c>
      <c r="J842" s="16">
        <f>INDEX([1]Balancing!$ET$3:$KK$21,MATCH($C842,[1]Balancing!$A$3:$A$21,0),MATCH(IF($A842="Mahir","HS",IF($A842="Separuh Mahir","SS",IF($A842="Berkemahiran Rendah","LS",IF($A842="Jumlah","T",FALSE))))&amp;$E842&amp;RIGHT($D842,2),[1]Balancing!$ET$2:$KK$2,0))/1000</f>
        <v>158.85300000000001</v>
      </c>
      <c r="K842" s="16">
        <f>INDEX([1]Balancing!$KL$3:$QC$21,MATCH($C842,[1]Balancing!$A$3:$A$21,0),MATCH(IF($A842="Mahir","HS",IF($A842="Separuh Mahir","SS",IF($A842="Berkemahiran Rendah","LS",IF($A842="Jumlah","T",FALSE))))&amp;$E842&amp;RIGHT($D842,2),[1]Balancing!$KL$2:$QC$2,0))/1000</f>
        <v>6.008</v>
      </c>
      <c r="L842" s="16">
        <f>INDEX([1]Balancing!$QD$3:$VU$21,MATCH($C842,[1]Balancing!$A$3:$A$21,0),MATCH(IF($A842="Mahir","HS",IF($A842="Separuh Mahir","SS",IF($A842="Berkemahiran Rendah","LS",IF($A842="Jumlah","T",FALSE))))&amp;$E842&amp;RIGHT($D842,2),[1]Balancing!$QD$2:$VU$2,0))/1000</f>
        <v>0.44600000000000001</v>
      </c>
    </row>
    <row r="843" spans="1:12" x14ac:dyDescent="0.35">
      <c r="A843" s="17" t="s">
        <v>21</v>
      </c>
      <c r="B843" s="17" t="s">
        <v>33</v>
      </c>
      <c r="C843" s="17" t="s">
        <v>33</v>
      </c>
      <c r="D843" s="14">
        <v>2022</v>
      </c>
      <c r="E843" s="14">
        <v>1</v>
      </c>
      <c r="F843" s="14" t="str">
        <f>VLOOKUP(A843,[1]Lookup!$A$1:$B$4,2,0)</f>
        <v>Semi-skilled</v>
      </c>
      <c r="G843" s="14" t="str">
        <f>VLOOKUP(B843,[1]Lookup!$A$6:$B$11,2,0)</f>
        <v>Construction</v>
      </c>
      <c r="H843" s="14" t="str">
        <f>VLOOKUP(C843,[1]Lookup!$A$13:$B$31,2,0)</f>
        <v>Construction</v>
      </c>
      <c r="I843" s="16">
        <f>INDEX([1]Balancing!$B$3:$ES$21,MATCH($C843,[1]Balancing!$A$3:$A$21,0),MATCH(IF($A843="Mahir","HS",IF($A843="Separuh Mahir","SS",IF($A843="Berkemahiran Rendah","LS",IF($A843="Jumlah","T",FALSE))))&amp;$E843&amp;RIGHT($D843,2),[1]Balancing!$B$2:$ES$2,0))/1000</f>
        <v>1056.4469999999999</v>
      </c>
      <c r="J843" s="16">
        <f>INDEX([1]Balancing!$ET$3:$KK$21,MATCH($C843,[1]Balancing!$A$3:$A$21,0),MATCH(IF($A843="Mahir","HS",IF($A843="Separuh Mahir","SS",IF($A843="Berkemahiran Rendah","LS",IF($A843="Jumlah","T",FALSE))))&amp;$E843&amp;RIGHT($D843,2),[1]Balancing!$ET$2:$KK$2,0))/1000</f>
        <v>1044.1199999999999</v>
      </c>
      <c r="K843" s="16">
        <f>INDEX([1]Balancing!$KL$3:$QC$21,MATCH($C843,[1]Balancing!$A$3:$A$21,0),MATCH(IF($A843="Mahir","HS",IF($A843="Separuh Mahir","SS",IF($A843="Berkemahiran Rendah","LS",IF($A843="Jumlah","T",FALSE))))&amp;$E843&amp;RIGHT($D843,2),[1]Balancing!$KL$2:$QC$2,0))/1000</f>
        <v>12.327</v>
      </c>
      <c r="L843" s="16">
        <f>INDEX([1]Balancing!$QD$3:$VU$21,MATCH($C843,[1]Balancing!$A$3:$A$21,0),MATCH(IF($A843="Mahir","HS",IF($A843="Separuh Mahir","SS",IF($A843="Berkemahiran Rendah","LS",IF($A843="Jumlah","T",FALSE))))&amp;$E843&amp;RIGHT($D843,2),[1]Balancing!$QD$2:$VU$2,0))/1000</f>
        <v>2.6560000000000001</v>
      </c>
    </row>
    <row r="844" spans="1:12" x14ac:dyDescent="0.35">
      <c r="A844" s="17" t="s">
        <v>21</v>
      </c>
      <c r="B844" s="17" t="s">
        <v>35</v>
      </c>
      <c r="C844" s="17" t="s">
        <v>54</v>
      </c>
      <c r="D844" s="14">
        <v>2022</v>
      </c>
      <c r="E844" s="14">
        <v>1</v>
      </c>
      <c r="F844" s="14" t="str">
        <f>VLOOKUP(A844,[1]Lookup!$A$1:$B$4,2,0)</f>
        <v>Semi-skilled</v>
      </c>
      <c r="G844" s="14" t="str">
        <f>VLOOKUP(B844,[1]Lookup!$A$6:$B$11,2,0)</f>
        <v>Services</v>
      </c>
      <c r="H844" s="14" t="str">
        <f>VLOOKUP(C844,[1]Lookup!$A$13:$B$31,2,0)</f>
        <v>Wholesale &amp; retail trade</v>
      </c>
      <c r="I844" s="16">
        <f>INDEX([1]Balancing!$B$3:$ES$21,MATCH($C844,[1]Balancing!$A$3:$A$21,0),MATCH(IF($A844="Mahir","HS",IF($A844="Separuh Mahir","SS",IF($A844="Berkemahiran Rendah","LS",IF($A844="Jumlah","T",FALSE))))&amp;$E844&amp;RIGHT($D844,2),[1]Balancing!$B$2:$ES$2,0))/1000</f>
        <v>812.80799999999999</v>
      </c>
      <c r="J844" s="16">
        <f>INDEX([1]Balancing!$ET$3:$KK$21,MATCH($C844,[1]Balancing!$A$3:$A$21,0),MATCH(IF($A844="Mahir","HS",IF($A844="Separuh Mahir","SS",IF($A844="Berkemahiran Rendah","LS",IF($A844="Jumlah","T",FALSE))))&amp;$E844&amp;RIGHT($D844,2),[1]Balancing!$ET$2:$KK$2,0))/1000</f>
        <v>809.19500000000005</v>
      </c>
      <c r="K844" s="16">
        <f>INDEX([1]Balancing!$KL$3:$QC$21,MATCH($C844,[1]Balancing!$A$3:$A$21,0),MATCH(IF($A844="Mahir","HS",IF($A844="Separuh Mahir","SS",IF($A844="Berkemahiran Rendah","LS",IF($A844="Jumlah","T",FALSE))))&amp;$E844&amp;RIGHT($D844,2),[1]Balancing!$KL$2:$QC$2,0))/1000</f>
        <v>3.613</v>
      </c>
      <c r="L844" s="16">
        <f>INDEX([1]Balancing!$QD$3:$VU$21,MATCH($C844,[1]Balancing!$A$3:$A$21,0),MATCH(IF($A844="Mahir","HS",IF($A844="Separuh Mahir","SS",IF($A844="Berkemahiran Rendah","LS",IF($A844="Jumlah","T",FALSE))))&amp;$E844&amp;RIGHT($D844,2),[1]Balancing!$QD$2:$VU$2,0))/1000</f>
        <v>2.9849999999999999</v>
      </c>
    </row>
    <row r="845" spans="1:12" x14ac:dyDescent="0.35">
      <c r="A845" s="17" t="s">
        <v>21</v>
      </c>
      <c r="B845" s="17" t="s">
        <v>35</v>
      </c>
      <c r="C845" s="17" t="s">
        <v>56</v>
      </c>
      <c r="D845" s="14">
        <v>2022</v>
      </c>
      <c r="E845" s="14">
        <v>1</v>
      </c>
      <c r="F845" s="14" t="str">
        <f>VLOOKUP(A845,[1]Lookup!$A$1:$B$4,2,0)</f>
        <v>Semi-skilled</v>
      </c>
      <c r="G845" s="14" t="str">
        <f>VLOOKUP(B845,[1]Lookup!$A$6:$B$11,2,0)</f>
        <v>Services</v>
      </c>
      <c r="H845" s="14" t="str">
        <f>VLOOKUP(C845,[1]Lookup!$A$13:$B$31,2,0)</f>
        <v>Food &amp; beverages and accommodation</v>
      </c>
      <c r="I845" s="16">
        <f>INDEX([1]Balancing!$B$3:$ES$21,MATCH($C845,[1]Balancing!$A$3:$A$21,0),MATCH(IF($A845="Mahir","HS",IF($A845="Separuh Mahir","SS",IF($A845="Berkemahiran Rendah","LS",IF($A845="Jumlah","T",FALSE))))&amp;$E845&amp;RIGHT($D845,2),[1]Balancing!$B$2:$ES$2,0))/1000</f>
        <v>340.065</v>
      </c>
      <c r="J845" s="16">
        <f>INDEX([1]Balancing!$ET$3:$KK$21,MATCH($C845,[1]Balancing!$A$3:$A$21,0),MATCH(IF($A845="Mahir","HS",IF($A845="Separuh Mahir","SS",IF($A845="Berkemahiran Rendah","LS",IF($A845="Jumlah","T",FALSE))))&amp;$E845&amp;RIGHT($D845,2),[1]Balancing!$ET$2:$KK$2,0))/1000</f>
        <v>339.06099999999998</v>
      </c>
      <c r="K845" s="16">
        <f>INDEX([1]Balancing!$KL$3:$QC$21,MATCH($C845,[1]Balancing!$A$3:$A$21,0),MATCH(IF($A845="Mahir","HS",IF($A845="Separuh Mahir","SS",IF($A845="Berkemahiran Rendah","LS",IF($A845="Jumlah","T",FALSE))))&amp;$E845&amp;RIGHT($D845,2),[1]Balancing!$KL$2:$QC$2,0))/1000</f>
        <v>1.004</v>
      </c>
      <c r="L845" s="16">
        <f>INDEX([1]Balancing!$QD$3:$VU$21,MATCH($C845,[1]Balancing!$A$3:$A$21,0),MATCH(IF($A845="Mahir","HS",IF($A845="Separuh Mahir","SS",IF($A845="Berkemahiran Rendah","LS",IF($A845="Jumlah","T",FALSE))))&amp;$E845&amp;RIGHT($D845,2),[1]Balancing!$QD$2:$VU$2,0))/1000</f>
        <v>0.42399999999999999</v>
      </c>
    </row>
    <row r="846" spans="1:12" x14ac:dyDescent="0.35">
      <c r="A846" s="17" t="s">
        <v>21</v>
      </c>
      <c r="B846" s="17" t="s">
        <v>35</v>
      </c>
      <c r="C846" s="17" t="s">
        <v>58</v>
      </c>
      <c r="D846" s="14">
        <v>2022</v>
      </c>
      <c r="E846" s="14">
        <v>1</v>
      </c>
      <c r="F846" s="14" t="str">
        <f>VLOOKUP(A846,[1]Lookup!$A$1:$B$4,2,0)</f>
        <v>Semi-skilled</v>
      </c>
      <c r="G846" s="14" t="str">
        <f>VLOOKUP(B846,[1]Lookup!$A$6:$B$11,2,0)</f>
        <v>Services</v>
      </c>
      <c r="H846" s="14" t="str">
        <f>VLOOKUP(C846,[1]Lookup!$A$13:$B$31,2,0)</f>
        <v>Transportation &amp; storage</v>
      </c>
      <c r="I846" s="16">
        <f>INDEX([1]Balancing!$B$3:$ES$21,MATCH($C846,[1]Balancing!$A$3:$A$21,0),MATCH(IF($A846="Mahir","HS",IF($A846="Separuh Mahir","SS",IF($A846="Berkemahiran Rendah","LS",IF($A846="Jumlah","T",FALSE))))&amp;$E846&amp;RIGHT($D846,2),[1]Balancing!$B$2:$ES$2,0))/1000</f>
        <v>221.10599999999999</v>
      </c>
      <c r="J846" s="16">
        <f>INDEX([1]Balancing!$ET$3:$KK$21,MATCH($C846,[1]Balancing!$A$3:$A$21,0),MATCH(IF($A846="Mahir","HS",IF($A846="Separuh Mahir","SS",IF($A846="Berkemahiran Rendah","LS",IF($A846="Jumlah","T",FALSE))))&amp;$E846&amp;RIGHT($D846,2),[1]Balancing!$ET$2:$KK$2,0))/1000</f>
        <v>220.077</v>
      </c>
      <c r="K846" s="16">
        <f>INDEX([1]Balancing!$KL$3:$QC$21,MATCH($C846,[1]Balancing!$A$3:$A$21,0),MATCH(IF($A846="Mahir","HS",IF($A846="Separuh Mahir","SS",IF($A846="Berkemahiran Rendah","LS",IF($A846="Jumlah","T",FALSE))))&amp;$E846&amp;RIGHT($D846,2),[1]Balancing!$KL$2:$QC$2,0))/1000</f>
        <v>1.0289999999999999</v>
      </c>
      <c r="L846" s="16">
        <f>INDEX([1]Balancing!$QD$3:$VU$21,MATCH($C846,[1]Balancing!$A$3:$A$21,0),MATCH(IF($A846="Mahir","HS",IF($A846="Separuh Mahir","SS",IF($A846="Berkemahiran Rendah","LS",IF($A846="Jumlah","T",FALSE))))&amp;$E846&amp;RIGHT($D846,2),[1]Balancing!$QD$2:$VU$2,0))/1000</f>
        <v>0.85599999999999998</v>
      </c>
    </row>
    <row r="847" spans="1:12" x14ac:dyDescent="0.35">
      <c r="A847" s="17" t="s">
        <v>21</v>
      </c>
      <c r="B847" s="17" t="s">
        <v>35</v>
      </c>
      <c r="C847" s="17" t="s">
        <v>60</v>
      </c>
      <c r="D847" s="14">
        <v>2022</v>
      </c>
      <c r="E847" s="14">
        <v>1</v>
      </c>
      <c r="F847" s="14" t="str">
        <f>VLOOKUP(A847,[1]Lookup!$A$1:$B$4,2,0)</f>
        <v>Semi-skilled</v>
      </c>
      <c r="G847" s="14" t="str">
        <f>VLOOKUP(B847,[1]Lookup!$A$6:$B$11,2,0)</f>
        <v>Services</v>
      </c>
      <c r="H847" s="14" t="str">
        <f>VLOOKUP(C847,[1]Lookup!$A$13:$B$31,2,0)</f>
        <v>Information &amp; communication</v>
      </c>
      <c r="I847" s="16">
        <f>INDEX([1]Balancing!$B$3:$ES$21,MATCH($C847,[1]Balancing!$A$3:$A$21,0),MATCH(IF($A847="Mahir","HS",IF($A847="Separuh Mahir","SS",IF($A847="Berkemahiran Rendah","LS",IF($A847="Jumlah","T",FALSE))))&amp;$E847&amp;RIGHT($D847,2),[1]Balancing!$B$2:$ES$2,0))/1000</f>
        <v>76.602000000000004</v>
      </c>
      <c r="J847" s="16">
        <f>INDEX([1]Balancing!$ET$3:$KK$21,MATCH($C847,[1]Balancing!$A$3:$A$21,0),MATCH(IF($A847="Mahir","HS",IF($A847="Separuh Mahir","SS",IF($A847="Berkemahiran Rendah","LS",IF($A847="Jumlah","T",FALSE))))&amp;$E847&amp;RIGHT($D847,2),[1]Balancing!$ET$2:$KK$2,0))/1000</f>
        <v>76.468000000000004</v>
      </c>
      <c r="K847" s="16">
        <f>INDEX([1]Balancing!$KL$3:$QC$21,MATCH($C847,[1]Balancing!$A$3:$A$21,0),MATCH(IF($A847="Mahir","HS",IF($A847="Separuh Mahir","SS",IF($A847="Berkemahiran Rendah","LS",IF($A847="Jumlah","T",FALSE))))&amp;$E847&amp;RIGHT($D847,2),[1]Balancing!$KL$2:$QC$2,0))/1000</f>
        <v>0.13400000000000001</v>
      </c>
      <c r="L847" s="16">
        <f>INDEX([1]Balancing!$QD$3:$VU$21,MATCH($C847,[1]Balancing!$A$3:$A$21,0),MATCH(IF($A847="Mahir","HS",IF($A847="Separuh Mahir","SS",IF($A847="Berkemahiran Rendah","LS",IF($A847="Jumlah","T",FALSE))))&amp;$E847&amp;RIGHT($D847,2),[1]Balancing!$QD$2:$VU$2,0))/1000</f>
        <v>0.2</v>
      </c>
    </row>
    <row r="848" spans="1:12" x14ac:dyDescent="0.35">
      <c r="A848" s="17" t="s">
        <v>21</v>
      </c>
      <c r="B848" s="17" t="s">
        <v>35</v>
      </c>
      <c r="C848" s="17" t="s">
        <v>62</v>
      </c>
      <c r="D848" s="14">
        <v>2022</v>
      </c>
      <c r="E848" s="14">
        <v>1</v>
      </c>
      <c r="F848" s="14" t="str">
        <f>VLOOKUP(A848,[1]Lookup!$A$1:$B$4,2,0)</f>
        <v>Semi-skilled</v>
      </c>
      <c r="G848" s="14" t="str">
        <f>VLOOKUP(B848,[1]Lookup!$A$6:$B$11,2,0)</f>
        <v>Services</v>
      </c>
      <c r="H848" s="14" t="str">
        <f>VLOOKUP(C848,[1]Lookup!$A$13:$B$31,2,0)</f>
        <v>Finance, insurance, real estate &amp; business services</v>
      </c>
      <c r="I848" s="16">
        <f>INDEX([1]Balancing!$B$3:$ES$21,MATCH($C848,[1]Balancing!$A$3:$A$21,0),MATCH(IF($A848="Mahir","HS",IF($A848="Separuh Mahir","SS",IF($A848="Berkemahiran Rendah","LS",IF($A848="Jumlah","T",FALSE))))&amp;$E848&amp;RIGHT($D848,2),[1]Balancing!$B$2:$ES$2,0))/1000</f>
        <v>393.37400000000002</v>
      </c>
      <c r="J848" s="16">
        <f>INDEX([1]Balancing!$ET$3:$KK$21,MATCH($C848,[1]Balancing!$A$3:$A$21,0),MATCH(IF($A848="Mahir","HS",IF($A848="Separuh Mahir","SS",IF($A848="Berkemahiran Rendah","LS",IF($A848="Jumlah","T",FALSE))))&amp;$E848&amp;RIGHT($D848,2),[1]Balancing!$ET$2:$KK$2,0))/1000</f>
        <v>392.303</v>
      </c>
      <c r="K848" s="16">
        <f>INDEX([1]Balancing!$KL$3:$QC$21,MATCH($C848,[1]Balancing!$A$3:$A$21,0),MATCH(IF($A848="Mahir","HS",IF($A848="Separuh Mahir","SS",IF($A848="Berkemahiran Rendah","LS",IF($A848="Jumlah","T",FALSE))))&amp;$E848&amp;RIGHT($D848,2),[1]Balancing!$KL$2:$QC$2,0))/1000</f>
        <v>1.071</v>
      </c>
      <c r="L848" s="16">
        <f>INDEX([1]Balancing!$QD$3:$VU$21,MATCH($C848,[1]Balancing!$A$3:$A$21,0),MATCH(IF($A848="Mahir","HS",IF($A848="Separuh Mahir","SS",IF($A848="Berkemahiran Rendah","LS",IF($A848="Jumlah","T",FALSE))))&amp;$E848&amp;RIGHT($D848,2),[1]Balancing!$QD$2:$VU$2,0))/1000</f>
        <v>0.13400000000000001</v>
      </c>
    </row>
    <row r="849" spans="1:12" x14ac:dyDescent="0.35">
      <c r="A849" s="17" t="s">
        <v>21</v>
      </c>
      <c r="B849" s="17" t="s">
        <v>35</v>
      </c>
      <c r="C849" s="17" t="s">
        <v>64</v>
      </c>
      <c r="D849" s="14">
        <v>2022</v>
      </c>
      <c r="E849" s="14">
        <v>1</v>
      </c>
      <c r="F849" s="14" t="str">
        <f>VLOOKUP(A849,[1]Lookup!$A$1:$B$4,2,0)</f>
        <v>Semi-skilled</v>
      </c>
      <c r="G849" s="14" t="str">
        <f>VLOOKUP(B849,[1]Lookup!$A$6:$B$11,2,0)</f>
        <v>Services</v>
      </c>
      <c r="H849" s="14" t="str">
        <f>VLOOKUP(C849,[1]Lookup!$A$13:$B$31,2,0)</f>
        <v>Other services</v>
      </c>
      <c r="I849" s="16">
        <f>INDEX([1]Balancing!$B$3:$ES$21,MATCH($C849,[1]Balancing!$A$3:$A$21,0),MATCH(IF($A849="Mahir","HS",IF($A849="Separuh Mahir","SS",IF($A849="Berkemahiran Rendah","LS",IF($A849="Jumlah","T",FALSE))))&amp;$E849&amp;RIGHT($D849,2),[1]Balancing!$B$2:$ES$2,0))/1000</f>
        <v>230.446</v>
      </c>
      <c r="J849" s="16">
        <f>INDEX([1]Balancing!$ET$3:$KK$21,MATCH($C849,[1]Balancing!$A$3:$A$21,0),MATCH(IF($A849="Mahir","HS",IF($A849="Separuh Mahir","SS",IF($A849="Berkemahiran Rendah","LS",IF($A849="Jumlah","T",FALSE))))&amp;$E849&amp;RIGHT($D849,2),[1]Balancing!$ET$2:$KK$2,0))/1000</f>
        <v>229.297</v>
      </c>
      <c r="K849" s="16">
        <f>INDEX([1]Balancing!$KL$3:$QC$21,MATCH($C849,[1]Balancing!$A$3:$A$21,0),MATCH(IF($A849="Mahir","HS",IF($A849="Separuh Mahir","SS",IF($A849="Berkemahiran Rendah","LS",IF($A849="Jumlah","T",FALSE))))&amp;$E849&amp;RIGHT($D849,2),[1]Balancing!$KL$2:$QC$2,0))/1000</f>
        <v>1.149</v>
      </c>
      <c r="L849" s="16">
        <f>INDEX([1]Balancing!$QD$3:$VU$21,MATCH($C849,[1]Balancing!$A$3:$A$21,0),MATCH(IF($A849="Mahir","HS",IF($A849="Separuh Mahir","SS",IF($A849="Berkemahiran Rendah","LS",IF($A849="Jumlah","T",FALSE))))&amp;$E849&amp;RIGHT($D849,2),[1]Balancing!$QD$2:$VU$2,0))/1000</f>
        <v>0.48399999999999999</v>
      </c>
    </row>
    <row r="850" spans="1:12" x14ac:dyDescent="0.35">
      <c r="A850" s="17" t="s">
        <v>23</v>
      </c>
      <c r="B850" s="17" t="s">
        <v>27</v>
      </c>
      <c r="C850" s="17" t="s">
        <v>27</v>
      </c>
      <c r="D850" s="14">
        <v>2022</v>
      </c>
      <c r="E850" s="14">
        <v>1</v>
      </c>
      <c r="F850" s="14" t="str">
        <f>VLOOKUP(A850,[1]Lookup!$A$1:$B$4,2,0)</f>
        <v>Low-skilled</v>
      </c>
      <c r="G850" s="14" t="str">
        <f>VLOOKUP(B850,[1]Lookup!$A$6:$B$11,2,0)</f>
        <v>Agriculture</v>
      </c>
      <c r="H850" s="14" t="str">
        <f>VLOOKUP(C850,[1]Lookup!$A$13:$B$31,2,0)</f>
        <v>Agriculture</v>
      </c>
      <c r="I850" s="16">
        <f>INDEX([1]Balancing!$B$3:$ES$21,MATCH($C850,[1]Balancing!$A$3:$A$21,0),MATCH(IF($A850="Mahir","HS",IF($A850="Separuh Mahir","SS",IF($A850="Berkemahiran Rendah","LS",IF($A850="Jumlah","T",FALSE))))&amp;$E850&amp;RIGHT($D850,2),[1]Balancing!$B$2:$ES$2,0))/1000</f>
        <v>27.481999999999999</v>
      </c>
      <c r="J850" s="16">
        <f>INDEX([1]Balancing!$ET$3:$KK$21,MATCH($C850,[1]Balancing!$A$3:$A$21,0),MATCH(IF($A850="Mahir","HS",IF($A850="Separuh Mahir","SS",IF($A850="Berkemahiran Rendah","LS",IF($A850="Jumlah","T",FALSE))))&amp;$E850&amp;RIGHT($D850,2),[1]Balancing!$ET$2:$KK$2,0))/1000</f>
        <v>21.181000000000001</v>
      </c>
      <c r="K850" s="16">
        <f>INDEX([1]Balancing!$KL$3:$QC$21,MATCH($C850,[1]Balancing!$A$3:$A$21,0),MATCH(IF($A850="Mahir","HS",IF($A850="Separuh Mahir","SS",IF($A850="Berkemahiran Rendah","LS",IF($A850="Jumlah","T",FALSE))))&amp;$E850&amp;RIGHT($D850,2),[1]Balancing!$KL$2:$QC$2,0))/1000</f>
        <v>6.3010000000000002</v>
      </c>
      <c r="L850" s="16">
        <f>INDEX([1]Balancing!$QD$3:$VU$21,MATCH($C850,[1]Balancing!$A$3:$A$21,0),MATCH(IF($A850="Mahir","HS",IF($A850="Separuh Mahir","SS",IF($A850="Berkemahiran Rendah","LS",IF($A850="Jumlah","T",FALSE))))&amp;$E850&amp;RIGHT($D850,2),[1]Balancing!$QD$2:$VU$2,0))/1000</f>
        <v>8.4000000000000005E-2</v>
      </c>
    </row>
    <row r="851" spans="1:12" x14ac:dyDescent="0.35">
      <c r="A851" s="17" t="s">
        <v>23</v>
      </c>
      <c r="B851" s="17" t="s">
        <v>29</v>
      </c>
      <c r="C851" s="17" t="s">
        <v>29</v>
      </c>
      <c r="D851" s="14">
        <v>2022</v>
      </c>
      <c r="E851" s="14">
        <v>1</v>
      </c>
      <c r="F851" s="14" t="str">
        <f>VLOOKUP(A851,[1]Lookup!$A$1:$B$4,2,0)</f>
        <v>Low-skilled</v>
      </c>
      <c r="G851" s="14" t="str">
        <f>VLOOKUP(B851,[1]Lookup!$A$6:$B$11,2,0)</f>
        <v>Mining &amp; Quarrying</v>
      </c>
      <c r="H851" s="14" t="str">
        <f>VLOOKUP(C851,[1]Lookup!$A$13:$B$31,2,0)</f>
        <v>Mining &amp; Quarrying</v>
      </c>
      <c r="I851" s="16">
        <f>INDEX([1]Balancing!$B$3:$ES$21,MATCH($C851,[1]Balancing!$A$3:$A$21,0),MATCH(IF($A851="Mahir","HS",IF($A851="Separuh Mahir","SS",IF($A851="Berkemahiran Rendah","LS",IF($A851="Jumlah","T",FALSE))))&amp;$E851&amp;RIGHT($D851,2),[1]Balancing!$B$2:$ES$2,0))/1000</f>
        <v>9.41</v>
      </c>
      <c r="J851" s="16">
        <f>INDEX([1]Balancing!$ET$3:$KK$21,MATCH($C851,[1]Balancing!$A$3:$A$21,0),MATCH(IF($A851="Mahir","HS",IF($A851="Separuh Mahir","SS",IF($A851="Berkemahiran Rendah","LS",IF($A851="Jumlah","T",FALSE))))&amp;$E851&amp;RIGHT($D851,2),[1]Balancing!$ET$2:$KK$2,0))/1000</f>
        <v>9.3140000000000001</v>
      </c>
      <c r="K851" s="16">
        <f>INDEX([1]Balancing!$KL$3:$QC$21,MATCH($C851,[1]Balancing!$A$3:$A$21,0),MATCH(IF($A851="Mahir","HS",IF($A851="Separuh Mahir","SS",IF($A851="Berkemahiran Rendah","LS",IF($A851="Jumlah","T",FALSE))))&amp;$E851&amp;RIGHT($D851,2),[1]Balancing!$KL$2:$QC$2,0))/1000</f>
        <v>9.6000000000000002E-2</v>
      </c>
      <c r="L851" s="16">
        <f>INDEX([1]Balancing!$QD$3:$VU$21,MATCH($C851,[1]Balancing!$A$3:$A$21,0),MATCH(IF($A851="Mahir","HS",IF($A851="Separuh Mahir","SS",IF($A851="Berkemahiran Rendah","LS",IF($A851="Jumlah","T",FALSE))))&amp;$E851&amp;RIGHT($D851,2),[1]Balancing!$QD$2:$VU$2,0))/1000</f>
        <v>8.9999999999999993E-3</v>
      </c>
    </row>
    <row r="852" spans="1:12" x14ac:dyDescent="0.35">
      <c r="A852" s="17" t="s">
        <v>23</v>
      </c>
      <c r="B852" s="17" t="s">
        <v>31</v>
      </c>
      <c r="C852" s="17" t="s">
        <v>40</v>
      </c>
      <c r="D852" s="14">
        <v>2022</v>
      </c>
      <c r="E852" s="14">
        <v>1</v>
      </c>
      <c r="F852" s="14" t="str">
        <f>VLOOKUP(A852,[1]Lookup!$A$1:$B$4,2,0)</f>
        <v>Low-skilled</v>
      </c>
      <c r="G852" s="14" t="str">
        <f>VLOOKUP(B852,[1]Lookup!$A$6:$B$11,2,0)</f>
        <v>Manufacturing</v>
      </c>
      <c r="H852" s="14" t="str">
        <f>VLOOKUP(C852,[1]Lookup!$A$13:$B$31,2,0)</f>
        <v>Food processing, beverages &amp; tobacco products</v>
      </c>
      <c r="I852" s="16">
        <f>INDEX([1]Balancing!$B$3:$ES$21,MATCH($C852,[1]Balancing!$A$3:$A$21,0),MATCH(IF($A852="Mahir","HS",IF($A852="Separuh Mahir","SS",IF($A852="Berkemahiran Rendah","LS",IF($A852="Jumlah","T",FALSE))))&amp;$E852&amp;RIGHT($D852,2),[1]Balancing!$B$2:$ES$2,0))/1000</f>
        <v>34.593000000000004</v>
      </c>
      <c r="J852" s="16">
        <f>INDEX([1]Balancing!$ET$3:$KK$21,MATCH($C852,[1]Balancing!$A$3:$A$21,0),MATCH(IF($A852="Mahir","HS",IF($A852="Separuh Mahir","SS",IF($A852="Berkemahiran Rendah","LS",IF($A852="Jumlah","T",FALSE))))&amp;$E852&amp;RIGHT($D852,2),[1]Balancing!$ET$2:$KK$2,0))/1000</f>
        <v>30.698</v>
      </c>
      <c r="K852" s="16">
        <f>INDEX([1]Balancing!$KL$3:$QC$21,MATCH($C852,[1]Balancing!$A$3:$A$21,0),MATCH(IF($A852="Mahir","HS",IF($A852="Separuh Mahir","SS",IF($A852="Berkemahiran Rendah","LS",IF($A852="Jumlah","T",FALSE))))&amp;$E852&amp;RIGHT($D852,2),[1]Balancing!$KL$2:$QC$2,0))/1000</f>
        <v>3.895</v>
      </c>
      <c r="L852" s="16">
        <f>INDEX([1]Balancing!$QD$3:$VU$21,MATCH($C852,[1]Balancing!$A$3:$A$21,0),MATCH(IF($A852="Mahir","HS",IF($A852="Separuh Mahir","SS",IF($A852="Berkemahiran Rendah","LS",IF($A852="Jumlah","T",FALSE))))&amp;$E852&amp;RIGHT($D852,2),[1]Balancing!$QD$2:$VU$2,0))/1000</f>
        <v>0.153</v>
      </c>
    </row>
    <row r="853" spans="1:12" x14ac:dyDescent="0.35">
      <c r="A853" s="17" t="s">
        <v>23</v>
      </c>
      <c r="B853" s="17" t="s">
        <v>31</v>
      </c>
      <c r="C853" s="17" t="s">
        <v>42</v>
      </c>
      <c r="D853" s="14">
        <v>2022</v>
      </c>
      <c r="E853" s="14">
        <v>1</v>
      </c>
      <c r="F853" s="14" t="str">
        <f>VLOOKUP(A853,[1]Lookup!$A$1:$B$4,2,0)</f>
        <v>Low-skilled</v>
      </c>
      <c r="G853" s="14" t="str">
        <f>VLOOKUP(B853,[1]Lookup!$A$6:$B$11,2,0)</f>
        <v>Manufacturing</v>
      </c>
      <c r="H853" s="14" t="str">
        <f>VLOOKUP(C853,[1]Lookup!$A$13:$B$31,2,0)</f>
        <v>Textiles, wearing apparel &amp; leather products</v>
      </c>
      <c r="I853" s="16">
        <f>INDEX([1]Balancing!$B$3:$ES$21,MATCH($C853,[1]Balancing!$A$3:$A$21,0),MATCH(IF($A853="Mahir","HS",IF($A853="Separuh Mahir","SS",IF($A853="Berkemahiran Rendah","LS",IF($A853="Jumlah","T",FALSE))))&amp;$E853&amp;RIGHT($D853,2),[1]Balancing!$B$2:$ES$2,0))/1000</f>
        <v>5.9779999999999998</v>
      </c>
      <c r="J853" s="16">
        <f>INDEX([1]Balancing!$ET$3:$KK$21,MATCH($C853,[1]Balancing!$A$3:$A$21,0),MATCH(IF($A853="Mahir","HS",IF($A853="Separuh Mahir","SS",IF($A853="Berkemahiran Rendah","LS",IF($A853="Jumlah","T",FALSE))))&amp;$E853&amp;RIGHT($D853,2),[1]Balancing!$ET$2:$KK$2,0))/1000</f>
        <v>5.1980000000000004</v>
      </c>
      <c r="K853" s="16">
        <f>INDEX([1]Balancing!$KL$3:$QC$21,MATCH($C853,[1]Balancing!$A$3:$A$21,0),MATCH(IF($A853="Mahir","HS",IF($A853="Separuh Mahir","SS",IF($A853="Berkemahiran Rendah","LS",IF($A853="Jumlah","T",FALSE))))&amp;$E853&amp;RIGHT($D853,2),[1]Balancing!$KL$2:$QC$2,0))/1000</f>
        <v>0.78</v>
      </c>
      <c r="L853" s="16">
        <f>INDEX([1]Balancing!$QD$3:$VU$21,MATCH($C853,[1]Balancing!$A$3:$A$21,0),MATCH(IF($A853="Mahir","HS",IF($A853="Separuh Mahir","SS",IF($A853="Berkemahiran Rendah","LS",IF($A853="Jumlah","T",FALSE))))&amp;$E853&amp;RIGHT($D853,2),[1]Balancing!$QD$2:$VU$2,0))/1000</f>
        <v>7.0999999999999994E-2</v>
      </c>
    </row>
    <row r="854" spans="1:12" x14ac:dyDescent="0.35">
      <c r="A854" s="17" t="s">
        <v>23</v>
      </c>
      <c r="B854" s="17" t="s">
        <v>31</v>
      </c>
      <c r="C854" s="17" t="s">
        <v>44</v>
      </c>
      <c r="D854" s="14">
        <v>2022</v>
      </c>
      <c r="E854" s="14">
        <v>1</v>
      </c>
      <c r="F854" s="14" t="str">
        <f>VLOOKUP(A854,[1]Lookup!$A$1:$B$4,2,0)</f>
        <v>Low-skilled</v>
      </c>
      <c r="G854" s="14" t="str">
        <f>VLOOKUP(B854,[1]Lookup!$A$6:$B$11,2,0)</f>
        <v>Manufacturing</v>
      </c>
      <c r="H854" s="14" t="str">
        <f>VLOOKUP(C854,[1]Lookup!$A$13:$B$31,2,0)</f>
        <v>Wood products, furniture, paper products &amp; printing</v>
      </c>
      <c r="I854" s="16">
        <f>INDEX([1]Balancing!$B$3:$ES$21,MATCH($C854,[1]Balancing!$A$3:$A$21,0),MATCH(IF($A854="Mahir","HS",IF($A854="Separuh Mahir","SS",IF($A854="Berkemahiran Rendah","LS",IF($A854="Jumlah","T",FALSE))))&amp;$E854&amp;RIGHT($D854,2),[1]Balancing!$B$2:$ES$2,0))/1000</f>
        <v>39.738999999999997</v>
      </c>
      <c r="J854" s="16">
        <f>INDEX([1]Balancing!$ET$3:$KK$21,MATCH($C854,[1]Balancing!$A$3:$A$21,0),MATCH(IF($A854="Mahir","HS",IF($A854="Separuh Mahir","SS",IF($A854="Berkemahiran Rendah","LS",IF($A854="Jumlah","T",FALSE))))&amp;$E854&amp;RIGHT($D854,2),[1]Balancing!$ET$2:$KK$2,0))/1000</f>
        <v>34.576999999999998</v>
      </c>
      <c r="K854" s="16">
        <f>INDEX([1]Balancing!$KL$3:$QC$21,MATCH($C854,[1]Balancing!$A$3:$A$21,0),MATCH(IF($A854="Mahir","HS",IF($A854="Separuh Mahir","SS",IF($A854="Berkemahiran Rendah","LS",IF($A854="Jumlah","T",FALSE))))&amp;$E854&amp;RIGHT($D854,2),[1]Balancing!$KL$2:$QC$2,0))/1000</f>
        <v>5.1619999999999999</v>
      </c>
      <c r="L854" s="16">
        <f>INDEX([1]Balancing!$QD$3:$VU$21,MATCH($C854,[1]Balancing!$A$3:$A$21,0),MATCH(IF($A854="Mahir","HS",IF($A854="Separuh Mahir","SS",IF($A854="Berkemahiran Rendah","LS",IF($A854="Jumlah","T",FALSE))))&amp;$E854&amp;RIGHT($D854,2),[1]Balancing!$QD$2:$VU$2,0))/1000</f>
        <v>1.0999999999999999E-2</v>
      </c>
    </row>
    <row r="855" spans="1:12" x14ac:dyDescent="0.35">
      <c r="A855" s="17" t="s">
        <v>23</v>
      </c>
      <c r="B855" s="17" t="s">
        <v>31</v>
      </c>
      <c r="C855" s="17" t="s">
        <v>46</v>
      </c>
      <c r="D855" s="14">
        <v>2022</v>
      </c>
      <c r="E855" s="14">
        <v>1</v>
      </c>
      <c r="F855" s="14" t="str">
        <f>VLOOKUP(A855,[1]Lookup!$A$1:$B$4,2,0)</f>
        <v>Low-skilled</v>
      </c>
      <c r="G855" s="14" t="str">
        <f>VLOOKUP(B855,[1]Lookup!$A$6:$B$11,2,0)</f>
        <v>Manufacturing</v>
      </c>
      <c r="H855" s="14" t="str">
        <f>VLOOKUP(C855,[1]Lookup!$A$13:$B$31,2,0)</f>
        <v>Petroleum, chemical, rubber &amp; plastic products</v>
      </c>
      <c r="I855" s="16">
        <f>INDEX([1]Balancing!$B$3:$ES$21,MATCH($C855,[1]Balancing!$A$3:$A$21,0),MATCH(IF($A855="Mahir","HS",IF($A855="Separuh Mahir","SS",IF($A855="Berkemahiran Rendah","LS",IF($A855="Jumlah","T",FALSE))))&amp;$E855&amp;RIGHT($D855,2),[1]Balancing!$B$2:$ES$2,0))/1000</f>
        <v>24.908000000000001</v>
      </c>
      <c r="J855" s="16">
        <f>INDEX([1]Balancing!$ET$3:$KK$21,MATCH($C855,[1]Balancing!$A$3:$A$21,0),MATCH(IF($A855="Mahir","HS",IF($A855="Separuh Mahir","SS",IF($A855="Berkemahiran Rendah","LS",IF($A855="Jumlah","T",FALSE))))&amp;$E855&amp;RIGHT($D855,2),[1]Balancing!$ET$2:$KK$2,0))/1000</f>
        <v>22.888000000000002</v>
      </c>
      <c r="K855" s="16">
        <f>INDEX([1]Balancing!$KL$3:$QC$21,MATCH($C855,[1]Balancing!$A$3:$A$21,0),MATCH(IF($A855="Mahir","HS",IF($A855="Separuh Mahir","SS",IF($A855="Berkemahiran Rendah","LS",IF($A855="Jumlah","T",FALSE))))&amp;$E855&amp;RIGHT($D855,2),[1]Balancing!$KL$2:$QC$2,0))/1000</f>
        <v>2.02</v>
      </c>
      <c r="L855" s="16">
        <f>INDEX([1]Balancing!$QD$3:$VU$21,MATCH($C855,[1]Balancing!$A$3:$A$21,0),MATCH(IF($A855="Mahir","HS",IF($A855="Separuh Mahir","SS",IF($A855="Berkemahiran Rendah","LS",IF($A855="Jumlah","T",FALSE))))&amp;$E855&amp;RIGHT($D855,2),[1]Balancing!$QD$2:$VU$2,0))/1000</f>
        <v>0.216</v>
      </c>
    </row>
    <row r="856" spans="1:12" x14ac:dyDescent="0.35">
      <c r="A856" s="17" t="s">
        <v>23</v>
      </c>
      <c r="B856" s="17" t="s">
        <v>31</v>
      </c>
      <c r="C856" s="17" t="s">
        <v>48</v>
      </c>
      <c r="D856" s="14">
        <v>2022</v>
      </c>
      <c r="E856" s="14">
        <v>1</v>
      </c>
      <c r="F856" s="14" t="str">
        <f>VLOOKUP(A856,[1]Lookup!$A$1:$B$4,2,0)</f>
        <v>Low-skilled</v>
      </c>
      <c r="G856" s="14" t="str">
        <f>VLOOKUP(B856,[1]Lookup!$A$6:$B$11,2,0)</f>
        <v>Manufacturing</v>
      </c>
      <c r="H856" s="14" t="str">
        <f>VLOOKUP(C856,[1]Lookup!$A$13:$B$31,2,0)</f>
        <v>Non-metallic mineral products, basic metal &amp; fabricated metal products</v>
      </c>
      <c r="I856" s="16">
        <f>INDEX([1]Balancing!$B$3:$ES$21,MATCH($C856,[1]Balancing!$A$3:$A$21,0),MATCH(IF($A856="Mahir","HS",IF($A856="Separuh Mahir","SS",IF($A856="Berkemahiran Rendah","LS",IF($A856="Jumlah","T",FALSE))))&amp;$E856&amp;RIGHT($D856,2),[1]Balancing!$B$2:$ES$2,0))/1000</f>
        <v>28.609000000000002</v>
      </c>
      <c r="J856" s="16">
        <f>INDEX([1]Balancing!$ET$3:$KK$21,MATCH($C856,[1]Balancing!$A$3:$A$21,0),MATCH(IF($A856="Mahir","HS",IF($A856="Separuh Mahir","SS",IF($A856="Berkemahiran Rendah","LS",IF($A856="Jumlah","T",FALSE))))&amp;$E856&amp;RIGHT($D856,2),[1]Balancing!$ET$2:$KK$2,0))/1000</f>
        <v>25.216999999999999</v>
      </c>
      <c r="K856" s="16">
        <f>INDEX([1]Balancing!$KL$3:$QC$21,MATCH($C856,[1]Balancing!$A$3:$A$21,0),MATCH(IF($A856="Mahir","HS",IF($A856="Separuh Mahir","SS",IF($A856="Berkemahiran Rendah","LS",IF($A856="Jumlah","T",FALSE))))&amp;$E856&amp;RIGHT($D856,2),[1]Balancing!$KL$2:$QC$2,0))/1000</f>
        <v>3.3919999999999999</v>
      </c>
      <c r="L856" s="16">
        <f>INDEX([1]Balancing!$QD$3:$VU$21,MATCH($C856,[1]Balancing!$A$3:$A$21,0),MATCH(IF($A856="Mahir","HS",IF($A856="Separuh Mahir","SS",IF($A856="Berkemahiran Rendah","LS",IF($A856="Jumlah","T",FALSE))))&amp;$E856&amp;RIGHT($D856,2),[1]Balancing!$QD$2:$VU$2,0))/1000</f>
        <v>0.185</v>
      </c>
    </row>
    <row r="857" spans="1:12" x14ac:dyDescent="0.35">
      <c r="A857" s="17" t="s">
        <v>23</v>
      </c>
      <c r="B857" s="17" t="s">
        <v>31</v>
      </c>
      <c r="C857" s="17" t="s">
        <v>50</v>
      </c>
      <c r="D857" s="14">
        <v>2022</v>
      </c>
      <c r="E857" s="14">
        <v>1</v>
      </c>
      <c r="F857" s="14" t="str">
        <f>VLOOKUP(A857,[1]Lookup!$A$1:$B$4,2,0)</f>
        <v>Low-skilled</v>
      </c>
      <c r="G857" s="14" t="str">
        <f>VLOOKUP(B857,[1]Lookup!$A$6:$B$11,2,0)</f>
        <v>Manufacturing</v>
      </c>
      <c r="H857" s="14" t="str">
        <f>VLOOKUP(C857,[1]Lookup!$A$13:$B$31,2,0)</f>
        <v>Electrical, electronic &amp; optical products</v>
      </c>
      <c r="I857" s="16">
        <f>INDEX([1]Balancing!$B$3:$ES$21,MATCH($C857,[1]Balancing!$A$3:$A$21,0),MATCH(IF($A857="Mahir","HS",IF($A857="Separuh Mahir","SS",IF($A857="Berkemahiran Rendah","LS",IF($A857="Jumlah","T",FALSE))))&amp;$E857&amp;RIGHT($D857,2),[1]Balancing!$B$2:$ES$2,0))/1000</f>
        <v>22.709</v>
      </c>
      <c r="J857" s="16">
        <f>INDEX([1]Balancing!$ET$3:$KK$21,MATCH($C857,[1]Balancing!$A$3:$A$21,0),MATCH(IF($A857="Mahir","HS",IF($A857="Separuh Mahir","SS",IF($A857="Berkemahiran Rendah","LS",IF($A857="Jumlah","T",FALSE))))&amp;$E857&amp;RIGHT($D857,2),[1]Balancing!$ET$2:$KK$2,0))/1000</f>
        <v>19.626000000000001</v>
      </c>
      <c r="K857" s="16">
        <f>INDEX([1]Balancing!$KL$3:$QC$21,MATCH($C857,[1]Balancing!$A$3:$A$21,0),MATCH(IF($A857="Mahir","HS",IF($A857="Separuh Mahir","SS",IF($A857="Berkemahiran Rendah","LS",IF($A857="Jumlah","T",FALSE))))&amp;$E857&amp;RIGHT($D857,2),[1]Balancing!$KL$2:$QC$2,0))/1000</f>
        <v>3.0830000000000002</v>
      </c>
      <c r="L857" s="16">
        <f>INDEX([1]Balancing!$QD$3:$VU$21,MATCH($C857,[1]Balancing!$A$3:$A$21,0),MATCH(IF($A857="Mahir","HS",IF($A857="Separuh Mahir","SS",IF($A857="Berkemahiran Rendah","LS",IF($A857="Jumlah","T",FALSE))))&amp;$E857&amp;RIGHT($D857,2),[1]Balancing!$QD$2:$VU$2,0))/1000</f>
        <v>0.09</v>
      </c>
    </row>
    <row r="858" spans="1:12" x14ac:dyDescent="0.35">
      <c r="A858" s="17" t="s">
        <v>23</v>
      </c>
      <c r="B858" s="17" t="s">
        <v>31</v>
      </c>
      <c r="C858" s="17" t="s">
        <v>52</v>
      </c>
      <c r="D858" s="14">
        <v>2022</v>
      </c>
      <c r="E858" s="14">
        <v>1</v>
      </c>
      <c r="F858" s="14" t="str">
        <f>VLOOKUP(A858,[1]Lookup!$A$1:$B$4,2,0)</f>
        <v>Low-skilled</v>
      </c>
      <c r="G858" s="14" t="str">
        <f>VLOOKUP(B858,[1]Lookup!$A$6:$B$11,2,0)</f>
        <v>Manufacturing</v>
      </c>
      <c r="H858" s="14" t="str">
        <f>VLOOKUP(C858,[1]Lookup!$A$13:$B$31,2,0)</f>
        <v>Transport equipment, other manufacturing &amp; repair</v>
      </c>
      <c r="I858" s="16">
        <f>INDEX([1]Balancing!$B$3:$ES$21,MATCH($C858,[1]Balancing!$A$3:$A$21,0),MATCH(IF($A858="Mahir","HS",IF($A858="Separuh Mahir","SS",IF($A858="Berkemahiran Rendah","LS",IF($A858="Jumlah","T",FALSE))))&amp;$E858&amp;RIGHT($D858,2),[1]Balancing!$B$2:$ES$2,0))/1000</f>
        <v>12.436999999999999</v>
      </c>
      <c r="J858" s="16">
        <f>INDEX([1]Balancing!$ET$3:$KK$21,MATCH($C858,[1]Balancing!$A$3:$A$21,0),MATCH(IF($A858="Mahir","HS",IF($A858="Separuh Mahir","SS",IF($A858="Berkemahiran Rendah","LS",IF($A858="Jumlah","T",FALSE))))&amp;$E858&amp;RIGHT($D858,2),[1]Balancing!$ET$2:$KK$2,0))/1000</f>
        <v>11.343999999999999</v>
      </c>
      <c r="K858" s="16">
        <f>INDEX([1]Balancing!$KL$3:$QC$21,MATCH($C858,[1]Balancing!$A$3:$A$21,0),MATCH(IF($A858="Mahir","HS",IF($A858="Separuh Mahir","SS",IF($A858="Berkemahiran Rendah","LS",IF($A858="Jumlah","T",FALSE))))&amp;$E858&amp;RIGHT($D858,2),[1]Balancing!$KL$2:$QC$2,0))/1000</f>
        <v>1.093</v>
      </c>
      <c r="L858" s="16">
        <f>INDEX([1]Balancing!$QD$3:$VU$21,MATCH($C858,[1]Balancing!$A$3:$A$21,0),MATCH(IF($A858="Mahir","HS",IF($A858="Separuh Mahir","SS",IF($A858="Berkemahiran Rendah","LS",IF($A858="Jumlah","T",FALSE))))&amp;$E858&amp;RIGHT($D858,2),[1]Balancing!$QD$2:$VU$2,0))/1000</f>
        <v>2.7E-2</v>
      </c>
    </row>
    <row r="859" spans="1:12" x14ac:dyDescent="0.35">
      <c r="A859" s="17" t="s">
        <v>23</v>
      </c>
      <c r="B859" s="17" t="s">
        <v>33</v>
      </c>
      <c r="C859" s="17" t="s">
        <v>33</v>
      </c>
      <c r="D859" s="14">
        <v>2022</v>
      </c>
      <c r="E859" s="14">
        <v>1</v>
      </c>
      <c r="F859" s="14" t="str">
        <f>VLOOKUP(A859,[1]Lookup!$A$1:$B$4,2,0)</f>
        <v>Low-skilled</v>
      </c>
      <c r="G859" s="14" t="str">
        <f>VLOOKUP(B859,[1]Lookup!$A$6:$B$11,2,0)</f>
        <v>Construction</v>
      </c>
      <c r="H859" s="14" t="str">
        <f>VLOOKUP(C859,[1]Lookup!$A$13:$B$31,2,0)</f>
        <v>Construction</v>
      </c>
      <c r="I859" s="16">
        <f>INDEX([1]Balancing!$B$3:$ES$21,MATCH($C859,[1]Balancing!$A$3:$A$21,0),MATCH(IF($A859="Mahir","HS",IF($A859="Separuh Mahir","SS",IF($A859="Berkemahiran Rendah","LS",IF($A859="Jumlah","T",FALSE))))&amp;$E859&amp;RIGHT($D859,2),[1]Balancing!$B$2:$ES$2,0))/1000</f>
        <v>45.222000000000001</v>
      </c>
      <c r="J859" s="16">
        <f>INDEX([1]Balancing!$ET$3:$KK$21,MATCH($C859,[1]Balancing!$A$3:$A$21,0),MATCH(IF($A859="Mahir","HS",IF($A859="Separuh Mahir","SS",IF($A859="Berkemahiran Rendah","LS",IF($A859="Jumlah","T",FALSE))))&amp;$E859&amp;RIGHT($D859,2),[1]Balancing!$ET$2:$KK$2,0))/1000</f>
        <v>40.039000000000001</v>
      </c>
      <c r="K859" s="16">
        <f>INDEX([1]Balancing!$KL$3:$QC$21,MATCH($C859,[1]Balancing!$A$3:$A$21,0),MATCH(IF($A859="Mahir","HS",IF($A859="Separuh Mahir","SS",IF($A859="Berkemahiran Rendah","LS",IF($A859="Jumlah","T",FALSE))))&amp;$E859&amp;RIGHT($D859,2),[1]Balancing!$KL$2:$QC$2,0))/1000</f>
        <v>5.1829999999999998</v>
      </c>
      <c r="L859" s="16">
        <f>INDEX([1]Balancing!$QD$3:$VU$21,MATCH($C859,[1]Balancing!$A$3:$A$21,0),MATCH(IF($A859="Mahir","HS",IF($A859="Separuh Mahir","SS",IF($A859="Berkemahiran Rendah","LS",IF($A859="Jumlah","T",FALSE))))&amp;$E859&amp;RIGHT($D859,2),[1]Balancing!$QD$2:$VU$2,0))/1000</f>
        <v>0.34899999999999998</v>
      </c>
    </row>
    <row r="860" spans="1:12" x14ac:dyDescent="0.35">
      <c r="A860" s="17" t="s">
        <v>23</v>
      </c>
      <c r="B860" s="17" t="s">
        <v>35</v>
      </c>
      <c r="C860" s="17" t="s">
        <v>54</v>
      </c>
      <c r="D860" s="14">
        <v>2022</v>
      </c>
      <c r="E860" s="14">
        <v>1</v>
      </c>
      <c r="F860" s="14" t="str">
        <f>VLOOKUP(A860,[1]Lookup!$A$1:$B$4,2,0)</f>
        <v>Low-skilled</v>
      </c>
      <c r="G860" s="14" t="str">
        <f>VLOOKUP(B860,[1]Lookup!$A$6:$B$11,2,0)</f>
        <v>Services</v>
      </c>
      <c r="H860" s="14" t="str">
        <f>VLOOKUP(C860,[1]Lookup!$A$13:$B$31,2,0)</f>
        <v>Wholesale &amp; retail trade</v>
      </c>
      <c r="I860" s="16">
        <f>INDEX([1]Balancing!$B$3:$ES$21,MATCH($C860,[1]Balancing!$A$3:$A$21,0),MATCH(IF($A860="Mahir","HS",IF($A860="Separuh Mahir","SS",IF($A860="Berkemahiran Rendah","LS",IF($A860="Jumlah","T",FALSE))))&amp;$E860&amp;RIGHT($D860,2),[1]Balancing!$B$2:$ES$2,0))/1000</f>
        <v>235.89599999999999</v>
      </c>
      <c r="J860" s="16">
        <f>INDEX([1]Balancing!$ET$3:$KK$21,MATCH($C860,[1]Balancing!$A$3:$A$21,0),MATCH(IF($A860="Mahir","HS",IF($A860="Separuh Mahir","SS",IF($A860="Berkemahiran Rendah","LS",IF($A860="Jumlah","T",FALSE))))&amp;$E860&amp;RIGHT($D860,2),[1]Balancing!$ET$2:$KK$2,0))/1000</f>
        <v>233.65899999999999</v>
      </c>
      <c r="K860" s="16">
        <f>INDEX([1]Balancing!$KL$3:$QC$21,MATCH($C860,[1]Balancing!$A$3:$A$21,0),MATCH(IF($A860="Mahir","HS",IF($A860="Separuh Mahir","SS",IF($A860="Berkemahiran Rendah","LS",IF($A860="Jumlah","T",FALSE))))&amp;$E860&amp;RIGHT($D860,2),[1]Balancing!$KL$2:$QC$2,0))/1000</f>
        <v>2.2370000000000001</v>
      </c>
      <c r="L860" s="16">
        <f>INDEX([1]Balancing!$QD$3:$VU$21,MATCH($C860,[1]Balancing!$A$3:$A$21,0),MATCH(IF($A860="Mahir","HS",IF($A860="Separuh Mahir","SS",IF($A860="Berkemahiran Rendah","LS",IF($A860="Jumlah","T",FALSE))))&amp;$E860&amp;RIGHT($D860,2),[1]Balancing!$QD$2:$VU$2,0))/1000</f>
        <v>0.61299999999999999</v>
      </c>
    </row>
    <row r="861" spans="1:12" x14ac:dyDescent="0.35">
      <c r="A861" s="17" t="s">
        <v>23</v>
      </c>
      <c r="B861" s="17" t="s">
        <v>35</v>
      </c>
      <c r="C861" s="17" t="s">
        <v>56</v>
      </c>
      <c r="D861" s="14">
        <v>2022</v>
      </c>
      <c r="E861" s="14">
        <v>1</v>
      </c>
      <c r="F861" s="14" t="str">
        <f>VLOOKUP(A861,[1]Lookup!$A$1:$B$4,2,0)</f>
        <v>Low-skilled</v>
      </c>
      <c r="G861" s="14" t="str">
        <f>VLOOKUP(B861,[1]Lookup!$A$6:$B$11,2,0)</f>
        <v>Services</v>
      </c>
      <c r="H861" s="14" t="str">
        <f>VLOOKUP(C861,[1]Lookup!$A$13:$B$31,2,0)</f>
        <v>Food &amp; beverages and accommodation</v>
      </c>
      <c r="I861" s="16">
        <f>INDEX([1]Balancing!$B$3:$ES$21,MATCH($C861,[1]Balancing!$A$3:$A$21,0),MATCH(IF($A861="Mahir","HS",IF($A861="Separuh Mahir","SS",IF($A861="Berkemahiran Rendah","LS",IF($A861="Jumlah","T",FALSE))))&amp;$E861&amp;RIGHT($D861,2),[1]Balancing!$B$2:$ES$2,0))/1000</f>
        <v>336.06599999999997</v>
      </c>
      <c r="J861" s="16">
        <f>INDEX([1]Balancing!$ET$3:$KK$21,MATCH($C861,[1]Balancing!$A$3:$A$21,0),MATCH(IF($A861="Mahir","HS",IF($A861="Separuh Mahir","SS",IF($A861="Berkemahiran Rendah","LS",IF($A861="Jumlah","T",FALSE))))&amp;$E861&amp;RIGHT($D861,2),[1]Balancing!$ET$2:$KK$2,0))/1000</f>
        <v>335.18700000000001</v>
      </c>
      <c r="K861" s="16">
        <f>INDEX([1]Balancing!$KL$3:$QC$21,MATCH($C861,[1]Balancing!$A$3:$A$21,0),MATCH(IF($A861="Mahir","HS",IF($A861="Separuh Mahir","SS",IF($A861="Berkemahiran Rendah","LS",IF($A861="Jumlah","T",FALSE))))&amp;$E861&amp;RIGHT($D861,2),[1]Balancing!$KL$2:$QC$2,0))/1000</f>
        <v>0.879</v>
      </c>
      <c r="L861" s="16">
        <f>INDEX([1]Balancing!$QD$3:$VU$21,MATCH($C861,[1]Balancing!$A$3:$A$21,0),MATCH(IF($A861="Mahir","HS",IF($A861="Separuh Mahir","SS",IF($A861="Berkemahiran Rendah","LS",IF($A861="Jumlah","T",FALSE))))&amp;$E861&amp;RIGHT($D861,2),[1]Balancing!$QD$2:$VU$2,0))/1000</f>
        <v>5.7000000000000002E-2</v>
      </c>
    </row>
    <row r="862" spans="1:12" x14ac:dyDescent="0.35">
      <c r="A862" s="17" t="s">
        <v>23</v>
      </c>
      <c r="B862" s="17" t="s">
        <v>35</v>
      </c>
      <c r="C862" s="17" t="s">
        <v>58</v>
      </c>
      <c r="D862" s="14">
        <v>2022</v>
      </c>
      <c r="E862" s="14">
        <v>1</v>
      </c>
      <c r="F862" s="14" t="str">
        <f>VLOOKUP(A862,[1]Lookup!$A$1:$B$4,2,0)</f>
        <v>Low-skilled</v>
      </c>
      <c r="G862" s="14" t="str">
        <f>VLOOKUP(B862,[1]Lookup!$A$6:$B$11,2,0)</f>
        <v>Services</v>
      </c>
      <c r="H862" s="14" t="str">
        <f>VLOOKUP(C862,[1]Lookup!$A$13:$B$31,2,0)</f>
        <v>Transportation &amp; storage</v>
      </c>
      <c r="I862" s="16">
        <f>INDEX([1]Balancing!$B$3:$ES$21,MATCH($C862,[1]Balancing!$A$3:$A$21,0),MATCH(IF($A862="Mahir","HS",IF($A862="Separuh Mahir","SS",IF($A862="Berkemahiran Rendah","LS",IF($A862="Jumlah","T",FALSE))))&amp;$E862&amp;RIGHT($D862,2),[1]Balancing!$B$2:$ES$2,0))/1000</f>
        <v>89.99</v>
      </c>
      <c r="J862" s="16">
        <f>INDEX([1]Balancing!$ET$3:$KK$21,MATCH($C862,[1]Balancing!$A$3:$A$21,0),MATCH(IF($A862="Mahir","HS",IF($A862="Separuh Mahir","SS",IF($A862="Berkemahiran Rendah","LS",IF($A862="Jumlah","T",FALSE))))&amp;$E862&amp;RIGHT($D862,2),[1]Balancing!$ET$2:$KK$2,0))/1000</f>
        <v>88.608000000000004</v>
      </c>
      <c r="K862" s="16">
        <f>INDEX([1]Balancing!$KL$3:$QC$21,MATCH($C862,[1]Balancing!$A$3:$A$21,0),MATCH(IF($A862="Mahir","HS",IF($A862="Separuh Mahir","SS",IF($A862="Berkemahiran Rendah","LS",IF($A862="Jumlah","T",FALSE))))&amp;$E862&amp;RIGHT($D862,2),[1]Balancing!$KL$2:$QC$2,0))/1000</f>
        <v>1.3819999999999999</v>
      </c>
      <c r="L862" s="16">
        <f>INDEX([1]Balancing!$QD$3:$VU$21,MATCH($C862,[1]Balancing!$A$3:$A$21,0),MATCH(IF($A862="Mahir","HS",IF($A862="Separuh Mahir","SS",IF($A862="Berkemahiran Rendah","LS",IF($A862="Jumlah","T",FALSE))))&amp;$E862&amp;RIGHT($D862,2),[1]Balancing!$QD$2:$VU$2,0))/1000</f>
        <v>0.20599999999999999</v>
      </c>
    </row>
    <row r="863" spans="1:12" x14ac:dyDescent="0.35">
      <c r="A863" s="17" t="s">
        <v>23</v>
      </c>
      <c r="B863" s="17" t="s">
        <v>35</v>
      </c>
      <c r="C863" s="17" t="s">
        <v>60</v>
      </c>
      <c r="D863" s="14">
        <v>2022</v>
      </c>
      <c r="E863" s="14">
        <v>1</v>
      </c>
      <c r="F863" s="14" t="str">
        <f>VLOOKUP(A863,[1]Lookup!$A$1:$B$4,2,0)</f>
        <v>Low-skilled</v>
      </c>
      <c r="G863" s="14" t="str">
        <f>VLOOKUP(B863,[1]Lookup!$A$6:$B$11,2,0)</f>
        <v>Services</v>
      </c>
      <c r="H863" s="14" t="str">
        <f>VLOOKUP(C863,[1]Lookup!$A$13:$B$31,2,0)</f>
        <v>Information &amp; communication</v>
      </c>
      <c r="I863" s="16">
        <f>INDEX([1]Balancing!$B$3:$ES$21,MATCH($C863,[1]Balancing!$A$3:$A$21,0),MATCH(IF($A863="Mahir","HS",IF($A863="Separuh Mahir","SS",IF($A863="Berkemahiran Rendah","LS",IF($A863="Jumlah","T",FALSE))))&amp;$E863&amp;RIGHT($D863,2),[1]Balancing!$B$2:$ES$2,0))/1000</f>
        <v>18.422000000000001</v>
      </c>
      <c r="J863" s="16">
        <f>INDEX([1]Balancing!$ET$3:$KK$21,MATCH($C863,[1]Balancing!$A$3:$A$21,0),MATCH(IF($A863="Mahir","HS",IF($A863="Separuh Mahir","SS",IF($A863="Berkemahiran Rendah","LS",IF($A863="Jumlah","T",FALSE))))&amp;$E863&amp;RIGHT($D863,2),[1]Balancing!$ET$2:$KK$2,0))/1000</f>
        <v>17.881</v>
      </c>
      <c r="K863" s="16">
        <f>INDEX([1]Balancing!$KL$3:$QC$21,MATCH($C863,[1]Balancing!$A$3:$A$21,0),MATCH(IF($A863="Mahir","HS",IF($A863="Separuh Mahir","SS",IF($A863="Berkemahiran Rendah","LS",IF($A863="Jumlah","T",FALSE))))&amp;$E863&amp;RIGHT($D863,2),[1]Balancing!$KL$2:$QC$2,0))/1000</f>
        <v>0.54100000000000004</v>
      </c>
      <c r="L863" s="16">
        <f>INDEX([1]Balancing!$QD$3:$VU$21,MATCH($C863,[1]Balancing!$A$3:$A$21,0),MATCH(IF($A863="Mahir","HS",IF($A863="Separuh Mahir","SS",IF($A863="Berkemahiran Rendah","LS",IF($A863="Jumlah","T",FALSE))))&amp;$E863&amp;RIGHT($D863,2),[1]Balancing!$QD$2:$VU$2,0))/1000</f>
        <v>7.4999999999999997E-2</v>
      </c>
    </row>
    <row r="864" spans="1:12" x14ac:dyDescent="0.35">
      <c r="A864" s="17" t="s">
        <v>23</v>
      </c>
      <c r="B864" s="17" t="s">
        <v>35</v>
      </c>
      <c r="C864" s="17" t="s">
        <v>62</v>
      </c>
      <c r="D864" s="14">
        <v>2022</v>
      </c>
      <c r="E864" s="14">
        <v>1</v>
      </c>
      <c r="F864" s="14" t="str">
        <f>VLOOKUP(A864,[1]Lookup!$A$1:$B$4,2,0)</f>
        <v>Low-skilled</v>
      </c>
      <c r="G864" s="14" t="str">
        <f>VLOOKUP(B864,[1]Lookup!$A$6:$B$11,2,0)</f>
        <v>Services</v>
      </c>
      <c r="H864" s="14" t="str">
        <f>VLOOKUP(C864,[1]Lookup!$A$13:$B$31,2,0)</f>
        <v>Finance, insurance, real estate &amp; business services</v>
      </c>
      <c r="I864" s="16">
        <f>INDEX([1]Balancing!$B$3:$ES$21,MATCH($C864,[1]Balancing!$A$3:$A$21,0),MATCH(IF($A864="Mahir","HS",IF($A864="Separuh Mahir","SS",IF($A864="Berkemahiran Rendah","LS",IF($A864="Jumlah","T",FALSE))))&amp;$E864&amp;RIGHT($D864,2),[1]Balancing!$B$2:$ES$2,0))/1000</f>
        <v>109.196</v>
      </c>
      <c r="J864" s="16">
        <f>INDEX([1]Balancing!$ET$3:$KK$21,MATCH($C864,[1]Balancing!$A$3:$A$21,0),MATCH(IF($A864="Mahir","HS",IF($A864="Separuh Mahir","SS",IF($A864="Berkemahiran Rendah","LS",IF($A864="Jumlah","T",FALSE))))&amp;$E864&amp;RIGHT($D864,2),[1]Balancing!$ET$2:$KK$2,0))/1000</f>
        <v>108.453</v>
      </c>
      <c r="K864" s="16">
        <f>INDEX([1]Balancing!$KL$3:$QC$21,MATCH($C864,[1]Balancing!$A$3:$A$21,0),MATCH(IF($A864="Mahir","HS",IF($A864="Separuh Mahir","SS",IF($A864="Berkemahiran Rendah","LS",IF($A864="Jumlah","T",FALSE))))&amp;$E864&amp;RIGHT($D864,2),[1]Balancing!$KL$2:$QC$2,0))/1000</f>
        <v>0.74299999999999999</v>
      </c>
      <c r="L864" s="16">
        <f>INDEX([1]Balancing!$QD$3:$VU$21,MATCH($C864,[1]Balancing!$A$3:$A$21,0),MATCH(IF($A864="Mahir","HS",IF($A864="Separuh Mahir","SS",IF($A864="Berkemahiran Rendah","LS",IF($A864="Jumlah","T",FALSE))))&amp;$E864&amp;RIGHT($D864,2),[1]Balancing!$QD$2:$VU$2,0))/1000</f>
        <v>0.28999999999999998</v>
      </c>
    </row>
    <row r="865" spans="1:12" x14ac:dyDescent="0.35">
      <c r="A865" s="17" t="s">
        <v>23</v>
      </c>
      <c r="B865" s="17" t="s">
        <v>35</v>
      </c>
      <c r="C865" s="17" t="s">
        <v>64</v>
      </c>
      <c r="D865" s="14">
        <v>2022</v>
      </c>
      <c r="E865" s="14">
        <v>1</v>
      </c>
      <c r="F865" s="14" t="str">
        <f>VLOOKUP(A865,[1]Lookup!$A$1:$B$4,2,0)</f>
        <v>Low-skilled</v>
      </c>
      <c r="G865" s="14" t="str">
        <f>VLOOKUP(B865,[1]Lookup!$A$6:$B$11,2,0)</f>
        <v>Services</v>
      </c>
      <c r="H865" s="14" t="str">
        <f>VLOOKUP(C865,[1]Lookup!$A$13:$B$31,2,0)</f>
        <v>Other services</v>
      </c>
      <c r="I865" s="16">
        <f>INDEX([1]Balancing!$B$3:$ES$21,MATCH($C865,[1]Balancing!$A$3:$A$21,0),MATCH(IF($A865="Mahir","HS",IF($A865="Separuh Mahir","SS",IF($A865="Berkemahiran Rendah","LS",IF($A865="Jumlah","T",FALSE))))&amp;$E865&amp;RIGHT($D865,2),[1]Balancing!$B$2:$ES$2,0))/1000</f>
        <v>70.326999999999998</v>
      </c>
      <c r="J865" s="16">
        <f>INDEX([1]Balancing!$ET$3:$KK$21,MATCH($C865,[1]Balancing!$A$3:$A$21,0),MATCH(IF($A865="Mahir","HS",IF($A865="Separuh Mahir","SS",IF($A865="Berkemahiran Rendah","LS",IF($A865="Jumlah","T",FALSE))))&amp;$E865&amp;RIGHT($D865,2),[1]Balancing!$ET$2:$KK$2,0))/1000</f>
        <v>69.852000000000004</v>
      </c>
      <c r="K865" s="16">
        <f>INDEX([1]Balancing!$KL$3:$QC$21,MATCH($C865,[1]Balancing!$A$3:$A$21,0),MATCH(IF($A865="Mahir","HS",IF($A865="Separuh Mahir","SS",IF($A865="Berkemahiran Rendah","LS",IF($A865="Jumlah","T",FALSE))))&amp;$E865&amp;RIGHT($D865,2),[1]Balancing!$KL$2:$QC$2,0))/1000</f>
        <v>0.47499999999999998</v>
      </c>
      <c r="L865" s="16">
        <f>INDEX([1]Balancing!$QD$3:$VU$21,MATCH($C865,[1]Balancing!$A$3:$A$21,0),MATCH(IF($A865="Mahir","HS",IF($A865="Separuh Mahir","SS",IF($A865="Berkemahiran Rendah","LS",IF($A865="Jumlah","T",FALSE))))&amp;$E865&amp;RIGHT($D865,2),[1]Balancing!$QD$2:$VU$2,0))/1000</f>
        <v>0.13500000000000001</v>
      </c>
    </row>
    <row r="866" spans="1:12" x14ac:dyDescent="0.35">
      <c r="A866" s="17" t="s">
        <v>19</v>
      </c>
      <c r="B866" s="17" t="s">
        <v>27</v>
      </c>
      <c r="C866" s="17" t="s">
        <v>27</v>
      </c>
      <c r="D866" s="14">
        <v>2021</v>
      </c>
      <c r="E866" s="14">
        <v>4</v>
      </c>
      <c r="F866" s="14" t="str">
        <f>VLOOKUP(A866,[1]Lookup!$A$1:$B$4,2,0)</f>
        <v>Skilled</v>
      </c>
      <c r="G866" s="14" t="str">
        <f>VLOOKUP(B866,[1]Lookup!$A$6:$B$11,2,0)</f>
        <v>Agriculture</v>
      </c>
      <c r="H866" s="14" t="str">
        <f>VLOOKUP(C866,[1]Lookup!$A$13:$B$31,2,0)</f>
        <v>Agriculture</v>
      </c>
      <c r="I866" s="16">
        <f>INDEX([1]Balancing!$B$3:$ES$21,MATCH($C866,[1]Balancing!$A$3:$A$21,0),MATCH(IF($A866="Mahir","HS",IF($A866="Separuh Mahir","SS",IF($A866="Berkemahiran Rendah","LS",IF($A866="Jumlah","T",FALSE))))&amp;$E866&amp;RIGHT($D866,2),[1]Balancing!$B$2:$ES$2,0))/1000</f>
        <v>29.286999999999999</v>
      </c>
      <c r="J866" s="16">
        <f>INDEX([1]Balancing!$ET$3:$KK$21,MATCH($C866,[1]Balancing!$A$3:$A$21,0),MATCH(IF($A866="Mahir","HS",IF($A866="Separuh Mahir","SS",IF($A866="Berkemahiran Rendah","LS",IF($A866="Jumlah","T",FALSE))))&amp;$E866&amp;RIGHT($D866,2),[1]Balancing!$ET$2:$KK$2,0))/1000</f>
        <v>24.802</v>
      </c>
      <c r="K866" s="16">
        <f>INDEX([1]Balancing!$KL$3:$QC$21,MATCH($C866,[1]Balancing!$A$3:$A$21,0),MATCH(IF($A866="Mahir","HS",IF($A866="Separuh Mahir","SS",IF($A866="Berkemahiran Rendah","LS",IF($A866="Jumlah","T",FALSE))))&amp;$E866&amp;RIGHT($D866,2),[1]Balancing!$KL$2:$QC$2,0))/1000</f>
        <v>4.4850000000000003</v>
      </c>
      <c r="L866" s="16">
        <f>INDEX([1]Balancing!$QD$3:$VU$21,MATCH($C866,[1]Balancing!$A$3:$A$21,0),MATCH(IF($A866="Mahir","HS",IF($A866="Separuh Mahir","SS",IF($A866="Berkemahiran Rendah","LS",IF($A866="Jumlah","T",FALSE))))&amp;$E866&amp;RIGHT($D866,2),[1]Balancing!$QD$2:$VU$2,0))/1000</f>
        <v>8.2000000000000003E-2</v>
      </c>
    </row>
    <row r="867" spans="1:12" x14ac:dyDescent="0.35">
      <c r="A867" s="17" t="s">
        <v>19</v>
      </c>
      <c r="B867" s="17" t="s">
        <v>29</v>
      </c>
      <c r="C867" s="17" t="s">
        <v>29</v>
      </c>
      <c r="D867" s="14">
        <v>2021</v>
      </c>
      <c r="E867" s="14">
        <v>4</v>
      </c>
      <c r="F867" s="14" t="str">
        <f>VLOOKUP(A867,[1]Lookup!$A$1:$B$4,2,0)</f>
        <v>Skilled</v>
      </c>
      <c r="G867" s="14" t="str">
        <f>VLOOKUP(B867,[1]Lookup!$A$6:$B$11,2,0)</f>
        <v>Mining &amp; Quarrying</v>
      </c>
      <c r="H867" s="14" t="str">
        <f>VLOOKUP(C867,[1]Lookup!$A$13:$B$31,2,0)</f>
        <v>Mining &amp; Quarrying</v>
      </c>
      <c r="I867" s="16">
        <f>INDEX([1]Balancing!$B$3:$ES$21,MATCH($C867,[1]Balancing!$A$3:$A$21,0),MATCH(IF($A867="Mahir","HS",IF($A867="Separuh Mahir","SS",IF($A867="Berkemahiran Rendah","LS",IF($A867="Jumlah","T",FALSE))))&amp;$E867&amp;RIGHT($D867,2),[1]Balancing!$B$2:$ES$2,0))/1000</f>
        <v>23.584</v>
      </c>
      <c r="J867" s="16">
        <f>INDEX([1]Balancing!$ET$3:$KK$21,MATCH($C867,[1]Balancing!$A$3:$A$21,0),MATCH(IF($A867="Mahir","HS",IF($A867="Separuh Mahir","SS",IF($A867="Berkemahiran Rendah","LS",IF($A867="Jumlah","T",FALSE))))&amp;$E867&amp;RIGHT($D867,2),[1]Balancing!$ET$2:$KK$2,0))/1000</f>
        <v>23.46</v>
      </c>
      <c r="K867" s="16">
        <f>INDEX([1]Balancing!$KL$3:$QC$21,MATCH($C867,[1]Balancing!$A$3:$A$21,0),MATCH(IF($A867="Mahir","HS",IF($A867="Separuh Mahir","SS",IF($A867="Berkemahiran Rendah","LS",IF($A867="Jumlah","T",FALSE))))&amp;$E867&amp;RIGHT($D867,2),[1]Balancing!$KL$2:$QC$2,0))/1000</f>
        <v>0.124</v>
      </c>
      <c r="L867" s="16">
        <f>INDEX([1]Balancing!$QD$3:$VU$21,MATCH($C867,[1]Balancing!$A$3:$A$21,0),MATCH(IF($A867="Mahir","HS",IF($A867="Separuh Mahir","SS",IF($A867="Berkemahiran Rendah","LS",IF($A867="Jumlah","T",FALSE))))&amp;$E867&amp;RIGHT($D867,2),[1]Balancing!$QD$2:$VU$2,0))/1000</f>
        <v>7.0000000000000001E-3</v>
      </c>
    </row>
    <row r="868" spans="1:12" x14ac:dyDescent="0.35">
      <c r="A868" s="17" t="s">
        <v>19</v>
      </c>
      <c r="B868" s="17" t="s">
        <v>31</v>
      </c>
      <c r="C868" s="17" t="s">
        <v>40</v>
      </c>
      <c r="D868" s="14">
        <v>2021</v>
      </c>
      <c r="E868" s="14">
        <v>4</v>
      </c>
      <c r="F868" s="14" t="str">
        <f>VLOOKUP(A868,[1]Lookup!$A$1:$B$4,2,0)</f>
        <v>Skilled</v>
      </c>
      <c r="G868" s="14" t="str">
        <f>VLOOKUP(B868,[1]Lookup!$A$6:$B$11,2,0)</f>
        <v>Manufacturing</v>
      </c>
      <c r="H868" s="14" t="str">
        <f>VLOOKUP(C868,[1]Lookup!$A$13:$B$31,2,0)</f>
        <v>Food processing, beverages &amp; tobacco products</v>
      </c>
      <c r="I868" s="16">
        <f>INDEX([1]Balancing!$B$3:$ES$21,MATCH($C868,[1]Balancing!$A$3:$A$21,0),MATCH(IF($A868="Mahir","HS",IF($A868="Separuh Mahir","SS",IF($A868="Berkemahiran Rendah","LS",IF($A868="Jumlah","T",FALSE))))&amp;$E868&amp;RIGHT($D868,2),[1]Balancing!$B$2:$ES$2,0))/1000</f>
        <v>38.280999999999999</v>
      </c>
      <c r="J868" s="16">
        <f>INDEX([1]Balancing!$ET$3:$KK$21,MATCH($C868,[1]Balancing!$A$3:$A$21,0),MATCH(IF($A868="Mahir","HS",IF($A868="Separuh Mahir","SS",IF($A868="Berkemahiran Rendah","LS",IF($A868="Jumlah","T",FALSE))))&amp;$E868&amp;RIGHT($D868,2),[1]Balancing!$ET$2:$KK$2,0))/1000</f>
        <v>36.094999999999999</v>
      </c>
      <c r="K868" s="16">
        <f>INDEX([1]Balancing!$KL$3:$QC$21,MATCH($C868,[1]Balancing!$A$3:$A$21,0),MATCH(IF($A868="Mahir","HS",IF($A868="Separuh Mahir","SS",IF($A868="Berkemahiran Rendah","LS",IF($A868="Jumlah","T",FALSE))))&amp;$E868&amp;RIGHT($D868,2),[1]Balancing!$KL$2:$QC$2,0))/1000</f>
        <v>2.1859999999999999</v>
      </c>
      <c r="L868" s="16">
        <f>INDEX([1]Balancing!$QD$3:$VU$21,MATCH($C868,[1]Balancing!$A$3:$A$21,0),MATCH(IF($A868="Mahir","HS",IF($A868="Separuh Mahir","SS",IF($A868="Berkemahiran Rendah","LS",IF($A868="Jumlah","T",FALSE))))&amp;$E868&amp;RIGHT($D868,2),[1]Balancing!$QD$2:$VU$2,0))/1000</f>
        <v>0.14399999999999999</v>
      </c>
    </row>
    <row r="869" spans="1:12" x14ac:dyDescent="0.35">
      <c r="A869" s="17" t="s">
        <v>19</v>
      </c>
      <c r="B869" s="17" t="s">
        <v>31</v>
      </c>
      <c r="C869" s="17" t="s">
        <v>42</v>
      </c>
      <c r="D869" s="14">
        <v>2021</v>
      </c>
      <c r="E869" s="14">
        <v>4</v>
      </c>
      <c r="F869" s="14" t="str">
        <f>VLOOKUP(A869,[1]Lookup!$A$1:$B$4,2,0)</f>
        <v>Skilled</v>
      </c>
      <c r="G869" s="14" t="str">
        <f>VLOOKUP(B869,[1]Lookup!$A$6:$B$11,2,0)</f>
        <v>Manufacturing</v>
      </c>
      <c r="H869" s="14" t="str">
        <f>VLOOKUP(C869,[1]Lookup!$A$13:$B$31,2,0)</f>
        <v>Textiles, wearing apparel &amp; leather products</v>
      </c>
      <c r="I869" s="16">
        <f>INDEX([1]Balancing!$B$3:$ES$21,MATCH($C869,[1]Balancing!$A$3:$A$21,0),MATCH(IF($A869="Mahir","HS",IF($A869="Separuh Mahir","SS",IF($A869="Berkemahiran Rendah","LS",IF($A869="Jumlah","T",FALSE))))&amp;$E869&amp;RIGHT($D869,2),[1]Balancing!$B$2:$ES$2,0))/1000</f>
        <v>9.5640000000000001</v>
      </c>
      <c r="J869" s="16">
        <f>INDEX([1]Balancing!$ET$3:$KK$21,MATCH($C869,[1]Balancing!$A$3:$A$21,0),MATCH(IF($A869="Mahir","HS",IF($A869="Separuh Mahir","SS",IF($A869="Berkemahiran Rendah","LS",IF($A869="Jumlah","T",FALSE))))&amp;$E869&amp;RIGHT($D869,2),[1]Balancing!$ET$2:$KK$2,0))/1000</f>
        <v>9.0410000000000004</v>
      </c>
      <c r="K869" s="16">
        <f>INDEX([1]Balancing!$KL$3:$QC$21,MATCH($C869,[1]Balancing!$A$3:$A$21,0),MATCH(IF($A869="Mahir","HS",IF($A869="Separuh Mahir","SS",IF($A869="Berkemahiran Rendah","LS",IF($A869="Jumlah","T",FALSE))))&amp;$E869&amp;RIGHT($D869,2),[1]Balancing!$KL$2:$QC$2,0))/1000</f>
        <v>0.52300000000000002</v>
      </c>
      <c r="L869" s="16">
        <f>INDEX([1]Balancing!$QD$3:$VU$21,MATCH($C869,[1]Balancing!$A$3:$A$21,0),MATCH(IF($A869="Mahir","HS",IF($A869="Separuh Mahir","SS",IF($A869="Berkemahiran Rendah","LS",IF($A869="Jumlah","T",FALSE))))&amp;$E869&amp;RIGHT($D869,2),[1]Balancing!$QD$2:$VU$2,0))/1000</f>
        <v>8.9999999999999993E-3</v>
      </c>
    </row>
    <row r="870" spans="1:12" x14ac:dyDescent="0.35">
      <c r="A870" s="17" t="s">
        <v>19</v>
      </c>
      <c r="B870" s="17" t="s">
        <v>31</v>
      </c>
      <c r="C870" s="17" t="s">
        <v>44</v>
      </c>
      <c r="D870" s="14">
        <v>2021</v>
      </c>
      <c r="E870" s="14">
        <v>4</v>
      </c>
      <c r="F870" s="14" t="str">
        <f>VLOOKUP(A870,[1]Lookup!$A$1:$B$4,2,0)</f>
        <v>Skilled</v>
      </c>
      <c r="G870" s="14" t="str">
        <f>VLOOKUP(B870,[1]Lookup!$A$6:$B$11,2,0)</f>
        <v>Manufacturing</v>
      </c>
      <c r="H870" s="14" t="str">
        <f>VLOOKUP(C870,[1]Lookup!$A$13:$B$31,2,0)</f>
        <v>Wood products, furniture, paper products &amp; printing</v>
      </c>
      <c r="I870" s="16">
        <f>INDEX([1]Balancing!$B$3:$ES$21,MATCH($C870,[1]Balancing!$A$3:$A$21,0),MATCH(IF($A870="Mahir","HS",IF($A870="Separuh Mahir","SS",IF($A870="Berkemahiran Rendah","LS",IF($A870="Jumlah","T",FALSE))))&amp;$E870&amp;RIGHT($D870,2),[1]Balancing!$B$2:$ES$2,0))/1000</f>
        <v>35.372999999999998</v>
      </c>
      <c r="J870" s="16">
        <f>INDEX([1]Balancing!$ET$3:$KK$21,MATCH($C870,[1]Balancing!$A$3:$A$21,0),MATCH(IF($A870="Mahir","HS",IF($A870="Separuh Mahir","SS",IF($A870="Berkemahiran Rendah","LS",IF($A870="Jumlah","T",FALSE))))&amp;$E870&amp;RIGHT($D870,2),[1]Balancing!$ET$2:$KK$2,0))/1000</f>
        <v>33.627000000000002</v>
      </c>
      <c r="K870" s="16">
        <f>INDEX([1]Balancing!$KL$3:$QC$21,MATCH($C870,[1]Balancing!$A$3:$A$21,0),MATCH(IF($A870="Mahir","HS",IF($A870="Separuh Mahir","SS",IF($A870="Berkemahiran Rendah","LS",IF($A870="Jumlah","T",FALSE))))&amp;$E870&amp;RIGHT($D870,2),[1]Balancing!$KL$2:$QC$2,0))/1000</f>
        <v>1.746</v>
      </c>
      <c r="L870" s="16">
        <f>INDEX([1]Balancing!$QD$3:$VU$21,MATCH($C870,[1]Balancing!$A$3:$A$21,0),MATCH(IF($A870="Mahir","HS",IF($A870="Separuh Mahir","SS",IF($A870="Berkemahiran Rendah","LS",IF($A870="Jumlah","T",FALSE))))&amp;$E870&amp;RIGHT($D870,2),[1]Balancing!$QD$2:$VU$2,0))/1000</f>
        <v>0.17799999999999999</v>
      </c>
    </row>
    <row r="871" spans="1:12" x14ac:dyDescent="0.35">
      <c r="A871" s="17" t="s">
        <v>19</v>
      </c>
      <c r="B871" s="17" t="s">
        <v>31</v>
      </c>
      <c r="C871" s="17" t="s">
        <v>46</v>
      </c>
      <c r="D871" s="14">
        <v>2021</v>
      </c>
      <c r="E871" s="14">
        <v>4</v>
      </c>
      <c r="F871" s="14" t="str">
        <f>VLOOKUP(A871,[1]Lookup!$A$1:$B$4,2,0)</f>
        <v>Skilled</v>
      </c>
      <c r="G871" s="14" t="str">
        <f>VLOOKUP(B871,[1]Lookup!$A$6:$B$11,2,0)</f>
        <v>Manufacturing</v>
      </c>
      <c r="H871" s="14" t="str">
        <f>VLOOKUP(C871,[1]Lookup!$A$13:$B$31,2,0)</f>
        <v>Petroleum, chemical, rubber &amp; plastic products</v>
      </c>
      <c r="I871" s="16">
        <f>INDEX([1]Balancing!$B$3:$ES$21,MATCH($C871,[1]Balancing!$A$3:$A$21,0),MATCH(IF($A871="Mahir","HS",IF($A871="Separuh Mahir","SS",IF($A871="Berkemahiran Rendah","LS",IF($A871="Jumlah","T",FALSE))))&amp;$E871&amp;RIGHT($D871,2),[1]Balancing!$B$2:$ES$2,0))/1000</f>
        <v>81.185000000000002</v>
      </c>
      <c r="J871" s="16">
        <f>INDEX([1]Balancing!$ET$3:$KK$21,MATCH($C871,[1]Balancing!$A$3:$A$21,0),MATCH(IF($A871="Mahir","HS",IF($A871="Separuh Mahir","SS",IF($A871="Berkemahiran Rendah","LS",IF($A871="Jumlah","T",FALSE))))&amp;$E871&amp;RIGHT($D871,2),[1]Balancing!$ET$2:$KK$2,0))/1000</f>
        <v>76.47</v>
      </c>
      <c r="K871" s="16">
        <f>INDEX([1]Balancing!$KL$3:$QC$21,MATCH($C871,[1]Balancing!$A$3:$A$21,0),MATCH(IF($A871="Mahir","HS",IF($A871="Separuh Mahir","SS",IF($A871="Berkemahiran Rendah","LS",IF($A871="Jumlah","T",FALSE))))&amp;$E871&amp;RIGHT($D871,2),[1]Balancing!$KL$2:$QC$2,0))/1000</f>
        <v>4.7149999999999999</v>
      </c>
      <c r="L871" s="16">
        <f>INDEX([1]Balancing!$QD$3:$VU$21,MATCH($C871,[1]Balancing!$A$3:$A$21,0),MATCH(IF($A871="Mahir","HS",IF($A871="Separuh Mahir","SS",IF($A871="Berkemahiran Rendah","LS",IF($A871="Jumlah","T",FALSE))))&amp;$E871&amp;RIGHT($D871,2),[1]Balancing!$QD$2:$VU$2,0))/1000</f>
        <v>0.39600000000000002</v>
      </c>
    </row>
    <row r="872" spans="1:12" x14ac:dyDescent="0.35">
      <c r="A872" s="17" t="s">
        <v>19</v>
      </c>
      <c r="B872" s="17" t="s">
        <v>31</v>
      </c>
      <c r="C872" s="17" t="s">
        <v>48</v>
      </c>
      <c r="D872" s="14">
        <v>2021</v>
      </c>
      <c r="E872" s="14">
        <v>4</v>
      </c>
      <c r="F872" s="14" t="str">
        <f>VLOOKUP(A872,[1]Lookup!$A$1:$B$4,2,0)</f>
        <v>Skilled</v>
      </c>
      <c r="G872" s="14" t="str">
        <f>VLOOKUP(B872,[1]Lookup!$A$6:$B$11,2,0)</f>
        <v>Manufacturing</v>
      </c>
      <c r="H872" s="14" t="str">
        <f>VLOOKUP(C872,[1]Lookup!$A$13:$B$31,2,0)</f>
        <v>Non-metallic mineral products, basic metal &amp; fabricated metal products</v>
      </c>
      <c r="I872" s="16">
        <f>INDEX([1]Balancing!$B$3:$ES$21,MATCH($C872,[1]Balancing!$A$3:$A$21,0),MATCH(IF($A872="Mahir","HS",IF($A872="Separuh Mahir","SS",IF($A872="Berkemahiran Rendah","LS",IF($A872="Jumlah","T",FALSE))))&amp;$E872&amp;RIGHT($D872,2),[1]Balancing!$B$2:$ES$2,0))/1000</f>
        <v>57.051000000000002</v>
      </c>
      <c r="J872" s="16">
        <f>INDEX([1]Balancing!$ET$3:$KK$21,MATCH($C872,[1]Balancing!$A$3:$A$21,0),MATCH(IF($A872="Mahir","HS",IF($A872="Separuh Mahir","SS",IF($A872="Berkemahiran Rendah","LS",IF($A872="Jumlah","T",FALSE))))&amp;$E872&amp;RIGHT($D872,2),[1]Balancing!$ET$2:$KK$2,0))/1000</f>
        <v>53.552</v>
      </c>
      <c r="K872" s="16">
        <f>INDEX([1]Balancing!$KL$3:$QC$21,MATCH($C872,[1]Balancing!$A$3:$A$21,0),MATCH(IF($A872="Mahir","HS",IF($A872="Separuh Mahir","SS",IF($A872="Berkemahiran Rendah","LS",IF($A872="Jumlah","T",FALSE))))&amp;$E872&amp;RIGHT($D872,2),[1]Balancing!$KL$2:$QC$2,0))/1000</f>
        <v>3.4990000000000001</v>
      </c>
      <c r="L872" s="16">
        <f>INDEX([1]Balancing!$QD$3:$VU$21,MATCH($C872,[1]Balancing!$A$3:$A$21,0),MATCH(IF($A872="Mahir","HS",IF($A872="Separuh Mahir","SS",IF($A872="Berkemahiran Rendah","LS",IF($A872="Jumlah","T",FALSE))))&amp;$E872&amp;RIGHT($D872,2),[1]Balancing!$QD$2:$VU$2,0))/1000</f>
        <v>0.15</v>
      </c>
    </row>
    <row r="873" spans="1:12" x14ac:dyDescent="0.35">
      <c r="A873" s="17" t="s">
        <v>19</v>
      </c>
      <c r="B873" s="17" t="s">
        <v>31</v>
      </c>
      <c r="C873" s="17" t="s">
        <v>50</v>
      </c>
      <c r="D873" s="14">
        <v>2021</v>
      </c>
      <c r="E873" s="14">
        <v>4</v>
      </c>
      <c r="F873" s="14" t="str">
        <f>VLOOKUP(A873,[1]Lookup!$A$1:$B$4,2,0)</f>
        <v>Skilled</v>
      </c>
      <c r="G873" s="14" t="str">
        <f>VLOOKUP(B873,[1]Lookup!$A$6:$B$11,2,0)</f>
        <v>Manufacturing</v>
      </c>
      <c r="H873" s="14" t="str">
        <f>VLOOKUP(C873,[1]Lookup!$A$13:$B$31,2,0)</f>
        <v>Electrical, electronic &amp; optical products</v>
      </c>
      <c r="I873" s="16">
        <f>INDEX([1]Balancing!$B$3:$ES$21,MATCH($C873,[1]Balancing!$A$3:$A$21,0),MATCH(IF($A873="Mahir","HS",IF($A873="Separuh Mahir","SS",IF($A873="Berkemahiran Rendah","LS",IF($A873="Jumlah","T",FALSE))))&amp;$E873&amp;RIGHT($D873,2),[1]Balancing!$B$2:$ES$2,0))/1000</f>
        <v>140.76400000000001</v>
      </c>
      <c r="J873" s="16">
        <f>INDEX([1]Balancing!$ET$3:$KK$21,MATCH($C873,[1]Balancing!$A$3:$A$21,0),MATCH(IF($A873="Mahir","HS",IF($A873="Separuh Mahir","SS",IF($A873="Berkemahiran Rendah","LS",IF($A873="Jumlah","T",FALSE))))&amp;$E873&amp;RIGHT($D873,2),[1]Balancing!$ET$2:$KK$2,0))/1000</f>
        <v>132.23500000000001</v>
      </c>
      <c r="K873" s="16">
        <f>INDEX([1]Balancing!$KL$3:$QC$21,MATCH($C873,[1]Balancing!$A$3:$A$21,0),MATCH(IF($A873="Mahir","HS",IF($A873="Separuh Mahir","SS",IF($A873="Berkemahiran Rendah","LS",IF($A873="Jumlah","T",FALSE))))&amp;$E873&amp;RIGHT($D873,2),[1]Balancing!$KL$2:$QC$2,0))/1000</f>
        <v>8.5289999999999999</v>
      </c>
      <c r="L873" s="16">
        <f>INDEX([1]Balancing!$QD$3:$VU$21,MATCH($C873,[1]Balancing!$A$3:$A$21,0),MATCH(IF($A873="Mahir","HS",IF($A873="Separuh Mahir","SS",IF($A873="Berkemahiran Rendah","LS",IF($A873="Jumlah","T",FALSE))))&amp;$E873&amp;RIGHT($D873,2),[1]Balancing!$QD$2:$VU$2,0))/1000</f>
        <v>0.373</v>
      </c>
    </row>
    <row r="874" spans="1:12" x14ac:dyDescent="0.35">
      <c r="A874" s="17" t="s">
        <v>19</v>
      </c>
      <c r="B874" s="17" t="s">
        <v>31</v>
      </c>
      <c r="C874" s="17" t="s">
        <v>52</v>
      </c>
      <c r="D874" s="14">
        <v>2021</v>
      </c>
      <c r="E874" s="14">
        <v>4</v>
      </c>
      <c r="F874" s="14" t="str">
        <f>VLOOKUP(A874,[1]Lookup!$A$1:$B$4,2,0)</f>
        <v>Skilled</v>
      </c>
      <c r="G874" s="14" t="str">
        <f>VLOOKUP(B874,[1]Lookup!$A$6:$B$11,2,0)</f>
        <v>Manufacturing</v>
      </c>
      <c r="H874" s="14" t="str">
        <f>VLOOKUP(C874,[1]Lookup!$A$13:$B$31,2,0)</f>
        <v>Transport equipment, other manufacturing &amp; repair</v>
      </c>
      <c r="I874" s="16">
        <f>INDEX([1]Balancing!$B$3:$ES$21,MATCH($C874,[1]Balancing!$A$3:$A$21,0),MATCH(IF($A874="Mahir","HS",IF($A874="Separuh Mahir","SS",IF($A874="Berkemahiran Rendah","LS",IF($A874="Jumlah","T",FALSE))))&amp;$E874&amp;RIGHT($D874,2),[1]Balancing!$B$2:$ES$2,0))/1000</f>
        <v>49.665999999999997</v>
      </c>
      <c r="J874" s="16">
        <f>INDEX([1]Balancing!$ET$3:$KK$21,MATCH($C874,[1]Balancing!$A$3:$A$21,0),MATCH(IF($A874="Mahir","HS",IF($A874="Separuh Mahir","SS",IF($A874="Berkemahiran Rendah","LS",IF($A874="Jumlah","T",FALSE))))&amp;$E874&amp;RIGHT($D874,2),[1]Balancing!$ET$2:$KK$2,0))/1000</f>
        <v>47.018000000000001</v>
      </c>
      <c r="K874" s="16">
        <f>INDEX([1]Balancing!$KL$3:$QC$21,MATCH($C874,[1]Balancing!$A$3:$A$21,0),MATCH(IF($A874="Mahir","HS",IF($A874="Separuh Mahir","SS",IF($A874="Berkemahiran Rendah","LS",IF($A874="Jumlah","T",FALSE))))&amp;$E874&amp;RIGHT($D874,2),[1]Balancing!$KL$2:$QC$2,0))/1000</f>
        <v>2.6480000000000001</v>
      </c>
      <c r="L874" s="16">
        <f>INDEX([1]Balancing!$QD$3:$VU$21,MATCH($C874,[1]Balancing!$A$3:$A$21,0),MATCH(IF($A874="Mahir","HS",IF($A874="Separuh Mahir","SS",IF($A874="Berkemahiran Rendah","LS",IF($A874="Jumlah","T",FALSE))))&amp;$E874&amp;RIGHT($D874,2),[1]Balancing!$QD$2:$VU$2,0))/1000</f>
        <v>0.16600000000000001</v>
      </c>
    </row>
    <row r="875" spans="1:12" x14ac:dyDescent="0.35">
      <c r="A875" s="17" t="s">
        <v>19</v>
      </c>
      <c r="B875" s="17" t="s">
        <v>33</v>
      </c>
      <c r="C875" s="17" t="s">
        <v>33</v>
      </c>
      <c r="D875" s="14">
        <v>2021</v>
      </c>
      <c r="E875" s="14">
        <v>4</v>
      </c>
      <c r="F875" s="14" t="str">
        <f>VLOOKUP(A875,[1]Lookup!$A$1:$B$4,2,0)</f>
        <v>Skilled</v>
      </c>
      <c r="G875" s="14" t="str">
        <f>VLOOKUP(B875,[1]Lookup!$A$6:$B$11,2,0)</f>
        <v>Construction</v>
      </c>
      <c r="H875" s="14" t="str">
        <f>VLOOKUP(C875,[1]Lookup!$A$13:$B$31,2,0)</f>
        <v>Construction</v>
      </c>
      <c r="I875" s="16">
        <f>INDEX([1]Balancing!$B$3:$ES$21,MATCH($C875,[1]Balancing!$A$3:$A$21,0),MATCH(IF($A875="Mahir","HS",IF($A875="Separuh Mahir","SS",IF($A875="Berkemahiran Rendah","LS",IF($A875="Jumlah","T",FALSE))))&amp;$E875&amp;RIGHT($D875,2),[1]Balancing!$B$2:$ES$2,0))/1000</f>
        <v>141.404</v>
      </c>
      <c r="J875" s="16">
        <f>INDEX([1]Balancing!$ET$3:$KK$21,MATCH($C875,[1]Balancing!$A$3:$A$21,0),MATCH(IF($A875="Mahir","HS",IF($A875="Separuh Mahir","SS",IF($A875="Berkemahiran Rendah","LS",IF($A875="Jumlah","T",FALSE))))&amp;$E875&amp;RIGHT($D875,2),[1]Balancing!$ET$2:$KK$2,0))/1000</f>
        <v>136.79</v>
      </c>
      <c r="K875" s="16">
        <f>INDEX([1]Balancing!$KL$3:$QC$21,MATCH($C875,[1]Balancing!$A$3:$A$21,0),MATCH(IF($A875="Mahir","HS",IF($A875="Separuh Mahir","SS",IF($A875="Berkemahiran Rendah","LS",IF($A875="Jumlah","T",FALSE))))&amp;$E875&amp;RIGHT($D875,2),[1]Balancing!$KL$2:$QC$2,0))/1000</f>
        <v>4.6139999999999999</v>
      </c>
      <c r="L875" s="16">
        <f>INDEX([1]Balancing!$QD$3:$VU$21,MATCH($C875,[1]Balancing!$A$3:$A$21,0),MATCH(IF($A875="Mahir","HS",IF($A875="Separuh Mahir","SS",IF($A875="Berkemahiran Rendah","LS",IF($A875="Jumlah","T",FALSE))))&amp;$E875&amp;RIGHT($D875,2),[1]Balancing!$QD$2:$VU$2,0))/1000</f>
        <v>0.33</v>
      </c>
    </row>
    <row r="876" spans="1:12" x14ac:dyDescent="0.35">
      <c r="A876" s="17" t="s">
        <v>19</v>
      </c>
      <c r="B876" s="17" t="s">
        <v>35</v>
      </c>
      <c r="C876" s="17" t="s">
        <v>54</v>
      </c>
      <c r="D876" s="14">
        <v>2021</v>
      </c>
      <c r="E876" s="14">
        <v>4</v>
      </c>
      <c r="F876" s="14" t="str">
        <f>VLOOKUP(A876,[1]Lookup!$A$1:$B$4,2,0)</f>
        <v>Skilled</v>
      </c>
      <c r="G876" s="14" t="str">
        <f>VLOOKUP(B876,[1]Lookup!$A$6:$B$11,2,0)</f>
        <v>Services</v>
      </c>
      <c r="H876" s="14" t="str">
        <f>VLOOKUP(C876,[1]Lookup!$A$13:$B$31,2,0)</f>
        <v>Wholesale &amp; retail trade</v>
      </c>
      <c r="I876" s="16">
        <f>INDEX([1]Balancing!$B$3:$ES$21,MATCH($C876,[1]Balancing!$A$3:$A$21,0),MATCH(IF($A876="Mahir","HS",IF($A876="Separuh Mahir","SS",IF($A876="Berkemahiran Rendah","LS",IF($A876="Jumlah","T",FALSE))))&amp;$E876&amp;RIGHT($D876,2),[1]Balancing!$B$2:$ES$2,0))/1000</f>
        <v>569.98699999999997</v>
      </c>
      <c r="J876" s="16">
        <f>INDEX([1]Balancing!$ET$3:$KK$21,MATCH($C876,[1]Balancing!$A$3:$A$21,0),MATCH(IF($A876="Mahir","HS",IF($A876="Separuh Mahir","SS",IF($A876="Berkemahiran Rendah","LS",IF($A876="Jumlah","T",FALSE))))&amp;$E876&amp;RIGHT($D876,2),[1]Balancing!$ET$2:$KK$2,0))/1000</f>
        <v>567.81299999999999</v>
      </c>
      <c r="K876" s="16">
        <f>INDEX([1]Balancing!$KL$3:$QC$21,MATCH($C876,[1]Balancing!$A$3:$A$21,0),MATCH(IF($A876="Mahir","HS",IF($A876="Separuh Mahir","SS",IF($A876="Berkemahiran Rendah","LS",IF($A876="Jumlah","T",FALSE))))&amp;$E876&amp;RIGHT($D876,2),[1]Balancing!$KL$2:$QC$2,0))/1000</f>
        <v>2.1739999999999999</v>
      </c>
      <c r="L876" s="16">
        <f>INDEX([1]Balancing!$QD$3:$VU$21,MATCH($C876,[1]Balancing!$A$3:$A$21,0),MATCH(IF($A876="Mahir","HS",IF($A876="Separuh Mahir","SS",IF($A876="Berkemahiran Rendah","LS",IF($A876="Jumlah","T",FALSE))))&amp;$E876&amp;RIGHT($D876,2),[1]Balancing!$QD$2:$VU$2,0))/1000</f>
        <v>0.94699999999999995</v>
      </c>
    </row>
    <row r="877" spans="1:12" x14ac:dyDescent="0.35">
      <c r="A877" s="17" t="s">
        <v>19</v>
      </c>
      <c r="B877" s="17" t="s">
        <v>35</v>
      </c>
      <c r="C877" s="17" t="s">
        <v>56</v>
      </c>
      <c r="D877" s="14">
        <v>2021</v>
      </c>
      <c r="E877" s="14">
        <v>4</v>
      </c>
      <c r="F877" s="14" t="str">
        <f>VLOOKUP(A877,[1]Lookup!$A$1:$B$4,2,0)</f>
        <v>Skilled</v>
      </c>
      <c r="G877" s="14" t="str">
        <f>VLOOKUP(B877,[1]Lookup!$A$6:$B$11,2,0)</f>
        <v>Services</v>
      </c>
      <c r="H877" s="14" t="str">
        <f>VLOOKUP(C877,[1]Lookup!$A$13:$B$31,2,0)</f>
        <v>Food &amp; beverages and accommodation</v>
      </c>
      <c r="I877" s="16">
        <f>INDEX([1]Balancing!$B$3:$ES$21,MATCH($C877,[1]Balancing!$A$3:$A$21,0),MATCH(IF($A877="Mahir","HS",IF($A877="Separuh Mahir","SS",IF($A877="Berkemahiran Rendah","LS",IF($A877="Jumlah","T",FALSE))))&amp;$E877&amp;RIGHT($D877,2),[1]Balancing!$B$2:$ES$2,0))/1000</f>
        <v>113.38200000000001</v>
      </c>
      <c r="J877" s="16">
        <f>INDEX([1]Balancing!$ET$3:$KK$21,MATCH($C877,[1]Balancing!$A$3:$A$21,0),MATCH(IF($A877="Mahir","HS",IF($A877="Separuh Mahir","SS",IF($A877="Berkemahiran Rendah","LS",IF($A877="Jumlah","T",FALSE))))&amp;$E877&amp;RIGHT($D877,2),[1]Balancing!$ET$2:$KK$2,0))/1000</f>
        <v>113.17400000000001</v>
      </c>
      <c r="K877" s="16">
        <f>INDEX([1]Balancing!$KL$3:$QC$21,MATCH($C877,[1]Balancing!$A$3:$A$21,0),MATCH(IF($A877="Mahir","HS",IF($A877="Separuh Mahir","SS",IF($A877="Berkemahiran Rendah","LS",IF($A877="Jumlah","T",FALSE))))&amp;$E877&amp;RIGHT($D877,2),[1]Balancing!$KL$2:$QC$2,0))/1000</f>
        <v>0.20799999999999999</v>
      </c>
      <c r="L877" s="16">
        <f>INDEX([1]Balancing!$QD$3:$VU$21,MATCH($C877,[1]Balancing!$A$3:$A$21,0),MATCH(IF($A877="Mahir","HS",IF($A877="Separuh Mahir","SS",IF($A877="Berkemahiran Rendah","LS",IF($A877="Jumlah","T",FALSE))))&amp;$E877&amp;RIGHT($D877,2),[1]Balancing!$QD$2:$VU$2,0))/1000</f>
        <v>0.21099999999999999</v>
      </c>
    </row>
    <row r="878" spans="1:12" x14ac:dyDescent="0.35">
      <c r="A878" s="17" t="s">
        <v>19</v>
      </c>
      <c r="B878" s="17" t="s">
        <v>35</v>
      </c>
      <c r="C878" s="17" t="s">
        <v>58</v>
      </c>
      <c r="D878" s="14">
        <v>2021</v>
      </c>
      <c r="E878" s="14">
        <v>4</v>
      </c>
      <c r="F878" s="14" t="str">
        <f>VLOOKUP(A878,[1]Lookup!$A$1:$B$4,2,0)</f>
        <v>Skilled</v>
      </c>
      <c r="G878" s="14" t="str">
        <f>VLOOKUP(B878,[1]Lookup!$A$6:$B$11,2,0)</f>
        <v>Services</v>
      </c>
      <c r="H878" s="14" t="str">
        <f>VLOOKUP(C878,[1]Lookup!$A$13:$B$31,2,0)</f>
        <v>Transportation &amp; storage</v>
      </c>
      <c r="I878" s="16">
        <f>INDEX([1]Balancing!$B$3:$ES$21,MATCH($C878,[1]Balancing!$A$3:$A$21,0),MATCH(IF($A878="Mahir","HS",IF($A878="Separuh Mahir","SS",IF($A878="Berkemahiran Rendah","LS",IF($A878="Jumlah","T",FALSE))))&amp;$E878&amp;RIGHT($D878,2),[1]Balancing!$B$2:$ES$2,0))/1000</f>
        <v>82.498000000000005</v>
      </c>
      <c r="J878" s="16">
        <f>INDEX([1]Balancing!$ET$3:$KK$21,MATCH($C878,[1]Balancing!$A$3:$A$21,0),MATCH(IF($A878="Mahir","HS",IF($A878="Separuh Mahir","SS",IF($A878="Berkemahiran Rendah","LS",IF($A878="Jumlah","T",FALSE))))&amp;$E878&amp;RIGHT($D878,2),[1]Balancing!$ET$2:$KK$2,0))/1000</f>
        <v>82.176000000000002</v>
      </c>
      <c r="K878" s="16">
        <f>INDEX([1]Balancing!$KL$3:$QC$21,MATCH($C878,[1]Balancing!$A$3:$A$21,0),MATCH(IF($A878="Mahir","HS",IF($A878="Separuh Mahir","SS",IF($A878="Berkemahiran Rendah","LS",IF($A878="Jumlah","T",FALSE))))&amp;$E878&amp;RIGHT($D878,2),[1]Balancing!$KL$2:$QC$2,0))/1000</f>
        <v>0.32200000000000001</v>
      </c>
      <c r="L878" s="16">
        <f>INDEX([1]Balancing!$QD$3:$VU$21,MATCH($C878,[1]Balancing!$A$3:$A$21,0),MATCH(IF($A878="Mahir","HS",IF($A878="Separuh Mahir","SS",IF($A878="Berkemahiran Rendah","LS",IF($A878="Jumlah","T",FALSE))))&amp;$E878&amp;RIGHT($D878,2),[1]Balancing!$QD$2:$VU$2,0))/1000</f>
        <v>0.33300000000000002</v>
      </c>
    </row>
    <row r="879" spans="1:12" x14ac:dyDescent="0.35">
      <c r="A879" s="17" t="s">
        <v>19</v>
      </c>
      <c r="B879" s="17" t="s">
        <v>35</v>
      </c>
      <c r="C879" s="17" t="s">
        <v>60</v>
      </c>
      <c r="D879" s="14">
        <v>2021</v>
      </c>
      <c r="E879" s="14">
        <v>4</v>
      </c>
      <c r="F879" s="14" t="str">
        <f>VLOOKUP(A879,[1]Lookup!$A$1:$B$4,2,0)</f>
        <v>Skilled</v>
      </c>
      <c r="G879" s="14" t="str">
        <f>VLOOKUP(B879,[1]Lookup!$A$6:$B$11,2,0)</f>
        <v>Services</v>
      </c>
      <c r="H879" s="14" t="str">
        <f>VLOOKUP(C879,[1]Lookup!$A$13:$B$31,2,0)</f>
        <v>Information &amp; communication</v>
      </c>
      <c r="I879" s="16">
        <f>INDEX([1]Balancing!$B$3:$ES$21,MATCH($C879,[1]Balancing!$A$3:$A$21,0),MATCH(IF($A879="Mahir","HS",IF($A879="Separuh Mahir","SS",IF($A879="Berkemahiran Rendah","LS",IF($A879="Jumlah","T",FALSE))))&amp;$E879&amp;RIGHT($D879,2),[1]Balancing!$B$2:$ES$2,0))/1000</f>
        <v>132.55099999999999</v>
      </c>
      <c r="J879" s="16">
        <f>INDEX([1]Balancing!$ET$3:$KK$21,MATCH($C879,[1]Balancing!$A$3:$A$21,0),MATCH(IF($A879="Mahir","HS",IF($A879="Separuh Mahir","SS",IF($A879="Berkemahiran Rendah","LS",IF($A879="Jumlah","T",FALSE))))&amp;$E879&amp;RIGHT($D879,2),[1]Balancing!$ET$2:$KK$2,0))/1000</f>
        <v>132.321</v>
      </c>
      <c r="K879" s="16">
        <f>INDEX([1]Balancing!$KL$3:$QC$21,MATCH($C879,[1]Balancing!$A$3:$A$21,0),MATCH(IF($A879="Mahir","HS",IF($A879="Separuh Mahir","SS",IF($A879="Berkemahiran Rendah","LS",IF($A879="Jumlah","T",FALSE))))&amp;$E879&amp;RIGHT($D879,2),[1]Balancing!$KL$2:$QC$2,0))/1000</f>
        <v>0.23</v>
      </c>
      <c r="L879" s="16">
        <f>INDEX([1]Balancing!$QD$3:$VU$21,MATCH($C879,[1]Balancing!$A$3:$A$21,0),MATCH(IF($A879="Mahir","HS",IF($A879="Separuh Mahir","SS",IF($A879="Berkemahiran Rendah","LS",IF($A879="Jumlah","T",FALSE))))&amp;$E879&amp;RIGHT($D879,2),[1]Balancing!$QD$2:$VU$2,0))/1000</f>
        <v>0.56399999999999995</v>
      </c>
    </row>
    <row r="880" spans="1:12" x14ac:dyDescent="0.35">
      <c r="A880" s="17" t="s">
        <v>19</v>
      </c>
      <c r="B880" s="17" t="s">
        <v>35</v>
      </c>
      <c r="C880" s="17" t="s">
        <v>62</v>
      </c>
      <c r="D880" s="14">
        <v>2021</v>
      </c>
      <c r="E880" s="14">
        <v>4</v>
      </c>
      <c r="F880" s="14" t="str">
        <f>VLOOKUP(A880,[1]Lookup!$A$1:$B$4,2,0)</f>
        <v>Skilled</v>
      </c>
      <c r="G880" s="14" t="str">
        <f>VLOOKUP(B880,[1]Lookup!$A$6:$B$11,2,0)</f>
        <v>Services</v>
      </c>
      <c r="H880" s="14" t="str">
        <f>VLOOKUP(C880,[1]Lookup!$A$13:$B$31,2,0)</f>
        <v>Finance, insurance, real estate &amp; business services</v>
      </c>
      <c r="I880" s="16">
        <f>INDEX([1]Balancing!$B$3:$ES$21,MATCH($C880,[1]Balancing!$A$3:$A$21,0),MATCH(IF($A880="Mahir","HS",IF($A880="Separuh Mahir","SS",IF($A880="Berkemahiran Rendah","LS",IF($A880="Jumlah","T",FALSE))))&amp;$E880&amp;RIGHT($D880,2),[1]Balancing!$B$2:$ES$2,0))/1000</f>
        <v>400.18700000000001</v>
      </c>
      <c r="J880" s="16">
        <f>INDEX([1]Balancing!$ET$3:$KK$21,MATCH($C880,[1]Balancing!$A$3:$A$21,0),MATCH(IF($A880="Mahir","HS",IF($A880="Separuh Mahir","SS",IF($A880="Berkemahiran Rendah","LS",IF($A880="Jumlah","T",FALSE))))&amp;$E880&amp;RIGHT($D880,2),[1]Balancing!$ET$2:$KK$2,0))/1000</f>
        <v>393.82799999999997</v>
      </c>
      <c r="K880" s="16">
        <f>INDEX([1]Balancing!$KL$3:$QC$21,MATCH($C880,[1]Balancing!$A$3:$A$21,0),MATCH(IF($A880="Mahir","HS",IF($A880="Separuh Mahir","SS",IF($A880="Berkemahiran Rendah","LS",IF($A880="Jumlah","T",FALSE))))&amp;$E880&amp;RIGHT($D880,2),[1]Balancing!$KL$2:$QC$2,0))/1000</f>
        <v>6.359</v>
      </c>
      <c r="L880" s="16">
        <f>INDEX([1]Balancing!$QD$3:$VU$21,MATCH($C880,[1]Balancing!$A$3:$A$21,0),MATCH(IF($A880="Mahir","HS",IF($A880="Separuh Mahir","SS",IF($A880="Berkemahiran Rendah","LS",IF($A880="Jumlah","T",FALSE))))&amp;$E880&amp;RIGHT($D880,2),[1]Balancing!$QD$2:$VU$2,0))/1000</f>
        <v>1.6890000000000001</v>
      </c>
    </row>
    <row r="881" spans="1:12" x14ac:dyDescent="0.35">
      <c r="A881" s="17" t="s">
        <v>19</v>
      </c>
      <c r="B881" s="17" t="s">
        <v>35</v>
      </c>
      <c r="C881" s="17" t="s">
        <v>64</v>
      </c>
      <c r="D881" s="14">
        <v>2021</v>
      </c>
      <c r="E881" s="14">
        <v>4</v>
      </c>
      <c r="F881" s="14" t="str">
        <f>VLOOKUP(A881,[1]Lookup!$A$1:$B$4,2,0)</f>
        <v>Skilled</v>
      </c>
      <c r="G881" s="14" t="str">
        <f>VLOOKUP(B881,[1]Lookup!$A$6:$B$11,2,0)</f>
        <v>Services</v>
      </c>
      <c r="H881" s="14" t="str">
        <f>VLOOKUP(C881,[1]Lookup!$A$13:$B$31,2,0)</f>
        <v>Other services</v>
      </c>
      <c r="I881" s="16">
        <f>INDEX([1]Balancing!$B$3:$ES$21,MATCH($C881,[1]Balancing!$A$3:$A$21,0),MATCH(IF($A881="Mahir","HS",IF($A881="Separuh Mahir","SS",IF($A881="Berkemahiran Rendah","LS",IF($A881="Jumlah","T",FALSE))))&amp;$E881&amp;RIGHT($D881,2),[1]Balancing!$B$2:$ES$2,0))/1000</f>
        <v>205.101</v>
      </c>
      <c r="J881" s="16">
        <f>INDEX([1]Balancing!$ET$3:$KK$21,MATCH($C881,[1]Balancing!$A$3:$A$21,0),MATCH(IF($A881="Mahir","HS",IF($A881="Separuh Mahir","SS",IF($A881="Berkemahiran Rendah","LS",IF($A881="Jumlah","T",FALSE))))&amp;$E881&amp;RIGHT($D881,2),[1]Balancing!$ET$2:$KK$2,0))/1000</f>
        <v>204.54499999999999</v>
      </c>
      <c r="K881" s="16">
        <f>INDEX([1]Balancing!$KL$3:$QC$21,MATCH($C881,[1]Balancing!$A$3:$A$21,0),MATCH(IF($A881="Mahir","HS",IF($A881="Separuh Mahir","SS",IF($A881="Berkemahiran Rendah","LS",IF($A881="Jumlah","T",FALSE))))&amp;$E881&amp;RIGHT($D881,2),[1]Balancing!$KL$2:$QC$2,0))/1000</f>
        <v>0.55600000000000005</v>
      </c>
      <c r="L881" s="16">
        <f>INDEX([1]Balancing!$QD$3:$VU$21,MATCH($C881,[1]Balancing!$A$3:$A$21,0),MATCH(IF($A881="Mahir","HS",IF($A881="Separuh Mahir","SS",IF($A881="Berkemahiran Rendah","LS",IF($A881="Jumlah","T",FALSE))))&amp;$E881&amp;RIGHT($D881,2),[1]Balancing!$QD$2:$VU$2,0))/1000</f>
        <v>0.39200000000000002</v>
      </c>
    </row>
    <row r="882" spans="1:12" x14ac:dyDescent="0.35">
      <c r="A882" s="17" t="s">
        <v>21</v>
      </c>
      <c r="B882" s="17" t="s">
        <v>27</v>
      </c>
      <c r="C882" s="17" t="s">
        <v>27</v>
      </c>
      <c r="D882" s="14">
        <v>2021</v>
      </c>
      <c r="E882" s="14">
        <v>4</v>
      </c>
      <c r="F882" s="14" t="str">
        <f>VLOOKUP(A882,[1]Lookup!$A$1:$B$4,2,0)</f>
        <v>Semi-skilled</v>
      </c>
      <c r="G882" s="14" t="str">
        <f>VLOOKUP(B882,[1]Lookup!$A$6:$B$11,2,0)</f>
        <v>Agriculture</v>
      </c>
      <c r="H882" s="14" t="str">
        <f>VLOOKUP(C882,[1]Lookup!$A$13:$B$31,2,0)</f>
        <v>Agriculture</v>
      </c>
      <c r="I882" s="16">
        <f>INDEX([1]Balancing!$B$3:$ES$21,MATCH($C882,[1]Balancing!$A$3:$A$21,0),MATCH(IF($A882="Mahir","HS",IF($A882="Separuh Mahir","SS",IF($A882="Berkemahiran Rendah","LS",IF($A882="Jumlah","T",FALSE))))&amp;$E882&amp;RIGHT($D882,2),[1]Balancing!$B$2:$ES$2,0))/1000</f>
        <v>412.15499999999997</v>
      </c>
      <c r="J882" s="16">
        <f>INDEX([1]Balancing!$ET$3:$KK$21,MATCH($C882,[1]Balancing!$A$3:$A$21,0),MATCH(IF($A882="Mahir","HS",IF($A882="Separuh Mahir","SS",IF($A882="Berkemahiran Rendah","LS",IF($A882="Jumlah","T",FALSE))))&amp;$E882&amp;RIGHT($D882,2),[1]Balancing!$ET$2:$KK$2,0))/1000</f>
        <v>393.04700000000003</v>
      </c>
      <c r="K882" s="16">
        <f>INDEX([1]Balancing!$KL$3:$QC$21,MATCH($C882,[1]Balancing!$A$3:$A$21,0),MATCH(IF($A882="Mahir","HS",IF($A882="Separuh Mahir","SS",IF($A882="Berkemahiran Rendah","LS",IF($A882="Jumlah","T",FALSE))))&amp;$E882&amp;RIGHT($D882,2),[1]Balancing!$KL$2:$QC$2,0))/1000</f>
        <v>19.108000000000001</v>
      </c>
      <c r="L882" s="16">
        <f>INDEX([1]Balancing!$QD$3:$VU$21,MATCH($C882,[1]Balancing!$A$3:$A$21,0),MATCH(IF($A882="Mahir","HS",IF($A882="Separuh Mahir","SS",IF($A882="Berkemahiran Rendah","LS",IF($A882="Jumlah","T",FALSE))))&amp;$E882&amp;RIGHT($D882,2),[1]Balancing!$QD$2:$VU$2,0))/1000</f>
        <v>1.0549999999999999</v>
      </c>
    </row>
    <row r="883" spans="1:12" x14ac:dyDescent="0.35">
      <c r="A883" s="17" t="s">
        <v>21</v>
      </c>
      <c r="B883" s="17" t="s">
        <v>29</v>
      </c>
      <c r="C883" s="17" t="s">
        <v>29</v>
      </c>
      <c r="D883" s="14">
        <v>2021</v>
      </c>
      <c r="E883" s="14">
        <v>4</v>
      </c>
      <c r="F883" s="14" t="str">
        <f>VLOOKUP(A883,[1]Lookup!$A$1:$B$4,2,0)</f>
        <v>Semi-skilled</v>
      </c>
      <c r="G883" s="14" t="str">
        <f>VLOOKUP(B883,[1]Lookup!$A$6:$B$11,2,0)</f>
        <v>Mining &amp; Quarrying</v>
      </c>
      <c r="H883" s="14" t="str">
        <f>VLOOKUP(C883,[1]Lookup!$A$13:$B$31,2,0)</f>
        <v>Mining &amp; Quarrying</v>
      </c>
      <c r="I883" s="16">
        <f>INDEX([1]Balancing!$B$3:$ES$21,MATCH($C883,[1]Balancing!$A$3:$A$21,0),MATCH(IF($A883="Mahir","HS",IF($A883="Separuh Mahir","SS",IF($A883="Berkemahiran Rendah","LS",IF($A883="Jumlah","T",FALSE))))&amp;$E883&amp;RIGHT($D883,2),[1]Balancing!$B$2:$ES$2,0))/1000</f>
        <v>44.838000000000001</v>
      </c>
      <c r="J883" s="16">
        <f>INDEX([1]Balancing!$ET$3:$KK$21,MATCH($C883,[1]Balancing!$A$3:$A$21,0),MATCH(IF($A883="Mahir","HS",IF($A883="Separuh Mahir","SS",IF($A883="Berkemahiran Rendah","LS",IF($A883="Jumlah","T",FALSE))))&amp;$E883&amp;RIGHT($D883,2),[1]Balancing!$ET$2:$KK$2,0))/1000</f>
        <v>44.606999999999999</v>
      </c>
      <c r="K883" s="16">
        <f>INDEX([1]Balancing!$KL$3:$QC$21,MATCH($C883,[1]Balancing!$A$3:$A$21,0),MATCH(IF($A883="Mahir","HS",IF($A883="Separuh Mahir","SS",IF($A883="Berkemahiran Rendah","LS",IF($A883="Jumlah","T",FALSE))))&amp;$E883&amp;RIGHT($D883,2),[1]Balancing!$KL$2:$QC$2,0))/1000</f>
        <v>0.23100000000000001</v>
      </c>
      <c r="L883" s="16">
        <f>INDEX([1]Balancing!$QD$3:$VU$21,MATCH($C883,[1]Balancing!$A$3:$A$21,0),MATCH(IF($A883="Mahir","HS",IF($A883="Separuh Mahir","SS",IF($A883="Berkemahiran Rendah","LS",IF($A883="Jumlah","T",FALSE))))&amp;$E883&amp;RIGHT($D883,2),[1]Balancing!$QD$2:$VU$2,0))/1000</f>
        <v>7.1999999999999995E-2</v>
      </c>
    </row>
    <row r="884" spans="1:12" x14ac:dyDescent="0.35">
      <c r="A884" s="17" t="s">
        <v>21</v>
      </c>
      <c r="B884" s="17" t="s">
        <v>31</v>
      </c>
      <c r="C884" s="17" t="s">
        <v>40</v>
      </c>
      <c r="D884" s="14">
        <v>2021</v>
      </c>
      <c r="E884" s="14">
        <v>4</v>
      </c>
      <c r="F884" s="14" t="str">
        <f>VLOOKUP(A884,[1]Lookup!$A$1:$B$4,2,0)</f>
        <v>Semi-skilled</v>
      </c>
      <c r="G884" s="14" t="str">
        <f>VLOOKUP(B884,[1]Lookup!$A$6:$B$11,2,0)</f>
        <v>Manufacturing</v>
      </c>
      <c r="H884" s="14" t="str">
        <f>VLOOKUP(C884,[1]Lookup!$A$13:$B$31,2,0)</f>
        <v>Food processing, beverages &amp; tobacco products</v>
      </c>
      <c r="I884" s="16">
        <f>INDEX([1]Balancing!$B$3:$ES$21,MATCH($C884,[1]Balancing!$A$3:$A$21,0),MATCH(IF($A884="Mahir","HS",IF($A884="Separuh Mahir","SS",IF($A884="Berkemahiran Rendah","LS",IF($A884="Jumlah","T",FALSE))))&amp;$E884&amp;RIGHT($D884,2),[1]Balancing!$B$2:$ES$2,0))/1000</f>
        <v>219.15100000000001</v>
      </c>
      <c r="J884" s="16">
        <f>INDEX([1]Balancing!$ET$3:$KK$21,MATCH($C884,[1]Balancing!$A$3:$A$21,0),MATCH(IF($A884="Mahir","HS",IF($A884="Separuh Mahir","SS",IF($A884="Berkemahiran Rendah","LS",IF($A884="Jumlah","T",FALSE))))&amp;$E884&amp;RIGHT($D884,2),[1]Balancing!$ET$2:$KK$2,0))/1000</f>
        <v>212.82900000000001</v>
      </c>
      <c r="K884" s="16">
        <f>INDEX([1]Balancing!$KL$3:$QC$21,MATCH($C884,[1]Balancing!$A$3:$A$21,0),MATCH(IF($A884="Mahir","HS",IF($A884="Separuh Mahir","SS",IF($A884="Berkemahiran Rendah","LS",IF($A884="Jumlah","T",FALSE))))&amp;$E884&amp;RIGHT($D884,2),[1]Balancing!$KL$2:$QC$2,0))/1000</f>
        <v>6.3220000000000001</v>
      </c>
      <c r="L884" s="16">
        <f>INDEX([1]Balancing!$QD$3:$VU$21,MATCH($C884,[1]Balancing!$A$3:$A$21,0),MATCH(IF($A884="Mahir","HS",IF($A884="Separuh Mahir","SS",IF($A884="Berkemahiran Rendah","LS",IF($A884="Jumlah","T",FALSE))))&amp;$E884&amp;RIGHT($D884,2),[1]Balancing!$QD$2:$VU$2,0))/1000</f>
        <v>9.6000000000000002E-2</v>
      </c>
    </row>
    <row r="885" spans="1:12" x14ac:dyDescent="0.35">
      <c r="A885" s="17" t="s">
        <v>21</v>
      </c>
      <c r="B885" s="17" t="s">
        <v>31</v>
      </c>
      <c r="C885" s="17" t="s">
        <v>42</v>
      </c>
      <c r="D885" s="14">
        <v>2021</v>
      </c>
      <c r="E885" s="14">
        <v>4</v>
      </c>
      <c r="F885" s="14" t="str">
        <f>VLOOKUP(A885,[1]Lookup!$A$1:$B$4,2,0)</f>
        <v>Semi-skilled</v>
      </c>
      <c r="G885" s="14" t="str">
        <f>VLOOKUP(B885,[1]Lookup!$A$6:$B$11,2,0)</f>
        <v>Manufacturing</v>
      </c>
      <c r="H885" s="14" t="str">
        <f>VLOOKUP(C885,[1]Lookup!$A$13:$B$31,2,0)</f>
        <v>Textiles, wearing apparel &amp; leather products</v>
      </c>
      <c r="I885" s="16">
        <f>INDEX([1]Balancing!$B$3:$ES$21,MATCH($C885,[1]Balancing!$A$3:$A$21,0),MATCH(IF($A885="Mahir","HS",IF($A885="Separuh Mahir","SS",IF($A885="Berkemahiran Rendah","LS",IF($A885="Jumlah","T",FALSE))))&amp;$E885&amp;RIGHT($D885,2),[1]Balancing!$B$2:$ES$2,0))/1000</f>
        <v>68.11</v>
      </c>
      <c r="J885" s="16">
        <f>INDEX([1]Balancing!$ET$3:$KK$21,MATCH($C885,[1]Balancing!$A$3:$A$21,0),MATCH(IF($A885="Mahir","HS",IF($A885="Separuh Mahir","SS",IF($A885="Berkemahiran Rendah","LS",IF($A885="Jumlah","T",FALSE))))&amp;$E885&amp;RIGHT($D885,2),[1]Balancing!$ET$2:$KK$2,0))/1000</f>
        <v>66.506</v>
      </c>
      <c r="K885" s="16">
        <f>INDEX([1]Balancing!$KL$3:$QC$21,MATCH($C885,[1]Balancing!$A$3:$A$21,0),MATCH(IF($A885="Mahir","HS",IF($A885="Separuh Mahir","SS",IF($A885="Berkemahiran Rendah","LS",IF($A885="Jumlah","T",FALSE))))&amp;$E885&amp;RIGHT($D885,2),[1]Balancing!$KL$2:$QC$2,0))/1000</f>
        <v>1.6040000000000001</v>
      </c>
      <c r="L885" s="16">
        <f>INDEX([1]Balancing!$QD$3:$VU$21,MATCH($C885,[1]Balancing!$A$3:$A$21,0),MATCH(IF($A885="Mahir","HS",IF($A885="Separuh Mahir","SS",IF($A885="Berkemahiran Rendah","LS",IF($A885="Jumlah","T",FALSE))))&amp;$E885&amp;RIGHT($D885,2),[1]Balancing!$QD$2:$VU$2,0))/1000</f>
        <v>0.32100000000000001</v>
      </c>
    </row>
    <row r="886" spans="1:12" x14ac:dyDescent="0.35">
      <c r="A886" s="17" t="s">
        <v>21</v>
      </c>
      <c r="B886" s="17" t="s">
        <v>31</v>
      </c>
      <c r="C886" s="17" t="s">
        <v>44</v>
      </c>
      <c r="D886" s="14">
        <v>2021</v>
      </c>
      <c r="E886" s="14">
        <v>4</v>
      </c>
      <c r="F886" s="14" t="str">
        <f>VLOOKUP(A886,[1]Lookup!$A$1:$B$4,2,0)</f>
        <v>Semi-skilled</v>
      </c>
      <c r="G886" s="14" t="str">
        <f>VLOOKUP(B886,[1]Lookup!$A$6:$B$11,2,0)</f>
        <v>Manufacturing</v>
      </c>
      <c r="H886" s="14" t="str">
        <f>VLOOKUP(C886,[1]Lookup!$A$13:$B$31,2,0)</f>
        <v>Wood products, furniture, paper products &amp; printing</v>
      </c>
      <c r="I886" s="16">
        <f>INDEX([1]Balancing!$B$3:$ES$21,MATCH($C886,[1]Balancing!$A$3:$A$21,0),MATCH(IF($A886="Mahir","HS",IF($A886="Separuh Mahir","SS",IF($A886="Berkemahiran Rendah","LS",IF($A886="Jumlah","T",FALSE))))&amp;$E886&amp;RIGHT($D886,2),[1]Balancing!$B$2:$ES$2,0))/1000</f>
        <v>226.739</v>
      </c>
      <c r="J886" s="16">
        <f>INDEX([1]Balancing!$ET$3:$KK$21,MATCH($C886,[1]Balancing!$A$3:$A$21,0),MATCH(IF($A886="Mahir","HS",IF($A886="Separuh Mahir","SS",IF($A886="Berkemahiran Rendah","LS",IF($A886="Jumlah","T",FALSE))))&amp;$E886&amp;RIGHT($D886,2),[1]Balancing!$ET$2:$KK$2,0))/1000</f>
        <v>220.96700000000001</v>
      </c>
      <c r="K886" s="16">
        <f>INDEX([1]Balancing!$KL$3:$QC$21,MATCH($C886,[1]Balancing!$A$3:$A$21,0),MATCH(IF($A886="Mahir","HS",IF($A886="Separuh Mahir","SS",IF($A886="Berkemahiran Rendah","LS",IF($A886="Jumlah","T",FALSE))))&amp;$E886&amp;RIGHT($D886,2),[1]Balancing!$KL$2:$QC$2,0))/1000</f>
        <v>5.7720000000000002</v>
      </c>
      <c r="L886" s="16">
        <f>INDEX([1]Balancing!$QD$3:$VU$21,MATCH($C886,[1]Balancing!$A$3:$A$21,0),MATCH(IF($A886="Mahir","HS",IF($A886="Separuh Mahir","SS",IF($A886="Berkemahiran Rendah","LS",IF($A886="Jumlah","T",FALSE))))&amp;$E886&amp;RIGHT($D886,2),[1]Balancing!$QD$2:$VU$2,0))/1000</f>
        <v>0.46800000000000003</v>
      </c>
    </row>
    <row r="887" spans="1:12" x14ac:dyDescent="0.35">
      <c r="A887" s="17" t="s">
        <v>21</v>
      </c>
      <c r="B887" s="17" t="s">
        <v>31</v>
      </c>
      <c r="C887" s="17" t="s">
        <v>46</v>
      </c>
      <c r="D887" s="14">
        <v>2021</v>
      </c>
      <c r="E887" s="14">
        <v>4</v>
      </c>
      <c r="F887" s="14" t="str">
        <f>VLOOKUP(A887,[1]Lookup!$A$1:$B$4,2,0)</f>
        <v>Semi-skilled</v>
      </c>
      <c r="G887" s="14" t="str">
        <f>VLOOKUP(B887,[1]Lookup!$A$6:$B$11,2,0)</f>
        <v>Manufacturing</v>
      </c>
      <c r="H887" s="14" t="str">
        <f>VLOOKUP(C887,[1]Lookup!$A$13:$B$31,2,0)</f>
        <v>Petroleum, chemical, rubber &amp; plastic products</v>
      </c>
      <c r="I887" s="16">
        <f>INDEX([1]Balancing!$B$3:$ES$21,MATCH($C887,[1]Balancing!$A$3:$A$21,0),MATCH(IF($A887="Mahir","HS",IF($A887="Separuh Mahir","SS",IF($A887="Berkemahiran Rendah","LS",IF($A887="Jumlah","T",FALSE))))&amp;$E887&amp;RIGHT($D887,2),[1]Balancing!$B$2:$ES$2,0))/1000</f>
        <v>334.3</v>
      </c>
      <c r="J887" s="16">
        <f>INDEX([1]Balancing!$ET$3:$KK$21,MATCH($C887,[1]Balancing!$A$3:$A$21,0),MATCH(IF($A887="Mahir","HS",IF($A887="Separuh Mahir","SS",IF($A887="Berkemahiran Rendah","LS",IF($A887="Jumlah","T",FALSE))))&amp;$E887&amp;RIGHT($D887,2),[1]Balancing!$ET$2:$KK$2,0))/1000</f>
        <v>321.12200000000001</v>
      </c>
      <c r="K887" s="16">
        <f>INDEX([1]Balancing!$KL$3:$QC$21,MATCH($C887,[1]Balancing!$A$3:$A$21,0),MATCH(IF($A887="Mahir","HS",IF($A887="Separuh Mahir","SS",IF($A887="Berkemahiran Rendah","LS",IF($A887="Jumlah","T",FALSE))))&amp;$E887&amp;RIGHT($D887,2),[1]Balancing!$KL$2:$QC$2,0))/1000</f>
        <v>13.178000000000001</v>
      </c>
      <c r="L887" s="16">
        <f>INDEX([1]Balancing!$QD$3:$VU$21,MATCH($C887,[1]Balancing!$A$3:$A$21,0),MATCH(IF($A887="Mahir","HS",IF($A887="Separuh Mahir","SS",IF($A887="Berkemahiran Rendah","LS",IF($A887="Jumlah","T",FALSE))))&amp;$E887&amp;RIGHT($D887,2),[1]Balancing!$QD$2:$VU$2,0))/1000</f>
        <v>1.55</v>
      </c>
    </row>
    <row r="888" spans="1:12" x14ac:dyDescent="0.35">
      <c r="A888" s="17" t="s">
        <v>21</v>
      </c>
      <c r="B888" s="17" t="s">
        <v>31</v>
      </c>
      <c r="C888" s="17" t="s">
        <v>48</v>
      </c>
      <c r="D888" s="14">
        <v>2021</v>
      </c>
      <c r="E888" s="14">
        <v>4</v>
      </c>
      <c r="F888" s="14" t="str">
        <f>VLOOKUP(A888,[1]Lookup!$A$1:$B$4,2,0)</f>
        <v>Semi-skilled</v>
      </c>
      <c r="G888" s="14" t="str">
        <f>VLOOKUP(B888,[1]Lookup!$A$6:$B$11,2,0)</f>
        <v>Manufacturing</v>
      </c>
      <c r="H888" s="14" t="str">
        <f>VLOOKUP(C888,[1]Lookup!$A$13:$B$31,2,0)</f>
        <v>Non-metallic mineral products, basic metal &amp; fabricated metal products</v>
      </c>
      <c r="I888" s="16">
        <f>INDEX([1]Balancing!$B$3:$ES$21,MATCH($C888,[1]Balancing!$A$3:$A$21,0),MATCH(IF($A888="Mahir","HS",IF($A888="Separuh Mahir","SS",IF($A888="Berkemahiran Rendah","LS",IF($A888="Jumlah","T",FALSE))))&amp;$E888&amp;RIGHT($D888,2),[1]Balancing!$B$2:$ES$2,0))/1000</f>
        <v>274.04500000000002</v>
      </c>
      <c r="J888" s="16">
        <f>INDEX([1]Balancing!$ET$3:$KK$21,MATCH($C888,[1]Balancing!$A$3:$A$21,0),MATCH(IF($A888="Mahir","HS",IF($A888="Separuh Mahir","SS",IF($A888="Berkemahiran Rendah","LS",IF($A888="Jumlah","T",FALSE))))&amp;$E888&amp;RIGHT($D888,2),[1]Balancing!$ET$2:$KK$2,0))/1000</f>
        <v>266.74</v>
      </c>
      <c r="K888" s="16">
        <f>INDEX([1]Balancing!$KL$3:$QC$21,MATCH($C888,[1]Balancing!$A$3:$A$21,0),MATCH(IF($A888="Mahir","HS",IF($A888="Separuh Mahir","SS",IF($A888="Berkemahiran Rendah","LS",IF($A888="Jumlah","T",FALSE))))&amp;$E888&amp;RIGHT($D888,2),[1]Balancing!$KL$2:$QC$2,0))/1000</f>
        <v>7.3049999999999997</v>
      </c>
      <c r="L888" s="16">
        <f>INDEX([1]Balancing!$QD$3:$VU$21,MATCH($C888,[1]Balancing!$A$3:$A$21,0),MATCH(IF($A888="Mahir","HS",IF($A888="Separuh Mahir","SS",IF($A888="Berkemahiran Rendah","LS",IF($A888="Jumlah","T",FALSE))))&amp;$E888&amp;RIGHT($D888,2),[1]Balancing!$QD$2:$VU$2,0))/1000</f>
        <v>0.65700000000000003</v>
      </c>
    </row>
    <row r="889" spans="1:12" x14ac:dyDescent="0.35">
      <c r="A889" s="17" t="s">
        <v>21</v>
      </c>
      <c r="B889" s="17" t="s">
        <v>31</v>
      </c>
      <c r="C889" s="17" t="s">
        <v>50</v>
      </c>
      <c r="D889" s="14">
        <v>2021</v>
      </c>
      <c r="E889" s="14">
        <v>4</v>
      </c>
      <c r="F889" s="14" t="str">
        <f>VLOOKUP(A889,[1]Lookup!$A$1:$B$4,2,0)</f>
        <v>Semi-skilled</v>
      </c>
      <c r="G889" s="14" t="str">
        <f>VLOOKUP(B889,[1]Lookup!$A$6:$B$11,2,0)</f>
        <v>Manufacturing</v>
      </c>
      <c r="H889" s="14" t="str">
        <f>VLOOKUP(C889,[1]Lookup!$A$13:$B$31,2,0)</f>
        <v>Electrical, electronic &amp; optical products</v>
      </c>
      <c r="I889" s="16">
        <f>INDEX([1]Balancing!$B$3:$ES$21,MATCH($C889,[1]Balancing!$A$3:$A$21,0),MATCH(IF($A889="Mahir","HS",IF($A889="Separuh Mahir","SS",IF($A889="Berkemahiran Rendah","LS",IF($A889="Jumlah","T",FALSE))))&amp;$E889&amp;RIGHT($D889,2),[1]Balancing!$B$2:$ES$2,0))/1000</f>
        <v>457.29199999999997</v>
      </c>
      <c r="J889" s="16">
        <f>INDEX([1]Balancing!$ET$3:$KK$21,MATCH($C889,[1]Balancing!$A$3:$A$21,0),MATCH(IF($A889="Mahir","HS",IF($A889="Separuh Mahir","SS",IF($A889="Berkemahiran Rendah","LS",IF($A889="Jumlah","T",FALSE))))&amp;$E889&amp;RIGHT($D889,2),[1]Balancing!$ET$2:$KK$2,0))/1000</f>
        <v>436.98099999999999</v>
      </c>
      <c r="K889" s="16">
        <f>INDEX([1]Balancing!$KL$3:$QC$21,MATCH($C889,[1]Balancing!$A$3:$A$21,0),MATCH(IF($A889="Mahir","HS",IF($A889="Separuh Mahir","SS",IF($A889="Berkemahiran Rendah","LS",IF($A889="Jumlah","T",FALSE))))&amp;$E889&amp;RIGHT($D889,2),[1]Balancing!$KL$2:$QC$2,0))/1000</f>
        <v>20.311</v>
      </c>
      <c r="L889" s="16">
        <f>INDEX([1]Balancing!$QD$3:$VU$21,MATCH($C889,[1]Balancing!$A$3:$A$21,0),MATCH(IF($A889="Mahir","HS",IF($A889="Separuh Mahir","SS",IF($A889="Berkemahiran Rendah","LS",IF($A889="Jumlah","T",FALSE))))&amp;$E889&amp;RIGHT($D889,2),[1]Balancing!$QD$2:$VU$2,0))/1000</f>
        <v>2.3809999999999998</v>
      </c>
    </row>
    <row r="890" spans="1:12" x14ac:dyDescent="0.35">
      <c r="A890" s="17" t="s">
        <v>21</v>
      </c>
      <c r="B890" s="17" t="s">
        <v>31</v>
      </c>
      <c r="C890" s="17" t="s">
        <v>52</v>
      </c>
      <c r="D890" s="14">
        <v>2021</v>
      </c>
      <c r="E890" s="14">
        <v>4</v>
      </c>
      <c r="F890" s="14" t="str">
        <f>VLOOKUP(A890,[1]Lookup!$A$1:$B$4,2,0)</f>
        <v>Semi-skilled</v>
      </c>
      <c r="G890" s="14" t="str">
        <f>VLOOKUP(B890,[1]Lookup!$A$6:$B$11,2,0)</f>
        <v>Manufacturing</v>
      </c>
      <c r="H890" s="14" t="str">
        <f>VLOOKUP(C890,[1]Lookup!$A$13:$B$31,2,0)</f>
        <v>Transport equipment, other manufacturing &amp; repair</v>
      </c>
      <c r="I890" s="16">
        <f>INDEX([1]Balancing!$B$3:$ES$21,MATCH($C890,[1]Balancing!$A$3:$A$21,0),MATCH(IF($A890="Mahir","HS",IF($A890="Separuh Mahir","SS",IF($A890="Berkemahiran Rendah","LS",IF($A890="Jumlah","T",FALSE))))&amp;$E890&amp;RIGHT($D890,2),[1]Balancing!$B$2:$ES$2,0))/1000</f>
        <v>160.88999999999999</v>
      </c>
      <c r="J890" s="16">
        <f>INDEX([1]Balancing!$ET$3:$KK$21,MATCH($C890,[1]Balancing!$A$3:$A$21,0),MATCH(IF($A890="Mahir","HS",IF($A890="Separuh Mahir","SS",IF($A890="Berkemahiran Rendah","LS",IF($A890="Jumlah","T",FALSE))))&amp;$E890&amp;RIGHT($D890,2),[1]Balancing!$ET$2:$KK$2,0))/1000</f>
        <v>155.05799999999999</v>
      </c>
      <c r="K890" s="16">
        <f>INDEX([1]Balancing!$KL$3:$QC$21,MATCH($C890,[1]Balancing!$A$3:$A$21,0),MATCH(IF($A890="Mahir","HS",IF($A890="Separuh Mahir","SS",IF($A890="Berkemahiran Rendah","LS",IF($A890="Jumlah","T",FALSE))))&amp;$E890&amp;RIGHT($D890,2),[1]Balancing!$KL$2:$QC$2,0))/1000</f>
        <v>5.8319999999999999</v>
      </c>
      <c r="L890" s="16">
        <f>INDEX([1]Balancing!$QD$3:$VU$21,MATCH($C890,[1]Balancing!$A$3:$A$21,0),MATCH(IF($A890="Mahir","HS",IF($A890="Separuh Mahir","SS",IF($A890="Berkemahiran Rendah","LS",IF($A890="Jumlah","T",FALSE))))&amp;$E890&amp;RIGHT($D890,2),[1]Balancing!$QD$2:$VU$2,0))/1000</f>
        <v>0.38100000000000001</v>
      </c>
    </row>
    <row r="891" spans="1:12" x14ac:dyDescent="0.35">
      <c r="A891" s="17" t="s">
        <v>21</v>
      </c>
      <c r="B891" s="17" t="s">
        <v>33</v>
      </c>
      <c r="C891" s="17" t="s">
        <v>33</v>
      </c>
      <c r="D891" s="14">
        <v>2021</v>
      </c>
      <c r="E891" s="14">
        <v>4</v>
      </c>
      <c r="F891" s="14" t="str">
        <f>VLOOKUP(A891,[1]Lookup!$A$1:$B$4,2,0)</f>
        <v>Semi-skilled</v>
      </c>
      <c r="G891" s="14" t="str">
        <f>VLOOKUP(B891,[1]Lookup!$A$6:$B$11,2,0)</f>
        <v>Construction</v>
      </c>
      <c r="H891" s="14" t="str">
        <f>VLOOKUP(C891,[1]Lookup!$A$13:$B$31,2,0)</f>
        <v>Construction</v>
      </c>
      <c r="I891" s="16">
        <f>INDEX([1]Balancing!$B$3:$ES$21,MATCH($C891,[1]Balancing!$A$3:$A$21,0),MATCH(IF($A891="Mahir","HS",IF($A891="Separuh Mahir","SS",IF($A891="Berkemahiran Rendah","LS",IF($A891="Jumlah","T",FALSE))))&amp;$E891&amp;RIGHT($D891,2),[1]Balancing!$B$2:$ES$2,0))/1000</f>
        <v>1061.8620000000001</v>
      </c>
      <c r="J891" s="16">
        <f>INDEX([1]Balancing!$ET$3:$KK$21,MATCH($C891,[1]Balancing!$A$3:$A$21,0),MATCH(IF($A891="Mahir","HS",IF($A891="Separuh Mahir","SS",IF($A891="Berkemahiran Rendah","LS",IF($A891="Jumlah","T",FALSE))))&amp;$E891&amp;RIGHT($D891,2),[1]Balancing!$ET$2:$KK$2,0))/1000</f>
        <v>1049.346</v>
      </c>
      <c r="K891" s="16">
        <f>INDEX([1]Balancing!$KL$3:$QC$21,MATCH($C891,[1]Balancing!$A$3:$A$21,0),MATCH(IF($A891="Mahir","HS",IF($A891="Separuh Mahir","SS",IF($A891="Berkemahiran Rendah","LS",IF($A891="Jumlah","T",FALSE))))&amp;$E891&amp;RIGHT($D891,2),[1]Balancing!$KL$2:$QC$2,0))/1000</f>
        <v>12.516</v>
      </c>
      <c r="L891" s="16">
        <f>INDEX([1]Balancing!$QD$3:$VU$21,MATCH($C891,[1]Balancing!$A$3:$A$21,0),MATCH(IF($A891="Mahir","HS",IF($A891="Separuh Mahir","SS",IF($A891="Berkemahiran Rendah","LS",IF($A891="Jumlah","T",FALSE))))&amp;$E891&amp;RIGHT($D891,2),[1]Balancing!$QD$2:$VU$2,0))/1000</f>
        <v>2.1909999999999998</v>
      </c>
    </row>
    <row r="892" spans="1:12" x14ac:dyDescent="0.35">
      <c r="A892" s="17" t="s">
        <v>21</v>
      </c>
      <c r="B892" s="17" t="s">
        <v>35</v>
      </c>
      <c r="C892" s="17" t="s">
        <v>54</v>
      </c>
      <c r="D892" s="14">
        <v>2021</v>
      </c>
      <c r="E892" s="14">
        <v>4</v>
      </c>
      <c r="F892" s="14" t="str">
        <f>VLOOKUP(A892,[1]Lookup!$A$1:$B$4,2,0)</f>
        <v>Semi-skilled</v>
      </c>
      <c r="G892" s="14" t="str">
        <f>VLOOKUP(B892,[1]Lookup!$A$6:$B$11,2,0)</f>
        <v>Services</v>
      </c>
      <c r="H892" s="14" t="str">
        <f>VLOOKUP(C892,[1]Lookup!$A$13:$B$31,2,0)</f>
        <v>Wholesale &amp; retail trade</v>
      </c>
      <c r="I892" s="16">
        <f>INDEX([1]Balancing!$B$3:$ES$21,MATCH($C892,[1]Balancing!$A$3:$A$21,0),MATCH(IF($A892="Mahir","HS",IF($A892="Separuh Mahir","SS",IF($A892="Berkemahiran Rendah","LS",IF($A892="Jumlah","T",FALSE))))&amp;$E892&amp;RIGHT($D892,2),[1]Balancing!$B$2:$ES$2,0))/1000</f>
        <v>799.13699999999994</v>
      </c>
      <c r="J892" s="16">
        <f>INDEX([1]Balancing!$ET$3:$KK$21,MATCH($C892,[1]Balancing!$A$3:$A$21,0),MATCH(IF($A892="Mahir","HS",IF($A892="Separuh Mahir","SS",IF($A892="Berkemahiran Rendah","LS",IF($A892="Jumlah","T",FALSE))))&amp;$E892&amp;RIGHT($D892,2),[1]Balancing!$ET$2:$KK$2,0))/1000</f>
        <v>793.702</v>
      </c>
      <c r="K892" s="16">
        <f>INDEX([1]Balancing!$KL$3:$QC$21,MATCH($C892,[1]Balancing!$A$3:$A$21,0),MATCH(IF($A892="Mahir","HS",IF($A892="Separuh Mahir","SS",IF($A892="Berkemahiran Rendah","LS",IF($A892="Jumlah","T",FALSE))))&amp;$E892&amp;RIGHT($D892,2),[1]Balancing!$KL$2:$QC$2,0))/1000</f>
        <v>5.4349999999999996</v>
      </c>
      <c r="L892" s="16">
        <f>INDEX([1]Balancing!$QD$3:$VU$21,MATCH($C892,[1]Balancing!$A$3:$A$21,0),MATCH(IF($A892="Mahir","HS",IF($A892="Separuh Mahir","SS",IF($A892="Berkemahiran Rendah","LS",IF($A892="Jumlah","T",FALSE))))&amp;$E892&amp;RIGHT($D892,2),[1]Balancing!$QD$2:$VU$2,0))/1000</f>
        <v>2.1440000000000001</v>
      </c>
    </row>
    <row r="893" spans="1:12" x14ac:dyDescent="0.35">
      <c r="A893" s="17" t="s">
        <v>21</v>
      </c>
      <c r="B893" s="17" t="s">
        <v>35</v>
      </c>
      <c r="C893" s="17" t="s">
        <v>56</v>
      </c>
      <c r="D893" s="14">
        <v>2021</v>
      </c>
      <c r="E893" s="14">
        <v>4</v>
      </c>
      <c r="F893" s="14" t="str">
        <f>VLOOKUP(A893,[1]Lookup!$A$1:$B$4,2,0)</f>
        <v>Semi-skilled</v>
      </c>
      <c r="G893" s="14" t="str">
        <f>VLOOKUP(B893,[1]Lookup!$A$6:$B$11,2,0)</f>
        <v>Services</v>
      </c>
      <c r="H893" s="14" t="str">
        <f>VLOOKUP(C893,[1]Lookup!$A$13:$B$31,2,0)</f>
        <v>Food &amp; beverages and accommodation</v>
      </c>
      <c r="I893" s="16">
        <f>INDEX([1]Balancing!$B$3:$ES$21,MATCH($C893,[1]Balancing!$A$3:$A$21,0),MATCH(IF($A893="Mahir","HS",IF($A893="Separuh Mahir","SS",IF($A893="Berkemahiran Rendah","LS",IF($A893="Jumlah","T",FALSE))))&amp;$E893&amp;RIGHT($D893,2),[1]Balancing!$B$2:$ES$2,0))/1000</f>
        <v>339.17899999999997</v>
      </c>
      <c r="J893" s="16">
        <f>INDEX([1]Balancing!$ET$3:$KK$21,MATCH($C893,[1]Balancing!$A$3:$A$21,0),MATCH(IF($A893="Mahir","HS",IF($A893="Separuh Mahir","SS",IF($A893="Berkemahiran Rendah","LS",IF($A893="Jumlah","T",FALSE))))&amp;$E893&amp;RIGHT($D893,2),[1]Balancing!$ET$2:$KK$2,0))/1000</f>
        <v>337.62900000000002</v>
      </c>
      <c r="K893" s="16">
        <f>INDEX([1]Balancing!$KL$3:$QC$21,MATCH($C893,[1]Balancing!$A$3:$A$21,0),MATCH(IF($A893="Mahir","HS",IF($A893="Separuh Mahir","SS",IF($A893="Berkemahiran Rendah","LS",IF($A893="Jumlah","T",FALSE))))&amp;$E893&amp;RIGHT($D893,2),[1]Balancing!$KL$2:$QC$2,0))/1000</f>
        <v>1.55</v>
      </c>
      <c r="L893" s="16">
        <f>INDEX([1]Balancing!$QD$3:$VU$21,MATCH($C893,[1]Balancing!$A$3:$A$21,0),MATCH(IF($A893="Mahir","HS",IF($A893="Separuh Mahir","SS",IF($A893="Berkemahiran Rendah","LS",IF($A893="Jumlah","T",FALSE))))&amp;$E893&amp;RIGHT($D893,2),[1]Balancing!$QD$2:$VU$2,0))/1000</f>
        <v>0.48399999999999999</v>
      </c>
    </row>
    <row r="894" spans="1:12" x14ac:dyDescent="0.35">
      <c r="A894" s="17" t="s">
        <v>21</v>
      </c>
      <c r="B894" s="17" t="s">
        <v>35</v>
      </c>
      <c r="C894" s="17" t="s">
        <v>58</v>
      </c>
      <c r="D894" s="14">
        <v>2021</v>
      </c>
      <c r="E894" s="14">
        <v>4</v>
      </c>
      <c r="F894" s="14" t="str">
        <f>VLOOKUP(A894,[1]Lookup!$A$1:$B$4,2,0)</f>
        <v>Semi-skilled</v>
      </c>
      <c r="G894" s="14" t="str">
        <f>VLOOKUP(B894,[1]Lookup!$A$6:$B$11,2,0)</f>
        <v>Services</v>
      </c>
      <c r="H894" s="14" t="str">
        <f>VLOOKUP(C894,[1]Lookup!$A$13:$B$31,2,0)</f>
        <v>Transportation &amp; storage</v>
      </c>
      <c r="I894" s="16">
        <f>INDEX([1]Balancing!$B$3:$ES$21,MATCH($C894,[1]Balancing!$A$3:$A$21,0),MATCH(IF($A894="Mahir","HS",IF($A894="Separuh Mahir","SS",IF($A894="Berkemahiran Rendah","LS",IF($A894="Jumlah","T",FALSE))))&amp;$E894&amp;RIGHT($D894,2),[1]Balancing!$B$2:$ES$2,0))/1000</f>
        <v>215.20500000000001</v>
      </c>
      <c r="J894" s="16">
        <f>INDEX([1]Balancing!$ET$3:$KK$21,MATCH($C894,[1]Balancing!$A$3:$A$21,0),MATCH(IF($A894="Mahir","HS",IF($A894="Separuh Mahir","SS",IF($A894="Berkemahiran Rendah","LS",IF($A894="Jumlah","T",FALSE))))&amp;$E894&amp;RIGHT($D894,2),[1]Balancing!$ET$2:$KK$2,0))/1000</f>
        <v>213.59700000000001</v>
      </c>
      <c r="K894" s="16">
        <f>INDEX([1]Balancing!$KL$3:$QC$21,MATCH($C894,[1]Balancing!$A$3:$A$21,0),MATCH(IF($A894="Mahir","HS",IF($A894="Separuh Mahir","SS",IF($A894="Berkemahiran Rendah","LS",IF($A894="Jumlah","T",FALSE))))&amp;$E894&amp;RIGHT($D894,2),[1]Balancing!$KL$2:$QC$2,0))/1000</f>
        <v>1.6080000000000001</v>
      </c>
      <c r="L894" s="16">
        <f>INDEX([1]Balancing!$QD$3:$VU$21,MATCH($C894,[1]Balancing!$A$3:$A$21,0),MATCH(IF($A894="Mahir","HS",IF($A894="Separuh Mahir","SS",IF($A894="Berkemahiran Rendah","LS",IF($A894="Jumlah","T",FALSE))))&amp;$E894&amp;RIGHT($D894,2),[1]Balancing!$QD$2:$VU$2,0))/1000</f>
        <v>0.52600000000000002</v>
      </c>
    </row>
    <row r="895" spans="1:12" x14ac:dyDescent="0.35">
      <c r="A895" s="17" t="s">
        <v>21</v>
      </c>
      <c r="B895" s="17" t="s">
        <v>35</v>
      </c>
      <c r="C895" s="17" t="s">
        <v>60</v>
      </c>
      <c r="D895" s="14">
        <v>2021</v>
      </c>
      <c r="E895" s="14">
        <v>4</v>
      </c>
      <c r="F895" s="14" t="str">
        <f>VLOOKUP(A895,[1]Lookup!$A$1:$B$4,2,0)</f>
        <v>Semi-skilled</v>
      </c>
      <c r="G895" s="14" t="str">
        <f>VLOOKUP(B895,[1]Lookup!$A$6:$B$11,2,0)</f>
        <v>Services</v>
      </c>
      <c r="H895" s="14" t="str">
        <f>VLOOKUP(C895,[1]Lookup!$A$13:$B$31,2,0)</f>
        <v>Information &amp; communication</v>
      </c>
      <c r="I895" s="16">
        <f>INDEX([1]Balancing!$B$3:$ES$21,MATCH($C895,[1]Balancing!$A$3:$A$21,0),MATCH(IF($A895="Mahir","HS",IF($A895="Separuh Mahir","SS",IF($A895="Berkemahiran Rendah","LS",IF($A895="Jumlah","T",FALSE))))&amp;$E895&amp;RIGHT($D895,2),[1]Balancing!$B$2:$ES$2,0))/1000</f>
        <v>76.097999999999999</v>
      </c>
      <c r="J895" s="16">
        <f>INDEX([1]Balancing!$ET$3:$KK$21,MATCH($C895,[1]Balancing!$A$3:$A$21,0),MATCH(IF($A895="Mahir","HS",IF($A895="Separuh Mahir","SS",IF($A895="Berkemahiran Rendah","LS",IF($A895="Jumlah","T",FALSE))))&amp;$E895&amp;RIGHT($D895,2),[1]Balancing!$ET$2:$KK$2,0))/1000</f>
        <v>76.022999999999996</v>
      </c>
      <c r="K895" s="16">
        <f>INDEX([1]Balancing!$KL$3:$QC$21,MATCH($C895,[1]Balancing!$A$3:$A$21,0),MATCH(IF($A895="Mahir","HS",IF($A895="Separuh Mahir","SS",IF($A895="Berkemahiran Rendah","LS",IF($A895="Jumlah","T",FALSE))))&amp;$E895&amp;RIGHT($D895,2),[1]Balancing!$KL$2:$QC$2,0))/1000</f>
        <v>7.4999999999999997E-2</v>
      </c>
      <c r="L895" s="16">
        <f>INDEX([1]Balancing!$QD$3:$VU$21,MATCH($C895,[1]Balancing!$A$3:$A$21,0),MATCH(IF($A895="Mahir","HS",IF($A895="Separuh Mahir","SS",IF($A895="Berkemahiran Rendah","LS",IF($A895="Jumlah","T",FALSE))))&amp;$E895&amp;RIGHT($D895,2),[1]Balancing!$QD$2:$VU$2,0))/1000</f>
        <v>0.35799999999999998</v>
      </c>
    </row>
    <row r="896" spans="1:12" x14ac:dyDescent="0.35">
      <c r="A896" s="17" t="s">
        <v>21</v>
      </c>
      <c r="B896" s="17" t="s">
        <v>35</v>
      </c>
      <c r="C896" s="17" t="s">
        <v>62</v>
      </c>
      <c r="D896" s="14">
        <v>2021</v>
      </c>
      <c r="E896" s="14">
        <v>4</v>
      </c>
      <c r="F896" s="14" t="str">
        <f>VLOOKUP(A896,[1]Lookup!$A$1:$B$4,2,0)</f>
        <v>Semi-skilled</v>
      </c>
      <c r="G896" s="14" t="str">
        <f>VLOOKUP(B896,[1]Lookup!$A$6:$B$11,2,0)</f>
        <v>Services</v>
      </c>
      <c r="H896" s="14" t="str">
        <f>VLOOKUP(C896,[1]Lookup!$A$13:$B$31,2,0)</f>
        <v>Finance, insurance, real estate &amp; business services</v>
      </c>
      <c r="I896" s="16">
        <f>INDEX([1]Balancing!$B$3:$ES$21,MATCH($C896,[1]Balancing!$A$3:$A$21,0),MATCH(IF($A896="Mahir","HS",IF($A896="Separuh Mahir","SS",IF($A896="Berkemahiran Rendah","LS",IF($A896="Jumlah","T",FALSE))))&amp;$E896&amp;RIGHT($D896,2),[1]Balancing!$B$2:$ES$2,0))/1000</f>
        <v>393.358</v>
      </c>
      <c r="J896" s="16">
        <f>INDEX([1]Balancing!$ET$3:$KK$21,MATCH($C896,[1]Balancing!$A$3:$A$21,0),MATCH(IF($A896="Mahir","HS",IF($A896="Separuh Mahir","SS",IF($A896="Berkemahiran Rendah","LS",IF($A896="Jumlah","T",FALSE))))&amp;$E896&amp;RIGHT($D896,2),[1]Balancing!$ET$2:$KK$2,0))/1000</f>
        <v>392.61</v>
      </c>
      <c r="K896" s="16">
        <f>INDEX([1]Balancing!$KL$3:$QC$21,MATCH($C896,[1]Balancing!$A$3:$A$21,0),MATCH(IF($A896="Mahir","HS",IF($A896="Separuh Mahir","SS",IF($A896="Berkemahiran Rendah","LS",IF($A896="Jumlah","T",FALSE))))&amp;$E896&amp;RIGHT($D896,2),[1]Balancing!$KL$2:$QC$2,0))/1000</f>
        <v>0.748</v>
      </c>
      <c r="L896" s="16">
        <f>INDEX([1]Balancing!$QD$3:$VU$21,MATCH($C896,[1]Balancing!$A$3:$A$21,0),MATCH(IF($A896="Mahir","HS",IF($A896="Separuh Mahir","SS",IF($A896="Berkemahiran Rendah","LS",IF($A896="Jumlah","T",FALSE))))&amp;$E896&amp;RIGHT($D896,2),[1]Balancing!$QD$2:$VU$2,0))/1000</f>
        <v>0.245</v>
      </c>
    </row>
    <row r="897" spans="1:12" x14ac:dyDescent="0.35">
      <c r="A897" s="17" t="s">
        <v>21</v>
      </c>
      <c r="B897" s="17" t="s">
        <v>35</v>
      </c>
      <c r="C897" s="17" t="s">
        <v>64</v>
      </c>
      <c r="D897" s="14">
        <v>2021</v>
      </c>
      <c r="E897" s="14">
        <v>4</v>
      </c>
      <c r="F897" s="14" t="str">
        <f>VLOOKUP(A897,[1]Lookup!$A$1:$B$4,2,0)</f>
        <v>Semi-skilled</v>
      </c>
      <c r="G897" s="14" t="str">
        <f>VLOOKUP(B897,[1]Lookup!$A$6:$B$11,2,0)</f>
        <v>Services</v>
      </c>
      <c r="H897" s="14" t="str">
        <f>VLOOKUP(C897,[1]Lookup!$A$13:$B$31,2,0)</f>
        <v>Other services</v>
      </c>
      <c r="I897" s="16">
        <f>INDEX([1]Balancing!$B$3:$ES$21,MATCH($C897,[1]Balancing!$A$3:$A$21,0),MATCH(IF($A897="Mahir","HS",IF($A897="Separuh Mahir","SS",IF($A897="Berkemahiran Rendah","LS",IF($A897="Jumlah","T",FALSE))))&amp;$E897&amp;RIGHT($D897,2),[1]Balancing!$B$2:$ES$2,0))/1000</f>
        <v>229.36500000000001</v>
      </c>
      <c r="J897" s="16">
        <f>INDEX([1]Balancing!$ET$3:$KK$21,MATCH($C897,[1]Balancing!$A$3:$A$21,0),MATCH(IF($A897="Mahir","HS",IF($A897="Separuh Mahir","SS",IF($A897="Berkemahiran Rendah","LS",IF($A897="Jumlah","T",FALSE))))&amp;$E897&amp;RIGHT($D897,2),[1]Balancing!$ET$2:$KK$2,0))/1000</f>
        <v>228.25299999999999</v>
      </c>
      <c r="K897" s="16">
        <f>INDEX([1]Balancing!$KL$3:$QC$21,MATCH($C897,[1]Balancing!$A$3:$A$21,0),MATCH(IF($A897="Mahir","HS",IF($A897="Separuh Mahir","SS",IF($A897="Berkemahiran Rendah","LS",IF($A897="Jumlah","T",FALSE))))&amp;$E897&amp;RIGHT($D897,2),[1]Balancing!$KL$2:$QC$2,0))/1000</f>
        <v>1.1120000000000001</v>
      </c>
      <c r="L897" s="16">
        <f>INDEX([1]Balancing!$QD$3:$VU$21,MATCH($C897,[1]Balancing!$A$3:$A$21,0),MATCH(IF($A897="Mahir","HS",IF($A897="Separuh Mahir","SS",IF($A897="Berkemahiran Rendah","LS",IF($A897="Jumlah","T",FALSE))))&amp;$E897&amp;RIGHT($D897,2),[1]Balancing!$QD$2:$VU$2,0))/1000</f>
        <v>0.51900000000000002</v>
      </c>
    </row>
    <row r="898" spans="1:12" x14ac:dyDescent="0.35">
      <c r="A898" s="17" t="s">
        <v>23</v>
      </c>
      <c r="B898" s="17" t="s">
        <v>27</v>
      </c>
      <c r="C898" s="17" t="s">
        <v>27</v>
      </c>
      <c r="D898" s="14">
        <v>2021</v>
      </c>
      <c r="E898" s="14">
        <v>4</v>
      </c>
      <c r="F898" s="14" t="str">
        <f>VLOOKUP(A898,[1]Lookup!$A$1:$B$4,2,0)</f>
        <v>Low-skilled</v>
      </c>
      <c r="G898" s="14" t="str">
        <f>VLOOKUP(B898,[1]Lookup!$A$6:$B$11,2,0)</f>
        <v>Agriculture</v>
      </c>
      <c r="H898" s="14" t="str">
        <f>VLOOKUP(C898,[1]Lookup!$A$13:$B$31,2,0)</f>
        <v>Agriculture</v>
      </c>
      <c r="I898" s="16">
        <f>INDEX([1]Balancing!$B$3:$ES$21,MATCH($C898,[1]Balancing!$A$3:$A$21,0),MATCH(IF($A898="Mahir","HS",IF($A898="Separuh Mahir","SS",IF($A898="Berkemahiran Rendah","LS",IF($A898="Jumlah","T",FALSE))))&amp;$E898&amp;RIGHT($D898,2),[1]Balancing!$B$2:$ES$2,0))/1000</f>
        <v>26.978999999999999</v>
      </c>
      <c r="J898" s="16">
        <f>INDEX([1]Balancing!$ET$3:$KK$21,MATCH($C898,[1]Balancing!$A$3:$A$21,0),MATCH(IF($A898="Mahir","HS",IF($A898="Separuh Mahir","SS",IF($A898="Berkemahiran Rendah","LS",IF($A898="Jumlah","T",FALSE))))&amp;$E898&amp;RIGHT($D898,2),[1]Balancing!$ET$2:$KK$2,0))/1000</f>
        <v>20.81</v>
      </c>
      <c r="K898" s="16">
        <f>INDEX([1]Balancing!$KL$3:$QC$21,MATCH($C898,[1]Balancing!$A$3:$A$21,0),MATCH(IF($A898="Mahir","HS",IF($A898="Separuh Mahir","SS",IF($A898="Berkemahiran Rendah","LS",IF($A898="Jumlah","T",FALSE))))&amp;$E898&amp;RIGHT($D898,2),[1]Balancing!$KL$2:$QC$2,0))/1000</f>
        <v>6.1689999999999996</v>
      </c>
      <c r="L898" s="16">
        <f>INDEX([1]Balancing!$QD$3:$VU$21,MATCH($C898,[1]Balancing!$A$3:$A$21,0),MATCH(IF($A898="Mahir","HS",IF($A898="Separuh Mahir","SS",IF($A898="Berkemahiran Rendah","LS",IF($A898="Jumlah","T",FALSE))))&amp;$E898&amp;RIGHT($D898,2),[1]Balancing!$QD$2:$VU$2,0))/1000</f>
        <v>6.6000000000000003E-2</v>
      </c>
    </row>
    <row r="899" spans="1:12" x14ac:dyDescent="0.35">
      <c r="A899" s="17" t="s">
        <v>23</v>
      </c>
      <c r="B899" s="17" t="s">
        <v>29</v>
      </c>
      <c r="C899" s="17" t="s">
        <v>29</v>
      </c>
      <c r="D899" s="14">
        <v>2021</v>
      </c>
      <c r="E899" s="14">
        <v>4</v>
      </c>
      <c r="F899" s="14" t="str">
        <f>VLOOKUP(A899,[1]Lookup!$A$1:$B$4,2,0)</f>
        <v>Low-skilled</v>
      </c>
      <c r="G899" s="14" t="str">
        <f>VLOOKUP(B899,[1]Lookup!$A$6:$B$11,2,0)</f>
        <v>Mining &amp; Quarrying</v>
      </c>
      <c r="H899" s="14" t="str">
        <f>VLOOKUP(C899,[1]Lookup!$A$13:$B$31,2,0)</f>
        <v>Mining &amp; Quarrying</v>
      </c>
      <c r="I899" s="16">
        <f>INDEX([1]Balancing!$B$3:$ES$21,MATCH($C899,[1]Balancing!$A$3:$A$21,0),MATCH(IF($A899="Mahir","HS",IF($A899="Separuh Mahir","SS",IF($A899="Berkemahiran Rendah","LS",IF($A899="Jumlah","T",FALSE))))&amp;$E899&amp;RIGHT($D899,2),[1]Balancing!$B$2:$ES$2,0))/1000</f>
        <v>9.4320000000000004</v>
      </c>
      <c r="J899" s="16">
        <f>INDEX([1]Balancing!$ET$3:$KK$21,MATCH($C899,[1]Balancing!$A$3:$A$21,0),MATCH(IF($A899="Mahir","HS",IF($A899="Separuh Mahir","SS",IF($A899="Berkemahiran Rendah","LS",IF($A899="Jumlah","T",FALSE))))&amp;$E899&amp;RIGHT($D899,2),[1]Balancing!$ET$2:$KK$2,0))/1000</f>
        <v>9.3629999999999995</v>
      </c>
      <c r="K899" s="16">
        <f>INDEX([1]Balancing!$KL$3:$QC$21,MATCH($C899,[1]Balancing!$A$3:$A$21,0),MATCH(IF($A899="Mahir","HS",IF($A899="Separuh Mahir","SS",IF($A899="Berkemahiran Rendah","LS",IF($A899="Jumlah","T",FALSE))))&amp;$E899&amp;RIGHT($D899,2),[1]Balancing!$KL$2:$QC$2,0))/1000</f>
        <v>6.9000000000000006E-2</v>
      </c>
      <c r="L899" s="16">
        <f>INDEX([1]Balancing!$QD$3:$VU$21,MATCH($C899,[1]Balancing!$A$3:$A$21,0),MATCH(IF($A899="Mahir","HS",IF($A899="Separuh Mahir","SS",IF($A899="Berkemahiran Rendah","LS",IF($A899="Jumlah","T",FALSE))))&amp;$E899&amp;RIGHT($D899,2),[1]Balancing!$QD$2:$VU$2,0))/1000</f>
        <v>6.0000000000000001E-3</v>
      </c>
    </row>
    <row r="900" spans="1:12" x14ac:dyDescent="0.35">
      <c r="A900" s="17" t="s">
        <v>23</v>
      </c>
      <c r="B900" s="17" t="s">
        <v>31</v>
      </c>
      <c r="C900" s="17" t="s">
        <v>40</v>
      </c>
      <c r="D900" s="14">
        <v>2021</v>
      </c>
      <c r="E900" s="14">
        <v>4</v>
      </c>
      <c r="F900" s="14" t="str">
        <f>VLOOKUP(A900,[1]Lookup!$A$1:$B$4,2,0)</f>
        <v>Low-skilled</v>
      </c>
      <c r="G900" s="14" t="str">
        <f>VLOOKUP(B900,[1]Lookup!$A$6:$B$11,2,0)</f>
        <v>Manufacturing</v>
      </c>
      <c r="H900" s="14" t="str">
        <f>VLOOKUP(C900,[1]Lookup!$A$13:$B$31,2,0)</f>
        <v>Food processing, beverages &amp; tobacco products</v>
      </c>
      <c r="I900" s="16">
        <f>INDEX([1]Balancing!$B$3:$ES$21,MATCH($C900,[1]Balancing!$A$3:$A$21,0),MATCH(IF($A900="Mahir","HS",IF($A900="Separuh Mahir","SS",IF($A900="Berkemahiran Rendah","LS",IF($A900="Jumlah","T",FALSE))))&amp;$E900&amp;RIGHT($D900,2),[1]Balancing!$B$2:$ES$2,0))/1000</f>
        <v>34.271000000000001</v>
      </c>
      <c r="J900" s="16">
        <f>INDEX([1]Balancing!$ET$3:$KK$21,MATCH($C900,[1]Balancing!$A$3:$A$21,0),MATCH(IF($A900="Mahir","HS",IF($A900="Separuh Mahir","SS",IF($A900="Berkemahiran Rendah","LS",IF($A900="Jumlah","T",FALSE))))&amp;$E900&amp;RIGHT($D900,2),[1]Balancing!$ET$2:$KK$2,0))/1000</f>
        <v>30.423999999999999</v>
      </c>
      <c r="K900" s="16">
        <f>INDEX([1]Balancing!$KL$3:$QC$21,MATCH($C900,[1]Balancing!$A$3:$A$21,0),MATCH(IF($A900="Mahir","HS",IF($A900="Separuh Mahir","SS",IF($A900="Berkemahiran Rendah","LS",IF($A900="Jumlah","T",FALSE))))&amp;$E900&amp;RIGHT($D900,2),[1]Balancing!$KL$2:$QC$2,0))/1000</f>
        <v>3.847</v>
      </c>
      <c r="L900" s="16">
        <f>INDEX([1]Balancing!$QD$3:$VU$21,MATCH($C900,[1]Balancing!$A$3:$A$21,0),MATCH(IF($A900="Mahir","HS",IF($A900="Separuh Mahir","SS",IF($A900="Berkemahiran Rendah","LS",IF($A900="Jumlah","T",FALSE))))&amp;$E900&amp;RIGHT($D900,2),[1]Balancing!$QD$2:$VU$2,0))/1000</f>
        <v>0.13100000000000001</v>
      </c>
    </row>
    <row r="901" spans="1:12" x14ac:dyDescent="0.35">
      <c r="A901" s="17" t="s">
        <v>23</v>
      </c>
      <c r="B901" s="17" t="s">
        <v>31</v>
      </c>
      <c r="C901" s="17" t="s">
        <v>42</v>
      </c>
      <c r="D901" s="14">
        <v>2021</v>
      </c>
      <c r="E901" s="14">
        <v>4</v>
      </c>
      <c r="F901" s="14" t="str">
        <f>VLOOKUP(A901,[1]Lookup!$A$1:$B$4,2,0)</f>
        <v>Low-skilled</v>
      </c>
      <c r="G901" s="14" t="str">
        <f>VLOOKUP(B901,[1]Lookup!$A$6:$B$11,2,0)</f>
        <v>Manufacturing</v>
      </c>
      <c r="H901" s="14" t="str">
        <f>VLOOKUP(C901,[1]Lookup!$A$13:$B$31,2,0)</f>
        <v>Textiles, wearing apparel &amp; leather products</v>
      </c>
      <c r="I901" s="16">
        <f>INDEX([1]Balancing!$B$3:$ES$21,MATCH($C901,[1]Balancing!$A$3:$A$21,0),MATCH(IF($A901="Mahir","HS",IF($A901="Separuh Mahir","SS",IF($A901="Berkemahiran Rendah","LS",IF($A901="Jumlah","T",FALSE))))&amp;$E901&amp;RIGHT($D901,2),[1]Balancing!$B$2:$ES$2,0))/1000</f>
        <v>5.9480000000000004</v>
      </c>
      <c r="J901" s="16">
        <f>INDEX([1]Balancing!$ET$3:$KK$21,MATCH($C901,[1]Balancing!$A$3:$A$21,0),MATCH(IF($A901="Mahir","HS",IF($A901="Separuh Mahir","SS",IF($A901="Berkemahiran Rendah","LS",IF($A901="Jumlah","T",FALSE))))&amp;$E901&amp;RIGHT($D901,2),[1]Balancing!$ET$2:$KK$2,0))/1000</f>
        <v>5.1779999999999999</v>
      </c>
      <c r="K901" s="16">
        <f>INDEX([1]Balancing!$KL$3:$QC$21,MATCH($C901,[1]Balancing!$A$3:$A$21,0),MATCH(IF($A901="Mahir","HS",IF($A901="Separuh Mahir","SS",IF($A901="Berkemahiran Rendah","LS",IF($A901="Jumlah","T",FALSE))))&amp;$E901&amp;RIGHT($D901,2),[1]Balancing!$KL$2:$QC$2,0))/1000</f>
        <v>0.77</v>
      </c>
      <c r="L901" s="16">
        <f>INDEX([1]Balancing!$QD$3:$VU$21,MATCH($C901,[1]Balancing!$A$3:$A$21,0),MATCH(IF($A901="Mahir","HS",IF($A901="Separuh Mahir","SS",IF($A901="Berkemahiran Rendah","LS",IF($A901="Jumlah","T",FALSE))))&amp;$E901&amp;RIGHT($D901,2),[1]Balancing!$QD$2:$VU$2,0))/1000</f>
        <v>7.0000000000000007E-2</v>
      </c>
    </row>
    <row r="902" spans="1:12" x14ac:dyDescent="0.35">
      <c r="A902" s="17" t="s">
        <v>23</v>
      </c>
      <c r="B902" s="17" t="s">
        <v>31</v>
      </c>
      <c r="C902" s="17" t="s">
        <v>44</v>
      </c>
      <c r="D902" s="14">
        <v>2021</v>
      </c>
      <c r="E902" s="14">
        <v>4</v>
      </c>
      <c r="F902" s="14" t="str">
        <f>VLOOKUP(A902,[1]Lookup!$A$1:$B$4,2,0)</f>
        <v>Low-skilled</v>
      </c>
      <c r="G902" s="14" t="str">
        <f>VLOOKUP(B902,[1]Lookup!$A$6:$B$11,2,0)</f>
        <v>Manufacturing</v>
      </c>
      <c r="H902" s="14" t="str">
        <f>VLOOKUP(C902,[1]Lookup!$A$13:$B$31,2,0)</f>
        <v>Wood products, furniture, paper products &amp; printing</v>
      </c>
      <c r="I902" s="16">
        <f>INDEX([1]Balancing!$B$3:$ES$21,MATCH($C902,[1]Balancing!$A$3:$A$21,0),MATCH(IF($A902="Mahir","HS",IF($A902="Separuh Mahir","SS",IF($A902="Berkemahiran Rendah","LS",IF($A902="Jumlah","T",FALSE))))&amp;$E902&amp;RIGHT($D902,2),[1]Balancing!$B$2:$ES$2,0))/1000</f>
        <v>40.017000000000003</v>
      </c>
      <c r="J902" s="16">
        <f>INDEX([1]Balancing!$ET$3:$KK$21,MATCH($C902,[1]Balancing!$A$3:$A$21,0),MATCH(IF($A902="Mahir","HS",IF($A902="Separuh Mahir","SS",IF($A902="Berkemahiran Rendah","LS",IF($A902="Jumlah","T",FALSE))))&amp;$E902&amp;RIGHT($D902,2),[1]Balancing!$ET$2:$KK$2,0))/1000</f>
        <v>34.768000000000001</v>
      </c>
      <c r="K902" s="16">
        <f>INDEX([1]Balancing!$KL$3:$QC$21,MATCH($C902,[1]Balancing!$A$3:$A$21,0),MATCH(IF($A902="Mahir","HS",IF($A902="Separuh Mahir","SS",IF($A902="Berkemahiran Rendah","LS",IF($A902="Jumlah","T",FALSE))))&amp;$E902&amp;RIGHT($D902,2),[1]Balancing!$KL$2:$QC$2,0))/1000</f>
        <v>5.2489999999999997</v>
      </c>
      <c r="L902" s="16">
        <f>INDEX([1]Balancing!$QD$3:$VU$21,MATCH($C902,[1]Balancing!$A$3:$A$21,0),MATCH(IF($A902="Mahir","HS",IF($A902="Separuh Mahir","SS",IF($A902="Berkemahiran Rendah","LS",IF($A902="Jumlah","T",FALSE))))&amp;$E902&amp;RIGHT($D902,2),[1]Balancing!$QD$2:$VU$2,0))/1000</f>
        <v>1.4999999999999999E-2</v>
      </c>
    </row>
    <row r="903" spans="1:12" x14ac:dyDescent="0.35">
      <c r="A903" s="17" t="s">
        <v>23</v>
      </c>
      <c r="B903" s="17" t="s">
        <v>31</v>
      </c>
      <c r="C903" s="17" t="s">
        <v>46</v>
      </c>
      <c r="D903" s="14">
        <v>2021</v>
      </c>
      <c r="E903" s="14">
        <v>4</v>
      </c>
      <c r="F903" s="14" t="str">
        <f>VLOOKUP(A903,[1]Lookup!$A$1:$B$4,2,0)</f>
        <v>Low-skilled</v>
      </c>
      <c r="G903" s="14" t="str">
        <f>VLOOKUP(B903,[1]Lookup!$A$6:$B$11,2,0)</f>
        <v>Manufacturing</v>
      </c>
      <c r="H903" s="14" t="str">
        <f>VLOOKUP(C903,[1]Lookup!$A$13:$B$31,2,0)</f>
        <v>Petroleum, chemical, rubber &amp; plastic products</v>
      </c>
      <c r="I903" s="16">
        <f>INDEX([1]Balancing!$B$3:$ES$21,MATCH($C903,[1]Balancing!$A$3:$A$21,0),MATCH(IF($A903="Mahir","HS",IF($A903="Separuh Mahir","SS",IF($A903="Berkemahiran Rendah","LS",IF($A903="Jumlah","T",FALSE))))&amp;$E903&amp;RIGHT($D903,2),[1]Balancing!$B$2:$ES$2,0))/1000</f>
        <v>25.065000000000001</v>
      </c>
      <c r="J903" s="16">
        <f>INDEX([1]Balancing!$ET$3:$KK$21,MATCH($C903,[1]Balancing!$A$3:$A$21,0),MATCH(IF($A903="Mahir","HS",IF($A903="Separuh Mahir","SS",IF($A903="Berkemahiran Rendah","LS",IF($A903="Jumlah","T",FALSE))))&amp;$E903&amp;RIGHT($D903,2),[1]Balancing!$ET$2:$KK$2,0))/1000</f>
        <v>23.042000000000002</v>
      </c>
      <c r="K903" s="16">
        <f>INDEX([1]Balancing!$KL$3:$QC$21,MATCH($C903,[1]Balancing!$A$3:$A$21,0),MATCH(IF($A903="Mahir","HS",IF($A903="Separuh Mahir","SS",IF($A903="Berkemahiran Rendah","LS",IF($A903="Jumlah","T",FALSE))))&amp;$E903&amp;RIGHT($D903,2),[1]Balancing!$KL$2:$QC$2,0))/1000</f>
        <v>2.0230000000000001</v>
      </c>
      <c r="L903" s="16">
        <f>INDEX([1]Balancing!$QD$3:$VU$21,MATCH($C903,[1]Balancing!$A$3:$A$21,0),MATCH(IF($A903="Mahir","HS",IF($A903="Separuh Mahir","SS",IF($A903="Berkemahiran Rendah","LS",IF($A903="Jumlah","T",FALSE))))&amp;$E903&amp;RIGHT($D903,2),[1]Balancing!$QD$2:$VU$2,0))/1000</f>
        <v>0.22500000000000001</v>
      </c>
    </row>
    <row r="904" spans="1:12" x14ac:dyDescent="0.35">
      <c r="A904" s="17" t="s">
        <v>23</v>
      </c>
      <c r="B904" s="17" t="s">
        <v>31</v>
      </c>
      <c r="C904" s="17" t="s">
        <v>48</v>
      </c>
      <c r="D904" s="14">
        <v>2021</v>
      </c>
      <c r="E904" s="14">
        <v>4</v>
      </c>
      <c r="F904" s="14" t="str">
        <f>VLOOKUP(A904,[1]Lookup!$A$1:$B$4,2,0)</f>
        <v>Low-skilled</v>
      </c>
      <c r="G904" s="14" t="str">
        <f>VLOOKUP(B904,[1]Lookup!$A$6:$B$11,2,0)</f>
        <v>Manufacturing</v>
      </c>
      <c r="H904" s="14" t="str">
        <f>VLOOKUP(C904,[1]Lookup!$A$13:$B$31,2,0)</f>
        <v>Non-metallic mineral products, basic metal &amp; fabricated metal products</v>
      </c>
      <c r="I904" s="16">
        <f>INDEX([1]Balancing!$B$3:$ES$21,MATCH($C904,[1]Balancing!$A$3:$A$21,0),MATCH(IF($A904="Mahir","HS",IF($A904="Separuh Mahir","SS",IF($A904="Berkemahiran Rendah","LS",IF($A904="Jumlah","T",FALSE))))&amp;$E904&amp;RIGHT($D904,2),[1]Balancing!$B$2:$ES$2,0))/1000</f>
        <v>28.475000000000001</v>
      </c>
      <c r="J904" s="16">
        <f>INDEX([1]Balancing!$ET$3:$KK$21,MATCH($C904,[1]Balancing!$A$3:$A$21,0),MATCH(IF($A904="Mahir","HS",IF($A904="Separuh Mahir","SS",IF($A904="Berkemahiran Rendah","LS",IF($A904="Jumlah","T",FALSE))))&amp;$E904&amp;RIGHT($D904,2),[1]Balancing!$ET$2:$KK$2,0))/1000</f>
        <v>25.135999999999999</v>
      </c>
      <c r="K904" s="16">
        <f>INDEX([1]Balancing!$KL$3:$QC$21,MATCH($C904,[1]Balancing!$A$3:$A$21,0),MATCH(IF($A904="Mahir","HS",IF($A904="Separuh Mahir","SS",IF($A904="Berkemahiran Rendah","LS",IF($A904="Jumlah","T",FALSE))))&amp;$E904&amp;RIGHT($D904,2),[1]Balancing!$KL$2:$QC$2,0))/1000</f>
        <v>3.339</v>
      </c>
      <c r="L904" s="16">
        <f>INDEX([1]Balancing!$QD$3:$VU$21,MATCH($C904,[1]Balancing!$A$3:$A$21,0),MATCH(IF($A904="Mahir","HS",IF($A904="Separuh Mahir","SS",IF($A904="Berkemahiran Rendah","LS",IF($A904="Jumlah","T",FALSE))))&amp;$E904&amp;RIGHT($D904,2),[1]Balancing!$QD$2:$VU$2,0))/1000</f>
        <v>0.17599999999999999</v>
      </c>
    </row>
    <row r="905" spans="1:12" x14ac:dyDescent="0.35">
      <c r="A905" s="17" t="s">
        <v>23</v>
      </c>
      <c r="B905" s="17" t="s">
        <v>31</v>
      </c>
      <c r="C905" s="17" t="s">
        <v>50</v>
      </c>
      <c r="D905" s="14">
        <v>2021</v>
      </c>
      <c r="E905" s="14">
        <v>4</v>
      </c>
      <c r="F905" s="14" t="str">
        <f>VLOOKUP(A905,[1]Lookup!$A$1:$B$4,2,0)</f>
        <v>Low-skilled</v>
      </c>
      <c r="G905" s="14" t="str">
        <f>VLOOKUP(B905,[1]Lookup!$A$6:$B$11,2,0)</f>
        <v>Manufacturing</v>
      </c>
      <c r="H905" s="14" t="str">
        <f>VLOOKUP(C905,[1]Lookup!$A$13:$B$31,2,0)</f>
        <v>Electrical, electronic &amp; optical products</v>
      </c>
      <c r="I905" s="16">
        <f>INDEX([1]Balancing!$B$3:$ES$21,MATCH($C905,[1]Balancing!$A$3:$A$21,0),MATCH(IF($A905="Mahir","HS",IF($A905="Separuh Mahir","SS",IF($A905="Berkemahiran Rendah","LS",IF($A905="Jumlah","T",FALSE))))&amp;$E905&amp;RIGHT($D905,2),[1]Balancing!$B$2:$ES$2,0))/1000</f>
        <v>22.925000000000001</v>
      </c>
      <c r="J905" s="16">
        <f>INDEX([1]Balancing!$ET$3:$KK$21,MATCH($C905,[1]Balancing!$A$3:$A$21,0),MATCH(IF($A905="Mahir","HS",IF($A905="Separuh Mahir","SS",IF($A905="Berkemahiran Rendah","LS",IF($A905="Jumlah","T",FALSE))))&amp;$E905&amp;RIGHT($D905,2),[1]Balancing!$ET$2:$KK$2,0))/1000</f>
        <v>19.838000000000001</v>
      </c>
      <c r="K905" s="16">
        <f>INDEX([1]Balancing!$KL$3:$QC$21,MATCH($C905,[1]Balancing!$A$3:$A$21,0),MATCH(IF($A905="Mahir","HS",IF($A905="Separuh Mahir","SS",IF($A905="Berkemahiran Rendah","LS",IF($A905="Jumlah","T",FALSE))))&amp;$E905&amp;RIGHT($D905,2),[1]Balancing!$KL$2:$QC$2,0))/1000</f>
        <v>3.0870000000000002</v>
      </c>
      <c r="L905" s="16">
        <f>INDEX([1]Balancing!$QD$3:$VU$21,MATCH($C905,[1]Balancing!$A$3:$A$21,0),MATCH(IF($A905="Mahir","HS",IF($A905="Separuh Mahir","SS",IF($A905="Berkemahiran Rendah","LS",IF($A905="Jumlah","T",FALSE))))&amp;$E905&amp;RIGHT($D905,2),[1]Balancing!$QD$2:$VU$2,0))/1000</f>
        <v>9.7000000000000003E-2</v>
      </c>
    </row>
    <row r="906" spans="1:12" x14ac:dyDescent="0.35">
      <c r="A906" s="17" t="s">
        <v>23</v>
      </c>
      <c r="B906" s="17" t="s">
        <v>31</v>
      </c>
      <c r="C906" s="17" t="s">
        <v>52</v>
      </c>
      <c r="D906" s="14">
        <v>2021</v>
      </c>
      <c r="E906" s="14">
        <v>4</v>
      </c>
      <c r="F906" s="14" t="str">
        <f>VLOOKUP(A906,[1]Lookup!$A$1:$B$4,2,0)</f>
        <v>Low-skilled</v>
      </c>
      <c r="G906" s="14" t="str">
        <f>VLOOKUP(B906,[1]Lookup!$A$6:$B$11,2,0)</f>
        <v>Manufacturing</v>
      </c>
      <c r="H906" s="14" t="str">
        <f>VLOOKUP(C906,[1]Lookup!$A$13:$B$31,2,0)</f>
        <v>Transport equipment, other manufacturing &amp; repair</v>
      </c>
      <c r="I906" s="16">
        <f>INDEX([1]Balancing!$B$3:$ES$21,MATCH($C906,[1]Balancing!$A$3:$A$21,0),MATCH(IF($A906="Mahir","HS",IF($A906="Separuh Mahir","SS",IF($A906="Berkemahiran Rendah","LS",IF($A906="Jumlah","T",FALSE))))&amp;$E906&amp;RIGHT($D906,2),[1]Balancing!$B$2:$ES$2,0))/1000</f>
        <v>12.164999999999999</v>
      </c>
      <c r="J906" s="16">
        <f>INDEX([1]Balancing!$ET$3:$KK$21,MATCH($C906,[1]Balancing!$A$3:$A$21,0),MATCH(IF($A906="Mahir","HS",IF($A906="Separuh Mahir","SS",IF($A906="Berkemahiran Rendah","LS",IF($A906="Jumlah","T",FALSE))))&amp;$E906&amp;RIGHT($D906,2),[1]Balancing!$ET$2:$KK$2,0))/1000</f>
        <v>11.098000000000001</v>
      </c>
      <c r="K906" s="16">
        <f>INDEX([1]Balancing!$KL$3:$QC$21,MATCH($C906,[1]Balancing!$A$3:$A$21,0),MATCH(IF($A906="Mahir","HS",IF($A906="Separuh Mahir","SS",IF($A906="Berkemahiran Rendah","LS",IF($A906="Jumlah","T",FALSE))))&amp;$E906&amp;RIGHT($D906,2),[1]Balancing!$KL$2:$QC$2,0))/1000</f>
        <v>1.0669999999999999</v>
      </c>
      <c r="L906" s="16">
        <f>INDEX([1]Balancing!$QD$3:$VU$21,MATCH($C906,[1]Balancing!$A$3:$A$21,0),MATCH(IF($A906="Mahir","HS",IF($A906="Separuh Mahir","SS",IF($A906="Berkemahiran Rendah","LS",IF($A906="Jumlah","T",FALSE))))&amp;$E906&amp;RIGHT($D906,2),[1]Balancing!$QD$2:$VU$2,0))/1000</f>
        <v>1.9E-2</v>
      </c>
    </row>
    <row r="907" spans="1:12" x14ac:dyDescent="0.35">
      <c r="A907" s="17" t="s">
        <v>23</v>
      </c>
      <c r="B907" s="17" t="s">
        <v>33</v>
      </c>
      <c r="C907" s="17" t="s">
        <v>33</v>
      </c>
      <c r="D907" s="14">
        <v>2021</v>
      </c>
      <c r="E907" s="14">
        <v>4</v>
      </c>
      <c r="F907" s="14" t="str">
        <f>VLOOKUP(A907,[1]Lookup!$A$1:$B$4,2,0)</f>
        <v>Low-skilled</v>
      </c>
      <c r="G907" s="14" t="str">
        <f>VLOOKUP(B907,[1]Lookup!$A$6:$B$11,2,0)</f>
        <v>Construction</v>
      </c>
      <c r="H907" s="14" t="str">
        <f>VLOOKUP(C907,[1]Lookup!$A$13:$B$31,2,0)</f>
        <v>Construction</v>
      </c>
      <c r="I907" s="16">
        <f>INDEX([1]Balancing!$B$3:$ES$21,MATCH($C907,[1]Balancing!$A$3:$A$21,0),MATCH(IF($A907="Mahir","HS",IF($A907="Separuh Mahir","SS",IF($A907="Berkemahiran Rendah","LS",IF($A907="Jumlah","T",FALSE))))&amp;$E907&amp;RIGHT($D907,2),[1]Balancing!$B$2:$ES$2,0))/1000</f>
        <v>45.969000000000001</v>
      </c>
      <c r="J907" s="16">
        <f>INDEX([1]Balancing!$ET$3:$KK$21,MATCH($C907,[1]Balancing!$A$3:$A$21,0),MATCH(IF($A907="Mahir","HS",IF($A907="Separuh Mahir","SS",IF($A907="Berkemahiran Rendah","LS",IF($A907="Jumlah","T",FALSE))))&amp;$E907&amp;RIGHT($D907,2),[1]Balancing!$ET$2:$KK$2,0))/1000</f>
        <v>41.127000000000002</v>
      </c>
      <c r="K907" s="16">
        <f>INDEX([1]Balancing!$KL$3:$QC$21,MATCH($C907,[1]Balancing!$A$3:$A$21,0),MATCH(IF($A907="Mahir","HS",IF($A907="Separuh Mahir","SS",IF($A907="Berkemahiran Rendah","LS",IF($A907="Jumlah","T",FALSE))))&amp;$E907&amp;RIGHT($D907,2),[1]Balancing!$KL$2:$QC$2,0))/1000</f>
        <v>4.8419999999999996</v>
      </c>
      <c r="L907" s="16">
        <f>INDEX([1]Balancing!$QD$3:$VU$21,MATCH($C907,[1]Balancing!$A$3:$A$21,0),MATCH(IF($A907="Mahir","HS",IF($A907="Separuh Mahir","SS",IF($A907="Berkemahiran Rendah","LS",IF($A907="Jumlah","T",FALSE))))&amp;$E907&amp;RIGHT($D907,2),[1]Balancing!$QD$2:$VU$2,0))/1000</f>
        <v>0.317</v>
      </c>
    </row>
    <row r="908" spans="1:12" x14ac:dyDescent="0.35">
      <c r="A908" s="17" t="s">
        <v>23</v>
      </c>
      <c r="B908" s="17" t="s">
        <v>35</v>
      </c>
      <c r="C908" s="17" t="s">
        <v>54</v>
      </c>
      <c r="D908" s="14">
        <v>2021</v>
      </c>
      <c r="E908" s="14">
        <v>4</v>
      </c>
      <c r="F908" s="14" t="str">
        <f>VLOOKUP(A908,[1]Lookup!$A$1:$B$4,2,0)</f>
        <v>Low-skilled</v>
      </c>
      <c r="G908" s="14" t="str">
        <f>VLOOKUP(B908,[1]Lookup!$A$6:$B$11,2,0)</f>
        <v>Services</v>
      </c>
      <c r="H908" s="14" t="str">
        <f>VLOOKUP(C908,[1]Lookup!$A$13:$B$31,2,0)</f>
        <v>Wholesale &amp; retail trade</v>
      </c>
      <c r="I908" s="16">
        <f>INDEX([1]Balancing!$B$3:$ES$21,MATCH($C908,[1]Balancing!$A$3:$A$21,0),MATCH(IF($A908="Mahir","HS",IF($A908="Separuh Mahir","SS",IF($A908="Berkemahiran Rendah","LS",IF($A908="Jumlah","T",FALSE))))&amp;$E908&amp;RIGHT($D908,2),[1]Balancing!$B$2:$ES$2,0))/1000</f>
        <v>233.01300000000001</v>
      </c>
      <c r="J908" s="16">
        <f>INDEX([1]Balancing!$ET$3:$KK$21,MATCH($C908,[1]Balancing!$A$3:$A$21,0),MATCH(IF($A908="Mahir","HS",IF($A908="Separuh Mahir","SS",IF($A908="Berkemahiran Rendah","LS",IF($A908="Jumlah","T",FALSE))))&amp;$E908&amp;RIGHT($D908,2),[1]Balancing!$ET$2:$KK$2,0))/1000</f>
        <v>229.773</v>
      </c>
      <c r="K908" s="16">
        <f>INDEX([1]Balancing!$KL$3:$QC$21,MATCH($C908,[1]Balancing!$A$3:$A$21,0),MATCH(IF($A908="Mahir","HS",IF($A908="Separuh Mahir","SS",IF($A908="Berkemahiran Rendah","LS",IF($A908="Jumlah","T",FALSE))))&amp;$E908&amp;RIGHT($D908,2),[1]Balancing!$KL$2:$QC$2,0))/1000</f>
        <v>3.24</v>
      </c>
      <c r="L908" s="16">
        <f>INDEX([1]Balancing!$QD$3:$VU$21,MATCH($C908,[1]Balancing!$A$3:$A$21,0),MATCH(IF($A908="Mahir","HS",IF($A908="Separuh Mahir","SS",IF($A908="Berkemahiran Rendah","LS",IF($A908="Jumlah","T",FALSE))))&amp;$E908&amp;RIGHT($D908,2),[1]Balancing!$QD$2:$VU$2,0))/1000</f>
        <v>2.9000000000000001E-2</v>
      </c>
    </row>
    <row r="909" spans="1:12" x14ac:dyDescent="0.35">
      <c r="A909" s="17" t="s">
        <v>23</v>
      </c>
      <c r="B909" s="17" t="s">
        <v>35</v>
      </c>
      <c r="C909" s="17" t="s">
        <v>56</v>
      </c>
      <c r="D909" s="14">
        <v>2021</v>
      </c>
      <c r="E909" s="14">
        <v>4</v>
      </c>
      <c r="F909" s="14" t="str">
        <f>VLOOKUP(A909,[1]Lookup!$A$1:$B$4,2,0)</f>
        <v>Low-skilled</v>
      </c>
      <c r="G909" s="14" t="str">
        <f>VLOOKUP(B909,[1]Lookup!$A$6:$B$11,2,0)</f>
        <v>Services</v>
      </c>
      <c r="H909" s="14" t="str">
        <f>VLOOKUP(C909,[1]Lookup!$A$13:$B$31,2,0)</f>
        <v>Food &amp; beverages and accommodation</v>
      </c>
      <c r="I909" s="16">
        <f>INDEX([1]Balancing!$B$3:$ES$21,MATCH($C909,[1]Balancing!$A$3:$A$21,0),MATCH(IF($A909="Mahir","HS",IF($A909="Separuh Mahir","SS",IF($A909="Berkemahiran Rendah","LS",IF($A909="Jumlah","T",FALSE))))&amp;$E909&amp;RIGHT($D909,2),[1]Balancing!$B$2:$ES$2,0))/1000</f>
        <v>335.31099999999998</v>
      </c>
      <c r="J909" s="16">
        <f>INDEX([1]Balancing!$ET$3:$KK$21,MATCH($C909,[1]Balancing!$A$3:$A$21,0),MATCH(IF($A909="Mahir","HS",IF($A909="Separuh Mahir","SS",IF($A909="Berkemahiran Rendah","LS",IF($A909="Jumlah","T",FALSE))))&amp;$E909&amp;RIGHT($D909,2),[1]Balancing!$ET$2:$KK$2,0))/1000</f>
        <v>334.12799999999999</v>
      </c>
      <c r="K909" s="16">
        <f>INDEX([1]Balancing!$KL$3:$QC$21,MATCH($C909,[1]Balancing!$A$3:$A$21,0),MATCH(IF($A909="Mahir","HS",IF($A909="Separuh Mahir","SS",IF($A909="Berkemahiran Rendah","LS",IF($A909="Jumlah","T",FALSE))))&amp;$E909&amp;RIGHT($D909,2),[1]Balancing!$KL$2:$QC$2,0))/1000</f>
        <v>1.1830000000000001</v>
      </c>
      <c r="L909" s="16">
        <f>INDEX([1]Balancing!$QD$3:$VU$21,MATCH($C909,[1]Balancing!$A$3:$A$21,0),MATCH(IF($A909="Mahir","HS",IF($A909="Separuh Mahir","SS",IF($A909="Berkemahiran Rendah","LS",IF($A909="Jumlah","T",FALSE))))&amp;$E909&amp;RIGHT($D909,2),[1]Balancing!$QD$2:$VU$2,0))/1000</f>
        <v>3.6999999999999998E-2</v>
      </c>
    </row>
    <row r="910" spans="1:12" x14ac:dyDescent="0.35">
      <c r="A910" s="17" t="s">
        <v>23</v>
      </c>
      <c r="B910" s="17" t="s">
        <v>35</v>
      </c>
      <c r="C910" s="17" t="s">
        <v>58</v>
      </c>
      <c r="D910" s="14">
        <v>2021</v>
      </c>
      <c r="E910" s="14">
        <v>4</v>
      </c>
      <c r="F910" s="14" t="str">
        <f>VLOOKUP(A910,[1]Lookup!$A$1:$B$4,2,0)</f>
        <v>Low-skilled</v>
      </c>
      <c r="G910" s="14" t="str">
        <f>VLOOKUP(B910,[1]Lookup!$A$6:$B$11,2,0)</f>
        <v>Services</v>
      </c>
      <c r="H910" s="14" t="str">
        <f>VLOOKUP(C910,[1]Lookup!$A$13:$B$31,2,0)</f>
        <v>Transportation &amp; storage</v>
      </c>
      <c r="I910" s="16">
        <f>INDEX([1]Balancing!$B$3:$ES$21,MATCH($C910,[1]Balancing!$A$3:$A$21,0),MATCH(IF($A910="Mahir","HS",IF($A910="Separuh Mahir","SS",IF($A910="Berkemahiran Rendah","LS",IF($A910="Jumlah","T",FALSE))))&amp;$E910&amp;RIGHT($D910,2),[1]Balancing!$B$2:$ES$2,0))/1000</f>
        <v>90.003</v>
      </c>
      <c r="J910" s="16">
        <f>INDEX([1]Balancing!$ET$3:$KK$21,MATCH($C910,[1]Balancing!$A$3:$A$21,0),MATCH(IF($A910="Mahir","HS",IF($A910="Separuh Mahir","SS",IF($A910="Berkemahiran Rendah","LS",IF($A910="Jumlah","T",FALSE))))&amp;$E910&amp;RIGHT($D910,2),[1]Balancing!$ET$2:$KK$2,0))/1000</f>
        <v>88.36</v>
      </c>
      <c r="K910" s="16">
        <f>INDEX([1]Balancing!$KL$3:$QC$21,MATCH($C910,[1]Balancing!$A$3:$A$21,0),MATCH(IF($A910="Mahir","HS",IF($A910="Separuh Mahir","SS",IF($A910="Berkemahiran Rendah","LS",IF($A910="Jumlah","T",FALSE))))&amp;$E910&amp;RIGHT($D910,2),[1]Balancing!$KL$2:$QC$2,0))/1000</f>
        <v>1.643</v>
      </c>
      <c r="L910" s="16">
        <f>INDEX([1]Balancing!$QD$3:$VU$21,MATCH($C910,[1]Balancing!$A$3:$A$21,0),MATCH(IF($A910="Mahir","HS",IF($A910="Separuh Mahir","SS",IF($A910="Berkemahiran Rendah","LS",IF($A910="Jumlah","T",FALSE))))&amp;$E910&amp;RIGHT($D910,2),[1]Balancing!$QD$2:$VU$2,0))/1000</f>
        <v>4.5999999999999999E-2</v>
      </c>
    </row>
    <row r="911" spans="1:12" x14ac:dyDescent="0.35">
      <c r="A911" s="17" t="s">
        <v>23</v>
      </c>
      <c r="B911" s="17" t="s">
        <v>35</v>
      </c>
      <c r="C911" s="17" t="s">
        <v>60</v>
      </c>
      <c r="D911" s="14">
        <v>2021</v>
      </c>
      <c r="E911" s="14">
        <v>4</v>
      </c>
      <c r="F911" s="14" t="str">
        <f>VLOOKUP(A911,[1]Lookup!$A$1:$B$4,2,0)</f>
        <v>Low-skilled</v>
      </c>
      <c r="G911" s="14" t="str">
        <f>VLOOKUP(B911,[1]Lookup!$A$6:$B$11,2,0)</f>
        <v>Services</v>
      </c>
      <c r="H911" s="14" t="str">
        <f>VLOOKUP(C911,[1]Lookup!$A$13:$B$31,2,0)</f>
        <v>Information &amp; communication</v>
      </c>
      <c r="I911" s="16">
        <f>INDEX([1]Balancing!$B$3:$ES$21,MATCH($C911,[1]Balancing!$A$3:$A$21,0),MATCH(IF($A911="Mahir","HS",IF($A911="Separuh Mahir","SS",IF($A911="Berkemahiran Rendah","LS",IF($A911="Jumlah","T",FALSE))))&amp;$E911&amp;RIGHT($D911,2),[1]Balancing!$B$2:$ES$2,0))/1000</f>
        <v>18.757000000000001</v>
      </c>
      <c r="J911" s="16">
        <f>INDEX([1]Balancing!$ET$3:$KK$21,MATCH($C911,[1]Balancing!$A$3:$A$21,0),MATCH(IF($A911="Mahir","HS",IF($A911="Separuh Mahir","SS",IF($A911="Berkemahiran Rendah","LS",IF($A911="Jumlah","T",FALSE))))&amp;$E911&amp;RIGHT($D911,2),[1]Balancing!$ET$2:$KK$2,0))/1000</f>
        <v>18.344999999999999</v>
      </c>
      <c r="K911" s="16">
        <f>INDEX([1]Balancing!$KL$3:$QC$21,MATCH($C911,[1]Balancing!$A$3:$A$21,0),MATCH(IF($A911="Mahir","HS",IF($A911="Separuh Mahir","SS",IF($A911="Berkemahiran Rendah","LS",IF($A911="Jumlah","T",FALSE))))&amp;$E911&amp;RIGHT($D911,2),[1]Balancing!$KL$2:$QC$2,0))/1000</f>
        <v>0.41199999999999998</v>
      </c>
      <c r="L911" s="16">
        <f>INDEX([1]Balancing!$QD$3:$VU$21,MATCH($C911,[1]Balancing!$A$3:$A$21,0),MATCH(IF($A911="Mahir","HS",IF($A911="Separuh Mahir","SS",IF($A911="Berkemahiran Rendah","LS",IF($A911="Jumlah","T",FALSE))))&amp;$E911&amp;RIGHT($D911,2),[1]Balancing!$QD$2:$VU$2,0))/1000</f>
        <v>5.7000000000000002E-2</v>
      </c>
    </row>
    <row r="912" spans="1:12" x14ac:dyDescent="0.35">
      <c r="A912" s="17" t="s">
        <v>23</v>
      </c>
      <c r="B912" s="17" t="s">
        <v>35</v>
      </c>
      <c r="C912" s="17" t="s">
        <v>62</v>
      </c>
      <c r="D912" s="14">
        <v>2021</v>
      </c>
      <c r="E912" s="14">
        <v>4</v>
      </c>
      <c r="F912" s="14" t="str">
        <f>VLOOKUP(A912,[1]Lookup!$A$1:$B$4,2,0)</f>
        <v>Low-skilled</v>
      </c>
      <c r="G912" s="14" t="str">
        <f>VLOOKUP(B912,[1]Lookup!$A$6:$B$11,2,0)</f>
        <v>Services</v>
      </c>
      <c r="H912" s="14" t="str">
        <f>VLOOKUP(C912,[1]Lookup!$A$13:$B$31,2,0)</f>
        <v>Finance, insurance, real estate &amp; business services</v>
      </c>
      <c r="I912" s="16">
        <f>INDEX([1]Balancing!$B$3:$ES$21,MATCH($C912,[1]Balancing!$A$3:$A$21,0),MATCH(IF($A912="Mahir","HS",IF($A912="Separuh Mahir","SS",IF($A912="Berkemahiran Rendah","LS",IF($A912="Jumlah","T",FALSE))))&amp;$E912&amp;RIGHT($D912,2),[1]Balancing!$B$2:$ES$2,0))/1000</f>
        <v>111.167</v>
      </c>
      <c r="J912" s="16">
        <f>INDEX([1]Balancing!$ET$3:$KK$21,MATCH($C912,[1]Balancing!$A$3:$A$21,0),MATCH(IF($A912="Mahir","HS",IF($A912="Separuh Mahir","SS",IF($A912="Berkemahiran Rendah","LS",IF($A912="Jumlah","T",FALSE))))&amp;$E912&amp;RIGHT($D912,2),[1]Balancing!$ET$2:$KK$2,0))/1000</f>
        <v>110.45099999999999</v>
      </c>
      <c r="K912" s="16">
        <f>INDEX([1]Balancing!$KL$3:$QC$21,MATCH($C912,[1]Balancing!$A$3:$A$21,0),MATCH(IF($A912="Mahir","HS",IF($A912="Separuh Mahir","SS",IF($A912="Berkemahiran Rendah","LS",IF($A912="Jumlah","T",FALSE))))&amp;$E912&amp;RIGHT($D912,2),[1]Balancing!$KL$2:$QC$2,0))/1000</f>
        <v>0.71599999999999997</v>
      </c>
      <c r="L912" s="16">
        <f>INDEX([1]Balancing!$QD$3:$VU$21,MATCH($C912,[1]Balancing!$A$3:$A$21,0),MATCH(IF($A912="Mahir","HS",IF($A912="Separuh Mahir","SS",IF($A912="Berkemahiran Rendah","LS",IF($A912="Jumlah","T",FALSE))))&amp;$E912&amp;RIGHT($D912,2),[1]Balancing!$QD$2:$VU$2,0))/1000</f>
        <v>0.107</v>
      </c>
    </row>
    <row r="913" spans="1:12" x14ac:dyDescent="0.35">
      <c r="A913" s="17" t="s">
        <v>23</v>
      </c>
      <c r="B913" s="17" t="s">
        <v>35</v>
      </c>
      <c r="C913" s="17" t="s">
        <v>64</v>
      </c>
      <c r="D913" s="14">
        <v>2021</v>
      </c>
      <c r="E913" s="14">
        <v>4</v>
      </c>
      <c r="F913" s="14" t="str">
        <f>VLOOKUP(A913,[1]Lookup!$A$1:$B$4,2,0)</f>
        <v>Low-skilled</v>
      </c>
      <c r="G913" s="14" t="str">
        <f>VLOOKUP(B913,[1]Lookup!$A$6:$B$11,2,0)</f>
        <v>Services</v>
      </c>
      <c r="H913" s="14" t="str">
        <f>VLOOKUP(C913,[1]Lookup!$A$13:$B$31,2,0)</f>
        <v>Other services</v>
      </c>
      <c r="I913" s="16">
        <f>INDEX([1]Balancing!$B$3:$ES$21,MATCH($C913,[1]Balancing!$A$3:$A$21,0),MATCH(IF($A913="Mahir","HS",IF($A913="Separuh Mahir","SS",IF($A913="Berkemahiran Rendah","LS",IF($A913="Jumlah","T",FALSE))))&amp;$E913&amp;RIGHT($D913,2),[1]Balancing!$B$2:$ES$2,0))/1000</f>
        <v>69.608999999999995</v>
      </c>
      <c r="J913" s="16">
        <f>INDEX([1]Balancing!$ET$3:$KK$21,MATCH($C913,[1]Balancing!$A$3:$A$21,0),MATCH(IF($A913="Mahir","HS",IF($A913="Separuh Mahir","SS",IF($A913="Berkemahiran Rendah","LS",IF($A913="Jumlah","T",FALSE))))&amp;$E913&amp;RIGHT($D913,2),[1]Balancing!$ET$2:$KK$2,0))/1000</f>
        <v>69.266000000000005</v>
      </c>
      <c r="K913" s="16">
        <f>INDEX([1]Balancing!$KL$3:$QC$21,MATCH($C913,[1]Balancing!$A$3:$A$21,0),MATCH(IF($A913="Mahir","HS",IF($A913="Separuh Mahir","SS",IF($A913="Berkemahiran Rendah","LS",IF($A913="Jumlah","T",FALSE))))&amp;$E913&amp;RIGHT($D913,2),[1]Balancing!$KL$2:$QC$2,0))/1000</f>
        <v>0.34300000000000003</v>
      </c>
      <c r="L913" s="16">
        <f>INDEX([1]Balancing!$QD$3:$VU$21,MATCH($C913,[1]Balancing!$A$3:$A$21,0),MATCH(IF($A913="Mahir","HS",IF($A913="Separuh Mahir","SS",IF($A913="Berkemahiran Rendah","LS",IF($A913="Jumlah","T",FALSE))))&amp;$E913&amp;RIGHT($D913,2),[1]Balancing!$QD$2:$VU$2,0))/1000</f>
        <v>7.2999999999999995E-2</v>
      </c>
    </row>
    <row r="914" spans="1:12" x14ac:dyDescent="0.35">
      <c r="A914" s="17" t="s">
        <v>19</v>
      </c>
      <c r="B914" s="17" t="s">
        <v>27</v>
      </c>
      <c r="C914" s="17" t="s">
        <v>27</v>
      </c>
      <c r="D914" s="14">
        <v>2021</v>
      </c>
      <c r="E914" s="14">
        <v>3</v>
      </c>
      <c r="F914" s="14" t="str">
        <f>VLOOKUP(A914,[1]Lookup!$A$1:$B$4,2,0)</f>
        <v>Skilled</v>
      </c>
      <c r="G914" s="14" t="str">
        <f>VLOOKUP(B914,[1]Lookup!$A$6:$B$11,2,0)</f>
        <v>Agriculture</v>
      </c>
      <c r="H914" s="14" t="str">
        <f>VLOOKUP(C914,[1]Lookup!$A$13:$B$31,2,0)</f>
        <v>Agriculture</v>
      </c>
      <c r="I914" s="16">
        <f>INDEX([1]Balancing!$B$3:$ES$21,MATCH($C914,[1]Balancing!$A$3:$A$21,0),MATCH(IF($A914="Mahir","HS",IF($A914="Separuh Mahir","SS",IF($A914="Berkemahiran Rendah","LS",IF($A914="Jumlah","T",FALSE))))&amp;$E914&amp;RIGHT($D914,2),[1]Balancing!$B$2:$ES$2,0))/1000</f>
        <v>29.21</v>
      </c>
      <c r="J914" s="16">
        <f>INDEX([1]Balancing!$ET$3:$KK$21,MATCH($C914,[1]Balancing!$A$3:$A$21,0),MATCH(IF($A914="Mahir","HS",IF($A914="Separuh Mahir","SS",IF($A914="Berkemahiran Rendah","LS",IF($A914="Jumlah","T",FALSE))))&amp;$E914&amp;RIGHT($D914,2),[1]Balancing!$ET$2:$KK$2,0))/1000</f>
        <v>24.803999999999998</v>
      </c>
      <c r="K914" s="16">
        <f>INDEX([1]Balancing!$KL$3:$QC$21,MATCH($C914,[1]Balancing!$A$3:$A$21,0),MATCH(IF($A914="Mahir","HS",IF($A914="Separuh Mahir","SS",IF($A914="Berkemahiran Rendah","LS",IF($A914="Jumlah","T",FALSE))))&amp;$E914&amp;RIGHT($D914,2),[1]Balancing!$KL$2:$QC$2,0))/1000</f>
        <v>4.4059999999999997</v>
      </c>
      <c r="L914" s="16">
        <f>INDEX([1]Balancing!$QD$3:$VU$21,MATCH($C914,[1]Balancing!$A$3:$A$21,0),MATCH(IF($A914="Mahir","HS",IF($A914="Separuh Mahir","SS",IF($A914="Berkemahiran Rendah","LS",IF($A914="Jumlah","T",FALSE))))&amp;$E914&amp;RIGHT($D914,2),[1]Balancing!$QD$2:$VU$2,0))/1000</f>
        <v>9.9000000000000005E-2</v>
      </c>
    </row>
    <row r="915" spans="1:12" x14ac:dyDescent="0.35">
      <c r="A915" s="17" t="s">
        <v>19</v>
      </c>
      <c r="B915" s="17" t="s">
        <v>29</v>
      </c>
      <c r="C915" s="17" t="s">
        <v>29</v>
      </c>
      <c r="D915" s="14">
        <v>2021</v>
      </c>
      <c r="E915" s="14">
        <v>3</v>
      </c>
      <c r="F915" s="14" t="str">
        <f>VLOOKUP(A915,[1]Lookup!$A$1:$B$4,2,0)</f>
        <v>Skilled</v>
      </c>
      <c r="G915" s="14" t="str">
        <f>VLOOKUP(B915,[1]Lookup!$A$6:$B$11,2,0)</f>
        <v>Mining &amp; Quarrying</v>
      </c>
      <c r="H915" s="14" t="str">
        <f>VLOOKUP(C915,[1]Lookup!$A$13:$B$31,2,0)</f>
        <v>Mining &amp; Quarrying</v>
      </c>
      <c r="I915" s="16">
        <f>INDEX([1]Balancing!$B$3:$ES$21,MATCH($C915,[1]Balancing!$A$3:$A$21,0),MATCH(IF($A915="Mahir","HS",IF($A915="Separuh Mahir","SS",IF($A915="Berkemahiran Rendah","LS",IF($A915="Jumlah","T",FALSE))))&amp;$E915&amp;RIGHT($D915,2),[1]Balancing!$B$2:$ES$2,0))/1000</f>
        <v>23.63</v>
      </c>
      <c r="J915" s="16">
        <f>INDEX([1]Balancing!$ET$3:$KK$21,MATCH($C915,[1]Balancing!$A$3:$A$21,0),MATCH(IF($A915="Mahir","HS",IF($A915="Separuh Mahir","SS",IF($A915="Berkemahiran Rendah","LS",IF($A915="Jumlah","T",FALSE))))&amp;$E915&amp;RIGHT($D915,2),[1]Balancing!$ET$2:$KK$2,0))/1000</f>
        <v>23.507000000000001</v>
      </c>
      <c r="K915" s="16">
        <f>INDEX([1]Balancing!$KL$3:$QC$21,MATCH($C915,[1]Balancing!$A$3:$A$21,0),MATCH(IF($A915="Mahir","HS",IF($A915="Separuh Mahir","SS",IF($A915="Berkemahiran Rendah","LS",IF($A915="Jumlah","T",FALSE))))&amp;$E915&amp;RIGHT($D915,2),[1]Balancing!$KL$2:$QC$2,0))/1000</f>
        <v>0.123</v>
      </c>
      <c r="L915" s="16">
        <f>INDEX([1]Balancing!$QD$3:$VU$21,MATCH($C915,[1]Balancing!$A$3:$A$21,0),MATCH(IF($A915="Mahir","HS",IF($A915="Separuh Mahir","SS",IF($A915="Berkemahiran Rendah","LS",IF($A915="Jumlah","T",FALSE))))&amp;$E915&amp;RIGHT($D915,2),[1]Balancing!$QD$2:$VU$2,0))/1000</f>
        <v>1.2999999999999999E-2</v>
      </c>
    </row>
    <row r="916" spans="1:12" x14ac:dyDescent="0.35">
      <c r="A916" s="17" t="s">
        <v>19</v>
      </c>
      <c r="B916" s="17" t="s">
        <v>31</v>
      </c>
      <c r="C916" s="17" t="s">
        <v>40</v>
      </c>
      <c r="D916" s="14">
        <v>2021</v>
      </c>
      <c r="E916" s="14">
        <v>3</v>
      </c>
      <c r="F916" s="14" t="str">
        <f>VLOOKUP(A916,[1]Lookup!$A$1:$B$4,2,0)</f>
        <v>Skilled</v>
      </c>
      <c r="G916" s="14" t="str">
        <f>VLOOKUP(B916,[1]Lookup!$A$6:$B$11,2,0)</f>
        <v>Manufacturing</v>
      </c>
      <c r="H916" s="14" t="str">
        <f>VLOOKUP(C916,[1]Lookup!$A$13:$B$31,2,0)</f>
        <v>Food processing, beverages &amp; tobacco products</v>
      </c>
      <c r="I916" s="16">
        <f>INDEX([1]Balancing!$B$3:$ES$21,MATCH($C916,[1]Balancing!$A$3:$A$21,0),MATCH(IF($A916="Mahir","HS",IF($A916="Separuh Mahir","SS",IF($A916="Berkemahiran Rendah","LS",IF($A916="Jumlah","T",FALSE))))&amp;$E916&amp;RIGHT($D916,2),[1]Balancing!$B$2:$ES$2,0))/1000</f>
        <v>37.661999999999999</v>
      </c>
      <c r="J916" s="16">
        <f>INDEX([1]Balancing!$ET$3:$KK$21,MATCH($C916,[1]Balancing!$A$3:$A$21,0),MATCH(IF($A916="Mahir","HS",IF($A916="Separuh Mahir","SS",IF($A916="Berkemahiran Rendah","LS",IF($A916="Jumlah","T",FALSE))))&amp;$E916&amp;RIGHT($D916,2),[1]Balancing!$ET$2:$KK$2,0))/1000</f>
        <v>35.524999999999999</v>
      </c>
      <c r="K916" s="16">
        <f>INDEX([1]Balancing!$KL$3:$QC$21,MATCH($C916,[1]Balancing!$A$3:$A$21,0),MATCH(IF($A916="Mahir","HS",IF($A916="Separuh Mahir","SS",IF($A916="Berkemahiran Rendah","LS",IF($A916="Jumlah","T",FALSE))))&amp;$E916&amp;RIGHT($D916,2),[1]Balancing!$KL$2:$QC$2,0))/1000</f>
        <v>2.137</v>
      </c>
      <c r="L916" s="16">
        <f>INDEX([1]Balancing!$QD$3:$VU$21,MATCH($C916,[1]Balancing!$A$3:$A$21,0),MATCH(IF($A916="Mahir","HS",IF($A916="Separuh Mahir","SS",IF($A916="Berkemahiran Rendah","LS",IF($A916="Jumlah","T",FALSE))))&amp;$E916&amp;RIGHT($D916,2),[1]Balancing!$QD$2:$VU$2,0))/1000</f>
        <v>9.4E-2</v>
      </c>
    </row>
    <row r="917" spans="1:12" x14ac:dyDescent="0.35">
      <c r="A917" s="17" t="s">
        <v>19</v>
      </c>
      <c r="B917" s="17" t="s">
        <v>31</v>
      </c>
      <c r="C917" s="17" t="s">
        <v>42</v>
      </c>
      <c r="D917" s="14">
        <v>2021</v>
      </c>
      <c r="E917" s="14">
        <v>3</v>
      </c>
      <c r="F917" s="14" t="str">
        <f>VLOOKUP(A917,[1]Lookup!$A$1:$B$4,2,0)</f>
        <v>Skilled</v>
      </c>
      <c r="G917" s="14" t="str">
        <f>VLOOKUP(B917,[1]Lookup!$A$6:$B$11,2,0)</f>
        <v>Manufacturing</v>
      </c>
      <c r="H917" s="14" t="str">
        <f>VLOOKUP(C917,[1]Lookup!$A$13:$B$31,2,0)</f>
        <v>Textiles, wearing apparel &amp; leather products</v>
      </c>
      <c r="I917" s="16">
        <f>INDEX([1]Balancing!$B$3:$ES$21,MATCH($C917,[1]Balancing!$A$3:$A$21,0),MATCH(IF($A917="Mahir","HS",IF($A917="Separuh Mahir","SS",IF($A917="Berkemahiran Rendah","LS",IF($A917="Jumlah","T",FALSE))))&amp;$E917&amp;RIGHT($D917,2),[1]Balancing!$B$2:$ES$2,0))/1000</f>
        <v>9.2710000000000008</v>
      </c>
      <c r="J917" s="16">
        <f>INDEX([1]Balancing!$ET$3:$KK$21,MATCH($C917,[1]Balancing!$A$3:$A$21,0),MATCH(IF($A917="Mahir","HS",IF($A917="Separuh Mahir","SS",IF($A917="Berkemahiran Rendah","LS",IF($A917="Jumlah","T",FALSE))))&amp;$E917&amp;RIGHT($D917,2),[1]Balancing!$ET$2:$KK$2,0))/1000</f>
        <v>8.8170000000000002</v>
      </c>
      <c r="K917" s="16">
        <f>INDEX([1]Balancing!$KL$3:$QC$21,MATCH($C917,[1]Balancing!$A$3:$A$21,0),MATCH(IF($A917="Mahir","HS",IF($A917="Separuh Mahir","SS",IF($A917="Berkemahiran Rendah","LS",IF($A917="Jumlah","T",FALSE))))&amp;$E917&amp;RIGHT($D917,2),[1]Balancing!$KL$2:$QC$2,0))/1000</f>
        <v>0.45400000000000001</v>
      </c>
      <c r="L917" s="16">
        <f>INDEX([1]Balancing!$QD$3:$VU$21,MATCH($C917,[1]Balancing!$A$3:$A$21,0),MATCH(IF($A917="Mahir","HS",IF($A917="Separuh Mahir","SS",IF($A917="Berkemahiran Rendah","LS",IF($A917="Jumlah","T",FALSE))))&amp;$E917&amp;RIGHT($D917,2),[1]Balancing!$QD$2:$VU$2,0))/1000</f>
        <v>0</v>
      </c>
    </row>
    <row r="918" spans="1:12" x14ac:dyDescent="0.35">
      <c r="A918" s="17" t="s">
        <v>19</v>
      </c>
      <c r="B918" s="17" t="s">
        <v>31</v>
      </c>
      <c r="C918" s="17" t="s">
        <v>44</v>
      </c>
      <c r="D918" s="14">
        <v>2021</v>
      </c>
      <c r="E918" s="14">
        <v>3</v>
      </c>
      <c r="F918" s="14" t="str">
        <f>VLOOKUP(A918,[1]Lookup!$A$1:$B$4,2,0)</f>
        <v>Skilled</v>
      </c>
      <c r="G918" s="14" t="str">
        <f>VLOOKUP(B918,[1]Lookup!$A$6:$B$11,2,0)</f>
        <v>Manufacturing</v>
      </c>
      <c r="H918" s="14" t="str">
        <f>VLOOKUP(C918,[1]Lookup!$A$13:$B$31,2,0)</f>
        <v>Wood products, furniture, paper products &amp; printing</v>
      </c>
      <c r="I918" s="16">
        <f>INDEX([1]Balancing!$B$3:$ES$21,MATCH($C918,[1]Balancing!$A$3:$A$21,0),MATCH(IF($A918="Mahir","HS",IF($A918="Separuh Mahir","SS",IF($A918="Berkemahiran Rendah","LS",IF($A918="Jumlah","T",FALSE))))&amp;$E918&amp;RIGHT($D918,2),[1]Balancing!$B$2:$ES$2,0))/1000</f>
        <v>34.887</v>
      </c>
      <c r="J918" s="16">
        <f>INDEX([1]Balancing!$ET$3:$KK$21,MATCH($C918,[1]Balancing!$A$3:$A$21,0),MATCH(IF($A918="Mahir","HS",IF($A918="Separuh Mahir","SS",IF($A918="Berkemahiran Rendah","LS",IF($A918="Jumlah","T",FALSE))))&amp;$E918&amp;RIGHT($D918,2),[1]Balancing!$ET$2:$KK$2,0))/1000</f>
        <v>33.296999999999997</v>
      </c>
      <c r="K918" s="16">
        <f>INDEX([1]Balancing!$KL$3:$QC$21,MATCH($C918,[1]Balancing!$A$3:$A$21,0),MATCH(IF($A918="Mahir","HS",IF($A918="Separuh Mahir","SS",IF($A918="Berkemahiran Rendah","LS",IF($A918="Jumlah","T",FALSE))))&amp;$E918&amp;RIGHT($D918,2),[1]Balancing!$KL$2:$QC$2,0))/1000</f>
        <v>1.59</v>
      </c>
      <c r="L918" s="16">
        <f>INDEX([1]Balancing!$QD$3:$VU$21,MATCH($C918,[1]Balancing!$A$3:$A$21,0),MATCH(IF($A918="Mahir","HS",IF($A918="Separuh Mahir","SS",IF($A918="Berkemahiran Rendah","LS",IF($A918="Jumlah","T",FALSE))))&amp;$E918&amp;RIGHT($D918,2),[1]Balancing!$QD$2:$VU$2,0))/1000</f>
        <v>0.16200000000000001</v>
      </c>
    </row>
    <row r="919" spans="1:12" x14ac:dyDescent="0.35">
      <c r="A919" s="17" t="s">
        <v>19</v>
      </c>
      <c r="B919" s="17" t="s">
        <v>31</v>
      </c>
      <c r="C919" s="17" t="s">
        <v>46</v>
      </c>
      <c r="D919" s="14">
        <v>2021</v>
      </c>
      <c r="E919" s="14">
        <v>3</v>
      </c>
      <c r="F919" s="14" t="str">
        <f>VLOOKUP(A919,[1]Lookup!$A$1:$B$4,2,0)</f>
        <v>Skilled</v>
      </c>
      <c r="G919" s="14" t="str">
        <f>VLOOKUP(B919,[1]Lookup!$A$6:$B$11,2,0)</f>
        <v>Manufacturing</v>
      </c>
      <c r="H919" s="14" t="str">
        <f>VLOOKUP(C919,[1]Lookup!$A$13:$B$31,2,0)</f>
        <v>Petroleum, chemical, rubber &amp; plastic products</v>
      </c>
      <c r="I919" s="16">
        <f>INDEX([1]Balancing!$B$3:$ES$21,MATCH($C919,[1]Balancing!$A$3:$A$21,0),MATCH(IF($A919="Mahir","HS",IF($A919="Separuh Mahir","SS",IF($A919="Berkemahiran Rendah","LS",IF($A919="Jumlah","T",FALSE))))&amp;$E919&amp;RIGHT($D919,2),[1]Balancing!$B$2:$ES$2,0))/1000</f>
        <v>80.531999999999996</v>
      </c>
      <c r="J919" s="16">
        <f>INDEX([1]Balancing!$ET$3:$KK$21,MATCH($C919,[1]Balancing!$A$3:$A$21,0),MATCH(IF($A919="Mahir","HS",IF($A919="Separuh Mahir","SS",IF($A919="Berkemahiran Rendah","LS",IF($A919="Jumlah","T",FALSE))))&amp;$E919&amp;RIGHT($D919,2),[1]Balancing!$ET$2:$KK$2,0))/1000</f>
        <v>75.927999999999997</v>
      </c>
      <c r="K919" s="16">
        <f>INDEX([1]Balancing!$KL$3:$QC$21,MATCH($C919,[1]Balancing!$A$3:$A$21,0),MATCH(IF($A919="Mahir","HS",IF($A919="Separuh Mahir","SS",IF($A919="Berkemahiran Rendah","LS",IF($A919="Jumlah","T",FALSE))))&amp;$E919&amp;RIGHT($D919,2),[1]Balancing!$KL$2:$QC$2,0))/1000</f>
        <v>4.6040000000000001</v>
      </c>
      <c r="L919" s="16">
        <f>INDEX([1]Balancing!$QD$3:$VU$21,MATCH($C919,[1]Balancing!$A$3:$A$21,0),MATCH(IF($A919="Mahir","HS",IF($A919="Separuh Mahir","SS",IF($A919="Berkemahiran Rendah","LS",IF($A919="Jumlah","T",FALSE))))&amp;$E919&amp;RIGHT($D919,2),[1]Balancing!$QD$2:$VU$2,0))/1000</f>
        <v>0.33500000000000002</v>
      </c>
    </row>
    <row r="920" spans="1:12" x14ac:dyDescent="0.35">
      <c r="A920" s="17" t="s">
        <v>19</v>
      </c>
      <c r="B920" s="17" t="s">
        <v>31</v>
      </c>
      <c r="C920" s="17" t="s">
        <v>48</v>
      </c>
      <c r="D920" s="14">
        <v>2021</v>
      </c>
      <c r="E920" s="14">
        <v>3</v>
      </c>
      <c r="F920" s="14" t="str">
        <f>VLOOKUP(A920,[1]Lookup!$A$1:$B$4,2,0)</f>
        <v>Skilled</v>
      </c>
      <c r="G920" s="14" t="str">
        <f>VLOOKUP(B920,[1]Lookup!$A$6:$B$11,2,0)</f>
        <v>Manufacturing</v>
      </c>
      <c r="H920" s="14" t="str">
        <f>VLOOKUP(C920,[1]Lookup!$A$13:$B$31,2,0)</f>
        <v>Non-metallic mineral products, basic metal &amp; fabricated metal products</v>
      </c>
      <c r="I920" s="16">
        <f>INDEX([1]Balancing!$B$3:$ES$21,MATCH($C920,[1]Balancing!$A$3:$A$21,0),MATCH(IF($A920="Mahir","HS",IF($A920="Separuh Mahir","SS",IF($A920="Berkemahiran Rendah","LS",IF($A920="Jumlah","T",FALSE))))&amp;$E920&amp;RIGHT($D920,2),[1]Balancing!$B$2:$ES$2,0))/1000</f>
        <v>56.88</v>
      </c>
      <c r="J920" s="16">
        <f>INDEX([1]Balancing!$ET$3:$KK$21,MATCH($C920,[1]Balancing!$A$3:$A$21,0),MATCH(IF($A920="Mahir","HS",IF($A920="Separuh Mahir","SS",IF($A920="Berkemahiran Rendah","LS",IF($A920="Jumlah","T",FALSE))))&amp;$E920&amp;RIGHT($D920,2),[1]Balancing!$ET$2:$KK$2,0))/1000</f>
        <v>53.506</v>
      </c>
      <c r="K920" s="16">
        <f>INDEX([1]Balancing!$KL$3:$QC$21,MATCH($C920,[1]Balancing!$A$3:$A$21,0),MATCH(IF($A920="Mahir","HS",IF($A920="Separuh Mahir","SS",IF($A920="Berkemahiran Rendah","LS",IF($A920="Jumlah","T",FALSE))))&amp;$E920&amp;RIGHT($D920,2),[1]Balancing!$KL$2:$QC$2,0))/1000</f>
        <v>3.3740000000000001</v>
      </c>
      <c r="L920" s="16">
        <f>INDEX([1]Balancing!$QD$3:$VU$21,MATCH($C920,[1]Balancing!$A$3:$A$21,0),MATCH(IF($A920="Mahir","HS",IF($A920="Separuh Mahir","SS",IF($A920="Berkemahiran Rendah","LS",IF($A920="Jumlah","T",FALSE))))&amp;$E920&amp;RIGHT($D920,2),[1]Balancing!$QD$2:$VU$2,0))/1000</f>
        <v>0.13300000000000001</v>
      </c>
    </row>
    <row r="921" spans="1:12" x14ac:dyDescent="0.35">
      <c r="A921" s="17" t="s">
        <v>19</v>
      </c>
      <c r="B921" s="17" t="s">
        <v>31</v>
      </c>
      <c r="C921" s="17" t="s">
        <v>50</v>
      </c>
      <c r="D921" s="14">
        <v>2021</v>
      </c>
      <c r="E921" s="14">
        <v>3</v>
      </c>
      <c r="F921" s="14" t="str">
        <f>VLOOKUP(A921,[1]Lookup!$A$1:$B$4,2,0)</f>
        <v>Skilled</v>
      </c>
      <c r="G921" s="14" t="str">
        <f>VLOOKUP(B921,[1]Lookup!$A$6:$B$11,2,0)</f>
        <v>Manufacturing</v>
      </c>
      <c r="H921" s="14" t="str">
        <f>VLOOKUP(C921,[1]Lookup!$A$13:$B$31,2,0)</f>
        <v>Electrical, electronic &amp; optical products</v>
      </c>
      <c r="I921" s="16">
        <f>INDEX([1]Balancing!$B$3:$ES$21,MATCH($C921,[1]Balancing!$A$3:$A$21,0),MATCH(IF($A921="Mahir","HS",IF($A921="Separuh Mahir","SS",IF($A921="Berkemahiran Rendah","LS",IF($A921="Jumlah","T",FALSE))))&amp;$E921&amp;RIGHT($D921,2),[1]Balancing!$B$2:$ES$2,0))/1000</f>
        <v>137.822</v>
      </c>
      <c r="J921" s="16">
        <f>INDEX([1]Balancing!$ET$3:$KK$21,MATCH($C921,[1]Balancing!$A$3:$A$21,0),MATCH(IF($A921="Mahir","HS",IF($A921="Separuh Mahir","SS",IF($A921="Berkemahiran Rendah","LS",IF($A921="Jumlah","T",FALSE))))&amp;$E921&amp;RIGHT($D921,2),[1]Balancing!$ET$2:$KK$2,0))/1000</f>
        <v>129.447</v>
      </c>
      <c r="K921" s="16">
        <f>INDEX([1]Balancing!$KL$3:$QC$21,MATCH($C921,[1]Balancing!$A$3:$A$21,0),MATCH(IF($A921="Mahir","HS",IF($A921="Separuh Mahir","SS",IF($A921="Berkemahiran Rendah","LS",IF($A921="Jumlah","T",FALSE))))&amp;$E921&amp;RIGHT($D921,2),[1]Balancing!$KL$2:$QC$2,0))/1000</f>
        <v>8.375</v>
      </c>
      <c r="L921" s="16">
        <f>INDEX([1]Balancing!$QD$3:$VU$21,MATCH($C921,[1]Balancing!$A$3:$A$21,0),MATCH(IF($A921="Mahir","HS",IF($A921="Separuh Mahir","SS",IF($A921="Berkemahiran Rendah","LS",IF($A921="Jumlah","T",FALSE))))&amp;$E921&amp;RIGHT($D921,2),[1]Balancing!$QD$2:$VU$2,0))/1000</f>
        <v>0.28499999999999998</v>
      </c>
    </row>
    <row r="922" spans="1:12" x14ac:dyDescent="0.35">
      <c r="A922" s="17" t="s">
        <v>19</v>
      </c>
      <c r="B922" s="17" t="s">
        <v>31</v>
      </c>
      <c r="C922" s="17" t="s">
        <v>52</v>
      </c>
      <c r="D922" s="14">
        <v>2021</v>
      </c>
      <c r="E922" s="14">
        <v>3</v>
      </c>
      <c r="F922" s="14" t="str">
        <f>VLOOKUP(A922,[1]Lookup!$A$1:$B$4,2,0)</f>
        <v>Skilled</v>
      </c>
      <c r="G922" s="14" t="str">
        <f>VLOOKUP(B922,[1]Lookup!$A$6:$B$11,2,0)</f>
        <v>Manufacturing</v>
      </c>
      <c r="H922" s="14" t="str">
        <f>VLOOKUP(C922,[1]Lookup!$A$13:$B$31,2,0)</f>
        <v>Transport equipment, other manufacturing &amp; repair</v>
      </c>
      <c r="I922" s="16">
        <f>INDEX([1]Balancing!$B$3:$ES$21,MATCH($C922,[1]Balancing!$A$3:$A$21,0),MATCH(IF($A922="Mahir","HS",IF($A922="Separuh Mahir","SS",IF($A922="Berkemahiran Rendah","LS",IF($A922="Jumlah","T",FALSE))))&amp;$E922&amp;RIGHT($D922,2),[1]Balancing!$B$2:$ES$2,0))/1000</f>
        <v>49.256</v>
      </c>
      <c r="J922" s="16">
        <f>INDEX([1]Balancing!$ET$3:$KK$21,MATCH($C922,[1]Balancing!$A$3:$A$21,0),MATCH(IF($A922="Mahir","HS",IF($A922="Separuh Mahir","SS",IF($A922="Berkemahiran Rendah","LS",IF($A922="Jumlah","T",FALSE))))&amp;$E922&amp;RIGHT($D922,2),[1]Balancing!$ET$2:$KK$2,0))/1000</f>
        <v>46.618000000000002</v>
      </c>
      <c r="K922" s="16">
        <f>INDEX([1]Balancing!$KL$3:$QC$21,MATCH($C922,[1]Balancing!$A$3:$A$21,0),MATCH(IF($A922="Mahir","HS",IF($A922="Separuh Mahir","SS",IF($A922="Berkemahiran Rendah","LS",IF($A922="Jumlah","T",FALSE))))&amp;$E922&amp;RIGHT($D922,2),[1]Balancing!$KL$2:$QC$2,0))/1000</f>
        <v>2.6379999999999999</v>
      </c>
      <c r="L922" s="16">
        <f>INDEX([1]Balancing!$QD$3:$VU$21,MATCH($C922,[1]Balancing!$A$3:$A$21,0),MATCH(IF($A922="Mahir","HS",IF($A922="Separuh Mahir","SS",IF($A922="Berkemahiran Rendah","LS",IF($A922="Jumlah","T",FALSE))))&amp;$E922&amp;RIGHT($D922,2),[1]Balancing!$QD$2:$VU$2,0))/1000</f>
        <v>0.151</v>
      </c>
    </row>
    <row r="923" spans="1:12" x14ac:dyDescent="0.35">
      <c r="A923" s="17" t="s">
        <v>19</v>
      </c>
      <c r="B923" s="17" t="s">
        <v>33</v>
      </c>
      <c r="C923" s="17" t="s">
        <v>33</v>
      </c>
      <c r="D923" s="14">
        <v>2021</v>
      </c>
      <c r="E923" s="14">
        <v>3</v>
      </c>
      <c r="F923" s="14" t="str">
        <f>VLOOKUP(A923,[1]Lookup!$A$1:$B$4,2,0)</f>
        <v>Skilled</v>
      </c>
      <c r="G923" s="14" t="str">
        <f>VLOOKUP(B923,[1]Lookup!$A$6:$B$11,2,0)</f>
        <v>Construction</v>
      </c>
      <c r="H923" s="14" t="str">
        <f>VLOOKUP(C923,[1]Lookup!$A$13:$B$31,2,0)</f>
        <v>Construction</v>
      </c>
      <c r="I923" s="16">
        <f>INDEX([1]Balancing!$B$3:$ES$21,MATCH($C923,[1]Balancing!$A$3:$A$21,0),MATCH(IF($A923="Mahir","HS",IF($A923="Separuh Mahir","SS",IF($A923="Berkemahiran Rendah","LS",IF($A923="Jumlah","T",FALSE))))&amp;$E923&amp;RIGHT($D923,2),[1]Balancing!$B$2:$ES$2,0))/1000</f>
        <v>135.334</v>
      </c>
      <c r="J923" s="16">
        <f>INDEX([1]Balancing!$ET$3:$KK$21,MATCH($C923,[1]Balancing!$A$3:$A$21,0),MATCH(IF($A923="Mahir","HS",IF($A923="Separuh Mahir","SS",IF($A923="Berkemahiran Rendah","LS",IF($A923="Jumlah","T",FALSE))))&amp;$E923&amp;RIGHT($D923,2),[1]Balancing!$ET$2:$KK$2,0))/1000</f>
        <v>131.18700000000001</v>
      </c>
      <c r="K923" s="16">
        <f>INDEX([1]Balancing!$KL$3:$QC$21,MATCH($C923,[1]Balancing!$A$3:$A$21,0),MATCH(IF($A923="Mahir","HS",IF($A923="Separuh Mahir","SS",IF($A923="Berkemahiran Rendah","LS",IF($A923="Jumlah","T",FALSE))))&amp;$E923&amp;RIGHT($D923,2),[1]Balancing!$KL$2:$QC$2,0))/1000</f>
        <v>4.1470000000000002</v>
      </c>
      <c r="L923" s="16">
        <f>INDEX([1]Balancing!$QD$3:$VU$21,MATCH($C923,[1]Balancing!$A$3:$A$21,0),MATCH(IF($A923="Mahir","HS",IF($A923="Separuh Mahir","SS",IF($A923="Berkemahiran Rendah","LS",IF($A923="Jumlah","T",FALSE))))&amp;$E923&amp;RIGHT($D923,2),[1]Balancing!$QD$2:$VU$2,0))/1000</f>
        <v>0.22900000000000001</v>
      </c>
    </row>
    <row r="924" spans="1:12" x14ac:dyDescent="0.35">
      <c r="A924" s="17" t="s">
        <v>19</v>
      </c>
      <c r="B924" s="17" t="s">
        <v>35</v>
      </c>
      <c r="C924" s="17" t="s">
        <v>54</v>
      </c>
      <c r="D924" s="14">
        <v>2021</v>
      </c>
      <c r="E924" s="14">
        <v>3</v>
      </c>
      <c r="F924" s="14" t="str">
        <f>VLOOKUP(A924,[1]Lookup!$A$1:$B$4,2,0)</f>
        <v>Skilled</v>
      </c>
      <c r="G924" s="14" t="str">
        <f>VLOOKUP(B924,[1]Lookup!$A$6:$B$11,2,0)</f>
        <v>Services</v>
      </c>
      <c r="H924" s="14" t="str">
        <f>VLOOKUP(C924,[1]Lookup!$A$13:$B$31,2,0)</f>
        <v>Wholesale &amp; retail trade</v>
      </c>
      <c r="I924" s="16">
        <f>INDEX([1]Balancing!$B$3:$ES$21,MATCH($C924,[1]Balancing!$A$3:$A$21,0),MATCH(IF($A924="Mahir","HS",IF($A924="Separuh Mahir","SS",IF($A924="Berkemahiran Rendah","LS",IF($A924="Jumlah","T",FALSE))))&amp;$E924&amp;RIGHT($D924,2),[1]Balancing!$B$2:$ES$2,0))/1000</f>
        <v>555.154</v>
      </c>
      <c r="J924" s="16">
        <f>INDEX([1]Balancing!$ET$3:$KK$21,MATCH($C924,[1]Balancing!$A$3:$A$21,0),MATCH(IF($A924="Mahir","HS",IF($A924="Separuh Mahir","SS",IF($A924="Berkemahiran Rendah","LS",IF($A924="Jumlah","T",FALSE))))&amp;$E924&amp;RIGHT($D924,2),[1]Balancing!$ET$2:$KK$2,0))/1000</f>
        <v>553.35</v>
      </c>
      <c r="K924" s="16">
        <f>INDEX([1]Balancing!$KL$3:$QC$21,MATCH($C924,[1]Balancing!$A$3:$A$21,0),MATCH(IF($A924="Mahir","HS",IF($A924="Separuh Mahir","SS",IF($A924="Berkemahiran Rendah","LS",IF($A924="Jumlah","T",FALSE))))&amp;$E924&amp;RIGHT($D924,2),[1]Balancing!$KL$2:$QC$2,0))/1000</f>
        <v>1.804</v>
      </c>
      <c r="L924" s="16">
        <f>INDEX([1]Balancing!$QD$3:$VU$21,MATCH($C924,[1]Balancing!$A$3:$A$21,0),MATCH(IF($A924="Mahir","HS",IF($A924="Separuh Mahir","SS",IF($A924="Berkemahiran Rendah","LS",IF($A924="Jumlah","T",FALSE))))&amp;$E924&amp;RIGHT($D924,2),[1]Balancing!$QD$2:$VU$2,0))/1000</f>
        <v>0.55500000000000005</v>
      </c>
    </row>
    <row r="925" spans="1:12" x14ac:dyDescent="0.35">
      <c r="A925" s="17" t="s">
        <v>19</v>
      </c>
      <c r="B925" s="17" t="s">
        <v>35</v>
      </c>
      <c r="C925" s="17" t="s">
        <v>56</v>
      </c>
      <c r="D925" s="14">
        <v>2021</v>
      </c>
      <c r="E925" s="14">
        <v>3</v>
      </c>
      <c r="F925" s="14" t="str">
        <f>VLOOKUP(A925,[1]Lookup!$A$1:$B$4,2,0)</f>
        <v>Skilled</v>
      </c>
      <c r="G925" s="14" t="str">
        <f>VLOOKUP(B925,[1]Lookup!$A$6:$B$11,2,0)</f>
        <v>Services</v>
      </c>
      <c r="H925" s="14" t="str">
        <f>VLOOKUP(C925,[1]Lookup!$A$13:$B$31,2,0)</f>
        <v>Food &amp; beverages and accommodation</v>
      </c>
      <c r="I925" s="16">
        <f>INDEX([1]Balancing!$B$3:$ES$21,MATCH($C925,[1]Balancing!$A$3:$A$21,0),MATCH(IF($A925="Mahir","HS",IF($A925="Separuh Mahir","SS",IF($A925="Berkemahiran Rendah","LS",IF($A925="Jumlah","T",FALSE))))&amp;$E925&amp;RIGHT($D925,2),[1]Balancing!$B$2:$ES$2,0))/1000</f>
        <v>110.729</v>
      </c>
      <c r="J925" s="16">
        <f>INDEX([1]Balancing!$ET$3:$KK$21,MATCH($C925,[1]Balancing!$A$3:$A$21,0),MATCH(IF($A925="Mahir","HS",IF($A925="Separuh Mahir","SS",IF($A925="Berkemahiran Rendah","LS",IF($A925="Jumlah","T",FALSE))))&amp;$E925&amp;RIGHT($D925,2),[1]Balancing!$ET$2:$KK$2,0))/1000</f>
        <v>110.52500000000001</v>
      </c>
      <c r="K925" s="16">
        <f>INDEX([1]Balancing!$KL$3:$QC$21,MATCH($C925,[1]Balancing!$A$3:$A$21,0),MATCH(IF($A925="Mahir","HS",IF($A925="Separuh Mahir","SS",IF($A925="Berkemahiran Rendah","LS",IF($A925="Jumlah","T",FALSE))))&amp;$E925&amp;RIGHT($D925,2),[1]Balancing!$KL$2:$QC$2,0))/1000</f>
        <v>0.20399999999999999</v>
      </c>
      <c r="L925" s="16">
        <f>INDEX([1]Balancing!$QD$3:$VU$21,MATCH($C925,[1]Balancing!$A$3:$A$21,0),MATCH(IF($A925="Mahir","HS",IF($A925="Separuh Mahir","SS",IF($A925="Berkemahiran Rendah","LS",IF($A925="Jumlah","T",FALSE))))&amp;$E925&amp;RIGHT($D925,2),[1]Balancing!$QD$2:$VU$2,0))/1000</f>
        <v>0.01</v>
      </c>
    </row>
    <row r="926" spans="1:12" x14ac:dyDescent="0.35">
      <c r="A926" s="17" t="s">
        <v>19</v>
      </c>
      <c r="B926" s="17" t="s">
        <v>35</v>
      </c>
      <c r="C926" s="17" t="s">
        <v>58</v>
      </c>
      <c r="D926" s="14">
        <v>2021</v>
      </c>
      <c r="E926" s="14">
        <v>3</v>
      </c>
      <c r="F926" s="14" t="str">
        <f>VLOOKUP(A926,[1]Lookup!$A$1:$B$4,2,0)</f>
        <v>Skilled</v>
      </c>
      <c r="G926" s="14" t="str">
        <f>VLOOKUP(B926,[1]Lookup!$A$6:$B$11,2,0)</f>
        <v>Services</v>
      </c>
      <c r="H926" s="14" t="str">
        <f>VLOOKUP(C926,[1]Lookup!$A$13:$B$31,2,0)</f>
        <v>Transportation &amp; storage</v>
      </c>
      <c r="I926" s="16">
        <f>INDEX([1]Balancing!$B$3:$ES$21,MATCH($C926,[1]Balancing!$A$3:$A$21,0),MATCH(IF($A926="Mahir","HS",IF($A926="Separuh Mahir","SS",IF($A926="Berkemahiran Rendah","LS",IF($A926="Jumlah","T",FALSE))))&amp;$E926&amp;RIGHT($D926,2),[1]Balancing!$B$2:$ES$2,0))/1000</f>
        <v>79.22</v>
      </c>
      <c r="J926" s="16">
        <f>INDEX([1]Balancing!$ET$3:$KK$21,MATCH($C926,[1]Balancing!$A$3:$A$21,0),MATCH(IF($A926="Mahir","HS",IF($A926="Separuh Mahir","SS",IF($A926="Berkemahiran Rendah","LS",IF($A926="Jumlah","T",FALSE))))&amp;$E926&amp;RIGHT($D926,2),[1]Balancing!$ET$2:$KK$2,0))/1000</f>
        <v>78.971000000000004</v>
      </c>
      <c r="K926" s="16">
        <f>INDEX([1]Balancing!$KL$3:$QC$21,MATCH($C926,[1]Balancing!$A$3:$A$21,0),MATCH(IF($A926="Mahir","HS",IF($A926="Separuh Mahir","SS",IF($A926="Berkemahiran Rendah","LS",IF($A926="Jumlah","T",FALSE))))&amp;$E926&amp;RIGHT($D926,2),[1]Balancing!$KL$2:$QC$2,0))/1000</f>
        <v>0.249</v>
      </c>
      <c r="L926" s="16">
        <f>INDEX([1]Balancing!$QD$3:$VU$21,MATCH($C926,[1]Balancing!$A$3:$A$21,0),MATCH(IF($A926="Mahir","HS",IF($A926="Separuh Mahir","SS",IF($A926="Berkemahiran Rendah","LS",IF($A926="Jumlah","T",FALSE))))&amp;$E926&amp;RIGHT($D926,2),[1]Balancing!$QD$2:$VU$2,0))/1000</f>
        <v>0.17899999999999999</v>
      </c>
    </row>
    <row r="927" spans="1:12" x14ac:dyDescent="0.35">
      <c r="A927" s="17" t="s">
        <v>19</v>
      </c>
      <c r="B927" s="17" t="s">
        <v>35</v>
      </c>
      <c r="C927" s="17" t="s">
        <v>60</v>
      </c>
      <c r="D927" s="14">
        <v>2021</v>
      </c>
      <c r="E927" s="14">
        <v>3</v>
      </c>
      <c r="F927" s="14" t="str">
        <f>VLOOKUP(A927,[1]Lookup!$A$1:$B$4,2,0)</f>
        <v>Skilled</v>
      </c>
      <c r="G927" s="14" t="str">
        <f>VLOOKUP(B927,[1]Lookup!$A$6:$B$11,2,0)</f>
        <v>Services</v>
      </c>
      <c r="H927" s="14" t="str">
        <f>VLOOKUP(C927,[1]Lookup!$A$13:$B$31,2,0)</f>
        <v>Information &amp; communication</v>
      </c>
      <c r="I927" s="16">
        <f>INDEX([1]Balancing!$B$3:$ES$21,MATCH($C927,[1]Balancing!$A$3:$A$21,0),MATCH(IF($A927="Mahir","HS",IF($A927="Separuh Mahir","SS",IF($A927="Berkemahiran Rendah","LS",IF($A927="Jumlah","T",FALSE))))&amp;$E927&amp;RIGHT($D927,2),[1]Balancing!$B$2:$ES$2,0))/1000</f>
        <v>131.94200000000001</v>
      </c>
      <c r="J927" s="16">
        <f>INDEX([1]Balancing!$ET$3:$KK$21,MATCH($C927,[1]Balancing!$A$3:$A$21,0),MATCH(IF($A927="Mahir","HS",IF($A927="Separuh Mahir","SS",IF($A927="Berkemahiran Rendah","LS",IF($A927="Jumlah","T",FALSE))))&amp;$E927&amp;RIGHT($D927,2),[1]Balancing!$ET$2:$KK$2,0))/1000</f>
        <v>131.62299999999999</v>
      </c>
      <c r="K927" s="16">
        <f>INDEX([1]Balancing!$KL$3:$QC$21,MATCH($C927,[1]Balancing!$A$3:$A$21,0),MATCH(IF($A927="Mahir","HS",IF($A927="Separuh Mahir","SS",IF($A927="Berkemahiran Rendah","LS",IF($A927="Jumlah","T",FALSE))))&amp;$E927&amp;RIGHT($D927,2),[1]Balancing!$KL$2:$QC$2,0))/1000</f>
        <v>0.31900000000000001</v>
      </c>
      <c r="L927" s="16">
        <f>INDEX([1]Balancing!$QD$3:$VU$21,MATCH($C927,[1]Balancing!$A$3:$A$21,0),MATCH(IF($A927="Mahir","HS",IF($A927="Separuh Mahir","SS",IF($A927="Berkemahiran Rendah","LS",IF($A927="Jumlah","T",FALSE))))&amp;$E927&amp;RIGHT($D927,2),[1]Balancing!$QD$2:$VU$2,0))/1000</f>
        <v>0.47499999999999998</v>
      </c>
    </row>
    <row r="928" spans="1:12" x14ac:dyDescent="0.35">
      <c r="A928" s="17" t="s">
        <v>19</v>
      </c>
      <c r="B928" s="17" t="s">
        <v>35</v>
      </c>
      <c r="C928" s="17" t="s">
        <v>62</v>
      </c>
      <c r="D928" s="14">
        <v>2021</v>
      </c>
      <c r="E928" s="14">
        <v>3</v>
      </c>
      <c r="F928" s="14" t="str">
        <f>VLOOKUP(A928,[1]Lookup!$A$1:$B$4,2,0)</f>
        <v>Skilled</v>
      </c>
      <c r="G928" s="14" t="str">
        <f>VLOOKUP(B928,[1]Lookup!$A$6:$B$11,2,0)</f>
        <v>Services</v>
      </c>
      <c r="H928" s="14" t="str">
        <f>VLOOKUP(C928,[1]Lookup!$A$13:$B$31,2,0)</f>
        <v>Finance, insurance, real estate &amp; business services</v>
      </c>
      <c r="I928" s="16">
        <f>INDEX([1]Balancing!$B$3:$ES$21,MATCH($C928,[1]Balancing!$A$3:$A$21,0),MATCH(IF($A928="Mahir","HS",IF($A928="Separuh Mahir","SS",IF($A928="Berkemahiran Rendah","LS",IF($A928="Jumlah","T",FALSE))))&amp;$E928&amp;RIGHT($D928,2),[1]Balancing!$B$2:$ES$2,0))/1000</f>
        <v>399.59899999999999</v>
      </c>
      <c r="J928" s="16">
        <f>INDEX([1]Balancing!$ET$3:$KK$21,MATCH($C928,[1]Balancing!$A$3:$A$21,0),MATCH(IF($A928="Mahir","HS",IF($A928="Separuh Mahir","SS",IF($A928="Berkemahiran Rendah","LS",IF($A928="Jumlah","T",FALSE))))&amp;$E928&amp;RIGHT($D928,2),[1]Balancing!$ET$2:$KK$2,0))/1000</f>
        <v>392.57400000000001</v>
      </c>
      <c r="K928" s="16">
        <f>INDEX([1]Balancing!$KL$3:$QC$21,MATCH($C928,[1]Balancing!$A$3:$A$21,0),MATCH(IF($A928="Mahir","HS",IF($A928="Separuh Mahir","SS",IF($A928="Berkemahiran Rendah","LS",IF($A928="Jumlah","T",FALSE))))&amp;$E928&amp;RIGHT($D928,2),[1]Balancing!$KL$2:$QC$2,0))/1000</f>
        <v>7.0250000000000004</v>
      </c>
      <c r="L928" s="16">
        <f>INDEX([1]Balancing!$QD$3:$VU$21,MATCH($C928,[1]Balancing!$A$3:$A$21,0),MATCH(IF($A928="Mahir","HS",IF($A928="Separuh Mahir","SS",IF($A928="Berkemahiran Rendah","LS",IF($A928="Jumlah","T",FALSE))))&amp;$E928&amp;RIGHT($D928,2),[1]Balancing!$QD$2:$VU$2,0))/1000</f>
        <v>1.4850000000000001</v>
      </c>
    </row>
    <row r="929" spans="1:12" x14ac:dyDescent="0.35">
      <c r="A929" s="17" t="s">
        <v>19</v>
      </c>
      <c r="B929" s="17" t="s">
        <v>35</v>
      </c>
      <c r="C929" s="17" t="s">
        <v>64</v>
      </c>
      <c r="D929" s="14">
        <v>2021</v>
      </c>
      <c r="E929" s="14">
        <v>3</v>
      </c>
      <c r="F929" s="14" t="str">
        <f>VLOOKUP(A929,[1]Lookup!$A$1:$B$4,2,0)</f>
        <v>Skilled</v>
      </c>
      <c r="G929" s="14" t="str">
        <f>VLOOKUP(B929,[1]Lookup!$A$6:$B$11,2,0)</f>
        <v>Services</v>
      </c>
      <c r="H929" s="14" t="str">
        <f>VLOOKUP(C929,[1]Lookup!$A$13:$B$31,2,0)</f>
        <v>Other services</v>
      </c>
      <c r="I929" s="16">
        <f>INDEX([1]Balancing!$B$3:$ES$21,MATCH($C929,[1]Balancing!$A$3:$A$21,0),MATCH(IF($A929="Mahir","HS",IF($A929="Separuh Mahir","SS",IF($A929="Berkemahiran Rendah","LS",IF($A929="Jumlah","T",FALSE))))&amp;$E929&amp;RIGHT($D929,2),[1]Balancing!$B$2:$ES$2,0))/1000</f>
        <v>204.155</v>
      </c>
      <c r="J929" s="16">
        <f>INDEX([1]Balancing!$ET$3:$KK$21,MATCH($C929,[1]Balancing!$A$3:$A$21,0),MATCH(IF($A929="Mahir","HS",IF($A929="Separuh Mahir","SS",IF($A929="Berkemahiran Rendah","LS",IF($A929="Jumlah","T",FALSE))))&amp;$E929&amp;RIGHT($D929,2),[1]Balancing!$ET$2:$KK$2,0))/1000</f>
        <v>203.55</v>
      </c>
      <c r="K929" s="16">
        <f>INDEX([1]Balancing!$KL$3:$QC$21,MATCH($C929,[1]Balancing!$A$3:$A$21,0),MATCH(IF($A929="Mahir","HS",IF($A929="Separuh Mahir","SS",IF($A929="Berkemahiran Rendah","LS",IF($A929="Jumlah","T",FALSE))))&amp;$E929&amp;RIGHT($D929,2),[1]Balancing!$KL$2:$QC$2,0))/1000</f>
        <v>0.60499999999999998</v>
      </c>
      <c r="L929" s="16">
        <f>INDEX([1]Balancing!$QD$3:$VU$21,MATCH($C929,[1]Balancing!$A$3:$A$21,0),MATCH(IF($A929="Mahir","HS",IF($A929="Separuh Mahir","SS",IF($A929="Berkemahiran Rendah","LS",IF($A929="Jumlah","T",FALSE))))&amp;$E929&amp;RIGHT($D929,2),[1]Balancing!$QD$2:$VU$2,0))/1000</f>
        <v>0.31900000000000001</v>
      </c>
    </row>
    <row r="930" spans="1:12" x14ac:dyDescent="0.35">
      <c r="A930" s="17" t="s">
        <v>21</v>
      </c>
      <c r="B930" s="17" t="s">
        <v>27</v>
      </c>
      <c r="C930" s="17" t="s">
        <v>27</v>
      </c>
      <c r="D930" s="14">
        <v>2021</v>
      </c>
      <c r="E930" s="14">
        <v>3</v>
      </c>
      <c r="F930" s="14" t="str">
        <f>VLOOKUP(A930,[1]Lookup!$A$1:$B$4,2,0)</f>
        <v>Semi-skilled</v>
      </c>
      <c r="G930" s="14" t="str">
        <f>VLOOKUP(B930,[1]Lookup!$A$6:$B$11,2,0)</f>
        <v>Agriculture</v>
      </c>
      <c r="H930" s="14" t="str">
        <f>VLOOKUP(C930,[1]Lookup!$A$13:$B$31,2,0)</f>
        <v>Agriculture</v>
      </c>
      <c r="I930" s="16">
        <f>INDEX([1]Balancing!$B$3:$ES$21,MATCH($C930,[1]Balancing!$A$3:$A$21,0),MATCH(IF($A930="Mahir","HS",IF($A930="Separuh Mahir","SS",IF($A930="Berkemahiran Rendah","LS",IF($A930="Jumlah","T",FALSE))))&amp;$E930&amp;RIGHT($D930,2),[1]Balancing!$B$2:$ES$2,0))/1000</f>
        <v>411.81</v>
      </c>
      <c r="J930" s="16">
        <f>INDEX([1]Balancing!$ET$3:$KK$21,MATCH($C930,[1]Balancing!$A$3:$A$21,0),MATCH(IF($A930="Mahir","HS",IF($A930="Separuh Mahir","SS",IF($A930="Berkemahiran Rendah","LS",IF($A930="Jumlah","T",FALSE))))&amp;$E930&amp;RIGHT($D930,2),[1]Balancing!$ET$2:$KK$2,0))/1000</f>
        <v>393.57</v>
      </c>
      <c r="K930" s="16">
        <f>INDEX([1]Balancing!$KL$3:$QC$21,MATCH($C930,[1]Balancing!$A$3:$A$21,0),MATCH(IF($A930="Mahir","HS",IF($A930="Separuh Mahir","SS",IF($A930="Berkemahiran Rendah","LS",IF($A930="Jumlah","T",FALSE))))&amp;$E930&amp;RIGHT($D930,2),[1]Balancing!$KL$2:$QC$2,0))/1000</f>
        <v>18.239999999999998</v>
      </c>
      <c r="L930" s="16">
        <f>INDEX([1]Balancing!$QD$3:$VU$21,MATCH($C930,[1]Balancing!$A$3:$A$21,0),MATCH(IF($A930="Mahir","HS",IF($A930="Separuh Mahir","SS",IF($A930="Berkemahiran Rendah","LS",IF($A930="Jumlah","T",FALSE))))&amp;$E930&amp;RIGHT($D930,2),[1]Balancing!$QD$2:$VU$2,0))/1000</f>
        <v>0.57699999999999996</v>
      </c>
    </row>
    <row r="931" spans="1:12" x14ac:dyDescent="0.35">
      <c r="A931" s="17" t="s">
        <v>21</v>
      </c>
      <c r="B931" s="17" t="s">
        <v>29</v>
      </c>
      <c r="C931" s="17" t="s">
        <v>29</v>
      </c>
      <c r="D931" s="14">
        <v>2021</v>
      </c>
      <c r="E931" s="14">
        <v>3</v>
      </c>
      <c r="F931" s="14" t="str">
        <f>VLOOKUP(A931,[1]Lookup!$A$1:$B$4,2,0)</f>
        <v>Semi-skilled</v>
      </c>
      <c r="G931" s="14" t="str">
        <f>VLOOKUP(B931,[1]Lookup!$A$6:$B$11,2,0)</f>
        <v>Mining &amp; Quarrying</v>
      </c>
      <c r="H931" s="14" t="str">
        <f>VLOOKUP(C931,[1]Lookup!$A$13:$B$31,2,0)</f>
        <v>Mining &amp; Quarrying</v>
      </c>
      <c r="I931" s="16">
        <f>INDEX([1]Balancing!$B$3:$ES$21,MATCH($C931,[1]Balancing!$A$3:$A$21,0),MATCH(IF($A931="Mahir","HS",IF($A931="Separuh Mahir","SS",IF($A931="Berkemahiran Rendah","LS",IF($A931="Jumlah","T",FALSE))))&amp;$E931&amp;RIGHT($D931,2),[1]Balancing!$B$2:$ES$2,0))/1000</f>
        <v>45.213000000000001</v>
      </c>
      <c r="J931" s="16">
        <f>INDEX([1]Balancing!$ET$3:$KK$21,MATCH($C931,[1]Balancing!$A$3:$A$21,0),MATCH(IF($A931="Mahir","HS",IF($A931="Separuh Mahir","SS",IF($A931="Berkemahiran Rendah","LS",IF($A931="Jumlah","T",FALSE))))&amp;$E931&amp;RIGHT($D931,2),[1]Balancing!$ET$2:$KK$2,0))/1000</f>
        <v>45.012</v>
      </c>
      <c r="K931" s="16">
        <f>INDEX([1]Balancing!$KL$3:$QC$21,MATCH($C931,[1]Balancing!$A$3:$A$21,0),MATCH(IF($A931="Mahir","HS",IF($A931="Separuh Mahir","SS",IF($A931="Berkemahiran Rendah","LS",IF($A931="Jumlah","T",FALSE))))&amp;$E931&amp;RIGHT($D931,2),[1]Balancing!$KL$2:$QC$2,0))/1000</f>
        <v>0.20100000000000001</v>
      </c>
      <c r="L931" s="16">
        <f>INDEX([1]Balancing!$QD$3:$VU$21,MATCH($C931,[1]Balancing!$A$3:$A$21,0),MATCH(IF($A931="Mahir","HS",IF($A931="Separuh Mahir","SS",IF($A931="Berkemahiran Rendah","LS",IF($A931="Jumlah","T",FALSE))))&amp;$E931&amp;RIGHT($D931,2),[1]Balancing!$QD$2:$VU$2,0))/1000</f>
        <v>5.3999999999999999E-2</v>
      </c>
    </row>
    <row r="932" spans="1:12" x14ac:dyDescent="0.35">
      <c r="A932" s="17" t="s">
        <v>21</v>
      </c>
      <c r="B932" s="17" t="s">
        <v>31</v>
      </c>
      <c r="C932" s="17" t="s">
        <v>40</v>
      </c>
      <c r="D932" s="14">
        <v>2021</v>
      </c>
      <c r="E932" s="14">
        <v>3</v>
      </c>
      <c r="F932" s="14" t="str">
        <f>VLOOKUP(A932,[1]Lookup!$A$1:$B$4,2,0)</f>
        <v>Semi-skilled</v>
      </c>
      <c r="G932" s="14" t="str">
        <f>VLOOKUP(B932,[1]Lookup!$A$6:$B$11,2,0)</f>
        <v>Manufacturing</v>
      </c>
      <c r="H932" s="14" t="str">
        <f>VLOOKUP(C932,[1]Lookup!$A$13:$B$31,2,0)</f>
        <v>Food processing, beverages &amp; tobacco products</v>
      </c>
      <c r="I932" s="16">
        <f>INDEX([1]Balancing!$B$3:$ES$21,MATCH($C932,[1]Balancing!$A$3:$A$21,0),MATCH(IF($A932="Mahir","HS",IF($A932="Separuh Mahir","SS",IF($A932="Berkemahiran Rendah","LS",IF($A932="Jumlah","T",FALSE))))&amp;$E932&amp;RIGHT($D932,2),[1]Balancing!$B$2:$ES$2,0))/1000</f>
        <v>217.351</v>
      </c>
      <c r="J932" s="16">
        <f>INDEX([1]Balancing!$ET$3:$KK$21,MATCH($C932,[1]Balancing!$A$3:$A$21,0),MATCH(IF($A932="Mahir","HS",IF($A932="Separuh Mahir","SS",IF($A932="Berkemahiran Rendah","LS",IF($A932="Jumlah","T",FALSE))))&amp;$E932&amp;RIGHT($D932,2),[1]Balancing!$ET$2:$KK$2,0))/1000</f>
        <v>211.22900000000001</v>
      </c>
      <c r="K932" s="16">
        <f>INDEX([1]Balancing!$KL$3:$QC$21,MATCH($C932,[1]Balancing!$A$3:$A$21,0),MATCH(IF($A932="Mahir","HS",IF($A932="Separuh Mahir","SS",IF($A932="Berkemahiran Rendah","LS",IF($A932="Jumlah","T",FALSE))))&amp;$E932&amp;RIGHT($D932,2),[1]Balancing!$KL$2:$QC$2,0))/1000</f>
        <v>6.1219999999999999</v>
      </c>
      <c r="L932" s="16">
        <f>INDEX([1]Balancing!$QD$3:$VU$21,MATCH($C932,[1]Balancing!$A$3:$A$21,0),MATCH(IF($A932="Mahir","HS",IF($A932="Separuh Mahir","SS",IF($A932="Berkemahiran Rendah","LS",IF($A932="Jumlah","T",FALSE))))&amp;$E932&amp;RIGHT($D932,2),[1]Balancing!$QD$2:$VU$2,0))/1000</f>
        <v>1.2999999999999999E-2</v>
      </c>
    </row>
    <row r="933" spans="1:12" x14ac:dyDescent="0.35">
      <c r="A933" s="17" t="s">
        <v>21</v>
      </c>
      <c r="B933" s="17" t="s">
        <v>31</v>
      </c>
      <c r="C933" s="17" t="s">
        <v>42</v>
      </c>
      <c r="D933" s="14">
        <v>2021</v>
      </c>
      <c r="E933" s="14">
        <v>3</v>
      </c>
      <c r="F933" s="14" t="str">
        <f>VLOOKUP(A933,[1]Lookup!$A$1:$B$4,2,0)</f>
        <v>Semi-skilled</v>
      </c>
      <c r="G933" s="14" t="str">
        <f>VLOOKUP(B933,[1]Lookup!$A$6:$B$11,2,0)</f>
        <v>Manufacturing</v>
      </c>
      <c r="H933" s="14" t="str">
        <f>VLOOKUP(C933,[1]Lookup!$A$13:$B$31,2,0)</f>
        <v>Textiles, wearing apparel &amp; leather products</v>
      </c>
      <c r="I933" s="16">
        <f>INDEX([1]Balancing!$B$3:$ES$21,MATCH($C933,[1]Balancing!$A$3:$A$21,0),MATCH(IF($A933="Mahir","HS",IF($A933="Separuh Mahir","SS",IF($A933="Berkemahiran Rendah","LS",IF($A933="Jumlah","T",FALSE))))&amp;$E933&amp;RIGHT($D933,2),[1]Balancing!$B$2:$ES$2,0))/1000</f>
        <v>65.034999999999997</v>
      </c>
      <c r="J933" s="16">
        <f>INDEX([1]Balancing!$ET$3:$KK$21,MATCH($C933,[1]Balancing!$A$3:$A$21,0),MATCH(IF($A933="Mahir","HS",IF($A933="Separuh Mahir","SS",IF($A933="Berkemahiran Rendah","LS",IF($A933="Jumlah","T",FALSE))))&amp;$E933&amp;RIGHT($D933,2),[1]Balancing!$ET$2:$KK$2,0))/1000</f>
        <v>63.494999999999997</v>
      </c>
      <c r="K933" s="16">
        <f>INDEX([1]Balancing!$KL$3:$QC$21,MATCH($C933,[1]Balancing!$A$3:$A$21,0),MATCH(IF($A933="Mahir","HS",IF($A933="Separuh Mahir","SS",IF($A933="Berkemahiran Rendah","LS",IF($A933="Jumlah","T",FALSE))))&amp;$E933&amp;RIGHT($D933,2),[1]Balancing!$KL$2:$QC$2,0))/1000</f>
        <v>1.54</v>
      </c>
      <c r="L933" s="16">
        <f>INDEX([1]Balancing!$QD$3:$VU$21,MATCH($C933,[1]Balancing!$A$3:$A$21,0),MATCH(IF($A933="Mahir","HS",IF($A933="Separuh Mahir","SS",IF($A933="Berkemahiran Rendah","LS",IF($A933="Jumlah","T",FALSE))))&amp;$E933&amp;RIGHT($D933,2),[1]Balancing!$QD$2:$VU$2,0))/1000</f>
        <v>0.26600000000000001</v>
      </c>
    </row>
    <row r="934" spans="1:12" x14ac:dyDescent="0.35">
      <c r="A934" s="17" t="s">
        <v>21</v>
      </c>
      <c r="B934" s="17" t="s">
        <v>31</v>
      </c>
      <c r="C934" s="17" t="s">
        <v>44</v>
      </c>
      <c r="D934" s="14">
        <v>2021</v>
      </c>
      <c r="E934" s="14">
        <v>3</v>
      </c>
      <c r="F934" s="14" t="str">
        <f>VLOOKUP(A934,[1]Lookup!$A$1:$B$4,2,0)</f>
        <v>Semi-skilled</v>
      </c>
      <c r="G934" s="14" t="str">
        <f>VLOOKUP(B934,[1]Lookup!$A$6:$B$11,2,0)</f>
        <v>Manufacturing</v>
      </c>
      <c r="H934" s="14" t="str">
        <f>VLOOKUP(C934,[1]Lookup!$A$13:$B$31,2,0)</f>
        <v>Wood products, furniture, paper products &amp; printing</v>
      </c>
      <c r="I934" s="16">
        <f>INDEX([1]Balancing!$B$3:$ES$21,MATCH($C934,[1]Balancing!$A$3:$A$21,0),MATCH(IF($A934="Mahir","HS",IF($A934="Separuh Mahir","SS",IF($A934="Berkemahiran Rendah","LS",IF($A934="Jumlah","T",FALSE))))&amp;$E934&amp;RIGHT($D934,2),[1]Balancing!$B$2:$ES$2,0))/1000</f>
        <v>225.33199999999999</v>
      </c>
      <c r="J934" s="16">
        <f>INDEX([1]Balancing!$ET$3:$KK$21,MATCH($C934,[1]Balancing!$A$3:$A$21,0),MATCH(IF($A934="Mahir","HS",IF($A934="Separuh Mahir","SS",IF($A934="Berkemahiran Rendah","LS",IF($A934="Jumlah","T",FALSE))))&amp;$E934&amp;RIGHT($D934,2),[1]Balancing!$ET$2:$KK$2,0))/1000</f>
        <v>219.99799999999999</v>
      </c>
      <c r="K934" s="16">
        <f>INDEX([1]Balancing!$KL$3:$QC$21,MATCH($C934,[1]Balancing!$A$3:$A$21,0),MATCH(IF($A934="Mahir","HS",IF($A934="Separuh Mahir","SS",IF($A934="Berkemahiran Rendah","LS",IF($A934="Jumlah","T",FALSE))))&amp;$E934&amp;RIGHT($D934,2),[1]Balancing!$KL$2:$QC$2,0))/1000</f>
        <v>5.3339999999999996</v>
      </c>
      <c r="L934" s="16">
        <f>INDEX([1]Balancing!$QD$3:$VU$21,MATCH($C934,[1]Balancing!$A$3:$A$21,0),MATCH(IF($A934="Mahir","HS",IF($A934="Separuh Mahir","SS",IF($A934="Berkemahiran Rendah","LS",IF($A934="Jumlah","T",FALSE))))&amp;$E934&amp;RIGHT($D934,2),[1]Balancing!$QD$2:$VU$2,0))/1000</f>
        <v>0.28799999999999998</v>
      </c>
    </row>
    <row r="935" spans="1:12" x14ac:dyDescent="0.35">
      <c r="A935" s="17" t="s">
        <v>21</v>
      </c>
      <c r="B935" s="17" t="s">
        <v>31</v>
      </c>
      <c r="C935" s="17" t="s">
        <v>46</v>
      </c>
      <c r="D935" s="14">
        <v>2021</v>
      </c>
      <c r="E935" s="14">
        <v>3</v>
      </c>
      <c r="F935" s="14" t="str">
        <f>VLOOKUP(A935,[1]Lookup!$A$1:$B$4,2,0)</f>
        <v>Semi-skilled</v>
      </c>
      <c r="G935" s="14" t="str">
        <f>VLOOKUP(B935,[1]Lookup!$A$6:$B$11,2,0)</f>
        <v>Manufacturing</v>
      </c>
      <c r="H935" s="14" t="str">
        <f>VLOOKUP(C935,[1]Lookup!$A$13:$B$31,2,0)</f>
        <v>Petroleum, chemical, rubber &amp; plastic products</v>
      </c>
      <c r="I935" s="16">
        <f>INDEX([1]Balancing!$B$3:$ES$21,MATCH($C935,[1]Balancing!$A$3:$A$21,0),MATCH(IF($A935="Mahir","HS",IF($A935="Separuh Mahir","SS",IF($A935="Berkemahiran Rendah","LS",IF($A935="Jumlah","T",FALSE))))&amp;$E935&amp;RIGHT($D935,2),[1]Balancing!$B$2:$ES$2,0))/1000</f>
        <v>330.649</v>
      </c>
      <c r="J935" s="16">
        <f>INDEX([1]Balancing!$ET$3:$KK$21,MATCH($C935,[1]Balancing!$A$3:$A$21,0),MATCH(IF($A935="Mahir","HS",IF($A935="Separuh Mahir","SS",IF($A935="Berkemahiran Rendah","LS",IF($A935="Jumlah","T",FALSE))))&amp;$E935&amp;RIGHT($D935,2),[1]Balancing!$ET$2:$KK$2,0))/1000</f>
        <v>318.71699999999998</v>
      </c>
      <c r="K935" s="16">
        <f>INDEX([1]Balancing!$KL$3:$QC$21,MATCH($C935,[1]Balancing!$A$3:$A$21,0),MATCH(IF($A935="Mahir","HS",IF($A935="Separuh Mahir","SS",IF($A935="Berkemahiran Rendah","LS",IF($A935="Jumlah","T",FALSE))))&amp;$E935&amp;RIGHT($D935,2),[1]Balancing!$KL$2:$QC$2,0))/1000</f>
        <v>11.932</v>
      </c>
      <c r="L935" s="16">
        <f>INDEX([1]Balancing!$QD$3:$VU$21,MATCH($C935,[1]Balancing!$A$3:$A$21,0),MATCH(IF($A935="Mahir","HS",IF($A935="Separuh Mahir","SS",IF($A935="Berkemahiran Rendah","LS",IF($A935="Jumlah","T",FALSE))))&amp;$E935&amp;RIGHT($D935,2),[1]Balancing!$QD$2:$VU$2,0))/1000</f>
        <v>1.294</v>
      </c>
    </row>
    <row r="936" spans="1:12" x14ac:dyDescent="0.35">
      <c r="A936" s="17" t="s">
        <v>21</v>
      </c>
      <c r="B936" s="17" t="s">
        <v>31</v>
      </c>
      <c r="C936" s="17" t="s">
        <v>48</v>
      </c>
      <c r="D936" s="14">
        <v>2021</v>
      </c>
      <c r="E936" s="14">
        <v>3</v>
      </c>
      <c r="F936" s="14" t="str">
        <f>VLOOKUP(A936,[1]Lookup!$A$1:$B$4,2,0)</f>
        <v>Semi-skilled</v>
      </c>
      <c r="G936" s="14" t="str">
        <f>VLOOKUP(B936,[1]Lookup!$A$6:$B$11,2,0)</f>
        <v>Manufacturing</v>
      </c>
      <c r="H936" s="14" t="str">
        <f>VLOOKUP(C936,[1]Lookup!$A$13:$B$31,2,0)</f>
        <v>Non-metallic mineral products, basic metal &amp; fabricated metal products</v>
      </c>
      <c r="I936" s="16">
        <f>INDEX([1]Balancing!$B$3:$ES$21,MATCH($C936,[1]Balancing!$A$3:$A$21,0),MATCH(IF($A936="Mahir","HS",IF($A936="Separuh Mahir","SS",IF($A936="Berkemahiran Rendah","LS",IF($A936="Jumlah","T",FALSE))))&amp;$E936&amp;RIGHT($D936,2),[1]Balancing!$B$2:$ES$2,0))/1000</f>
        <v>270.45299999999997</v>
      </c>
      <c r="J936" s="16">
        <f>INDEX([1]Balancing!$ET$3:$KK$21,MATCH($C936,[1]Balancing!$A$3:$A$21,0),MATCH(IF($A936="Mahir","HS",IF($A936="Separuh Mahir","SS",IF($A936="Berkemahiran Rendah","LS",IF($A936="Jumlah","T",FALSE))))&amp;$E936&amp;RIGHT($D936,2),[1]Balancing!$ET$2:$KK$2,0))/1000</f>
        <v>263.209</v>
      </c>
      <c r="K936" s="16">
        <f>INDEX([1]Balancing!$KL$3:$QC$21,MATCH($C936,[1]Balancing!$A$3:$A$21,0),MATCH(IF($A936="Mahir","HS",IF($A936="Separuh Mahir","SS",IF($A936="Berkemahiran Rendah","LS",IF($A936="Jumlah","T",FALSE))))&amp;$E936&amp;RIGHT($D936,2),[1]Balancing!$KL$2:$QC$2,0))/1000</f>
        <v>7.2439999999999998</v>
      </c>
      <c r="L936" s="16">
        <f>INDEX([1]Balancing!$QD$3:$VU$21,MATCH($C936,[1]Balancing!$A$3:$A$21,0),MATCH(IF($A936="Mahir","HS",IF($A936="Separuh Mahir","SS",IF($A936="Berkemahiran Rendah","LS",IF($A936="Jumlah","T",FALSE))))&amp;$E936&amp;RIGHT($D936,2),[1]Balancing!$QD$2:$VU$2,0))/1000</f>
        <v>0.54400000000000004</v>
      </c>
    </row>
    <row r="937" spans="1:12" x14ac:dyDescent="0.35">
      <c r="A937" s="17" t="s">
        <v>21</v>
      </c>
      <c r="B937" s="17" t="s">
        <v>31</v>
      </c>
      <c r="C937" s="17" t="s">
        <v>50</v>
      </c>
      <c r="D937" s="14">
        <v>2021</v>
      </c>
      <c r="E937" s="14">
        <v>3</v>
      </c>
      <c r="F937" s="14" t="str">
        <f>VLOOKUP(A937,[1]Lookup!$A$1:$B$4,2,0)</f>
        <v>Semi-skilled</v>
      </c>
      <c r="G937" s="14" t="str">
        <f>VLOOKUP(B937,[1]Lookup!$A$6:$B$11,2,0)</f>
        <v>Manufacturing</v>
      </c>
      <c r="H937" s="14" t="str">
        <f>VLOOKUP(C937,[1]Lookup!$A$13:$B$31,2,0)</f>
        <v>Electrical, electronic &amp; optical products</v>
      </c>
      <c r="I937" s="16">
        <f>INDEX([1]Balancing!$B$3:$ES$21,MATCH($C937,[1]Balancing!$A$3:$A$21,0),MATCH(IF($A937="Mahir","HS",IF($A937="Separuh Mahir","SS",IF($A937="Berkemahiran Rendah","LS",IF($A937="Jumlah","T",FALSE))))&amp;$E937&amp;RIGHT($D937,2),[1]Balancing!$B$2:$ES$2,0))/1000</f>
        <v>447.59800000000001</v>
      </c>
      <c r="J937" s="16">
        <f>INDEX([1]Balancing!$ET$3:$KK$21,MATCH($C937,[1]Balancing!$A$3:$A$21,0),MATCH(IF($A937="Mahir","HS",IF($A937="Separuh Mahir","SS",IF($A937="Berkemahiran Rendah","LS",IF($A937="Jumlah","T",FALSE))))&amp;$E937&amp;RIGHT($D937,2),[1]Balancing!$ET$2:$KK$2,0))/1000</f>
        <v>427.56700000000001</v>
      </c>
      <c r="K937" s="16">
        <f>INDEX([1]Balancing!$KL$3:$QC$21,MATCH($C937,[1]Balancing!$A$3:$A$21,0),MATCH(IF($A937="Mahir","HS",IF($A937="Separuh Mahir","SS",IF($A937="Berkemahiran Rendah","LS",IF($A937="Jumlah","T",FALSE))))&amp;$E937&amp;RIGHT($D937,2),[1]Balancing!$KL$2:$QC$2,0))/1000</f>
        <v>20.030999999999999</v>
      </c>
      <c r="L937" s="16">
        <f>INDEX([1]Balancing!$QD$3:$VU$21,MATCH($C937,[1]Balancing!$A$3:$A$21,0),MATCH(IF($A937="Mahir","HS",IF($A937="Separuh Mahir","SS",IF($A937="Berkemahiran Rendah","LS",IF($A937="Jumlah","T",FALSE))))&amp;$E937&amp;RIGHT($D937,2),[1]Balancing!$QD$2:$VU$2,0))/1000</f>
        <v>2.19</v>
      </c>
    </row>
    <row r="938" spans="1:12" x14ac:dyDescent="0.35">
      <c r="A938" s="17" t="s">
        <v>21</v>
      </c>
      <c r="B938" s="17" t="s">
        <v>31</v>
      </c>
      <c r="C938" s="17" t="s">
        <v>52</v>
      </c>
      <c r="D938" s="14">
        <v>2021</v>
      </c>
      <c r="E938" s="14">
        <v>3</v>
      </c>
      <c r="F938" s="14" t="str">
        <f>VLOOKUP(A938,[1]Lookup!$A$1:$B$4,2,0)</f>
        <v>Semi-skilled</v>
      </c>
      <c r="G938" s="14" t="str">
        <f>VLOOKUP(B938,[1]Lookup!$A$6:$B$11,2,0)</f>
        <v>Manufacturing</v>
      </c>
      <c r="H938" s="14" t="str">
        <f>VLOOKUP(C938,[1]Lookup!$A$13:$B$31,2,0)</f>
        <v>Transport equipment, other manufacturing &amp; repair</v>
      </c>
      <c r="I938" s="16">
        <f>INDEX([1]Balancing!$B$3:$ES$21,MATCH($C938,[1]Balancing!$A$3:$A$21,0),MATCH(IF($A938="Mahir","HS",IF($A938="Separuh Mahir","SS",IF($A938="Berkemahiran Rendah","LS",IF($A938="Jumlah","T",FALSE))))&amp;$E938&amp;RIGHT($D938,2),[1]Balancing!$B$2:$ES$2,0))/1000</f>
        <v>157.34399999999999</v>
      </c>
      <c r="J938" s="16">
        <f>INDEX([1]Balancing!$ET$3:$KK$21,MATCH($C938,[1]Balancing!$A$3:$A$21,0),MATCH(IF($A938="Mahir","HS",IF($A938="Separuh Mahir","SS",IF($A938="Berkemahiran Rendah","LS",IF($A938="Jumlah","T",FALSE))))&amp;$E938&amp;RIGHT($D938,2),[1]Balancing!$ET$2:$KK$2,0))/1000</f>
        <v>151.97200000000001</v>
      </c>
      <c r="K938" s="16">
        <f>INDEX([1]Balancing!$KL$3:$QC$21,MATCH($C938,[1]Balancing!$A$3:$A$21,0),MATCH(IF($A938="Mahir","HS",IF($A938="Separuh Mahir","SS",IF($A938="Berkemahiran Rendah","LS",IF($A938="Jumlah","T",FALSE))))&amp;$E938&amp;RIGHT($D938,2),[1]Balancing!$KL$2:$QC$2,0))/1000</f>
        <v>5.3719999999999999</v>
      </c>
      <c r="L938" s="16">
        <f>INDEX([1]Balancing!$QD$3:$VU$21,MATCH($C938,[1]Balancing!$A$3:$A$21,0),MATCH(IF($A938="Mahir","HS",IF($A938="Separuh Mahir","SS",IF($A938="Berkemahiran Rendah","LS",IF($A938="Jumlah","T",FALSE))))&amp;$E938&amp;RIGHT($D938,2),[1]Balancing!$QD$2:$VU$2,0))/1000</f>
        <v>0.25700000000000001</v>
      </c>
    </row>
    <row r="939" spans="1:12" x14ac:dyDescent="0.35">
      <c r="A939" s="17" t="s">
        <v>21</v>
      </c>
      <c r="B939" s="17" t="s">
        <v>33</v>
      </c>
      <c r="C939" s="17" t="s">
        <v>33</v>
      </c>
      <c r="D939" s="14">
        <v>2021</v>
      </c>
      <c r="E939" s="14">
        <v>3</v>
      </c>
      <c r="F939" s="14" t="str">
        <f>VLOOKUP(A939,[1]Lookup!$A$1:$B$4,2,0)</f>
        <v>Semi-skilled</v>
      </c>
      <c r="G939" s="14" t="str">
        <f>VLOOKUP(B939,[1]Lookup!$A$6:$B$11,2,0)</f>
        <v>Construction</v>
      </c>
      <c r="H939" s="14" t="str">
        <f>VLOOKUP(C939,[1]Lookup!$A$13:$B$31,2,0)</f>
        <v>Construction</v>
      </c>
      <c r="I939" s="16">
        <f>INDEX([1]Balancing!$B$3:$ES$21,MATCH($C939,[1]Balancing!$A$3:$A$21,0),MATCH(IF($A939="Mahir","HS",IF($A939="Separuh Mahir","SS",IF($A939="Berkemahiran Rendah","LS",IF($A939="Jumlah","T",FALSE))))&amp;$E939&amp;RIGHT($D939,2),[1]Balancing!$B$2:$ES$2,0))/1000</f>
        <v>1051.5530000000001</v>
      </c>
      <c r="J939" s="16">
        <f>INDEX([1]Balancing!$ET$3:$KK$21,MATCH($C939,[1]Balancing!$A$3:$A$21,0),MATCH(IF($A939="Mahir","HS",IF($A939="Separuh Mahir","SS",IF($A939="Berkemahiran Rendah","LS",IF($A939="Jumlah","T",FALSE))))&amp;$E939&amp;RIGHT($D939,2),[1]Balancing!$ET$2:$KK$2,0))/1000</f>
        <v>1039.479</v>
      </c>
      <c r="K939" s="16">
        <f>INDEX([1]Balancing!$KL$3:$QC$21,MATCH($C939,[1]Balancing!$A$3:$A$21,0),MATCH(IF($A939="Mahir","HS",IF($A939="Separuh Mahir","SS",IF($A939="Berkemahiran Rendah","LS",IF($A939="Jumlah","T",FALSE))))&amp;$E939&amp;RIGHT($D939,2),[1]Balancing!$KL$2:$QC$2,0))/1000</f>
        <v>12.074</v>
      </c>
      <c r="L939" s="16">
        <f>INDEX([1]Balancing!$QD$3:$VU$21,MATCH($C939,[1]Balancing!$A$3:$A$21,0),MATCH(IF($A939="Mahir","HS",IF($A939="Separuh Mahir","SS",IF($A939="Berkemahiran Rendah","LS",IF($A939="Jumlah","T",FALSE))))&amp;$E939&amp;RIGHT($D939,2),[1]Balancing!$QD$2:$VU$2,0))/1000</f>
        <v>1.8939999999999999</v>
      </c>
    </row>
    <row r="940" spans="1:12" x14ac:dyDescent="0.35">
      <c r="A940" s="17" t="s">
        <v>21</v>
      </c>
      <c r="B940" s="17" t="s">
        <v>35</v>
      </c>
      <c r="C940" s="17" t="s">
        <v>54</v>
      </c>
      <c r="D940" s="14">
        <v>2021</v>
      </c>
      <c r="E940" s="14">
        <v>3</v>
      </c>
      <c r="F940" s="14" t="str">
        <f>VLOOKUP(A940,[1]Lookup!$A$1:$B$4,2,0)</f>
        <v>Semi-skilled</v>
      </c>
      <c r="G940" s="14" t="str">
        <f>VLOOKUP(B940,[1]Lookup!$A$6:$B$11,2,0)</f>
        <v>Services</v>
      </c>
      <c r="H940" s="14" t="str">
        <f>VLOOKUP(C940,[1]Lookup!$A$13:$B$31,2,0)</f>
        <v>Wholesale &amp; retail trade</v>
      </c>
      <c r="I940" s="16">
        <f>INDEX([1]Balancing!$B$3:$ES$21,MATCH($C940,[1]Balancing!$A$3:$A$21,0),MATCH(IF($A940="Mahir","HS",IF($A940="Separuh Mahir","SS",IF($A940="Berkemahiran Rendah","LS",IF($A940="Jumlah","T",FALSE))))&amp;$E940&amp;RIGHT($D940,2),[1]Balancing!$B$2:$ES$2,0))/1000</f>
        <v>774.89499999999998</v>
      </c>
      <c r="J940" s="16">
        <f>INDEX([1]Balancing!$ET$3:$KK$21,MATCH($C940,[1]Balancing!$A$3:$A$21,0),MATCH(IF($A940="Mahir","HS",IF($A940="Separuh Mahir","SS",IF($A940="Berkemahiran Rendah","LS",IF($A940="Jumlah","T",FALSE))))&amp;$E940&amp;RIGHT($D940,2),[1]Balancing!$ET$2:$KK$2,0))/1000</f>
        <v>772.26300000000003</v>
      </c>
      <c r="K940" s="16">
        <f>INDEX([1]Balancing!$KL$3:$QC$21,MATCH($C940,[1]Balancing!$A$3:$A$21,0),MATCH(IF($A940="Mahir","HS",IF($A940="Separuh Mahir","SS",IF($A940="Berkemahiran Rendah","LS",IF($A940="Jumlah","T",FALSE))))&amp;$E940&amp;RIGHT($D940,2),[1]Balancing!$KL$2:$QC$2,0))/1000</f>
        <v>2.6320000000000001</v>
      </c>
      <c r="L940" s="16">
        <f>INDEX([1]Balancing!$QD$3:$VU$21,MATCH($C940,[1]Balancing!$A$3:$A$21,0),MATCH(IF($A940="Mahir","HS",IF($A940="Separuh Mahir","SS",IF($A940="Berkemahiran Rendah","LS",IF($A940="Jumlah","T",FALSE))))&amp;$E940&amp;RIGHT($D940,2),[1]Balancing!$QD$2:$VU$2,0))/1000</f>
        <v>1.2190000000000001</v>
      </c>
    </row>
    <row r="941" spans="1:12" x14ac:dyDescent="0.35">
      <c r="A941" s="17" t="s">
        <v>21</v>
      </c>
      <c r="B941" s="17" t="s">
        <v>35</v>
      </c>
      <c r="C941" s="17" t="s">
        <v>56</v>
      </c>
      <c r="D941" s="14">
        <v>2021</v>
      </c>
      <c r="E941" s="14">
        <v>3</v>
      </c>
      <c r="F941" s="14" t="str">
        <f>VLOOKUP(A941,[1]Lookup!$A$1:$B$4,2,0)</f>
        <v>Semi-skilled</v>
      </c>
      <c r="G941" s="14" t="str">
        <f>VLOOKUP(B941,[1]Lookup!$A$6:$B$11,2,0)</f>
        <v>Services</v>
      </c>
      <c r="H941" s="14" t="str">
        <f>VLOOKUP(C941,[1]Lookup!$A$13:$B$31,2,0)</f>
        <v>Food &amp; beverages and accommodation</v>
      </c>
      <c r="I941" s="16">
        <f>INDEX([1]Balancing!$B$3:$ES$21,MATCH($C941,[1]Balancing!$A$3:$A$21,0),MATCH(IF($A941="Mahir","HS",IF($A941="Separuh Mahir","SS",IF($A941="Berkemahiran Rendah","LS",IF($A941="Jumlah","T",FALSE))))&amp;$E941&amp;RIGHT($D941,2),[1]Balancing!$B$2:$ES$2,0))/1000</f>
        <v>332.40499999999997</v>
      </c>
      <c r="J941" s="16">
        <f>INDEX([1]Balancing!$ET$3:$KK$21,MATCH($C941,[1]Balancing!$A$3:$A$21,0),MATCH(IF($A941="Mahir","HS",IF($A941="Separuh Mahir","SS",IF($A941="Berkemahiran Rendah","LS",IF($A941="Jumlah","T",FALSE))))&amp;$E941&amp;RIGHT($D941,2),[1]Balancing!$ET$2:$KK$2,0))/1000</f>
        <v>331.11900000000003</v>
      </c>
      <c r="K941" s="16">
        <f>INDEX([1]Balancing!$KL$3:$QC$21,MATCH($C941,[1]Balancing!$A$3:$A$21,0),MATCH(IF($A941="Mahir","HS",IF($A941="Separuh Mahir","SS",IF($A941="Berkemahiran Rendah","LS",IF($A941="Jumlah","T",FALSE))))&amp;$E941&amp;RIGHT($D941,2),[1]Balancing!$KL$2:$QC$2,0))/1000</f>
        <v>1.286</v>
      </c>
      <c r="L941" s="16">
        <f>INDEX([1]Balancing!$QD$3:$VU$21,MATCH($C941,[1]Balancing!$A$3:$A$21,0),MATCH(IF($A941="Mahir","HS",IF($A941="Separuh Mahir","SS",IF($A941="Berkemahiran Rendah","LS",IF($A941="Jumlah","T",FALSE))))&amp;$E941&amp;RIGHT($D941,2),[1]Balancing!$QD$2:$VU$2,0))/1000</f>
        <v>0.125</v>
      </c>
    </row>
    <row r="942" spans="1:12" x14ac:dyDescent="0.35">
      <c r="A942" s="17" t="s">
        <v>21</v>
      </c>
      <c r="B942" s="17" t="s">
        <v>35</v>
      </c>
      <c r="C942" s="17" t="s">
        <v>58</v>
      </c>
      <c r="D942" s="14">
        <v>2021</v>
      </c>
      <c r="E942" s="14">
        <v>3</v>
      </c>
      <c r="F942" s="14" t="str">
        <f>VLOOKUP(A942,[1]Lookup!$A$1:$B$4,2,0)</f>
        <v>Semi-skilled</v>
      </c>
      <c r="G942" s="14" t="str">
        <f>VLOOKUP(B942,[1]Lookup!$A$6:$B$11,2,0)</f>
        <v>Services</v>
      </c>
      <c r="H942" s="14" t="str">
        <f>VLOOKUP(C942,[1]Lookup!$A$13:$B$31,2,0)</f>
        <v>Transportation &amp; storage</v>
      </c>
      <c r="I942" s="16">
        <f>INDEX([1]Balancing!$B$3:$ES$21,MATCH($C942,[1]Balancing!$A$3:$A$21,0),MATCH(IF($A942="Mahir","HS",IF($A942="Separuh Mahir","SS",IF($A942="Berkemahiran Rendah","LS",IF($A942="Jumlah","T",FALSE))))&amp;$E942&amp;RIGHT($D942,2),[1]Balancing!$B$2:$ES$2,0))/1000</f>
        <v>208.042</v>
      </c>
      <c r="J942" s="16">
        <f>INDEX([1]Balancing!$ET$3:$KK$21,MATCH($C942,[1]Balancing!$A$3:$A$21,0),MATCH(IF($A942="Mahir","HS",IF($A942="Separuh Mahir","SS",IF($A942="Berkemahiran Rendah","LS",IF($A942="Jumlah","T",FALSE))))&amp;$E942&amp;RIGHT($D942,2),[1]Balancing!$ET$2:$KK$2,0))/1000</f>
        <v>206.63300000000001</v>
      </c>
      <c r="K942" s="16">
        <f>INDEX([1]Balancing!$KL$3:$QC$21,MATCH($C942,[1]Balancing!$A$3:$A$21,0),MATCH(IF($A942="Mahir","HS",IF($A942="Separuh Mahir","SS",IF($A942="Berkemahiran Rendah","LS",IF($A942="Jumlah","T",FALSE))))&amp;$E942&amp;RIGHT($D942,2),[1]Balancing!$KL$2:$QC$2,0))/1000</f>
        <v>1.409</v>
      </c>
      <c r="L942" s="16">
        <f>INDEX([1]Balancing!$QD$3:$VU$21,MATCH($C942,[1]Balancing!$A$3:$A$21,0),MATCH(IF($A942="Mahir","HS",IF($A942="Separuh Mahir","SS",IF($A942="Berkemahiran Rendah","LS",IF($A942="Jumlah","T",FALSE))))&amp;$E942&amp;RIGHT($D942,2),[1]Balancing!$QD$2:$VU$2,0))/1000</f>
        <v>0.16200000000000001</v>
      </c>
    </row>
    <row r="943" spans="1:12" x14ac:dyDescent="0.35">
      <c r="A943" s="17" t="s">
        <v>21</v>
      </c>
      <c r="B943" s="17" t="s">
        <v>35</v>
      </c>
      <c r="C943" s="17" t="s">
        <v>60</v>
      </c>
      <c r="D943" s="14">
        <v>2021</v>
      </c>
      <c r="E943" s="14">
        <v>3</v>
      </c>
      <c r="F943" s="14" t="str">
        <f>VLOOKUP(A943,[1]Lookup!$A$1:$B$4,2,0)</f>
        <v>Semi-skilled</v>
      </c>
      <c r="G943" s="14" t="str">
        <f>VLOOKUP(B943,[1]Lookup!$A$6:$B$11,2,0)</f>
        <v>Services</v>
      </c>
      <c r="H943" s="14" t="str">
        <f>VLOOKUP(C943,[1]Lookup!$A$13:$B$31,2,0)</f>
        <v>Information &amp; communication</v>
      </c>
      <c r="I943" s="16">
        <f>INDEX([1]Balancing!$B$3:$ES$21,MATCH($C943,[1]Balancing!$A$3:$A$21,0),MATCH(IF($A943="Mahir","HS",IF($A943="Separuh Mahir","SS",IF($A943="Berkemahiran Rendah","LS",IF($A943="Jumlah","T",FALSE))))&amp;$E943&amp;RIGHT($D943,2),[1]Balancing!$B$2:$ES$2,0))/1000</f>
        <v>75.480999999999995</v>
      </c>
      <c r="J943" s="16">
        <f>INDEX([1]Balancing!$ET$3:$KK$21,MATCH($C943,[1]Balancing!$A$3:$A$21,0),MATCH(IF($A943="Mahir","HS",IF($A943="Separuh Mahir","SS",IF($A943="Berkemahiran Rendah","LS",IF($A943="Jumlah","T",FALSE))))&amp;$E943&amp;RIGHT($D943,2),[1]Balancing!$ET$2:$KK$2,0))/1000</f>
        <v>75.430999999999997</v>
      </c>
      <c r="K943" s="16">
        <f>INDEX([1]Balancing!$KL$3:$QC$21,MATCH($C943,[1]Balancing!$A$3:$A$21,0),MATCH(IF($A943="Mahir","HS",IF($A943="Separuh Mahir","SS",IF($A943="Berkemahiran Rendah","LS",IF($A943="Jumlah","T",FALSE))))&amp;$E943&amp;RIGHT($D943,2),[1]Balancing!$KL$2:$QC$2,0))/1000</f>
        <v>0.05</v>
      </c>
      <c r="L943" s="16">
        <f>INDEX([1]Balancing!$QD$3:$VU$21,MATCH($C943,[1]Balancing!$A$3:$A$21,0),MATCH(IF($A943="Mahir","HS",IF($A943="Separuh Mahir","SS",IF($A943="Berkemahiran Rendah","LS",IF($A943="Jumlah","T",FALSE))))&amp;$E943&amp;RIGHT($D943,2),[1]Balancing!$QD$2:$VU$2,0))/1000</f>
        <v>0.23599999999999999</v>
      </c>
    </row>
    <row r="944" spans="1:12" x14ac:dyDescent="0.35">
      <c r="A944" s="17" t="s">
        <v>21</v>
      </c>
      <c r="B944" s="17" t="s">
        <v>35</v>
      </c>
      <c r="C944" s="17" t="s">
        <v>62</v>
      </c>
      <c r="D944" s="14">
        <v>2021</v>
      </c>
      <c r="E944" s="14">
        <v>3</v>
      </c>
      <c r="F944" s="14" t="str">
        <f>VLOOKUP(A944,[1]Lookup!$A$1:$B$4,2,0)</f>
        <v>Semi-skilled</v>
      </c>
      <c r="G944" s="14" t="str">
        <f>VLOOKUP(B944,[1]Lookup!$A$6:$B$11,2,0)</f>
        <v>Services</v>
      </c>
      <c r="H944" s="14" t="str">
        <f>VLOOKUP(C944,[1]Lookup!$A$13:$B$31,2,0)</f>
        <v>Finance, insurance, real estate &amp; business services</v>
      </c>
      <c r="I944" s="16">
        <f>INDEX([1]Balancing!$B$3:$ES$21,MATCH($C944,[1]Balancing!$A$3:$A$21,0),MATCH(IF($A944="Mahir","HS",IF($A944="Separuh Mahir","SS",IF($A944="Berkemahiran Rendah","LS",IF($A944="Jumlah","T",FALSE))))&amp;$E944&amp;RIGHT($D944,2),[1]Balancing!$B$2:$ES$2,0))/1000</f>
        <v>396.46800000000002</v>
      </c>
      <c r="J944" s="16">
        <f>INDEX([1]Balancing!$ET$3:$KK$21,MATCH($C944,[1]Balancing!$A$3:$A$21,0),MATCH(IF($A944="Mahir","HS",IF($A944="Separuh Mahir","SS",IF($A944="Berkemahiran Rendah","LS",IF($A944="Jumlah","T",FALSE))))&amp;$E944&amp;RIGHT($D944,2),[1]Balancing!$ET$2:$KK$2,0))/1000</f>
        <v>395.69299999999998</v>
      </c>
      <c r="K944" s="16">
        <f>INDEX([1]Balancing!$KL$3:$QC$21,MATCH($C944,[1]Balancing!$A$3:$A$21,0),MATCH(IF($A944="Mahir","HS",IF($A944="Separuh Mahir","SS",IF($A944="Berkemahiran Rendah","LS",IF($A944="Jumlah","T",FALSE))))&amp;$E944&amp;RIGHT($D944,2),[1]Balancing!$KL$2:$QC$2,0))/1000</f>
        <v>0.77500000000000002</v>
      </c>
      <c r="L944" s="16">
        <f>INDEX([1]Balancing!$QD$3:$VU$21,MATCH($C944,[1]Balancing!$A$3:$A$21,0),MATCH(IF($A944="Mahir","HS",IF($A944="Separuh Mahir","SS",IF($A944="Berkemahiran Rendah","LS",IF($A944="Jumlah","T",FALSE))))&amp;$E944&amp;RIGHT($D944,2),[1]Balancing!$QD$2:$VU$2,0))/1000</f>
        <v>9.7000000000000003E-2</v>
      </c>
    </row>
    <row r="945" spans="1:12" x14ac:dyDescent="0.35">
      <c r="A945" s="17" t="s">
        <v>21</v>
      </c>
      <c r="B945" s="17" t="s">
        <v>35</v>
      </c>
      <c r="C945" s="17" t="s">
        <v>64</v>
      </c>
      <c r="D945" s="14">
        <v>2021</v>
      </c>
      <c r="E945" s="14">
        <v>3</v>
      </c>
      <c r="F945" s="14" t="str">
        <f>VLOOKUP(A945,[1]Lookup!$A$1:$B$4,2,0)</f>
        <v>Semi-skilled</v>
      </c>
      <c r="G945" s="14" t="str">
        <f>VLOOKUP(B945,[1]Lookup!$A$6:$B$11,2,0)</f>
        <v>Services</v>
      </c>
      <c r="H945" s="14" t="str">
        <f>VLOOKUP(C945,[1]Lookup!$A$13:$B$31,2,0)</f>
        <v>Other services</v>
      </c>
      <c r="I945" s="16">
        <f>INDEX([1]Balancing!$B$3:$ES$21,MATCH($C945,[1]Balancing!$A$3:$A$21,0),MATCH(IF($A945="Mahir","HS",IF($A945="Separuh Mahir","SS",IF($A945="Berkemahiran Rendah","LS",IF($A945="Jumlah","T",FALSE))))&amp;$E945&amp;RIGHT($D945,2),[1]Balancing!$B$2:$ES$2,0))/1000</f>
        <v>227.94900000000001</v>
      </c>
      <c r="J945" s="16">
        <f>INDEX([1]Balancing!$ET$3:$KK$21,MATCH($C945,[1]Balancing!$A$3:$A$21,0),MATCH(IF($A945="Mahir","HS",IF($A945="Separuh Mahir","SS",IF($A945="Berkemahiran Rendah","LS",IF($A945="Jumlah","T",FALSE))))&amp;$E945&amp;RIGHT($D945,2),[1]Balancing!$ET$2:$KK$2,0))/1000</f>
        <v>226.76499999999999</v>
      </c>
      <c r="K945" s="16">
        <f>INDEX([1]Balancing!$KL$3:$QC$21,MATCH($C945,[1]Balancing!$A$3:$A$21,0),MATCH(IF($A945="Mahir","HS",IF($A945="Separuh Mahir","SS",IF($A945="Berkemahiran Rendah","LS",IF($A945="Jumlah","T",FALSE))))&amp;$E945&amp;RIGHT($D945,2),[1]Balancing!$KL$2:$QC$2,0))/1000</f>
        <v>1.1839999999999999</v>
      </c>
      <c r="L945" s="16">
        <f>INDEX([1]Balancing!$QD$3:$VU$21,MATCH($C945,[1]Balancing!$A$3:$A$21,0),MATCH(IF($A945="Mahir","HS",IF($A945="Separuh Mahir","SS",IF($A945="Berkemahiran Rendah","LS",IF($A945="Jumlah","T",FALSE))))&amp;$E945&amp;RIGHT($D945,2),[1]Balancing!$QD$2:$VU$2,0))/1000</f>
        <v>0.128</v>
      </c>
    </row>
    <row r="946" spans="1:12" x14ac:dyDescent="0.35">
      <c r="A946" s="17" t="s">
        <v>23</v>
      </c>
      <c r="B946" s="17" t="s">
        <v>27</v>
      </c>
      <c r="C946" s="17" t="s">
        <v>27</v>
      </c>
      <c r="D946" s="14">
        <v>2021</v>
      </c>
      <c r="E946" s="14">
        <v>3</v>
      </c>
      <c r="F946" s="14" t="str">
        <f>VLOOKUP(A946,[1]Lookup!$A$1:$B$4,2,0)</f>
        <v>Low-skilled</v>
      </c>
      <c r="G946" s="14" t="str">
        <f>VLOOKUP(B946,[1]Lookup!$A$6:$B$11,2,0)</f>
        <v>Agriculture</v>
      </c>
      <c r="H946" s="14" t="str">
        <f>VLOOKUP(C946,[1]Lookup!$A$13:$B$31,2,0)</f>
        <v>Agriculture</v>
      </c>
      <c r="I946" s="16">
        <f>INDEX([1]Balancing!$B$3:$ES$21,MATCH($C946,[1]Balancing!$A$3:$A$21,0),MATCH(IF($A946="Mahir","HS",IF($A946="Separuh Mahir","SS",IF($A946="Berkemahiran Rendah","LS",IF($A946="Jumlah","T",FALSE))))&amp;$E946&amp;RIGHT($D946,2),[1]Balancing!$B$2:$ES$2,0))/1000</f>
        <v>27.08</v>
      </c>
      <c r="J946" s="16">
        <f>INDEX([1]Balancing!$ET$3:$KK$21,MATCH($C946,[1]Balancing!$A$3:$A$21,0),MATCH(IF($A946="Mahir","HS",IF($A946="Separuh Mahir","SS",IF($A946="Berkemahiran Rendah","LS",IF($A946="Jumlah","T",FALSE))))&amp;$E946&amp;RIGHT($D946,2),[1]Balancing!$ET$2:$KK$2,0))/1000</f>
        <v>21.027999999999999</v>
      </c>
      <c r="K946" s="16">
        <f>INDEX([1]Balancing!$KL$3:$QC$21,MATCH($C946,[1]Balancing!$A$3:$A$21,0),MATCH(IF($A946="Mahir","HS",IF($A946="Separuh Mahir","SS",IF($A946="Berkemahiran Rendah","LS",IF($A946="Jumlah","T",FALSE))))&amp;$E946&amp;RIGHT($D946,2),[1]Balancing!$KL$2:$QC$2,0))/1000</f>
        <v>6.0519999999999996</v>
      </c>
      <c r="L946" s="16">
        <f>INDEX([1]Balancing!$QD$3:$VU$21,MATCH($C946,[1]Balancing!$A$3:$A$21,0),MATCH(IF($A946="Mahir","HS",IF($A946="Separuh Mahir","SS",IF($A946="Berkemahiran Rendah","LS",IF($A946="Jumlah","T",FALSE))))&amp;$E946&amp;RIGHT($D946,2),[1]Balancing!$QD$2:$VU$2,0))/1000</f>
        <v>6.8000000000000005E-2</v>
      </c>
    </row>
    <row r="947" spans="1:12" x14ac:dyDescent="0.35">
      <c r="A947" s="17" t="s">
        <v>23</v>
      </c>
      <c r="B947" s="17" t="s">
        <v>29</v>
      </c>
      <c r="C947" s="17" t="s">
        <v>29</v>
      </c>
      <c r="D947" s="14">
        <v>2021</v>
      </c>
      <c r="E947" s="14">
        <v>3</v>
      </c>
      <c r="F947" s="14" t="str">
        <f>VLOOKUP(A947,[1]Lookup!$A$1:$B$4,2,0)</f>
        <v>Low-skilled</v>
      </c>
      <c r="G947" s="14" t="str">
        <f>VLOOKUP(B947,[1]Lookup!$A$6:$B$11,2,0)</f>
        <v>Mining &amp; Quarrying</v>
      </c>
      <c r="H947" s="14" t="str">
        <f>VLOOKUP(C947,[1]Lookup!$A$13:$B$31,2,0)</f>
        <v>Mining &amp; Quarrying</v>
      </c>
      <c r="I947" s="16">
        <f>INDEX([1]Balancing!$B$3:$ES$21,MATCH($C947,[1]Balancing!$A$3:$A$21,0),MATCH(IF($A947="Mahir","HS",IF($A947="Separuh Mahir","SS",IF($A947="Berkemahiran Rendah","LS",IF($A947="Jumlah","T",FALSE))))&amp;$E947&amp;RIGHT($D947,2),[1]Balancing!$B$2:$ES$2,0))/1000</f>
        <v>9.4890000000000008</v>
      </c>
      <c r="J947" s="16">
        <f>INDEX([1]Balancing!$ET$3:$KK$21,MATCH($C947,[1]Balancing!$A$3:$A$21,0),MATCH(IF($A947="Mahir","HS",IF($A947="Separuh Mahir","SS",IF($A947="Berkemahiran Rendah","LS",IF($A947="Jumlah","T",FALSE))))&amp;$E947&amp;RIGHT($D947,2),[1]Balancing!$ET$2:$KK$2,0))/1000</f>
        <v>9.42</v>
      </c>
      <c r="K947" s="16">
        <f>INDEX([1]Balancing!$KL$3:$QC$21,MATCH($C947,[1]Balancing!$A$3:$A$21,0),MATCH(IF($A947="Mahir","HS",IF($A947="Separuh Mahir","SS",IF($A947="Berkemahiran Rendah","LS",IF($A947="Jumlah","T",FALSE))))&amp;$E947&amp;RIGHT($D947,2),[1]Balancing!$KL$2:$QC$2,0))/1000</f>
        <v>6.9000000000000006E-2</v>
      </c>
      <c r="L947" s="16">
        <f>INDEX([1]Balancing!$QD$3:$VU$21,MATCH($C947,[1]Balancing!$A$3:$A$21,0),MATCH(IF($A947="Mahir","HS",IF($A947="Separuh Mahir","SS",IF($A947="Berkemahiran Rendah","LS",IF($A947="Jumlah","T",FALSE))))&amp;$E947&amp;RIGHT($D947,2),[1]Balancing!$QD$2:$VU$2,0))/1000</f>
        <v>1E-3</v>
      </c>
    </row>
    <row r="948" spans="1:12" x14ac:dyDescent="0.35">
      <c r="A948" s="17" t="s">
        <v>23</v>
      </c>
      <c r="B948" s="17" t="s">
        <v>31</v>
      </c>
      <c r="C948" s="17" t="s">
        <v>40</v>
      </c>
      <c r="D948" s="14">
        <v>2021</v>
      </c>
      <c r="E948" s="14">
        <v>3</v>
      </c>
      <c r="F948" s="14" t="str">
        <f>VLOOKUP(A948,[1]Lookup!$A$1:$B$4,2,0)</f>
        <v>Low-skilled</v>
      </c>
      <c r="G948" s="14" t="str">
        <f>VLOOKUP(B948,[1]Lookup!$A$6:$B$11,2,0)</f>
        <v>Manufacturing</v>
      </c>
      <c r="H948" s="14" t="str">
        <f>VLOOKUP(C948,[1]Lookup!$A$13:$B$31,2,0)</f>
        <v>Food processing, beverages &amp; tobacco products</v>
      </c>
      <c r="I948" s="16">
        <f>INDEX([1]Balancing!$B$3:$ES$21,MATCH($C948,[1]Balancing!$A$3:$A$21,0),MATCH(IF($A948="Mahir","HS",IF($A948="Separuh Mahir","SS",IF($A948="Berkemahiran Rendah","LS",IF($A948="Jumlah","T",FALSE))))&amp;$E948&amp;RIGHT($D948,2),[1]Balancing!$B$2:$ES$2,0))/1000</f>
        <v>34.521000000000001</v>
      </c>
      <c r="J948" s="16">
        <f>INDEX([1]Balancing!$ET$3:$KK$21,MATCH($C948,[1]Balancing!$A$3:$A$21,0),MATCH(IF($A948="Mahir","HS",IF($A948="Separuh Mahir","SS",IF($A948="Berkemahiran Rendah","LS",IF($A948="Jumlah","T",FALSE))))&amp;$E948&amp;RIGHT($D948,2),[1]Balancing!$ET$2:$KK$2,0))/1000</f>
        <v>30.545999999999999</v>
      </c>
      <c r="K948" s="16">
        <f>INDEX([1]Balancing!$KL$3:$QC$21,MATCH($C948,[1]Balancing!$A$3:$A$21,0),MATCH(IF($A948="Mahir","HS",IF($A948="Separuh Mahir","SS",IF($A948="Berkemahiran Rendah","LS",IF($A948="Jumlah","T",FALSE))))&amp;$E948&amp;RIGHT($D948,2),[1]Balancing!$KL$2:$QC$2,0))/1000</f>
        <v>3.9750000000000001</v>
      </c>
      <c r="L948" s="16">
        <f>INDEX([1]Balancing!$QD$3:$VU$21,MATCH($C948,[1]Balancing!$A$3:$A$21,0),MATCH(IF($A948="Mahir","HS",IF($A948="Separuh Mahir","SS",IF($A948="Berkemahiran Rendah","LS",IF($A948="Jumlah","T",FALSE))))&amp;$E948&amp;RIGHT($D948,2),[1]Balancing!$QD$2:$VU$2,0))/1000</f>
        <v>9.1999999999999998E-2</v>
      </c>
    </row>
    <row r="949" spans="1:12" x14ac:dyDescent="0.35">
      <c r="A949" s="17" t="s">
        <v>23</v>
      </c>
      <c r="B949" s="17" t="s">
        <v>31</v>
      </c>
      <c r="C949" s="17" t="s">
        <v>42</v>
      </c>
      <c r="D949" s="14">
        <v>2021</v>
      </c>
      <c r="E949" s="14">
        <v>3</v>
      </c>
      <c r="F949" s="14" t="str">
        <f>VLOOKUP(A949,[1]Lookup!$A$1:$B$4,2,0)</f>
        <v>Low-skilled</v>
      </c>
      <c r="G949" s="14" t="str">
        <f>VLOOKUP(B949,[1]Lookup!$A$6:$B$11,2,0)</f>
        <v>Manufacturing</v>
      </c>
      <c r="H949" s="14" t="str">
        <f>VLOOKUP(C949,[1]Lookup!$A$13:$B$31,2,0)</f>
        <v>Textiles, wearing apparel &amp; leather products</v>
      </c>
      <c r="I949" s="16">
        <f>INDEX([1]Balancing!$B$3:$ES$21,MATCH($C949,[1]Balancing!$A$3:$A$21,0),MATCH(IF($A949="Mahir","HS",IF($A949="Separuh Mahir","SS",IF($A949="Berkemahiran Rendah","LS",IF($A949="Jumlah","T",FALSE))))&amp;$E949&amp;RIGHT($D949,2),[1]Balancing!$B$2:$ES$2,0))/1000</f>
        <v>5.6070000000000002</v>
      </c>
      <c r="J949" s="16">
        <f>INDEX([1]Balancing!$ET$3:$KK$21,MATCH($C949,[1]Balancing!$A$3:$A$21,0),MATCH(IF($A949="Mahir","HS",IF($A949="Separuh Mahir","SS",IF($A949="Berkemahiran Rendah","LS",IF($A949="Jumlah","T",FALSE))))&amp;$E949&amp;RIGHT($D949,2),[1]Balancing!$ET$2:$KK$2,0))/1000</f>
        <v>4.9530000000000003</v>
      </c>
      <c r="K949" s="16">
        <f>INDEX([1]Balancing!$KL$3:$QC$21,MATCH($C949,[1]Balancing!$A$3:$A$21,0),MATCH(IF($A949="Mahir","HS",IF($A949="Separuh Mahir","SS",IF($A949="Berkemahiran Rendah","LS",IF($A949="Jumlah","T",FALSE))))&amp;$E949&amp;RIGHT($D949,2),[1]Balancing!$KL$2:$QC$2,0))/1000</f>
        <v>0.65400000000000003</v>
      </c>
      <c r="L949" s="16">
        <f>INDEX([1]Balancing!$QD$3:$VU$21,MATCH($C949,[1]Balancing!$A$3:$A$21,0),MATCH(IF($A949="Mahir","HS",IF($A949="Separuh Mahir","SS",IF($A949="Berkemahiran Rendah","LS",IF($A949="Jumlah","T",FALSE))))&amp;$E949&amp;RIGHT($D949,2),[1]Balancing!$QD$2:$VU$2,0))/1000</f>
        <v>6.5000000000000002E-2</v>
      </c>
    </row>
    <row r="950" spans="1:12" x14ac:dyDescent="0.35">
      <c r="A950" s="17" t="s">
        <v>23</v>
      </c>
      <c r="B950" s="17" t="s">
        <v>31</v>
      </c>
      <c r="C950" s="17" t="s">
        <v>44</v>
      </c>
      <c r="D950" s="14">
        <v>2021</v>
      </c>
      <c r="E950" s="14">
        <v>3</v>
      </c>
      <c r="F950" s="14" t="str">
        <f>VLOOKUP(A950,[1]Lookup!$A$1:$B$4,2,0)</f>
        <v>Low-skilled</v>
      </c>
      <c r="G950" s="14" t="str">
        <f>VLOOKUP(B950,[1]Lookup!$A$6:$B$11,2,0)</f>
        <v>Manufacturing</v>
      </c>
      <c r="H950" s="14" t="str">
        <f>VLOOKUP(C950,[1]Lookup!$A$13:$B$31,2,0)</f>
        <v>Wood products, furniture, paper products &amp; printing</v>
      </c>
      <c r="I950" s="16">
        <f>INDEX([1]Balancing!$B$3:$ES$21,MATCH($C950,[1]Balancing!$A$3:$A$21,0),MATCH(IF($A950="Mahir","HS",IF($A950="Separuh Mahir","SS",IF($A950="Berkemahiran Rendah","LS",IF($A950="Jumlah","T",FALSE))))&amp;$E950&amp;RIGHT($D950,2),[1]Balancing!$B$2:$ES$2,0))/1000</f>
        <v>38.756</v>
      </c>
      <c r="J950" s="16">
        <f>INDEX([1]Balancing!$ET$3:$KK$21,MATCH($C950,[1]Balancing!$A$3:$A$21,0),MATCH(IF($A950="Mahir","HS",IF($A950="Separuh Mahir","SS",IF($A950="Berkemahiran Rendah","LS",IF($A950="Jumlah","T",FALSE))))&amp;$E950&amp;RIGHT($D950,2),[1]Balancing!$ET$2:$KK$2,0))/1000</f>
        <v>34.110999999999997</v>
      </c>
      <c r="K950" s="16">
        <f>INDEX([1]Balancing!$KL$3:$QC$21,MATCH($C950,[1]Balancing!$A$3:$A$21,0),MATCH(IF($A950="Mahir","HS",IF($A950="Separuh Mahir","SS",IF($A950="Berkemahiran Rendah","LS",IF($A950="Jumlah","T",FALSE))))&amp;$E950&amp;RIGHT($D950,2),[1]Balancing!$KL$2:$QC$2,0))/1000</f>
        <v>4.6449999999999996</v>
      </c>
      <c r="L950" s="16">
        <f>INDEX([1]Balancing!$QD$3:$VU$21,MATCH($C950,[1]Balancing!$A$3:$A$21,0),MATCH(IF($A950="Mahir","HS",IF($A950="Separuh Mahir","SS",IF($A950="Berkemahiran Rendah","LS",IF($A950="Jumlah","T",FALSE))))&amp;$E950&amp;RIGHT($D950,2),[1]Balancing!$QD$2:$VU$2,0))/1000</f>
        <v>0.01</v>
      </c>
    </row>
    <row r="951" spans="1:12" x14ac:dyDescent="0.35">
      <c r="A951" s="17" t="s">
        <v>23</v>
      </c>
      <c r="B951" s="17" t="s">
        <v>31</v>
      </c>
      <c r="C951" s="17" t="s">
        <v>46</v>
      </c>
      <c r="D951" s="14">
        <v>2021</v>
      </c>
      <c r="E951" s="14">
        <v>3</v>
      </c>
      <c r="F951" s="14" t="str">
        <f>VLOOKUP(A951,[1]Lookup!$A$1:$B$4,2,0)</f>
        <v>Low-skilled</v>
      </c>
      <c r="G951" s="14" t="str">
        <f>VLOOKUP(B951,[1]Lookup!$A$6:$B$11,2,0)</f>
        <v>Manufacturing</v>
      </c>
      <c r="H951" s="14" t="str">
        <f>VLOOKUP(C951,[1]Lookup!$A$13:$B$31,2,0)</f>
        <v>Petroleum, chemical, rubber &amp; plastic products</v>
      </c>
      <c r="I951" s="16">
        <f>INDEX([1]Balancing!$B$3:$ES$21,MATCH($C951,[1]Balancing!$A$3:$A$21,0),MATCH(IF($A951="Mahir","HS",IF($A951="Separuh Mahir","SS",IF($A951="Berkemahiran Rendah","LS",IF($A951="Jumlah","T",FALSE))))&amp;$E951&amp;RIGHT($D951,2),[1]Balancing!$B$2:$ES$2,0))/1000</f>
        <v>26.152999999999999</v>
      </c>
      <c r="J951" s="16">
        <f>INDEX([1]Balancing!$ET$3:$KK$21,MATCH($C951,[1]Balancing!$A$3:$A$21,0),MATCH(IF($A951="Mahir","HS",IF($A951="Separuh Mahir","SS",IF($A951="Berkemahiran Rendah","LS",IF($A951="Jumlah","T",FALSE))))&amp;$E951&amp;RIGHT($D951,2),[1]Balancing!$ET$2:$KK$2,0))/1000</f>
        <v>24.44</v>
      </c>
      <c r="K951" s="16">
        <f>INDEX([1]Balancing!$KL$3:$QC$21,MATCH($C951,[1]Balancing!$A$3:$A$21,0),MATCH(IF($A951="Mahir","HS",IF($A951="Separuh Mahir","SS",IF($A951="Berkemahiran Rendah","LS",IF($A951="Jumlah","T",FALSE))))&amp;$E951&amp;RIGHT($D951,2),[1]Balancing!$KL$2:$QC$2,0))/1000</f>
        <v>1.7130000000000001</v>
      </c>
      <c r="L951" s="16">
        <f>INDEX([1]Balancing!$QD$3:$VU$21,MATCH($C951,[1]Balancing!$A$3:$A$21,0),MATCH(IF($A951="Mahir","HS",IF($A951="Separuh Mahir","SS",IF($A951="Berkemahiran Rendah","LS",IF($A951="Jumlah","T",FALSE))))&amp;$E951&amp;RIGHT($D951,2),[1]Balancing!$QD$2:$VU$2,0))/1000</f>
        <v>0.16500000000000001</v>
      </c>
    </row>
    <row r="952" spans="1:12" x14ac:dyDescent="0.35">
      <c r="A952" s="17" t="s">
        <v>23</v>
      </c>
      <c r="B952" s="17" t="s">
        <v>31</v>
      </c>
      <c r="C952" s="17" t="s">
        <v>48</v>
      </c>
      <c r="D952" s="14">
        <v>2021</v>
      </c>
      <c r="E952" s="14">
        <v>3</v>
      </c>
      <c r="F952" s="14" t="str">
        <f>VLOOKUP(A952,[1]Lookup!$A$1:$B$4,2,0)</f>
        <v>Low-skilled</v>
      </c>
      <c r="G952" s="14" t="str">
        <f>VLOOKUP(B952,[1]Lookup!$A$6:$B$11,2,0)</f>
        <v>Manufacturing</v>
      </c>
      <c r="H952" s="14" t="str">
        <f>VLOOKUP(C952,[1]Lookup!$A$13:$B$31,2,0)</f>
        <v>Non-metallic mineral products, basic metal &amp; fabricated metal products</v>
      </c>
      <c r="I952" s="16">
        <f>INDEX([1]Balancing!$B$3:$ES$21,MATCH($C952,[1]Balancing!$A$3:$A$21,0),MATCH(IF($A952="Mahir","HS",IF($A952="Separuh Mahir","SS",IF($A952="Berkemahiran Rendah","LS",IF($A952="Jumlah","T",FALSE))))&amp;$E952&amp;RIGHT($D952,2),[1]Balancing!$B$2:$ES$2,0))/1000</f>
        <v>28.141999999999999</v>
      </c>
      <c r="J952" s="16">
        <f>INDEX([1]Balancing!$ET$3:$KK$21,MATCH($C952,[1]Balancing!$A$3:$A$21,0),MATCH(IF($A952="Mahir","HS",IF($A952="Separuh Mahir","SS",IF($A952="Berkemahiran Rendah","LS",IF($A952="Jumlah","T",FALSE))))&amp;$E952&amp;RIGHT($D952,2),[1]Balancing!$ET$2:$KK$2,0))/1000</f>
        <v>24.681000000000001</v>
      </c>
      <c r="K952" s="16">
        <f>INDEX([1]Balancing!$KL$3:$QC$21,MATCH($C952,[1]Balancing!$A$3:$A$21,0),MATCH(IF($A952="Mahir","HS",IF($A952="Separuh Mahir","SS",IF($A952="Berkemahiran Rendah","LS",IF($A952="Jumlah","T",FALSE))))&amp;$E952&amp;RIGHT($D952,2),[1]Balancing!$KL$2:$QC$2,0))/1000</f>
        <v>3.4609999999999999</v>
      </c>
      <c r="L952" s="16">
        <f>INDEX([1]Balancing!$QD$3:$VU$21,MATCH($C952,[1]Balancing!$A$3:$A$21,0),MATCH(IF($A952="Mahir","HS",IF($A952="Separuh Mahir","SS",IF($A952="Berkemahiran Rendah","LS",IF($A952="Jumlah","T",FALSE))))&amp;$E952&amp;RIGHT($D952,2),[1]Balancing!$QD$2:$VU$2,0))/1000</f>
        <v>0.155</v>
      </c>
    </row>
    <row r="953" spans="1:12" x14ac:dyDescent="0.35">
      <c r="A953" s="17" t="s">
        <v>23</v>
      </c>
      <c r="B953" s="17" t="s">
        <v>31</v>
      </c>
      <c r="C953" s="17" t="s">
        <v>50</v>
      </c>
      <c r="D953" s="14">
        <v>2021</v>
      </c>
      <c r="E953" s="14">
        <v>3</v>
      </c>
      <c r="F953" s="14" t="str">
        <f>VLOOKUP(A953,[1]Lookup!$A$1:$B$4,2,0)</f>
        <v>Low-skilled</v>
      </c>
      <c r="G953" s="14" t="str">
        <f>VLOOKUP(B953,[1]Lookup!$A$6:$B$11,2,0)</f>
        <v>Manufacturing</v>
      </c>
      <c r="H953" s="14" t="str">
        <f>VLOOKUP(C953,[1]Lookup!$A$13:$B$31,2,0)</f>
        <v>Electrical, electronic &amp; optical products</v>
      </c>
      <c r="I953" s="16">
        <f>INDEX([1]Balancing!$B$3:$ES$21,MATCH($C953,[1]Balancing!$A$3:$A$21,0),MATCH(IF($A953="Mahir","HS",IF($A953="Separuh Mahir","SS",IF($A953="Berkemahiran Rendah","LS",IF($A953="Jumlah","T",FALSE))))&amp;$E953&amp;RIGHT($D953,2),[1]Balancing!$B$2:$ES$2,0))/1000</f>
        <v>20.873999999999999</v>
      </c>
      <c r="J953" s="16">
        <f>INDEX([1]Balancing!$ET$3:$KK$21,MATCH($C953,[1]Balancing!$A$3:$A$21,0),MATCH(IF($A953="Mahir","HS",IF($A953="Separuh Mahir","SS",IF($A953="Berkemahiran Rendah","LS",IF($A953="Jumlah","T",FALSE))))&amp;$E953&amp;RIGHT($D953,2),[1]Balancing!$ET$2:$KK$2,0))/1000</f>
        <v>17.928000000000001</v>
      </c>
      <c r="K953" s="16">
        <f>INDEX([1]Balancing!$KL$3:$QC$21,MATCH($C953,[1]Balancing!$A$3:$A$21,0),MATCH(IF($A953="Mahir","HS",IF($A953="Separuh Mahir","SS",IF($A953="Berkemahiran Rendah","LS",IF($A953="Jumlah","T",FALSE))))&amp;$E953&amp;RIGHT($D953,2),[1]Balancing!$KL$2:$QC$2,0))/1000</f>
        <v>2.9460000000000002</v>
      </c>
      <c r="L953" s="16">
        <f>INDEX([1]Balancing!$QD$3:$VU$21,MATCH($C953,[1]Balancing!$A$3:$A$21,0),MATCH(IF($A953="Mahir","HS",IF($A953="Separuh Mahir","SS",IF($A953="Berkemahiran Rendah","LS",IF($A953="Jumlah","T",FALSE))))&amp;$E953&amp;RIGHT($D953,2),[1]Balancing!$QD$2:$VU$2,0))/1000</f>
        <v>9.2999999999999999E-2</v>
      </c>
    </row>
    <row r="954" spans="1:12" x14ac:dyDescent="0.35">
      <c r="A954" s="17" t="s">
        <v>23</v>
      </c>
      <c r="B954" s="17" t="s">
        <v>31</v>
      </c>
      <c r="C954" s="17" t="s">
        <v>52</v>
      </c>
      <c r="D954" s="14">
        <v>2021</v>
      </c>
      <c r="E954" s="14">
        <v>3</v>
      </c>
      <c r="F954" s="14" t="str">
        <f>VLOOKUP(A954,[1]Lookup!$A$1:$B$4,2,0)</f>
        <v>Low-skilled</v>
      </c>
      <c r="G954" s="14" t="str">
        <f>VLOOKUP(B954,[1]Lookup!$A$6:$B$11,2,0)</f>
        <v>Manufacturing</v>
      </c>
      <c r="H954" s="14" t="str">
        <f>VLOOKUP(C954,[1]Lookup!$A$13:$B$31,2,0)</f>
        <v>Transport equipment, other manufacturing &amp; repair</v>
      </c>
      <c r="I954" s="16">
        <f>INDEX([1]Balancing!$B$3:$ES$21,MATCH($C954,[1]Balancing!$A$3:$A$21,0),MATCH(IF($A954="Mahir","HS",IF($A954="Separuh Mahir","SS",IF($A954="Berkemahiran Rendah","LS",IF($A954="Jumlah","T",FALSE))))&amp;$E954&amp;RIGHT($D954,2),[1]Balancing!$B$2:$ES$2,0))/1000</f>
        <v>12.042</v>
      </c>
      <c r="J954" s="16">
        <f>INDEX([1]Balancing!$ET$3:$KK$21,MATCH($C954,[1]Balancing!$A$3:$A$21,0),MATCH(IF($A954="Mahir","HS",IF($A954="Separuh Mahir","SS",IF($A954="Berkemahiran Rendah","LS",IF($A954="Jumlah","T",FALSE))))&amp;$E954&amp;RIGHT($D954,2),[1]Balancing!$ET$2:$KK$2,0))/1000</f>
        <v>11.032</v>
      </c>
      <c r="K954" s="16">
        <f>INDEX([1]Balancing!$KL$3:$QC$21,MATCH($C954,[1]Balancing!$A$3:$A$21,0),MATCH(IF($A954="Mahir","HS",IF($A954="Separuh Mahir","SS",IF($A954="Berkemahiran Rendah","LS",IF($A954="Jumlah","T",FALSE))))&amp;$E954&amp;RIGHT($D954,2),[1]Balancing!$KL$2:$QC$2,0))/1000</f>
        <v>1.01</v>
      </c>
      <c r="L954" s="16">
        <f>INDEX([1]Balancing!$QD$3:$VU$21,MATCH($C954,[1]Balancing!$A$3:$A$21,0),MATCH(IF($A954="Mahir","HS",IF($A954="Separuh Mahir","SS",IF($A954="Berkemahiran Rendah","LS",IF($A954="Jumlah","T",FALSE))))&amp;$E954&amp;RIGHT($D954,2),[1]Balancing!$QD$2:$VU$2,0))/1000</f>
        <v>1.7000000000000001E-2</v>
      </c>
    </row>
    <row r="955" spans="1:12" x14ac:dyDescent="0.35">
      <c r="A955" s="17" t="s">
        <v>23</v>
      </c>
      <c r="B955" s="17" t="s">
        <v>33</v>
      </c>
      <c r="C955" s="17" t="s">
        <v>33</v>
      </c>
      <c r="D955" s="14">
        <v>2021</v>
      </c>
      <c r="E955" s="14">
        <v>3</v>
      </c>
      <c r="F955" s="14" t="str">
        <f>VLOOKUP(A955,[1]Lookup!$A$1:$B$4,2,0)</f>
        <v>Low-skilled</v>
      </c>
      <c r="G955" s="14" t="str">
        <f>VLOOKUP(B955,[1]Lookup!$A$6:$B$11,2,0)</f>
        <v>Construction</v>
      </c>
      <c r="H955" s="14" t="str">
        <f>VLOOKUP(C955,[1]Lookup!$A$13:$B$31,2,0)</f>
        <v>Construction</v>
      </c>
      <c r="I955" s="16">
        <f>INDEX([1]Balancing!$B$3:$ES$21,MATCH($C955,[1]Balancing!$A$3:$A$21,0),MATCH(IF($A955="Mahir","HS",IF($A955="Separuh Mahir","SS",IF($A955="Berkemahiran Rendah","LS",IF($A955="Jumlah","T",FALSE))))&amp;$E955&amp;RIGHT($D955,2),[1]Balancing!$B$2:$ES$2,0))/1000</f>
        <v>44.222000000000001</v>
      </c>
      <c r="J955" s="16">
        <f>INDEX([1]Balancing!$ET$3:$KK$21,MATCH($C955,[1]Balancing!$A$3:$A$21,0),MATCH(IF($A955="Mahir","HS",IF($A955="Separuh Mahir","SS",IF($A955="Berkemahiran Rendah","LS",IF($A955="Jumlah","T",FALSE))))&amp;$E955&amp;RIGHT($D955,2),[1]Balancing!$ET$2:$KK$2,0))/1000</f>
        <v>39.987000000000002</v>
      </c>
      <c r="K955" s="16">
        <f>INDEX([1]Balancing!$KL$3:$QC$21,MATCH($C955,[1]Balancing!$A$3:$A$21,0),MATCH(IF($A955="Mahir","HS",IF($A955="Separuh Mahir","SS",IF($A955="Berkemahiran Rendah","LS",IF($A955="Jumlah","T",FALSE))))&amp;$E955&amp;RIGHT($D955,2),[1]Balancing!$KL$2:$QC$2,0))/1000</f>
        <v>4.2350000000000003</v>
      </c>
      <c r="L955" s="16">
        <f>INDEX([1]Balancing!$QD$3:$VU$21,MATCH($C955,[1]Balancing!$A$3:$A$21,0),MATCH(IF($A955="Mahir","HS",IF($A955="Separuh Mahir","SS",IF($A955="Berkemahiran Rendah","LS",IF($A955="Jumlah","T",FALSE))))&amp;$E955&amp;RIGHT($D955,2),[1]Balancing!$QD$2:$VU$2,0))/1000</f>
        <v>0.24</v>
      </c>
    </row>
    <row r="956" spans="1:12" x14ac:dyDescent="0.35">
      <c r="A956" s="17" t="s">
        <v>23</v>
      </c>
      <c r="B956" s="17" t="s">
        <v>35</v>
      </c>
      <c r="C956" s="17" t="s">
        <v>54</v>
      </c>
      <c r="D956" s="14">
        <v>2021</v>
      </c>
      <c r="E956" s="14">
        <v>3</v>
      </c>
      <c r="F956" s="14" t="str">
        <f>VLOOKUP(A956,[1]Lookup!$A$1:$B$4,2,0)</f>
        <v>Low-skilled</v>
      </c>
      <c r="G956" s="14" t="str">
        <f>VLOOKUP(B956,[1]Lookup!$A$6:$B$11,2,0)</f>
        <v>Services</v>
      </c>
      <c r="H956" s="14" t="str">
        <f>VLOOKUP(C956,[1]Lookup!$A$13:$B$31,2,0)</f>
        <v>Wholesale &amp; retail trade</v>
      </c>
      <c r="I956" s="16">
        <f>INDEX([1]Balancing!$B$3:$ES$21,MATCH($C956,[1]Balancing!$A$3:$A$21,0),MATCH(IF($A956="Mahir","HS",IF($A956="Separuh Mahir","SS",IF($A956="Berkemahiran Rendah","LS",IF($A956="Jumlah","T",FALSE))))&amp;$E956&amp;RIGHT($D956,2),[1]Balancing!$B$2:$ES$2,0))/1000</f>
        <v>227.81</v>
      </c>
      <c r="J956" s="16">
        <f>INDEX([1]Balancing!$ET$3:$KK$21,MATCH($C956,[1]Balancing!$A$3:$A$21,0),MATCH(IF($A956="Mahir","HS",IF($A956="Separuh Mahir","SS",IF($A956="Berkemahiran Rendah","LS",IF($A956="Jumlah","T",FALSE))))&amp;$E956&amp;RIGHT($D956,2),[1]Balancing!$ET$2:$KK$2,0))/1000</f>
        <v>224.297</v>
      </c>
      <c r="K956" s="16">
        <f>INDEX([1]Balancing!$KL$3:$QC$21,MATCH($C956,[1]Balancing!$A$3:$A$21,0),MATCH(IF($A956="Mahir","HS",IF($A956="Separuh Mahir","SS",IF($A956="Berkemahiran Rendah","LS",IF($A956="Jumlah","T",FALSE))))&amp;$E956&amp;RIGHT($D956,2),[1]Balancing!$KL$2:$QC$2,0))/1000</f>
        <v>3.5129999999999999</v>
      </c>
      <c r="L956" s="16">
        <f>INDEX([1]Balancing!$QD$3:$VU$21,MATCH($C956,[1]Balancing!$A$3:$A$21,0),MATCH(IF($A956="Mahir","HS",IF($A956="Separuh Mahir","SS",IF($A956="Berkemahiran Rendah","LS",IF($A956="Jumlah","T",FALSE))))&amp;$E956&amp;RIGHT($D956,2),[1]Balancing!$QD$2:$VU$2,0))/1000</f>
        <v>0.05</v>
      </c>
    </row>
    <row r="957" spans="1:12" x14ac:dyDescent="0.35">
      <c r="A957" s="17" t="s">
        <v>23</v>
      </c>
      <c r="B957" s="17" t="s">
        <v>35</v>
      </c>
      <c r="C957" s="17" t="s">
        <v>56</v>
      </c>
      <c r="D957" s="14">
        <v>2021</v>
      </c>
      <c r="E957" s="14">
        <v>3</v>
      </c>
      <c r="F957" s="14" t="str">
        <f>VLOOKUP(A957,[1]Lookup!$A$1:$B$4,2,0)</f>
        <v>Low-skilled</v>
      </c>
      <c r="G957" s="14" t="str">
        <f>VLOOKUP(B957,[1]Lookup!$A$6:$B$11,2,0)</f>
        <v>Services</v>
      </c>
      <c r="H957" s="14" t="str">
        <f>VLOOKUP(C957,[1]Lookup!$A$13:$B$31,2,0)</f>
        <v>Food &amp; beverages and accommodation</v>
      </c>
      <c r="I957" s="16">
        <f>INDEX([1]Balancing!$B$3:$ES$21,MATCH($C957,[1]Balancing!$A$3:$A$21,0),MATCH(IF($A957="Mahir","HS",IF($A957="Separuh Mahir","SS",IF($A957="Berkemahiran Rendah","LS",IF($A957="Jumlah","T",FALSE))))&amp;$E957&amp;RIGHT($D957,2),[1]Balancing!$B$2:$ES$2,0))/1000</f>
        <v>331.60500000000002</v>
      </c>
      <c r="J957" s="16">
        <f>INDEX([1]Balancing!$ET$3:$KK$21,MATCH($C957,[1]Balancing!$A$3:$A$21,0),MATCH(IF($A957="Mahir","HS",IF($A957="Separuh Mahir","SS",IF($A957="Berkemahiran Rendah","LS",IF($A957="Jumlah","T",FALSE))))&amp;$E957&amp;RIGHT($D957,2),[1]Balancing!$ET$2:$KK$2,0))/1000</f>
        <v>330.36200000000002</v>
      </c>
      <c r="K957" s="16">
        <f>INDEX([1]Balancing!$KL$3:$QC$21,MATCH($C957,[1]Balancing!$A$3:$A$21,0),MATCH(IF($A957="Mahir","HS",IF($A957="Separuh Mahir","SS",IF($A957="Berkemahiran Rendah","LS",IF($A957="Jumlah","T",FALSE))))&amp;$E957&amp;RIGHT($D957,2),[1]Balancing!$KL$2:$QC$2,0))/1000</f>
        <v>1.2430000000000001</v>
      </c>
      <c r="L957" s="16">
        <f>INDEX([1]Balancing!$QD$3:$VU$21,MATCH($C957,[1]Balancing!$A$3:$A$21,0),MATCH(IF($A957="Mahir","HS",IF($A957="Separuh Mahir","SS",IF($A957="Berkemahiran Rendah","LS",IF($A957="Jumlah","T",FALSE))))&amp;$E957&amp;RIGHT($D957,2),[1]Balancing!$QD$2:$VU$2,0))/1000</f>
        <v>2.5999999999999999E-2</v>
      </c>
    </row>
    <row r="958" spans="1:12" x14ac:dyDescent="0.35">
      <c r="A958" s="17" t="s">
        <v>23</v>
      </c>
      <c r="B958" s="17" t="s">
        <v>35</v>
      </c>
      <c r="C958" s="17" t="s">
        <v>58</v>
      </c>
      <c r="D958" s="14">
        <v>2021</v>
      </c>
      <c r="E958" s="14">
        <v>3</v>
      </c>
      <c r="F958" s="14" t="str">
        <f>VLOOKUP(A958,[1]Lookup!$A$1:$B$4,2,0)</f>
        <v>Low-skilled</v>
      </c>
      <c r="G958" s="14" t="str">
        <f>VLOOKUP(B958,[1]Lookup!$A$6:$B$11,2,0)</f>
        <v>Services</v>
      </c>
      <c r="H958" s="14" t="str">
        <f>VLOOKUP(C958,[1]Lookup!$A$13:$B$31,2,0)</f>
        <v>Transportation &amp; storage</v>
      </c>
      <c r="I958" s="16">
        <f>INDEX([1]Balancing!$B$3:$ES$21,MATCH($C958,[1]Balancing!$A$3:$A$21,0),MATCH(IF($A958="Mahir","HS",IF($A958="Separuh Mahir","SS",IF($A958="Berkemahiran Rendah","LS",IF($A958="Jumlah","T",FALSE))))&amp;$E958&amp;RIGHT($D958,2),[1]Balancing!$B$2:$ES$2,0))/1000</f>
        <v>87.245999999999995</v>
      </c>
      <c r="J958" s="16">
        <f>INDEX([1]Balancing!$ET$3:$KK$21,MATCH($C958,[1]Balancing!$A$3:$A$21,0),MATCH(IF($A958="Mahir","HS",IF($A958="Separuh Mahir","SS",IF($A958="Berkemahiran Rendah","LS",IF($A958="Jumlah","T",FALSE))))&amp;$E958&amp;RIGHT($D958,2),[1]Balancing!$ET$2:$KK$2,0))/1000</f>
        <v>85.765000000000001</v>
      </c>
      <c r="K958" s="16">
        <f>INDEX([1]Balancing!$KL$3:$QC$21,MATCH($C958,[1]Balancing!$A$3:$A$21,0),MATCH(IF($A958="Mahir","HS",IF($A958="Separuh Mahir","SS",IF($A958="Berkemahiran Rendah","LS",IF($A958="Jumlah","T",FALSE))))&amp;$E958&amp;RIGHT($D958,2),[1]Balancing!$KL$2:$QC$2,0))/1000</f>
        <v>1.4810000000000001</v>
      </c>
      <c r="L958" s="16">
        <f>INDEX([1]Balancing!$QD$3:$VU$21,MATCH($C958,[1]Balancing!$A$3:$A$21,0),MATCH(IF($A958="Mahir","HS",IF($A958="Separuh Mahir","SS",IF($A958="Berkemahiran Rendah","LS",IF($A958="Jumlah","T",FALSE))))&amp;$E958&amp;RIGHT($D958,2),[1]Balancing!$QD$2:$VU$2,0))/1000</f>
        <v>9.8000000000000004E-2</v>
      </c>
    </row>
    <row r="959" spans="1:12" x14ac:dyDescent="0.35">
      <c r="A959" s="17" t="s">
        <v>23</v>
      </c>
      <c r="B959" s="17" t="s">
        <v>35</v>
      </c>
      <c r="C959" s="17" t="s">
        <v>60</v>
      </c>
      <c r="D959" s="14">
        <v>2021</v>
      </c>
      <c r="E959" s="14">
        <v>3</v>
      </c>
      <c r="F959" s="14" t="str">
        <f>VLOOKUP(A959,[1]Lookup!$A$1:$B$4,2,0)</f>
        <v>Low-skilled</v>
      </c>
      <c r="G959" s="14" t="str">
        <f>VLOOKUP(B959,[1]Lookup!$A$6:$B$11,2,0)</f>
        <v>Services</v>
      </c>
      <c r="H959" s="14" t="str">
        <f>VLOOKUP(C959,[1]Lookup!$A$13:$B$31,2,0)</f>
        <v>Information &amp; communication</v>
      </c>
      <c r="I959" s="16">
        <f>INDEX([1]Balancing!$B$3:$ES$21,MATCH($C959,[1]Balancing!$A$3:$A$21,0),MATCH(IF($A959="Mahir","HS",IF($A959="Separuh Mahir","SS",IF($A959="Berkemahiran Rendah","LS",IF($A959="Jumlah","T",FALSE))))&amp;$E959&amp;RIGHT($D959,2),[1]Balancing!$B$2:$ES$2,0))/1000</f>
        <v>18.920999999999999</v>
      </c>
      <c r="J959" s="16">
        <f>INDEX([1]Balancing!$ET$3:$KK$21,MATCH($C959,[1]Balancing!$A$3:$A$21,0),MATCH(IF($A959="Mahir","HS",IF($A959="Separuh Mahir","SS",IF($A959="Berkemahiran Rendah","LS",IF($A959="Jumlah","T",FALSE))))&amp;$E959&amp;RIGHT($D959,2),[1]Balancing!$ET$2:$KK$2,0))/1000</f>
        <v>18.568000000000001</v>
      </c>
      <c r="K959" s="16">
        <f>INDEX([1]Balancing!$KL$3:$QC$21,MATCH($C959,[1]Balancing!$A$3:$A$21,0),MATCH(IF($A959="Mahir","HS",IF($A959="Separuh Mahir","SS",IF($A959="Berkemahiran Rendah","LS",IF($A959="Jumlah","T",FALSE))))&amp;$E959&amp;RIGHT($D959,2),[1]Balancing!$KL$2:$QC$2,0))/1000</f>
        <v>0.35299999999999998</v>
      </c>
      <c r="L959" s="16">
        <f>INDEX([1]Balancing!$QD$3:$VU$21,MATCH($C959,[1]Balancing!$A$3:$A$21,0),MATCH(IF($A959="Mahir","HS",IF($A959="Separuh Mahir","SS",IF($A959="Berkemahiran Rendah","LS",IF($A959="Jumlah","T",FALSE))))&amp;$E959&amp;RIGHT($D959,2),[1]Balancing!$QD$2:$VU$2,0))/1000</f>
        <v>1.4999999999999999E-2</v>
      </c>
    </row>
    <row r="960" spans="1:12" x14ac:dyDescent="0.35">
      <c r="A960" s="17" t="s">
        <v>23</v>
      </c>
      <c r="B960" s="17" t="s">
        <v>35</v>
      </c>
      <c r="C960" s="17" t="s">
        <v>62</v>
      </c>
      <c r="D960" s="14">
        <v>2021</v>
      </c>
      <c r="E960" s="14">
        <v>3</v>
      </c>
      <c r="F960" s="14" t="str">
        <f>VLOOKUP(A960,[1]Lookup!$A$1:$B$4,2,0)</f>
        <v>Low-skilled</v>
      </c>
      <c r="G960" s="14" t="str">
        <f>VLOOKUP(B960,[1]Lookup!$A$6:$B$11,2,0)</f>
        <v>Services</v>
      </c>
      <c r="H960" s="14" t="str">
        <f>VLOOKUP(C960,[1]Lookup!$A$13:$B$31,2,0)</f>
        <v>Finance, insurance, real estate &amp; business services</v>
      </c>
      <c r="I960" s="16">
        <f>INDEX([1]Balancing!$B$3:$ES$21,MATCH($C960,[1]Balancing!$A$3:$A$21,0),MATCH(IF($A960="Mahir","HS",IF($A960="Separuh Mahir","SS",IF($A960="Berkemahiran Rendah","LS",IF($A960="Jumlah","T",FALSE))))&amp;$E960&amp;RIGHT($D960,2),[1]Balancing!$B$2:$ES$2,0))/1000</f>
        <v>110.73399999999999</v>
      </c>
      <c r="J960" s="16">
        <f>INDEX([1]Balancing!$ET$3:$KK$21,MATCH($C960,[1]Balancing!$A$3:$A$21,0),MATCH(IF($A960="Mahir","HS",IF($A960="Separuh Mahir","SS",IF($A960="Berkemahiran Rendah","LS",IF($A960="Jumlah","T",FALSE))))&amp;$E960&amp;RIGHT($D960,2),[1]Balancing!$ET$2:$KK$2,0))/1000</f>
        <v>109.996</v>
      </c>
      <c r="K960" s="16">
        <f>INDEX([1]Balancing!$KL$3:$QC$21,MATCH($C960,[1]Balancing!$A$3:$A$21,0),MATCH(IF($A960="Mahir","HS",IF($A960="Separuh Mahir","SS",IF($A960="Berkemahiran Rendah","LS",IF($A960="Jumlah","T",FALSE))))&amp;$E960&amp;RIGHT($D960,2),[1]Balancing!$KL$2:$QC$2,0))/1000</f>
        <v>0.73799999999999999</v>
      </c>
      <c r="L960" s="16">
        <f>INDEX([1]Balancing!$QD$3:$VU$21,MATCH($C960,[1]Balancing!$A$3:$A$21,0),MATCH(IF($A960="Mahir","HS",IF($A960="Separuh Mahir","SS",IF($A960="Berkemahiran Rendah","LS",IF($A960="Jumlah","T",FALSE))))&amp;$E960&amp;RIGHT($D960,2),[1]Balancing!$QD$2:$VU$2,0))/1000</f>
        <v>2.5000000000000001E-2</v>
      </c>
    </row>
    <row r="961" spans="1:12" x14ac:dyDescent="0.35">
      <c r="A961" s="17" t="s">
        <v>23</v>
      </c>
      <c r="B961" s="17" t="s">
        <v>35</v>
      </c>
      <c r="C961" s="17" t="s">
        <v>64</v>
      </c>
      <c r="D961" s="14">
        <v>2021</v>
      </c>
      <c r="E961" s="14">
        <v>3</v>
      </c>
      <c r="F961" s="14" t="str">
        <f>VLOOKUP(A961,[1]Lookup!$A$1:$B$4,2,0)</f>
        <v>Low-skilled</v>
      </c>
      <c r="G961" s="14" t="str">
        <f>VLOOKUP(B961,[1]Lookup!$A$6:$B$11,2,0)</f>
        <v>Services</v>
      </c>
      <c r="H961" s="14" t="str">
        <f>VLOOKUP(C961,[1]Lookup!$A$13:$B$31,2,0)</f>
        <v>Other services</v>
      </c>
      <c r="I961" s="16">
        <f>INDEX([1]Balancing!$B$3:$ES$21,MATCH($C961,[1]Balancing!$A$3:$A$21,0),MATCH(IF($A961="Mahir","HS",IF($A961="Separuh Mahir","SS",IF($A961="Berkemahiran Rendah","LS",IF($A961="Jumlah","T",FALSE))))&amp;$E961&amp;RIGHT($D961,2),[1]Balancing!$B$2:$ES$2,0))/1000</f>
        <v>69.540000000000006</v>
      </c>
      <c r="J961" s="16">
        <f>INDEX([1]Balancing!$ET$3:$KK$21,MATCH($C961,[1]Balancing!$A$3:$A$21,0),MATCH(IF($A961="Mahir","HS",IF($A961="Separuh Mahir","SS",IF($A961="Berkemahiran Rendah","LS",IF($A961="Jumlah","T",FALSE))))&amp;$E961&amp;RIGHT($D961,2),[1]Balancing!$ET$2:$KK$2,0))/1000</f>
        <v>69.067999999999998</v>
      </c>
      <c r="K961" s="16">
        <f>INDEX([1]Balancing!$KL$3:$QC$21,MATCH($C961,[1]Balancing!$A$3:$A$21,0),MATCH(IF($A961="Mahir","HS",IF($A961="Separuh Mahir","SS",IF($A961="Berkemahiran Rendah","LS",IF($A961="Jumlah","T",FALSE))))&amp;$E961&amp;RIGHT($D961,2),[1]Balancing!$KL$2:$QC$2,0))/1000</f>
        <v>0.47199999999999998</v>
      </c>
      <c r="L961" s="16">
        <f>INDEX([1]Balancing!$QD$3:$VU$21,MATCH($C961,[1]Balancing!$A$3:$A$21,0),MATCH(IF($A961="Mahir","HS",IF($A961="Separuh Mahir","SS",IF($A961="Berkemahiran Rendah","LS",IF($A961="Jumlah","T",FALSE))))&amp;$E961&amp;RIGHT($D961,2),[1]Balancing!$QD$2:$VU$2,0))/1000</f>
        <v>0.05</v>
      </c>
    </row>
    <row r="962" spans="1:12" x14ac:dyDescent="0.35">
      <c r="A962" s="17" t="s">
        <v>19</v>
      </c>
      <c r="B962" s="17" t="s">
        <v>27</v>
      </c>
      <c r="C962" s="17" t="s">
        <v>27</v>
      </c>
      <c r="D962" s="14">
        <v>2021</v>
      </c>
      <c r="E962" s="14">
        <v>2</v>
      </c>
      <c r="F962" s="14" t="str">
        <f>VLOOKUP(A962,[1]Lookup!$A$1:$B$4,2,0)</f>
        <v>Skilled</v>
      </c>
      <c r="G962" s="14" t="str">
        <f>VLOOKUP(B962,[1]Lookup!$A$6:$B$11,2,0)</f>
        <v>Agriculture</v>
      </c>
      <c r="H962" s="14" t="str">
        <f>VLOOKUP(C962,[1]Lookup!$A$13:$B$31,2,0)</f>
        <v>Agriculture</v>
      </c>
      <c r="I962" s="16">
        <f>INDEX([1]Balancing!$B$3:$ES$21,MATCH($C962,[1]Balancing!$A$3:$A$21,0),MATCH(IF($A962="Mahir","HS",IF($A962="Separuh Mahir","SS",IF($A962="Berkemahiran Rendah","LS",IF($A962="Jumlah","T",FALSE))))&amp;$E962&amp;RIGHT($D962,2),[1]Balancing!$B$2:$ES$2,0))/1000</f>
        <v>29.24</v>
      </c>
      <c r="J962" s="16">
        <f>INDEX([1]Balancing!$ET$3:$KK$21,MATCH($C962,[1]Balancing!$A$3:$A$21,0),MATCH(IF($A962="Mahir","HS",IF($A962="Separuh Mahir","SS",IF($A962="Berkemahiran Rendah","LS",IF($A962="Jumlah","T",FALSE))))&amp;$E962&amp;RIGHT($D962,2),[1]Balancing!$ET$2:$KK$2,0))/1000</f>
        <v>24.823</v>
      </c>
      <c r="K962" s="16">
        <f>INDEX([1]Balancing!$KL$3:$QC$21,MATCH($C962,[1]Balancing!$A$3:$A$21,0),MATCH(IF($A962="Mahir","HS",IF($A962="Separuh Mahir","SS",IF($A962="Berkemahiran Rendah","LS",IF($A962="Jumlah","T",FALSE))))&amp;$E962&amp;RIGHT($D962,2),[1]Balancing!$KL$2:$QC$2,0))/1000</f>
        <v>4.4169999999999998</v>
      </c>
      <c r="L962" s="16">
        <f>INDEX([1]Balancing!$QD$3:$VU$21,MATCH($C962,[1]Balancing!$A$3:$A$21,0),MATCH(IF($A962="Mahir","HS",IF($A962="Separuh Mahir","SS",IF($A962="Berkemahiran Rendah","LS",IF($A962="Jumlah","T",FALSE))))&amp;$E962&amp;RIGHT($D962,2),[1]Balancing!$QD$2:$VU$2,0))/1000</f>
        <v>9.4E-2</v>
      </c>
    </row>
    <row r="963" spans="1:12" x14ac:dyDescent="0.35">
      <c r="A963" s="17" t="s">
        <v>19</v>
      </c>
      <c r="B963" s="17" t="s">
        <v>29</v>
      </c>
      <c r="C963" s="17" t="s">
        <v>29</v>
      </c>
      <c r="D963" s="14">
        <v>2021</v>
      </c>
      <c r="E963" s="14">
        <v>2</v>
      </c>
      <c r="F963" s="14" t="str">
        <f>VLOOKUP(A963,[1]Lookup!$A$1:$B$4,2,0)</f>
        <v>Skilled</v>
      </c>
      <c r="G963" s="14" t="str">
        <f>VLOOKUP(B963,[1]Lookup!$A$6:$B$11,2,0)</f>
        <v>Mining &amp; Quarrying</v>
      </c>
      <c r="H963" s="14" t="str">
        <f>VLOOKUP(C963,[1]Lookup!$A$13:$B$31,2,0)</f>
        <v>Mining &amp; Quarrying</v>
      </c>
      <c r="I963" s="16">
        <f>INDEX([1]Balancing!$B$3:$ES$21,MATCH($C963,[1]Balancing!$A$3:$A$21,0),MATCH(IF($A963="Mahir","HS",IF($A963="Separuh Mahir","SS",IF($A963="Berkemahiran Rendah","LS",IF($A963="Jumlah","T",FALSE))))&amp;$E963&amp;RIGHT($D963,2),[1]Balancing!$B$2:$ES$2,0))/1000</f>
        <v>23.61</v>
      </c>
      <c r="J963" s="16">
        <f>INDEX([1]Balancing!$ET$3:$KK$21,MATCH($C963,[1]Balancing!$A$3:$A$21,0),MATCH(IF($A963="Mahir","HS",IF($A963="Separuh Mahir","SS",IF($A963="Berkemahiran Rendah","LS",IF($A963="Jumlah","T",FALSE))))&amp;$E963&amp;RIGHT($D963,2),[1]Balancing!$ET$2:$KK$2,0))/1000</f>
        <v>23.484000000000002</v>
      </c>
      <c r="K963" s="16">
        <f>INDEX([1]Balancing!$KL$3:$QC$21,MATCH($C963,[1]Balancing!$A$3:$A$21,0),MATCH(IF($A963="Mahir","HS",IF($A963="Separuh Mahir","SS",IF($A963="Berkemahiran Rendah","LS",IF($A963="Jumlah","T",FALSE))))&amp;$E963&amp;RIGHT($D963,2),[1]Balancing!$KL$2:$QC$2,0))/1000</f>
        <v>0.126</v>
      </c>
      <c r="L963" s="16">
        <f>INDEX([1]Balancing!$QD$3:$VU$21,MATCH($C963,[1]Balancing!$A$3:$A$21,0),MATCH(IF($A963="Mahir","HS",IF($A963="Separuh Mahir","SS",IF($A963="Berkemahiran Rendah","LS",IF($A963="Jumlah","T",FALSE))))&amp;$E963&amp;RIGHT($D963,2),[1]Balancing!$QD$2:$VU$2,0))/1000</f>
        <v>8.9999999999999993E-3</v>
      </c>
    </row>
    <row r="964" spans="1:12" x14ac:dyDescent="0.35">
      <c r="A964" s="17" t="s">
        <v>19</v>
      </c>
      <c r="B964" s="17" t="s">
        <v>31</v>
      </c>
      <c r="C964" s="17" t="s">
        <v>40</v>
      </c>
      <c r="D964" s="14">
        <v>2021</v>
      </c>
      <c r="E964" s="14">
        <v>2</v>
      </c>
      <c r="F964" s="14" t="str">
        <f>VLOOKUP(A964,[1]Lookup!$A$1:$B$4,2,0)</f>
        <v>Skilled</v>
      </c>
      <c r="G964" s="14" t="str">
        <f>VLOOKUP(B964,[1]Lookup!$A$6:$B$11,2,0)</f>
        <v>Manufacturing</v>
      </c>
      <c r="H964" s="14" t="str">
        <f>VLOOKUP(C964,[1]Lookup!$A$13:$B$31,2,0)</f>
        <v>Food processing, beverages &amp; tobacco products</v>
      </c>
      <c r="I964" s="16">
        <f>INDEX([1]Balancing!$B$3:$ES$21,MATCH($C964,[1]Balancing!$A$3:$A$21,0),MATCH(IF($A964="Mahir","HS",IF($A964="Separuh Mahir","SS",IF($A964="Berkemahiran Rendah","LS",IF($A964="Jumlah","T",FALSE))))&amp;$E964&amp;RIGHT($D964,2),[1]Balancing!$B$2:$ES$2,0))/1000</f>
        <v>37.481999999999999</v>
      </c>
      <c r="J964" s="16">
        <f>INDEX([1]Balancing!$ET$3:$KK$21,MATCH($C964,[1]Balancing!$A$3:$A$21,0),MATCH(IF($A964="Mahir","HS",IF($A964="Separuh Mahir","SS",IF($A964="Berkemahiran Rendah","LS",IF($A964="Jumlah","T",FALSE))))&amp;$E964&amp;RIGHT($D964,2),[1]Balancing!$ET$2:$KK$2,0))/1000</f>
        <v>35.356999999999999</v>
      </c>
      <c r="K964" s="16">
        <f>INDEX([1]Balancing!$KL$3:$QC$21,MATCH($C964,[1]Balancing!$A$3:$A$21,0),MATCH(IF($A964="Mahir","HS",IF($A964="Separuh Mahir","SS",IF($A964="Berkemahiran Rendah","LS",IF($A964="Jumlah","T",FALSE))))&amp;$E964&amp;RIGHT($D964,2),[1]Balancing!$KL$2:$QC$2,0))/1000</f>
        <v>2.125</v>
      </c>
      <c r="L964" s="16">
        <f>INDEX([1]Balancing!$QD$3:$VU$21,MATCH($C964,[1]Balancing!$A$3:$A$21,0),MATCH(IF($A964="Mahir","HS",IF($A964="Separuh Mahir","SS",IF($A964="Berkemahiran Rendah","LS",IF($A964="Jumlah","T",FALSE))))&amp;$E964&amp;RIGHT($D964,2),[1]Balancing!$QD$2:$VU$2,0))/1000</f>
        <v>8.5999999999999993E-2</v>
      </c>
    </row>
    <row r="965" spans="1:12" x14ac:dyDescent="0.35">
      <c r="A965" s="17" t="s">
        <v>19</v>
      </c>
      <c r="B965" s="17" t="s">
        <v>31</v>
      </c>
      <c r="C965" s="17" t="s">
        <v>42</v>
      </c>
      <c r="D965" s="14">
        <v>2021</v>
      </c>
      <c r="E965" s="14">
        <v>2</v>
      </c>
      <c r="F965" s="14" t="str">
        <f>VLOOKUP(A965,[1]Lookup!$A$1:$B$4,2,0)</f>
        <v>Skilled</v>
      </c>
      <c r="G965" s="14" t="str">
        <f>VLOOKUP(B965,[1]Lookup!$A$6:$B$11,2,0)</f>
        <v>Manufacturing</v>
      </c>
      <c r="H965" s="14" t="str">
        <f>VLOOKUP(C965,[1]Lookup!$A$13:$B$31,2,0)</f>
        <v>Textiles, wearing apparel &amp; leather products</v>
      </c>
      <c r="I965" s="16">
        <f>INDEX([1]Balancing!$B$3:$ES$21,MATCH($C965,[1]Balancing!$A$3:$A$21,0),MATCH(IF($A965="Mahir","HS",IF($A965="Separuh Mahir","SS",IF($A965="Berkemahiran Rendah","LS",IF($A965="Jumlah","T",FALSE))))&amp;$E965&amp;RIGHT($D965,2),[1]Balancing!$B$2:$ES$2,0))/1000</f>
        <v>9.2289999999999992</v>
      </c>
      <c r="J965" s="16">
        <f>INDEX([1]Balancing!$ET$3:$KK$21,MATCH($C965,[1]Balancing!$A$3:$A$21,0),MATCH(IF($A965="Mahir","HS",IF($A965="Separuh Mahir","SS",IF($A965="Berkemahiran Rendah","LS",IF($A965="Jumlah","T",FALSE))))&amp;$E965&amp;RIGHT($D965,2),[1]Balancing!$ET$2:$KK$2,0))/1000</f>
        <v>8.7530000000000001</v>
      </c>
      <c r="K965" s="16">
        <f>INDEX([1]Balancing!$KL$3:$QC$21,MATCH($C965,[1]Balancing!$A$3:$A$21,0),MATCH(IF($A965="Mahir","HS",IF($A965="Separuh Mahir","SS",IF($A965="Berkemahiran Rendah","LS",IF($A965="Jumlah","T",FALSE))))&amp;$E965&amp;RIGHT($D965,2),[1]Balancing!$KL$2:$QC$2,0))/1000</f>
        <v>0.47599999999999998</v>
      </c>
      <c r="L965" s="16">
        <f>INDEX([1]Balancing!$QD$3:$VU$21,MATCH($C965,[1]Balancing!$A$3:$A$21,0),MATCH(IF($A965="Mahir","HS",IF($A965="Separuh Mahir","SS",IF($A965="Berkemahiran Rendah","LS",IF($A965="Jumlah","T",FALSE))))&amp;$E965&amp;RIGHT($D965,2),[1]Balancing!$QD$2:$VU$2,0))/1000</f>
        <v>5.0000000000000001E-3</v>
      </c>
    </row>
    <row r="966" spans="1:12" x14ac:dyDescent="0.35">
      <c r="A966" s="17" t="s">
        <v>19</v>
      </c>
      <c r="B966" s="17" t="s">
        <v>31</v>
      </c>
      <c r="C966" s="17" t="s">
        <v>44</v>
      </c>
      <c r="D966" s="14">
        <v>2021</v>
      </c>
      <c r="E966" s="14">
        <v>2</v>
      </c>
      <c r="F966" s="14" t="str">
        <f>VLOOKUP(A966,[1]Lookup!$A$1:$B$4,2,0)</f>
        <v>Skilled</v>
      </c>
      <c r="G966" s="14" t="str">
        <f>VLOOKUP(B966,[1]Lookup!$A$6:$B$11,2,0)</f>
        <v>Manufacturing</v>
      </c>
      <c r="H966" s="14" t="str">
        <f>VLOOKUP(C966,[1]Lookup!$A$13:$B$31,2,0)</f>
        <v>Wood products, furniture, paper products &amp; printing</v>
      </c>
      <c r="I966" s="16">
        <f>INDEX([1]Balancing!$B$3:$ES$21,MATCH($C966,[1]Balancing!$A$3:$A$21,0),MATCH(IF($A966="Mahir","HS",IF($A966="Separuh Mahir","SS",IF($A966="Berkemahiran Rendah","LS",IF($A966="Jumlah","T",FALSE))))&amp;$E966&amp;RIGHT($D966,2),[1]Balancing!$B$2:$ES$2,0))/1000</f>
        <v>34.171999999999997</v>
      </c>
      <c r="J966" s="16">
        <f>INDEX([1]Balancing!$ET$3:$KK$21,MATCH($C966,[1]Balancing!$A$3:$A$21,0),MATCH(IF($A966="Mahir","HS",IF($A966="Separuh Mahir","SS",IF($A966="Berkemahiran Rendah","LS",IF($A966="Jumlah","T",FALSE))))&amp;$E966&amp;RIGHT($D966,2),[1]Balancing!$ET$2:$KK$2,0))/1000</f>
        <v>32.587000000000003</v>
      </c>
      <c r="K966" s="16">
        <f>INDEX([1]Balancing!$KL$3:$QC$21,MATCH($C966,[1]Balancing!$A$3:$A$21,0),MATCH(IF($A966="Mahir","HS",IF($A966="Separuh Mahir","SS",IF($A966="Berkemahiran Rendah","LS",IF($A966="Jumlah","T",FALSE))))&amp;$E966&amp;RIGHT($D966,2),[1]Balancing!$KL$2:$QC$2,0))/1000</f>
        <v>1.585</v>
      </c>
      <c r="L966" s="16">
        <f>INDEX([1]Balancing!$QD$3:$VU$21,MATCH($C966,[1]Balancing!$A$3:$A$21,0),MATCH(IF($A966="Mahir","HS",IF($A966="Separuh Mahir","SS",IF($A966="Berkemahiran Rendah","LS",IF($A966="Jumlah","T",FALSE))))&amp;$E966&amp;RIGHT($D966,2),[1]Balancing!$QD$2:$VU$2,0))/1000</f>
        <v>0.16400000000000001</v>
      </c>
    </row>
    <row r="967" spans="1:12" x14ac:dyDescent="0.35">
      <c r="A967" s="17" t="s">
        <v>19</v>
      </c>
      <c r="B967" s="17" t="s">
        <v>31</v>
      </c>
      <c r="C967" s="17" t="s">
        <v>46</v>
      </c>
      <c r="D967" s="14">
        <v>2021</v>
      </c>
      <c r="E967" s="14">
        <v>2</v>
      </c>
      <c r="F967" s="14" t="str">
        <f>VLOOKUP(A967,[1]Lookup!$A$1:$B$4,2,0)</f>
        <v>Skilled</v>
      </c>
      <c r="G967" s="14" t="str">
        <f>VLOOKUP(B967,[1]Lookup!$A$6:$B$11,2,0)</f>
        <v>Manufacturing</v>
      </c>
      <c r="H967" s="14" t="str">
        <f>VLOOKUP(C967,[1]Lookup!$A$13:$B$31,2,0)</f>
        <v>Petroleum, chemical, rubber &amp; plastic products</v>
      </c>
      <c r="I967" s="16">
        <f>INDEX([1]Balancing!$B$3:$ES$21,MATCH($C967,[1]Balancing!$A$3:$A$21,0),MATCH(IF($A967="Mahir","HS",IF($A967="Separuh Mahir","SS",IF($A967="Berkemahiran Rendah","LS",IF($A967="Jumlah","T",FALSE))))&amp;$E967&amp;RIGHT($D967,2),[1]Balancing!$B$2:$ES$2,0))/1000</f>
        <v>80.486999999999995</v>
      </c>
      <c r="J967" s="16">
        <f>INDEX([1]Balancing!$ET$3:$KK$21,MATCH($C967,[1]Balancing!$A$3:$A$21,0),MATCH(IF($A967="Mahir","HS",IF($A967="Separuh Mahir","SS",IF($A967="Berkemahiran Rendah","LS",IF($A967="Jumlah","T",FALSE))))&amp;$E967&amp;RIGHT($D967,2),[1]Balancing!$ET$2:$KK$2,0))/1000</f>
        <v>75.878</v>
      </c>
      <c r="K967" s="16">
        <f>INDEX([1]Balancing!$KL$3:$QC$21,MATCH($C967,[1]Balancing!$A$3:$A$21,0),MATCH(IF($A967="Mahir","HS",IF($A967="Separuh Mahir","SS",IF($A967="Berkemahiran Rendah","LS",IF($A967="Jumlah","T",FALSE))))&amp;$E967&amp;RIGHT($D967,2),[1]Balancing!$KL$2:$QC$2,0))/1000</f>
        <v>4.609</v>
      </c>
      <c r="L967" s="16">
        <f>INDEX([1]Balancing!$QD$3:$VU$21,MATCH($C967,[1]Balancing!$A$3:$A$21,0),MATCH(IF($A967="Mahir","HS",IF($A967="Separuh Mahir","SS",IF($A967="Berkemahiran Rendah","LS",IF($A967="Jumlah","T",FALSE))))&amp;$E967&amp;RIGHT($D967,2),[1]Balancing!$QD$2:$VU$2,0))/1000</f>
        <v>0.35899999999999999</v>
      </c>
    </row>
    <row r="968" spans="1:12" x14ac:dyDescent="0.35">
      <c r="A968" s="17" t="s">
        <v>19</v>
      </c>
      <c r="B968" s="17" t="s">
        <v>31</v>
      </c>
      <c r="C968" s="17" t="s">
        <v>48</v>
      </c>
      <c r="D968" s="14">
        <v>2021</v>
      </c>
      <c r="E968" s="14">
        <v>2</v>
      </c>
      <c r="F968" s="14" t="str">
        <f>VLOOKUP(A968,[1]Lookup!$A$1:$B$4,2,0)</f>
        <v>Skilled</v>
      </c>
      <c r="G968" s="14" t="str">
        <f>VLOOKUP(B968,[1]Lookup!$A$6:$B$11,2,0)</f>
        <v>Manufacturing</v>
      </c>
      <c r="H968" s="14" t="str">
        <f>VLOOKUP(C968,[1]Lookup!$A$13:$B$31,2,0)</f>
        <v>Non-metallic mineral products, basic metal &amp; fabricated metal products</v>
      </c>
      <c r="I968" s="16">
        <f>INDEX([1]Balancing!$B$3:$ES$21,MATCH($C968,[1]Balancing!$A$3:$A$21,0),MATCH(IF($A968="Mahir","HS",IF($A968="Separuh Mahir","SS",IF($A968="Berkemahiran Rendah","LS",IF($A968="Jumlah","T",FALSE))))&amp;$E968&amp;RIGHT($D968,2),[1]Balancing!$B$2:$ES$2,0))/1000</f>
        <v>56.978000000000002</v>
      </c>
      <c r="J968" s="16">
        <f>INDEX([1]Balancing!$ET$3:$KK$21,MATCH($C968,[1]Balancing!$A$3:$A$21,0),MATCH(IF($A968="Mahir","HS",IF($A968="Separuh Mahir","SS",IF($A968="Berkemahiran Rendah","LS",IF($A968="Jumlah","T",FALSE))))&amp;$E968&amp;RIGHT($D968,2),[1]Balancing!$ET$2:$KK$2,0))/1000</f>
        <v>53.469000000000001</v>
      </c>
      <c r="K968" s="16">
        <f>INDEX([1]Balancing!$KL$3:$QC$21,MATCH($C968,[1]Balancing!$A$3:$A$21,0),MATCH(IF($A968="Mahir","HS",IF($A968="Separuh Mahir","SS",IF($A968="Berkemahiran Rendah","LS",IF($A968="Jumlah","T",FALSE))))&amp;$E968&amp;RIGHT($D968,2),[1]Balancing!$KL$2:$QC$2,0))/1000</f>
        <v>3.5089999999999999</v>
      </c>
      <c r="L968" s="16">
        <f>INDEX([1]Balancing!$QD$3:$VU$21,MATCH($C968,[1]Balancing!$A$3:$A$21,0),MATCH(IF($A968="Mahir","HS",IF($A968="Separuh Mahir","SS",IF($A968="Berkemahiran Rendah","LS",IF($A968="Jumlah","T",FALSE))))&amp;$E968&amp;RIGHT($D968,2),[1]Balancing!$QD$2:$VU$2,0))/1000</f>
        <v>0.151</v>
      </c>
    </row>
    <row r="969" spans="1:12" x14ac:dyDescent="0.35">
      <c r="A969" s="17" t="s">
        <v>19</v>
      </c>
      <c r="B969" s="17" t="s">
        <v>31</v>
      </c>
      <c r="C969" s="17" t="s">
        <v>50</v>
      </c>
      <c r="D969" s="14">
        <v>2021</v>
      </c>
      <c r="E969" s="14">
        <v>2</v>
      </c>
      <c r="F969" s="14" t="str">
        <f>VLOOKUP(A969,[1]Lookup!$A$1:$B$4,2,0)</f>
        <v>Skilled</v>
      </c>
      <c r="G969" s="14" t="str">
        <f>VLOOKUP(B969,[1]Lookup!$A$6:$B$11,2,0)</f>
        <v>Manufacturing</v>
      </c>
      <c r="H969" s="14" t="str">
        <f>VLOOKUP(C969,[1]Lookup!$A$13:$B$31,2,0)</f>
        <v>Electrical, electronic &amp; optical products</v>
      </c>
      <c r="I969" s="16">
        <f>INDEX([1]Balancing!$B$3:$ES$21,MATCH($C969,[1]Balancing!$A$3:$A$21,0),MATCH(IF($A969="Mahir","HS",IF($A969="Separuh Mahir","SS",IF($A969="Berkemahiran Rendah","LS",IF($A969="Jumlah","T",FALSE))))&amp;$E969&amp;RIGHT($D969,2),[1]Balancing!$B$2:$ES$2,0))/1000</f>
        <v>135.291</v>
      </c>
      <c r="J969" s="16">
        <f>INDEX([1]Balancing!$ET$3:$KK$21,MATCH($C969,[1]Balancing!$A$3:$A$21,0),MATCH(IF($A969="Mahir","HS",IF($A969="Separuh Mahir","SS",IF($A969="Berkemahiran Rendah","LS",IF($A969="Jumlah","T",FALSE))))&amp;$E969&amp;RIGHT($D969,2),[1]Balancing!$ET$2:$KK$2,0))/1000</f>
        <v>126.93600000000001</v>
      </c>
      <c r="K969" s="16">
        <f>INDEX([1]Balancing!$KL$3:$QC$21,MATCH($C969,[1]Balancing!$A$3:$A$21,0),MATCH(IF($A969="Mahir","HS",IF($A969="Separuh Mahir","SS",IF($A969="Berkemahiran Rendah","LS",IF($A969="Jumlah","T",FALSE))))&amp;$E969&amp;RIGHT($D969,2),[1]Balancing!$KL$2:$QC$2,0))/1000</f>
        <v>8.3550000000000004</v>
      </c>
      <c r="L969" s="16">
        <f>INDEX([1]Balancing!$QD$3:$VU$21,MATCH($C969,[1]Balancing!$A$3:$A$21,0),MATCH(IF($A969="Mahir","HS",IF($A969="Separuh Mahir","SS",IF($A969="Berkemahiran Rendah","LS",IF($A969="Jumlah","T",FALSE))))&amp;$E969&amp;RIGHT($D969,2),[1]Balancing!$QD$2:$VU$2,0))/1000</f>
        <v>0.28100000000000003</v>
      </c>
    </row>
    <row r="970" spans="1:12" x14ac:dyDescent="0.35">
      <c r="A970" s="17" t="s">
        <v>19</v>
      </c>
      <c r="B970" s="17" t="s">
        <v>31</v>
      </c>
      <c r="C970" s="17" t="s">
        <v>52</v>
      </c>
      <c r="D970" s="14">
        <v>2021</v>
      </c>
      <c r="E970" s="14">
        <v>2</v>
      </c>
      <c r="F970" s="14" t="str">
        <f>VLOOKUP(A970,[1]Lookup!$A$1:$B$4,2,0)</f>
        <v>Skilled</v>
      </c>
      <c r="G970" s="14" t="str">
        <f>VLOOKUP(B970,[1]Lookup!$A$6:$B$11,2,0)</f>
        <v>Manufacturing</v>
      </c>
      <c r="H970" s="14" t="str">
        <f>VLOOKUP(C970,[1]Lookup!$A$13:$B$31,2,0)</f>
        <v>Transport equipment, other manufacturing &amp; repair</v>
      </c>
      <c r="I970" s="16">
        <f>INDEX([1]Balancing!$B$3:$ES$21,MATCH($C970,[1]Balancing!$A$3:$A$21,0),MATCH(IF($A970="Mahir","HS",IF($A970="Separuh Mahir","SS",IF($A970="Berkemahiran Rendah","LS",IF($A970="Jumlah","T",FALSE))))&amp;$E970&amp;RIGHT($D970,2),[1]Balancing!$B$2:$ES$2,0))/1000</f>
        <v>49.087000000000003</v>
      </c>
      <c r="J970" s="16">
        <f>INDEX([1]Balancing!$ET$3:$KK$21,MATCH($C970,[1]Balancing!$A$3:$A$21,0),MATCH(IF($A970="Mahir","HS",IF($A970="Separuh Mahir","SS",IF($A970="Berkemahiran Rendah","LS",IF($A970="Jumlah","T",FALSE))))&amp;$E970&amp;RIGHT($D970,2),[1]Balancing!$ET$2:$KK$2,0))/1000</f>
        <v>46.325000000000003</v>
      </c>
      <c r="K970" s="16">
        <f>INDEX([1]Balancing!$KL$3:$QC$21,MATCH($C970,[1]Balancing!$A$3:$A$21,0),MATCH(IF($A970="Mahir","HS",IF($A970="Separuh Mahir","SS",IF($A970="Berkemahiran Rendah","LS",IF($A970="Jumlah","T",FALSE))))&amp;$E970&amp;RIGHT($D970,2),[1]Balancing!$KL$2:$QC$2,0))/1000</f>
        <v>2.762</v>
      </c>
      <c r="L970" s="16">
        <f>INDEX([1]Balancing!$QD$3:$VU$21,MATCH($C970,[1]Balancing!$A$3:$A$21,0),MATCH(IF($A970="Mahir","HS",IF($A970="Separuh Mahir","SS",IF($A970="Berkemahiran Rendah","LS",IF($A970="Jumlah","T",FALSE))))&amp;$E970&amp;RIGHT($D970,2),[1]Balancing!$QD$2:$VU$2,0))/1000</f>
        <v>0.17399999999999999</v>
      </c>
    </row>
    <row r="971" spans="1:12" x14ac:dyDescent="0.35">
      <c r="A971" s="17" t="s">
        <v>19</v>
      </c>
      <c r="B971" s="17" t="s">
        <v>33</v>
      </c>
      <c r="C971" s="17" t="s">
        <v>33</v>
      </c>
      <c r="D971" s="14">
        <v>2021</v>
      </c>
      <c r="E971" s="14">
        <v>2</v>
      </c>
      <c r="F971" s="14" t="str">
        <f>VLOOKUP(A971,[1]Lookup!$A$1:$B$4,2,0)</f>
        <v>Skilled</v>
      </c>
      <c r="G971" s="14" t="str">
        <f>VLOOKUP(B971,[1]Lookup!$A$6:$B$11,2,0)</f>
        <v>Construction</v>
      </c>
      <c r="H971" s="14" t="str">
        <f>VLOOKUP(C971,[1]Lookup!$A$13:$B$31,2,0)</f>
        <v>Construction</v>
      </c>
      <c r="I971" s="16">
        <f>INDEX([1]Balancing!$B$3:$ES$21,MATCH($C971,[1]Balancing!$A$3:$A$21,0),MATCH(IF($A971="Mahir","HS",IF($A971="Separuh Mahir","SS",IF($A971="Berkemahiran Rendah","LS",IF($A971="Jumlah","T",FALSE))))&amp;$E971&amp;RIGHT($D971,2),[1]Balancing!$B$2:$ES$2,0))/1000</f>
        <v>136.29900000000001</v>
      </c>
      <c r="J971" s="16">
        <f>INDEX([1]Balancing!$ET$3:$KK$21,MATCH($C971,[1]Balancing!$A$3:$A$21,0),MATCH(IF($A971="Mahir","HS",IF($A971="Separuh Mahir","SS",IF($A971="Berkemahiran Rendah","LS",IF($A971="Jumlah","T",FALSE))))&amp;$E971&amp;RIGHT($D971,2),[1]Balancing!$ET$2:$KK$2,0))/1000</f>
        <v>132.036</v>
      </c>
      <c r="K971" s="16">
        <f>INDEX([1]Balancing!$KL$3:$QC$21,MATCH($C971,[1]Balancing!$A$3:$A$21,0),MATCH(IF($A971="Mahir","HS",IF($A971="Separuh Mahir","SS",IF($A971="Berkemahiran Rendah","LS",IF($A971="Jumlah","T",FALSE))))&amp;$E971&amp;RIGHT($D971,2),[1]Balancing!$KL$2:$QC$2,0))/1000</f>
        <v>4.2629999999999999</v>
      </c>
      <c r="L971" s="16">
        <f>INDEX([1]Balancing!$QD$3:$VU$21,MATCH($C971,[1]Balancing!$A$3:$A$21,0),MATCH(IF($A971="Mahir","HS",IF($A971="Separuh Mahir","SS",IF($A971="Berkemahiran Rendah","LS",IF($A971="Jumlah","T",FALSE))))&amp;$E971&amp;RIGHT($D971,2),[1]Balancing!$QD$2:$VU$2,0))/1000</f>
        <v>0.33500000000000002</v>
      </c>
    </row>
    <row r="972" spans="1:12" x14ac:dyDescent="0.35">
      <c r="A972" s="17" t="s">
        <v>19</v>
      </c>
      <c r="B972" s="17" t="s">
        <v>35</v>
      </c>
      <c r="C972" s="17" t="s">
        <v>54</v>
      </c>
      <c r="D972" s="14">
        <v>2021</v>
      </c>
      <c r="E972" s="14">
        <v>2</v>
      </c>
      <c r="F972" s="14" t="str">
        <f>VLOOKUP(A972,[1]Lookup!$A$1:$B$4,2,0)</f>
        <v>Skilled</v>
      </c>
      <c r="G972" s="14" t="str">
        <f>VLOOKUP(B972,[1]Lookup!$A$6:$B$11,2,0)</f>
        <v>Services</v>
      </c>
      <c r="H972" s="14" t="str">
        <f>VLOOKUP(C972,[1]Lookup!$A$13:$B$31,2,0)</f>
        <v>Wholesale &amp; retail trade</v>
      </c>
      <c r="I972" s="16">
        <f>INDEX([1]Balancing!$B$3:$ES$21,MATCH($C972,[1]Balancing!$A$3:$A$21,0),MATCH(IF($A972="Mahir","HS",IF($A972="Separuh Mahir","SS",IF($A972="Berkemahiran Rendah","LS",IF($A972="Jumlah","T",FALSE))))&amp;$E972&amp;RIGHT($D972,2),[1]Balancing!$B$2:$ES$2,0))/1000</f>
        <v>547.56200000000001</v>
      </c>
      <c r="J972" s="16">
        <f>INDEX([1]Balancing!$ET$3:$KK$21,MATCH($C972,[1]Balancing!$A$3:$A$21,0),MATCH(IF($A972="Mahir","HS",IF($A972="Separuh Mahir","SS",IF($A972="Berkemahiran Rendah","LS",IF($A972="Jumlah","T",FALSE))))&amp;$E972&amp;RIGHT($D972,2),[1]Balancing!$ET$2:$KK$2,0))/1000</f>
        <v>545.29499999999996</v>
      </c>
      <c r="K972" s="16">
        <f>INDEX([1]Balancing!$KL$3:$QC$21,MATCH($C972,[1]Balancing!$A$3:$A$21,0),MATCH(IF($A972="Mahir","HS",IF($A972="Separuh Mahir","SS",IF($A972="Berkemahiran Rendah","LS",IF($A972="Jumlah","T",FALSE))))&amp;$E972&amp;RIGHT($D972,2),[1]Balancing!$KL$2:$QC$2,0))/1000</f>
        <v>2.2669999999999999</v>
      </c>
      <c r="L972" s="16">
        <f>INDEX([1]Balancing!$QD$3:$VU$21,MATCH($C972,[1]Balancing!$A$3:$A$21,0),MATCH(IF($A972="Mahir","HS",IF($A972="Separuh Mahir","SS",IF($A972="Berkemahiran Rendah","LS",IF($A972="Jumlah","T",FALSE))))&amp;$E972&amp;RIGHT($D972,2),[1]Balancing!$QD$2:$VU$2,0))/1000</f>
        <v>0.48</v>
      </c>
    </row>
    <row r="973" spans="1:12" x14ac:dyDescent="0.35">
      <c r="A973" s="17" t="s">
        <v>19</v>
      </c>
      <c r="B973" s="17" t="s">
        <v>35</v>
      </c>
      <c r="C973" s="17" t="s">
        <v>56</v>
      </c>
      <c r="D973" s="14">
        <v>2021</v>
      </c>
      <c r="E973" s="14">
        <v>2</v>
      </c>
      <c r="F973" s="14" t="str">
        <f>VLOOKUP(A973,[1]Lookup!$A$1:$B$4,2,0)</f>
        <v>Skilled</v>
      </c>
      <c r="G973" s="14" t="str">
        <f>VLOOKUP(B973,[1]Lookup!$A$6:$B$11,2,0)</f>
        <v>Services</v>
      </c>
      <c r="H973" s="14" t="str">
        <f>VLOOKUP(C973,[1]Lookup!$A$13:$B$31,2,0)</f>
        <v>Food &amp; beverages and accommodation</v>
      </c>
      <c r="I973" s="16">
        <f>INDEX([1]Balancing!$B$3:$ES$21,MATCH($C973,[1]Balancing!$A$3:$A$21,0),MATCH(IF($A973="Mahir","HS",IF($A973="Separuh Mahir","SS",IF($A973="Berkemahiran Rendah","LS",IF($A973="Jumlah","T",FALSE))))&amp;$E973&amp;RIGHT($D973,2),[1]Balancing!$B$2:$ES$2,0))/1000</f>
        <v>110.36799999999999</v>
      </c>
      <c r="J973" s="16">
        <f>INDEX([1]Balancing!$ET$3:$KK$21,MATCH($C973,[1]Balancing!$A$3:$A$21,0),MATCH(IF($A973="Mahir","HS",IF($A973="Separuh Mahir","SS",IF($A973="Berkemahiran Rendah","LS",IF($A973="Jumlah","T",FALSE))))&amp;$E973&amp;RIGHT($D973,2),[1]Balancing!$ET$2:$KK$2,0))/1000</f>
        <v>110.041</v>
      </c>
      <c r="K973" s="16">
        <f>INDEX([1]Balancing!$KL$3:$QC$21,MATCH($C973,[1]Balancing!$A$3:$A$21,0),MATCH(IF($A973="Mahir","HS",IF($A973="Separuh Mahir","SS",IF($A973="Berkemahiran Rendah","LS",IF($A973="Jumlah","T",FALSE))))&amp;$E973&amp;RIGHT($D973,2),[1]Balancing!$KL$2:$QC$2,0))/1000</f>
        <v>0.32700000000000001</v>
      </c>
      <c r="L973" s="16">
        <f>INDEX([1]Balancing!$QD$3:$VU$21,MATCH($C973,[1]Balancing!$A$3:$A$21,0),MATCH(IF($A973="Mahir","HS",IF($A973="Separuh Mahir","SS",IF($A973="Berkemahiran Rendah","LS",IF($A973="Jumlah","T",FALSE))))&amp;$E973&amp;RIGHT($D973,2),[1]Balancing!$QD$2:$VU$2,0))/1000</f>
        <v>4.0000000000000001E-3</v>
      </c>
    </row>
    <row r="974" spans="1:12" x14ac:dyDescent="0.35">
      <c r="A974" s="17" t="s">
        <v>19</v>
      </c>
      <c r="B974" s="17" t="s">
        <v>35</v>
      </c>
      <c r="C974" s="17" t="s">
        <v>58</v>
      </c>
      <c r="D974" s="14">
        <v>2021</v>
      </c>
      <c r="E974" s="14">
        <v>2</v>
      </c>
      <c r="F974" s="14" t="str">
        <f>VLOOKUP(A974,[1]Lookup!$A$1:$B$4,2,0)</f>
        <v>Skilled</v>
      </c>
      <c r="G974" s="14" t="str">
        <f>VLOOKUP(B974,[1]Lookup!$A$6:$B$11,2,0)</f>
        <v>Services</v>
      </c>
      <c r="H974" s="14" t="str">
        <f>VLOOKUP(C974,[1]Lookup!$A$13:$B$31,2,0)</f>
        <v>Transportation &amp; storage</v>
      </c>
      <c r="I974" s="16">
        <f>INDEX([1]Balancing!$B$3:$ES$21,MATCH($C974,[1]Balancing!$A$3:$A$21,0),MATCH(IF($A974="Mahir","HS",IF($A974="Separuh Mahir","SS",IF($A974="Berkemahiran Rendah","LS",IF($A974="Jumlah","T",FALSE))))&amp;$E974&amp;RIGHT($D974,2),[1]Balancing!$B$2:$ES$2,0))/1000</f>
        <v>79.667000000000002</v>
      </c>
      <c r="J974" s="16">
        <f>INDEX([1]Balancing!$ET$3:$KK$21,MATCH($C974,[1]Balancing!$A$3:$A$21,0),MATCH(IF($A974="Mahir","HS",IF($A974="Separuh Mahir","SS",IF($A974="Berkemahiran Rendah","LS",IF($A974="Jumlah","T",FALSE))))&amp;$E974&amp;RIGHT($D974,2),[1]Balancing!$ET$2:$KK$2,0))/1000</f>
        <v>79.05</v>
      </c>
      <c r="K974" s="16">
        <f>INDEX([1]Balancing!$KL$3:$QC$21,MATCH($C974,[1]Balancing!$A$3:$A$21,0),MATCH(IF($A974="Mahir","HS",IF($A974="Separuh Mahir","SS",IF($A974="Berkemahiran Rendah","LS",IF($A974="Jumlah","T",FALSE))))&amp;$E974&amp;RIGHT($D974,2),[1]Balancing!$KL$2:$QC$2,0))/1000</f>
        <v>0.61699999999999999</v>
      </c>
      <c r="L974" s="16">
        <f>INDEX([1]Balancing!$QD$3:$VU$21,MATCH($C974,[1]Balancing!$A$3:$A$21,0),MATCH(IF($A974="Mahir","HS",IF($A974="Separuh Mahir","SS",IF($A974="Berkemahiran Rendah","LS",IF($A974="Jumlah","T",FALSE))))&amp;$E974&amp;RIGHT($D974,2),[1]Balancing!$QD$2:$VU$2,0))/1000</f>
        <v>0.41499999999999998</v>
      </c>
    </row>
    <row r="975" spans="1:12" x14ac:dyDescent="0.35">
      <c r="A975" s="17" t="s">
        <v>19</v>
      </c>
      <c r="B975" s="17" t="s">
        <v>35</v>
      </c>
      <c r="C975" s="17" t="s">
        <v>60</v>
      </c>
      <c r="D975" s="14">
        <v>2021</v>
      </c>
      <c r="E975" s="14">
        <v>2</v>
      </c>
      <c r="F975" s="14" t="str">
        <f>VLOOKUP(A975,[1]Lookup!$A$1:$B$4,2,0)</f>
        <v>Skilled</v>
      </c>
      <c r="G975" s="14" t="str">
        <f>VLOOKUP(B975,[1]Lookup!$A$6:$B$11,2,0)</f>
        <v>Services</v>
      </c>
      <c r="H975" s="14" t="str">
        <f>VLOOKUP(C975,[1]Lookup!$A$13:$B$31,2,0)</f>
        <v>Information &amp; communication</v>
      </c>
      <c r="I975" s="16">
        <f>INDEX([1]Balancing!$B$3:$ES$21,MATCH($C975,[1]Balancing!$A$3:$A$21,0),MATCH(IF($A975="Mahir","HS",IF($A975="Separuh Mahir","SS",IF($A975="Berkemahiran Rendah","LS",IF($A975="Jumlah","T",FALSE))))&amp;$E975&amp;RIGHT($D975,2),[1]Balancing!$B$2:$ES$2,0))/1000</f>
        <v>131.27000000000001</v>
      </c>
      <c r="J975" s="16">
        <f>INDEX([1]Balancing!$ET$3:$KK$21,MATCH($C975,[1]Balancing!$A$3:$A$21,0),MATCH(IF($A975="Mahir","HS",IF($A975="Separuh Mahir","SS",IF($A975="Berkemahiran Rendah","LS",IF($A975="Jumlah","T",FALSE))))&amp;$E975&amp;RIGHT($D975,2),[1]Balancing!$ET$2:$KK$2,0))/1000</f>
        <v>131.02199999999999</v>
      </c>
      <c r="K975" s="16">
        <f>INDEX([1]Balancing!$KL$3:$QC$21,MATCH($C975,[1]Balancing!$A$3:$A$21,0),MATCH(IF($A975="Mahir","HS",IF($A975="Separuh Mahir","SS",IF($A975="Berkemahiran Rendah","LS",IF($A975="Jumlah","T",FALSE))))&amp;$E975&amp;RIGHT($D975,2),[1]Balancing!$KL$2:$QC$2,0))/1000</f>
        <v>0.248</v>
      </c>
      <c r="L975" s="16">
        <f>INDEX([1]Balancing!$QD$3:$VU$21,MATCH($C975,[1]Balancing!$A$3:$A$21,0),MATCH(IF($A975="Mahir","HS",IF($A975="Separuh Mahir","SS",IF($A975="Berkemahiran Rendah","LS",IF($A975="Jumlah","T",FALSE))))&amp;$E975&amp;RIGHT($D975,2),[1]Balancing!$QD$2:$VU$2,0))/1000</f>
        <v>0.36099999999999999</v>
      </c>
    </row>
    <row r="976" spans="1:12" x14ac:dyDescent="0.35">
      <c r="A976" s="17" t="s">
        <v>19</v>
      </c>
      <c r="B976" s="17" t="s">
        <v>35</v>
      </c>
      <c r="C976" s="17" t="s">
        <v>62</v>
      </c>
      <c r="D976" s="14">
        <v>2021</v>
      </c>
      <c r="E976" s="14">
        <v>2</v>
      </c>
      <c r="F976" s="14" t="str">
        <f>VLOOKUP(A976,[1]Lookup!$A$1:$B$4,2,0)</f>
        <v>Skilled</v>
      </c>
      <c r="G976" s="14" t="str">
        <f>VLOOKUP(B976,[1]Lookup!$A$6:$B$11,2,0)</f>
        <v>Services</v>
      </c>
      <c r="H976" s="14" t="str">
        <f>VLOOKUP(C976,[1]Lookup!$A$13:$B$31,2,0)</f>
        <v>Finance, insurance, real estate &amp; business services</v>
      </c>
      <c r="I976" s="16">
        <f>INDEX([1]Balancing!$B$3:$ES$21,MATCH($C976,[1]Balancing!$A$3:$A$21,0),MATCH(IF($A976="Mahir","HS",IF($A976="Separuh Mahir","SS",IF($A976="Berkemahiran Rendah","LS",IF($A976="Jumlah","T",FALSE))))&amp;$E976&amp;RIGHT($D976,2),[1]Balancing!$B$2:$ES$2,0))/1000</f>
        <v>399.24700000000001</v>
      </c>
      <c r="J976" s="16">
        <f>INDEX([1]Balancing!$ET$3:$KK$21,MATCH($C976,[1]Balancing!$A$3:$A$21,0),MATCH(IF($A976="Mahir","HS",IF($A976="Separuh Mahir","SS",IF($A976="Berkemahiran Rendah","LS",IF($A976="Jumlah","T",FALSE))))&amp;$E976&amp;RIGHT($D976,2),[1]Balancing!$ET$2:$KK$2,0))/1000</f>
        <v>392.92500000000001</v>
      </c>
      <c r="K976" s="16">
        <f>INDEX([1]Balancing!$KL$3:$QC$21,MATCH($C976,[1]Balancing!$A$3:$A$21,0),MATCH(IF($A976="Mahir","HS",IF($A976="Separuh Mahir","SS",IF($A976="Berkemahiran Rendah","LS",IF($A976="Jumlah","T",FALSE))))&amp;$E976&amp;RIGHT($D976,2),[1]Balancing!$KL$2:$QC$2,0))/1000</f>
        <v>6.3220000000000001</v>
      </c>
      <c r="L976" s="16">
        <f>INDEX([1]Balancing!$QD$3:$VU$21,MATCH($C976,[1]Balancing!$A$3:$A$21,0),MATCH(IF($A976="Mahir","HS",IF($A976="Separuh Mahir","SS",IF($A976="Berkemahiran Rendah","LS",IF($A976="Jumlah","T",FALSE))))&amp;$E976&amp;RIGHT($D976,2),[1]Balancing!$QD$2:$VU$2,0))/1000</f>
        <v>1.7330000000000001</v>
      </c>
    </row>
    <row r="977" spans="1:12" x14ac:dyDescent="0.35">
      <c r="A977" s="17" t="s">
        <v>19</v>
      </c>
      <c r="B977" s="17" t="s">
        <v>35</v>
      </c>
      <c r="C977" s="17" t="s">
        <v>64</v>
      </c>
      <c r="D977" s="14">
        <v>2021</v>
      </c>
      <c r="E977" s="14">
        <v>2</v>
      </c>
      <c r="F977" s="14" t="str">
        <f>VLOOKUP(A977,[1]Lookup!$A$1:$B$4,2,0)</f>
        <v>Skilled</v>
      </c>
      <c r="G977" s="14" t="str">
        <f>VLOOKUP(B977,[1]Lookup!$A$6:$B$11,2,0)</f>
        <v>Services</v>
      </c>
      <c r="H977" s="14" t="str">
        <f>VLOOKUP(C977,[1]Lookup!$A$13:$B$31,2,0)</f>
        <v>Other services</v>
      </c>
      <c r="I977" s="16">
        <f>INDEX([1]Balancing!$B$3:$ES$21,MATCH($C977,[1]Balancing!$A$3:$A$21,0),MATCH(IF($A977="Mahir","HS",IF($A977="Separuh Mahir","SS",IF($A977="Berkemahiran Rendah","LS",IF($A977="Jumlah","T",FALSE))))&amp;$E977&amp;RIGHT($D977,2),[1]Balancing!$B$2:$ES$2,0))/1000</f>
        <v>204.27699999999999</v>
      </c>
      <c r="J977" s="16">
        <f>INDEX([1]Balancing!$ET$3:$KK$21,MATCH($C977,[1]Balancing!$A$3:$A$21,0),MATCH(IF($A977="Mahir","HS",IF($A977="Separuh Mahir","SS",IF($A977="Berkemahiran Rendah","LS",IF($A977="Jumlah","T",FALSE))))&amp;$E977&amp;RIGHT($D977,2),[1]Balancing!$ET$2:$KK$2,0))/1000</f>
        <v>203.49799999999999</v>
      </c>
      <c r="K977" s="16">
        <f>INDEX([1]Balancing!$KL$3:$QC$21,MATCH($C977,[1]Balancing!$A$3:$A$21,0),MATCH(IF($A977="Mahir","HS",IF($A977="Separuh Mahir","SS",IF($A977="Berkemahiran Rendah","LS",IF($A977="Jumlah","T",FALSE))))&amp;$E977&amp;RIGHT($D977,2),[1]Balancing!$KL$2:$QC$2,0))/1000</f>
        <v>0.77900000000000003</v>
      </c>
      <c r="L977" s="16">
        <f>INDEX([1]Balancing!$QD$3:$VU$21,MATCH($C977,[1]Balancing!$A$3:$A$21,0),MATCH(IF($A977="Mahir","HS",IF($A977="Separuh Mahir","SS",IF($A977="Berkemahiran Rendah","LS",IF($A977="Jumlah","T",FALSE))))&amp;$E977&amp;RIGHT($D977,2),[1]Balancing!$QD$2:$VU$2,0))/1000</f>
        <v>0.33900000000000002</v>
      </c>
    </row>
    <row r="978" spans="1:12" x14ac:dyDescent="0.35">
      <c r="A978" s="17" t="s">
        <v>21</v>
      </c>
      <c r="B978" s="17" t="s">
        <v>27</v>
      </c>
      <c r="C978" s="17" t="s">
        <v>27</v>
      </c>
      <c r="D978" s="14">
        <v>2021</v>
      </c>
      <c r="E978" s="14">
        <v>2</v>
      </c>
      <c r="F978" s="14" t="str">
        <f>VLOOKUP(A978,[1]Lookup!$A$1:$B$4,2,0)</f>
        <v>Semi-skilled</v>
      </c>
      <c r="G978" s="14" t="str">
        <f>VLOOKUP(B978,[1]Lookup!$A$6:$B$11,2,0)</f>
        <v>Agriculture</v>
      </c>
      <c r="H978" s="14" t="str">
        <f>VLOOKUP(C978,[1]Lookup!$A$13:$B$31,2,0)</f>
        <v>Agriculture</v>
      </c>
      <c r="I978" s="16">
        <f>INDEX([1]Balancing!$B$3:$ES$21,MATCH($C978,[1]Balancing!$A$3:$A$21,0),MATCH(IF($A978="Mahir","HS",IF($A978="Separuh Mahir","SS",IF($A978="Berkemahiran Rendah","LS",IF($A978="Jumlah","T",FALSE))))&amp;$E978&amp;RIGHT($D978,2),[1]Balancing!$B$2:$ES$2,0))/1000</f>
        <v>409.428</v>
      </c>
      <c r="J978" s="16">
        <f>INDEX([1]Balancing!$ET$3:$KK$21,MATCH($C978,[1]Balancing!$A$3:$A$21,0),MATCH(IF($A978="Mahir","HS",IF($A978="Separuh Mahir","SS",IF($A978="Berkemahiran Rendah","LS",IF($A978="Jumlah","T",FALSE))))&amp;$E978&amp;RIGHT($D978,2),[1]Balancing!$ET$2:$KK$2,0))/1000</f>
        <v>390.65600000000001</v>
      </c>
      <c r="K978" s="16">
        <f>INDEX([1]Balancing!$KL$3:$QC$21,MATCH($C978,[1]Balancing!$A$3:$A$21,0),MATCH(IF($A978="Mahir","HS",IF($A978="Separuh Mahir","SS",IF($A978="Berkemahiran Rendah","LS",IF($A978="Jumlah","T",FALSE))))&amp;$E978&amp;RIGHT($D978,2),[1]Balancing!$KL$2:$QC$2,0))/1000</f>
        <v>18.771999999999998</v>
      </c>
      <c r="L978" s="16">
        <f>INDEX([1]Balancing!$QD$3:$VU$21,MATCH($C978,[1]Balancing!$A$3:$A$21,0),MATCH(IF($A978="Mahir","HS",IF($A978="Separuh Mahir","SS",IF($A978="Berkemahiran Rendah","LS",IF($A978="Jumlah","T",FALSE))))&amp;$E978&amp;RIGHT($D978,2),[1]Balancing!$QD$2:$VU$2,0))/1000</f>
        <v>0.54</v>
      </c>
    </row>
    <row r="979" spans="1:12" x14ac:dyDescent="0.35">
      <c r="A979" s="17" t="s">
        <v>21</v>
      </c>
      <c r="B979" s="17" t="s">
        <v>29</v>
      </c>
      <c r="C979" s="17" t="s">
        <v>29</v>
      </c>
      <c r="D979" s="14">
        <v>2021</v>
      </c>
      <c r="E979" s="14">
        <v>2</v>
      </c>
      <c r="F979" s="14" t="str">
        <f>VLOOKUP(A979,[1]Lookup!$A$1:$B$4,2,0)</f>
        <v>Semi-skilled</v>
      </c>
      <c r="G979" s="14" t="str">
        <f>VLOOKUP(B979,[1]Lookup!$A$6:$B$11,2,0)</f>
        <v>Mining &amp; Quarrying</v>
      </c>
      <c r="H979" s="14" t="str">
        <f>VLOOKUP(C979,[1]Lookup!$A$13:$B$31,2,0)</f>
        <v>Mining &amp; Quarrying</v>
      </c>
      <c r="I979" s="16">
        <f>INDEX([1]Balancing!$B$3:$ES$21,MATCH($C979,[1]Balancing!$A$3:$A$21,0),MATCH(IF($A979="Mahir","HS",IF($A979="Separuh Mahir","SS",IF($A979="Berkemahiran Rendah","LS",IF($A979="Jumlah","T",FALSE))))&amp;$E979&amp;RIGHT($D979,2),[1]Balancing!$B$2:$ES$2,0))/1000</f>
        <v>45.762999999999998</v>
      </c>
      <c r="J979" s="16">
        <f>INDEX([1]Balancing!$ET$3:$KK$21,MATCH($C979,[1]Balancing!$A$3:$A$21,0),MATCH(IF($A979="Mahir","HS",IF($A979="Separuh Mahir","SS",IF($A979="Berkemahiran Rendah","LS",IF($A979="Jumlah","T",FALSE))))&amp;$E979&amp;RIGHT($D979,2),[1]Balancing!$ET$2:$KK$2,0))/1000</f>
        <v>45.558999999999997</v>
      </c>
      <c r="K979" s="16">
        <f>INDEX([1]Balancing!$KL$3:$QC$21,MATCH($C979,[1]Balancing!$A$3:$A$21,0),MATCH(IF($A979="Mahir","HS",IF($A979="Separuh Mahir","SS",IF($A979="Berkemahiran Rendah","LS",IF($A979="Jumlah","T",FALSE))))&amp;$E979&amp;RIGHT($D979,2),[1]Balancing!$KL$2:$QC$2,0))/1000</f>
        <v>0.20399999999999999</v>
      </c>
      <c r="L979" s="16">
        <f>INDEX([1]Balancing!$QD$3:$VU$21,MATCH($C979,[1]Balancing!$A$3:$A$21,0),MATCH(IF($A979="Mahir","HS",IF($A979="Separuh Mahir","SS",IF($A979="Berkemahiran Rendah","LS",IF($A979="Jumlah","T",FALSE))))&amp;$E979&amp;RIGHT($D979,2),[1]Balancing!$QD$2:$VU$2,0))/1000</f>
        <v>7.8E-2</v>
      </c>
    </row>
    <row r="980" spans="1:12" x14ac:dyDescent="0.35">
      <c r="A980" s="17" t="s">
        <v>21</v>
      </c>
      <c r="B980" s="17" t="s">
        <v>31</v>
      </c>
      <c r="C980" s="17" t="s">
        <v>40</v>
      </c>
      <c r="D980" s="14">
        <v>2021</v>
      </c>
      <c r="E980" s="14">
        <v>2</v>
      </c>
      <c r="F980" s="14" t="str">
        <f>VLOOKUP(A980,[1]Lookup!$A$1:$B$4,2,0)</f>
        <v>Semi-skilled</v>
      </c>
      <c r="G980" s="14" t="str">
        <f>VLOOKUP(B980,[1]Lookup!$A$6:$B$11,2,0)</f>
        <v>Manufacturing</v>
      </c>
      <c r="H980" s="14" t="str">
        <f>VLOOKUP(C980,[1]Lookup!$A$13:$B$31,2,0)</f>
        <v>Food processing, beverages &amp; tobacco products</v>
      </c>
      <c r="I980" s="16">
        <f>INDEX([1]Balancing!$B$3:$ES$21,MATCH($C980,[1]Balancing!$A$3:$A$21,0),MATCH(IF($A980="Mahir","HS",IF($A980="Separuh Mahir","SS",IF($A980="Berkemahiran Rendah","LS",IF($A980="Jumlah","T",FALSE))))&amp;$E980&amp;RIGHT($D980,2),[1]Balancing!$B$2:$ES$2,0))/1000</f>
        <v>214.82499999999999</v>
      </c>
      <c r="J980" s="16">
        <f>INDEX([1]Balancing!$ET$3:$KK$21,MATCH($C980,[1]Balancing!$A$3:$A$21,0),MATCH(IF($A980="Mahir","HS",IF($A980="Separuh Mahir","SS",IF($A980="Berkemahiran Rendah","LS",IF($A980="Jumlah","T",FALSE))))&amp;$E980&amp;RIGHT($D980,2),[1]Balancing!$ET$2:$KK$2,0))/1000</f>
        <v>208.572</v>
      </c>
      <c r="K980" s="16">
        <f>INDEX([1]Balancing!$KL$3:$QC$21,MATCH($C980,[1]Balancing!$A$3:$A$21,0),MATCH(IF($A980="Mahir","HS",IF($A980="Separuh Mahir","SS",IF($A980="Berkemahiran Rendah","LS",IF($A980="Jumlah","T",FALSE))))&amp;$E980&amp;RIGHT($D980,2),[1]Balancing!$KL$2:$QC$2,0))/1000</f>
        <v>6.2530000000000001</v>
      </c>
      <c r="L980" s="16">
        <f>INDEX([1]Balancing!$QD$3:$VU$21,MATCH($C980,[1]Balancing!$A$3:$A$21,0),MATCH(IF($A980="Mahir","HS",IF($A980="Separuh Mahir","SS",IF($A980="Berkemahiran Rendah","LS",IF($A980="Jumlah","T",FALSE))))&amp;$E980&amp;RIGHT($D980,2),[1]Balancing!$QD$2:$VU$2,0))/1000</f>
        <v>1.4999999999999999E-2</v>
      </c>
    </row>
    <row r="981" spans="1:12" x14ac:dyDescent="0.35">
      <c r="A981" s="17" t="s">
        <v>21</v>
      </c>
      <c r="B981" s="17" t="s">
        <v>31</v>
      </c>
      <c r="C981" s="17" t="s">
        <v>42</v>
      </c>
      <c r="D981" s="14">
        <v>2021</v>
      </c>
      <c r="E981" s="14">
        <v>2</v>
      </c>
      <c r="F981" s="14" t="str">
        <f>VLOOKUP(A981,[1]Lookup!$A$1:$B$4,2,0)</f>
        <v>Semi-skilled</v>
      </c>
      <c r="G981" s="14" t="str">
        <f>VLOOKUP(B981,[1]Lookup!$A$6:$B$11,2,0)</f>
        <v>Manufacturing</v>
      </c>
      <c r="H981" s="14" t="str">
        <f>VLOOKUP(C981,[1]Lookup!$A$13:$B$31,2,0)</f>
        <v>Textiles, wearing apparel &amp; leather products</v>
      </c>
      <c r="I981" s="16">
        <f>INDEX([1]Balancing!$B$3:$ES$21,MATCH($C981,[1]Balancing!$A$3:$A$21,0),MATCH(IF($A981="Mahir","HS",IF($A981="Separuh Mahir","SS",IF($A981="Berkemahiran Rendah","LS",IF($A981="Jumlah","T",FALSE))))&amp;$E981&amp;RIGHT($D981,2),[1]Balancing!$B$2:$ES$2,0))/1000</f>
        <v>64.549000000000007</v>
      </c>
      <c r="J981" s="16">
        <f>INDEX([1]Balancing!$ET$3:$KK$21,MATCH($C981,[1]Balancing!$A$3:$A$21,0),MATCH(IF($A981="Mahir","HS",IF($A981="Separuh Mahir","SS",IF($A981="Berkemahiran Rendah","LS",IF($A981="Jumlah","T",FALSE))))&amp;$E981&amp;RIGHT($D981,2),[1]Balancing!$ET$2:$KK$2,0))/1000</f>
        <v>63.030999999999999</v>
      </c>
      <c r="K981" s="16">
        <f>INDEX([1]Balancing!$KL$3:$QC$21,MATCH($C981,[1]Balancing!$A$3:$A$21,0),MATCH(IF($A981="Mahir","HS",IF($A981="Separuh Mahir","SS",IF($A981="Berkemahiran Rendah","LS",IF($A981="Jumlah","T",FALSE))))&amp;$E981&amp;RIGHT($D981,2),[1]Balancing!$KL$2:$QC$2,0))/1000</f>
        <v>1.518</v>
      </c>
      <c r="L981" s="16">
        <f>INDEX([1]Balancing!$QD$3:$VU$21,MATCH($C981,[1]Balancing!$A$3:$A$21,0),MATCH(IF($A981="Mahir","HS",IF($A981="Separuh Mahir","SS",IF($A981="Berkemahiran Rendah","LS",IF($A981="Jumlah","T",FALSE))))&amp;$E981&amp;RIGHT($D981,2),[1]Balancing!$QD$2:$VU$2,0))/1000</f>
        <v>0.26900000000000002</v>
      </c>
    </row>
    <row r="982" spans="1:12" x14ac:dyDescent="0.35">
      <c r="A982" s="17" t="s">
        <v>21</v>
      </c>
      <c r="B982" s="17" t="s">
        <v>31</v>
      </c>
      <c r="C982" s="17" t="s">
        <v>44</v>
      </c>
      <c r="D982" s="14">
        <v>2021</v>
      </c>
      <c r="E982" s="14">
        <v>2</v>
      </c>
      <c r="F982" s="14" t="str">
        <f>VLOOKUP(A982,[1]Lookup!$A$1:$B$4,2,0)</f>
        <v>Semi-skilled</v>
      </c>
      <c r="G982" s="14" t="str">
        <f>VLOOKUP(B982,[1]Lookup!$A$6:$B$11,2,0)</f>
        <v>Manufacturing</v>
      </c>
      <c r="H982" s="14" t="str">
        <f>VLOOKUP(C982,[1]Lookup!$A$13:$B$31,2,0)</f>
        <v>Wood products, furniture, paper products &amp; printing</v>
      </c>
      <c r="I982" s="16">
        <f>INDEX([1]Balancing!$B$3:$ES$21,MATCH($C982,[1]Balancing!$A$3:$A$21,0),MATCH(IF($A982="Mahir","HS",IF($A982="Separuh Mahir","SS",IF($A982="Berkemahiran Rendah","LS",IF($A982="Jumlah","T",FALSE))))&amp;$E982&amp;RIGHT($D982,2),[1]Balancing!$B$2:$ES$2,0))/1000</f>
        <v>217.267</v>
      </c>
      <c r="J982" s="16">
        <f>INDEX([1]Balancing!$ET$3:$KK$21,MATCH($C982,[1]Balancing!$A$3:$A$21,0),MATCH(IF($A982="Mahir","HS",IF($A982="Separuh Mahir","SS",IF($A982="Berkemahiran Rendah","LS",IF($A982="Jumlah","T",FALSE))))&amp;$E982&amp;RIGHT($D982,2),[1]Balancing!$ET$2:$KK$2,0))/1000</f>
        <v>212.04400000000001</v>
      </c>
      <c r="K982" s="16">
        <f>INDEX([1]Balancing!$KL$3:$QC$21,MATCH($C982,[1]Balancing!$A$3:$A$21,0),MATCH(IF($A982="Mahir","HS",IF($A982="Separuh Mahir","SS",IF($A982="Berkemahiran Rendah","LS",IF($A982="Jumlah","T",FALSE))))&amp;$E982&amp;RIGHT($D982,2),[1]Balancing!$KL$2:$QC$2,0))/1000</f>
        <v>5.2229999999999999</v>
      </c>
      <c r="L982" s="16">
        <f>INDEX([1]Balancing!$QD$3:$VU$21,MATCH($C982,[1]Balancing!$A$3:$A$21,0),MATCH(IF($A982="Mahir","HS",IF($A982="Separuh Mahir","SS",IF($A982="Berkemahiran Rendah","LS",IF($A982="Jumlah","T",FALSE))))&amp;$E982&amp;RIGHT($D982,2),[1]Balancing!$QD$2:$VU$2,0))/1000</f>
        <v>0.28399999999999997</v>
      </c>
    </row>
    <row r="983" spans="1:12" x14ac:dyDescent="0.35">
      <c r="A983" s="17" t="s">
        <v>21</v>
      </c>
      <c r="B983" s="17" t="s">
        <v>31</v>
      </c>
      <c r="C983" s="17" t="s">
        <v>46</v>
      </c>
      <c r="D983" s="14">
        <v>2021</v>
      </c>
      <c r="E983" s="14">
        <v>2</v>
      </c>
      <c r="F983" s="14" t="str">
        <f>VLOOKUP(A983,[1]Lookup!$A$1:$B$4,2,0)</f>
        <v>Semi-skilled</v>
      </c>
      <c r="G983" s="14" t="str">
        <f>VLOOKUP(B983,[1]Lookup!$A$6:$B$11,2,0)</f>
        <v>Manufacturing</v>
      </c>
      <c r="H983" s="14" t="str">
        <f>VLOOKUP(C983,[1]Lookup!$A$13:$B$31,2,0)</f>
        <v>Petroleum, chemical, rubber &amp; plastic products</v>
      </c>
      <c r="I983" s="16">
        <f>INDEX([1]Balancing!$B$3:$ES$21,MATCH($C983,[1]Balancing!$A$3:$A$21,0),MATCH(IF($A983="Mahir","HS",IF($A983="Separuh Mahir","SS",IF($A983="Berkemahiran Rendah","LS",IF($A983="Jumlah","T",FALSE))))&amp;$E983&amp;RIGHT($D983,2),[1]Balancing!$B$2:$ES$2,0))/1000</f>
        <v>330.11599999999999</v>
      </c>
      <c r="J983" s="16">
        <f>INDEX([1]Balancing!$ET$3:$KK$21,MATCH($C983,[1]Balancing!$A$3:$A$21,0),MATCH(IF($A983="Mahir","HS",IF($A983="Separuh Mahir","SS",IF($A983="Berkemahiran Rendah","LS",IF($A983="Jumlah","T",FALSE))))&amp;$E983&amp;RIGHT($D983,2),[1]Balancing!$ET$2:$KK$2,0))/1000</f>
        <v>318.44400000000002</v>
      </c>
      <c r="K983" s="16">
        <f>INDEX([1]Balancing!$KL$3:$QC$21,MATCH($C983,[1]Balancing!$A$3:$A$21,0),MATCH(IF($A983="Mahir","HS",IF($A983="Separuh Mahir","SS",IF($A983="Berkemahiran Rendah","LS",IF($A983="Jumlah","T",FALSE))))&amp;$E983&amp;RIGHT($D983,2),[1]Balancing!$KL$2:$QC$2,0))/1000</f>
        <v>11.672000000000001</v>
      </c>
      <c r="L983" s="16">
        <f>INDEX([1]Balancing!$QD$3:$VU$21,MATCH($C983,[1]Balancing!$A$3:$A$21,0),MATCH(IF($A983="Mahir","HS",IF($A983="Separuh Mahir","SS",IF($A983="Berkemahiran Rendah","LS",IF($A983="Jumlah","T",FALSE))))&amp;$E983&amp;RIGHT($D983,2),[1]Balancing!$QD$2:$VU$2,0))/1000</f>
        <v>1.4710000000000001</v>
      </c>
    </row>
    <row r="984" spans="1:12" x14ac:dyDescent="0.35">
      <c r="A984" s="17" t="s">
        <v>21</v>
      </c>
      <c r="B984" s="17" t="s">
        <v>31</v>
      </c>
      <c r="C984" s="17" t="s">
        <v>48</v>
      </c>
      <c r="D984" s="14">
        <v>2021</v>
      </c>
      <c r="E984" s="14">
        <v>2</v>
      </c>
      <c r="F984" s="14" t="str">
        <f>VLOOKUP(A984,[1]Lookup!$A$1:$B$4,2,0)</f>
        <v>Semi-skilled</v>
      </c>
      <c r="G984" s="14" t="str">
        <f>VLOOKUP(B984,[1]Lookup!$A$6:$B$11,2,0)</f>
        <v>Manufacturing</v>
      </c>
      <c r="H984" s="14" t="str">
        <f>VLOOKUP(C984,[1]Lookup!$A$13:$B$31,2,0)</f>
        <v>Non-metallic mineral products, basic metal &amp; fabricated metal products</v>
      </c>
      <c r="I984" s="16">
        <f>INDEX([1]Balancing!$B$3:$ES$21,MATCH($C984,[1]Balancing!$A$3:$A$21,0),MATCH(IF($A984="Mahir","HS",IF($A984="Separuh Mahir","SS",IF($A984="Berkemahiran Rendah","LS",IF($A984="Jumlah","T",FALSE))))&amp;$E984&amp;RIGHT($D984,2),[1]Balancing!$B$2:$ES$2,0))/1000</f>
        <v>268.91300000000001</v>
      </c>
      <c r="J984" s="16">
        <f>INDEX([1]Balancing!$ET$3:$KK$21,MATCH($C984,[1]Balancing!$A$3:$A$21,0),MATCH(IF($A984="Mahir","HS",IF($A984="Separuh Mahir","SS",IF($A984="Berkemahiran Rendah","LS",IF($A984="Jumlah","T",FALSE))))&amp;$E984&amp;RIGHT($D984,2),[1]Balancing!$ET$2:$KK$2,0))/1000</f>
        <v>261.60500000000002</v>
      </c>
      <c r="K984" s="16">
        <f>INDEX([1]Balancing!$KL$3:$QC$21,MATCH($C984,[1]Balancing!$A$3:$A$21,0),MATCH(IF($A984="Mahir","HS",IF($A984="Separuh Mahir","SS",IF($A984="Berkemahiran Rendah","LS",IF($A984="Jumlah","T",FALSE))))&amp;$E984&amp;RIGHT($D984,2),[1]Balancing!$KL$2:$QC$2,0))/1000</f>
        <v>7.3079999999999998</v>
      </c>
      <c r="L984" s="16">
        <f>INDEX([1]Balancing!$QD$3:$VU$21,MATCH($C984,[1]Balancing!$A$3:$A$21,0),MATCH(IF($A984="Mahir","HS",IF($A984="Separuh Mahir","SS",IF($A984="Berkemahiran Rendah","LS",IF($A984="Jumlah","T",FALSE))))&amp;$E984&amp;RIGHT($D984,2),[1]Balancing!$QD$2:$VU$2,0))/1000</f>
        <v>0.54100000000000004</v>
      </c>
    </row>
    <row r="985" spans="1:12" x14ac:dyDescent="0.35">
      <c r="A985" s="17" t="s">
        <v>21</v>
      </c>
      <c r="B985" s="17" t="s">
        <v>31</v>
      </c>
      <c r="C985" s="17" t="s">
        <v>50</v>
      </c>
      <c r="D985" s="14">
        <v>2021</v>
      </c>
      <c r="E985" s="14">
        <v>2</v>
      </c>
      <c r="F985" s="14" t="str">
        <f>VLOOKUP(A985,[1]Lookup!$A$1:$B$4,2,0)</f>
        <v>Semi-skilled</v>
      </c>
      <c r="G985" s="14" t="str">
        <f>VLOOKUP(B985,[1]Lookup!$A$6:$B$11,2,0)</f>
        <v>Manufacturing</v>
      </c>
      <c r="H985" s="14" t="str">
        <f>VLOOKUP(C985,[1]Lookup!$A$13:$B$31,2,0)</f>
        <v>Electrical, electronic &amp; optical products</v>
      </c>
      <c r="I985" s="16">
        <f>INDEX([1]Balancing!$B$3:$ES$21,MATCH($C985,[1]Balancing!$A$3:$A$21,0),MATCH(IF($A985="Mahir","HS",IF($A985="Separuh Mahir","SS",IF($A985="Berkemahiran Rendah","LS",IF($A985="Jumlah","T",FALSE))))&amp;$E985&amp;RIGHT($D985,2),[1]Balancing!$B$2:$ES$2,0))/1000</f>
        <v>442.49200000000002</v>
      </c>
      <c r="J985" s="16">
        <f>INDEX([1]Balancing!$ET$3:$KK$21,MATCH($C985,[1]Balancing!$A$3:$A$21,0),MATCH(IF($A985="Mahir","HS",IF($A985="Separuh Mahir","SS",IF($A985="Berkemahiran Rendah","LS",IF($A985="Jumlah","T",FALSE))))&amp;$E985&amp;RIGHT($D985,2),[1]Balancing!$ET$2:$KK$2,0))/1000</f>
        <v>422.11799999999999</v>
      </c>
      <c r="K985" s="16">
        <f>INDEX([1]Balancing!$KL$3:$QC$21,MATCH($C985,[1]Balancing!$A$3:$A$21,0),MATCH(IF($A985="Mahir","HS",IF($A985="Separuh Mahir","SS",IF($A985="Berkemahiran Rendah","LS",IF($A985="Jumlah","T",FALSE))))&amp;$E985&amp;RIGHT($D985,2),[1]Balancing!$KL$2:$QC$2,0))/1000</f>
        <v>20.373999999999999</v>
      </c>
      <c r="L985" s="16">
        <f>INDEX([1]Balancing!$QD$3:$VU$21,MATCH($C985,[1]Balancing!$A$3:$A$21,0),MATCH(IF($A985="Mahir","HS",IF($A985="Separuh Mahir","SS",IF($A985="Berkemahiran Rendah","LS",IF($A985="Jumlah","T",FALSE))))&amp;$E985&amp;RIGHT($D985,2),[1]Balancing!$QD$2:$VU$2,0))/1000</f>
        <v>2.4710000000000001</v>
      </c>
    </row>
    <row r="986" spans="1:12" x14ac:dyDescent="0.35">
      <c r="A986" s="17" t="s">
        <v>21</v>
      </c>
      <c r="B986" s="17" t="s">
        <v>31</v>
      </c>
      <c r="C986" s="17" t="s">
        <v>52</v>
      </c>
      <c r="D986" s="14">
        <v>2021</v>
      </c>
      <c r="E986" s="14">
        <v>2</v>
      </c>
      <c r="F986" s="14" t="str">
        <f>VLOOKUP(A986,[1]Lookup!$A$1:$B$4,2,0)</f>
        <v>Semi-skilled</v>
      </c>
      <c r="G986" s="14" t="str">
        <f>VLOOKUP(B986,[1]Lookup!$A$6:$B$11,2,0)</f>
        <v>Manufacturing</v>
      </c>
      <c r="H986" s="14" t="str">
        <f>VLOOKUP(C986,[1]Lookup!$A$13:$B$31,2,0)</f>
        <v>Transport equipment, other manufacturing &amp; repair</v>
      </c>
      <c r="I986" s="16">
        <f>INDEX([1]Balancing!$B$3:$ES$21,MATCH($C986,[1]Balancing!$A$3:$A$21,0),MATCH(IF($A986="Mahir","HS",IF($A986="Separuh Mahir","SS",IF($A986="Berkemahiran Rendah","LS",IF($A986="Jumlah","T",FALSE))))&amp;$E986&amp;RIGHT($D986,2),[1]Balancing!$B$2:$ES$2,0))/1000</f>
        <v>154.65199999999999</v>
      </c>
      <c r="J986" s="16">
        <f>INDEX([1]Balancing!$ET$3:$KK$21,MATCH($C986,[1]Balancing!$A$3:$A$21,0),MATCH(IF($A986="Mahir","HS",IF($A986="Separuh Mahir","SS",IF($A986="Berkemahiran Rendah","LS",IF($A986="Jumlah","T",FALSE))))&amp;$E986&amp;RIGHT($D986,2),[1]Balancing!$ET$2:$KK$2,0))/1000</f>
        <v>149.447</v>
      </c>
      <c r="K986" s="16">
        <f>INDEX([1]Balancing!$KL$3:$QC$21,MATCH($C986,[1]Balancing!$A$3:$A$21,0),MATCH(IF($A986="Mahir","HS",IF($A986="Separuh Mahir","SS",IF($A986="Berkemahiran Rendah","LS",IF($A986="Jumlah","T",FALSE))))&amp;$E986&amp;RIGHT($D986,2),[1]Balancing!$KL$2:$QC$2,0))/1000</f>
        <v>5.2050000000000001</v>
      </c>
      <c r="L986" s="16">
        <f>INDEX([1]Balancing!$QD$3:$VU$21,MATCH($C986,[1]Balancing!$A$3:$A$21,0),MATCH(IF($A986="Mahir","HS",IF($A986="Separuh Mahir","SS",IF($A986="Berkemahiran Rendah","LS",IF($A986="Jumlah","T",FALSE))))&amp;$E986&amp;RIGHT($D986,2),[1]Balancing!$QD$2:$VU$2,0))/1000</f>
        <v>0.23599999999999999</v>
      </c>
    </row>
    <row r="987" spans="1:12" x14ac:dyDescent="0.35">
      <c r="A987" s="17" t="s">
        <v>21</v>
      </c>
      <c r="B987" s="17" t="s">
        <v>33</v>
      </c>
      <c r="C987" s="17" t="s">
        <v>33</v>
      </c>
      <c r="D987" s="14">
        <v>2021</v>
      </c>
      <c r="E987" s="14">
        <v>2</v>
      </c>
      <c r="F987" s="14" t="str">
        <f>VLOOKUP(A987,[1]Lookup!$A$1:$B$4,2,0)</f>
        <v>Semi-skilled</v>
      </c>
      <c r="G987" s="14" t="str">
        <f>VLOOKUP(B987,[1]Lookup!$A$6:$B$11,2,0)</f>
        <v>Construction</v>
      </c>
      <c r="H987" s="14" t="str">
        <f>VLOOKUP(C987,[1]Lookup!$A$13:$B$31,2,0)</f>
        <v>Construction</v>
      </c>
      <c r="I987" s="16">
        <f>INDEX([1]Balancing!$B$3:$ES$21,MATCH($C987,[1]Balancing!$A$3:$A$21,0),MATCH(IF($A987="Mahir","HS",IF($A987="Separuh Mahir","SS",IF($A987="Berkemahiran Rendah","LS",IF($A987="Jumlah","T",FALSE))))&amp;$E987&amp;RIGHT($D987,2),[1]Balancing!$B$2:$ES$2,0))/1000</f>
        <v>1055.93</v>
      </c>
      <c r="J987" s="16">
        <f>INDEX([1]Balancing!$ET$3:$KK$21,MATCH($C987,[1]Balancing!$A$3:$A$21,0),MATCH(IF($A987="Mahir","HS",IF($A987="Separuh Mahir","SS",IF($A987="Berkemahiran Rendah","LS",IF($A987="Jumlah","T",FALSE))))&amp;$E987&amp;RIGHT($D987,2),[1]Balancing!$ET$2:$KK$2,0))/1000</f>
        <v>1043.9570000000001</v>
      </c>
      <c r="K987" s="16">
        <f>INDEX([1]Balancing!$KL$3:$QC$21,MATCH($C987,[1]Balancing!$A$3:$A$21,0),MATCH(IF($A987="Mahir","HS",IF($A987="Separuh Mahir","SS",IF($A987="Berkemahiran Rendah","LS",IF($A987="Jumlah","T",FALSE))))&amp;$E987&amp;RIGHT($D987,2),[1]Balancing!$KL$2:$QC$2,0))/1000</f>
        <v>11.973000000000001</v>
      </c>
      <c r="L987" s="16">
        <f>INDEX([1]Balancing!$QD$3:$VU$21,MATCH($C987,[1]Balancing!$A$3:$A$21,0),MATCH(IF($A987="Mahir","HS",IF($A987="Separuh Mahir","SS",IF($A987="Berkemahiran Rendah","LS",IF($A987="Jumlah","T",FALSE))))&amp;$E987&amp;RIGHT($D987,2),[1]Balancing!$QD$2:$VU$2,0))/1000</f>
        <v>2.1160000000000001</v>
      </c>
    </row>
    <row r="988" spans="1:12" x14ac:dyDescent="0.35">
      <c r="A988" s="17" t="s">
        <v>21</v>
      </c>
      <c r="B988" s="17" t="s">
        <v>35</v>
      </c>
      <c r="C988" s="17" t="s">
        <v>54</v>
      </c>
      <c r="D988" s="14">
        <v>2021</v>
      </c>
      <c r="E988" s="14">
        <v>2</v>
      </c>
      <c r="F988" s="14" t="str">
        <f>VLOOKUP(A988,[1]Lookup!$A$1:$B$4,2,0)</f>
        <v>Semi-skilled</v>
      </c>
      <c r="G988" s="14" t="str">
        <f>VLOOKUP(B988,[1]Lookup!$A$6:$B$11,2,0)</f>
        <v>Services</v>
      </c>
      <c r="H988" s="14" t="str">
        <f>VLOOKUP(C988,[1]Lookup!$A$13:$B$31,2,0)</f>
        <v>Wholesale &amp; retail trade</v>
      </c>
      <c r="I988" s="16">
        <f>INDEX([1]Balancing!$B$3:$ES$21,MATCH($C988,[1]Balancing!$A$3:$A$21,0),MATCH(IF($A988="Mahir","HS",IF($A988="Separuh Mahir","SS",IF($A988="Berkemahiran Rendah","LS",IF($A988="Jumlah","T",FALSE))))&amp;$E988&amp;RIGHT($D988,2),[1]Balancing!$B$2:$ES$2,0))/1000</f>
        <v>761.69799999999998</v>
      </c>
      <c r="J988" s="16">
        <f>INDEX([1]Balancing!$ET$3:$KK$21,MATCH($C988,[1]Balancing!$A$3:$A$21,0),MATCH(IF($A988="Mahir","HS",IF($A988="Separuh Mahir","SS",IF($A988="Berkemahiran Rendah","LS",IF($A988="Jumlah","T",FALSE))))&amp;$E988&amp;RIGHT($D988,2),[1]Balancing!$ET$2:$KK$2,0))/1000</f>
        <v>757.71799999999996</v>
      </c>
      <c r="K988" s="16">
        <f>INDEX([1]Balancing!$KL$3:$QC$21,MATCH($C988,[1]Balancing!$A$3:$A$21,0),MATCH(IF($A988="Mahir","HS",IF($A988="Separuh Mahir","SS",IF($A988="Berkemahiran Rendah","LS",IF($A988="Jumlah","T",FALSE))))&amp;$E988&amp;RIGHT($D988,2),[1]Balancing!$KL$2:$QC$2,0))/1000</f>
        <v>3.98</v>
      </c>
      <c r="L988" s="16">
        <f>INDEX([1]Balancing!$QD$3:$VU$21,MATCH($C988,[1]Balancing!$A$3:$A$21,0),MATCH(IF($A988="Mahir","HS",IF($A988="Separuh Mahir","SS",IF($A988="Berkemahiran Rendah","LS",IF($A988="Jumlah","T",FALSE))))&amp;$E988&amp;RIGHT($D988,2),[1]Balancing!$QD$2:$VU$2,0))/1000</f>
        <v>1.198</v>
      </c>
    </row>
    <row r="989" spans="1:12" x14ac:dyDescent="0.35">
      <c r="A989" s="17" t="s">
        <v>21</v>
      </c>
      <c r="B989" s="17" t="s">
        <v>35</v>
      </c>
      <c r="C989" s="17" t="s">
        <v>56</v>
      </c>
      <c r="D989" s="14">
        <v>2021</v>
      </c>
      <c r="E989" s="14">
        <v>2</v>
      </c>
      <c r="F989" s="14" t="str">
        <f>VLOOKUP(A989,[1]Lookup!$A$1:$B$4,2,0)</f>
        <v>Semi-skilled</v>
      </c>
      <c r="G989" s="14" t="str">
        <f>VLOOKUP(B989,[1]Lookup!$A$6:$B$11,2,0)</f>
        <v>Services</v>
      </c>
      <c r="H989" s="14" t="str">
        <f>VLOOKUP(C989,[1]Lookup!$A$13:$B$31,2,0)</f>
        <v>Food &amp; beverages and accommodation</v>
      </c>
      <c r="I989" s="16">
        <f>INDEX([1]Balancing!$B$3:$ES$21,MATCH($C989,[1]Balancing!$A$3:$A$21,0),MATCH(IF($A989="Mahir","HS",IF($A989="Separuh Mahir","SS",IF($A989="Berkemahiran Rendah","LS",IF($A989="Jumlah","T",FALSE))))&amp;$E989&amp;RIGHT($D989,2),[1]Balancing!$B$2:$ES$2,0))/1000</f>
        <v>319.41000000000003</v>
      </c>
      <c r="J989" s="16">
        <f>INDEX([1]Balancing!$ET$3:$KK$21,MATCH($C989,[1]Balancing!$A$3:$A$21,0),MATCH(IF($A989="Mahir","HS",IF($A989="Separuh Mahir","SS",IF($A989="Berkemahiran Rendah","LS",IF($A989="Jumlah","T",FALSE))))&amp;$E989&amp;RIGHT($D989,2),[1]Balancing!$ET$2:$KK$2,0))/1000</f>
        <v>317.78500000000003</v>
      </c>
      <c r="K989" s="16">
        <f>INDEX([1]Balancing!$KL$3:$QC$21,MATCH($C989,[1]Balancing!$A$3:$A$21,0),MATCH(IF($A989="Mahir","HS",IF($A989="Separuh Mahir","SS",IF($A989="Berkemahiran Rendah","LS",IF($A989="Jumlah","T",FALSE))))&amp;$E989&amp;RIGHT($D989,2),[1]Balancing!$KL$2:$QC$2,0))/1000</f>
        <v>1.625</v>
      </c>
      <c r="L989" s="16">
        <f>INDEX([1]Balancing!$QD$3:$VU$21,MATCH($C989,[1]Balancing!$A$3:$A$21,0),MATCH(IF($A989="Mahir","HS",IF($A989="Separuh Mahir","SS",IF($A989="Berkemahiran Rendah","LS",IF($A989="Jumlah","T",FALSE))))&amp;$E989&amp;RIGHT($D989,2),[1]Balancing!$QD$2:$VU$2,0))/1000</f>
        <v>7.0999999999999994E-2</v>
      </c>
    </row>
    <row r="990" spans="1:12" x14ac:dyDescent="0.35">
      <c r="A990" s="17" t="s">
        <v>21</v>
      </c>
      <c r="B990" s="17" t="s">
        <v>35</v>
      </c>
      <c r="C990" s="17" t="s">
        <v>58</v>
      </c>
      <c r="D990" s="14">
        <v>2021</v>
      </c>
      <c r="E990" s="14">
        <v>2</v>
      </c>
      <c r="F990" s="14" t="str">
        <f>VLOOKUP(A990,[1]Lookup!$A$1:$B$4,2,0)</f>
        <v>Semi-skilled</v>
      </c>
      <c r="G990" s="14" t="str">
        <f>VLOOKUP(B990,[1]Lookup!$A$6:$B$11,2,0)</f>
        <v>Services</v>
      </c>
      <c r="H990" s="14" t="str">
        <f>VLOOKUP(C990,[1]Lookup!$A$13:$B$31,2,0)</f>
        <v>Transportation &amp; storage</v>
      </c>
      <c r="I990" s="16">
        <f>INDEX([1]Balancing!$B$3:$ES$21,MATCH($C990,[1]Balancing!$A$3:$A$21,0),MATCH(IF($A990="Mahir","HS",IF($A990="Separuh Mahir","SS",IF($A990="Berkemahiran Rendah","LS",IF($A990="Jumlah","T",FALSE))))&amp;$E990&amp;RIGHT($D990,2),[1]Balancing!$B$2:$ES$2,0))/1000</f>
        <v>208.92</v>
      </c>
      <c r="J990" s="16">
        <f>INDEX([1]Balancing!$ET$3:$KK$21,MATCH($C990,[1]Balancing!$A$3:$A$21,0),MATCH(IF($A990="Mahir","HS",IF($A990="Separuh Mahir","SS",IF($A990="Berkemahiran Rendah","LS",IF($A990="Jumlah","T",FALSE))))&amp;$E990&amp;RIGHT($D990,2),[1]Balancing!$ET$2:$KK$2,0))/1000</f>
        <v>207.185</v>
      </c>
      <c r="K990" s="16">
        <f>INDEX([1]Balancing!$KL$3:$QC$21,MATCH($C990,[1]Balancing!$A$3:$A$21,0),MATCH(IF($A990="Mahir","HS",IF($A990="Separuh Mahir","SS",IF($A990="Berkemahiran Rendah","LS",IF($A990="Jumlah","T",FALSE))))&amp;$E990&amp;RIGHT($D990,2),[1]Balancing!$KL$2:$QC$2,0))/1000</f>
        <v>1.7350000000000001</v>
      </c>
      <c r="L990" s="16">
        <f>INDEX([1]Balancing!$QD$3:$VU$21,MATCH($C990,[1]Balancing!$A$3:$A$21,0),MATCH(IF($A990="Mahir","HS",IF($A990="Separuh Mahir","SS",IF($A990="Berkemahiran Rendah","LS",IF($A990="Jumlah","T",FALSE))))&amp;$E990&amp;RIGHT($D990,2),[1]Balancing!$QD$2:$VU$2,0))/1000</f>
        <v>0.27500000000000002</v>
      </c>
    </row>
    <row r="991" spans="1:12" x14ac:dyDescent="0.35">
      <c r="A991" s="17" t="s">
        <v>21</v>
      </c>
      <c r="B991" s="17" t="s">
        <v>35</v>
      </c>
      <c r="C991" s="17" t="s">
        <v>60</v>
      </c>
      <c r="D991" s="14">
        <v>2021</v>
      </c>
      <c r="E991" s="14">
        <v>2</v>
      </c>
      <c r="F991" s="14" t="str">
        <f>VLOOKUP(A991,[1]Lookup!$A$1:$B$4,2,0)</f>
        <v>Semi-skilled</v>
      </c>
      <c r="G991" s="14" t="str">
        <f>VLOOKUP(B991,[1]Lookup!$A$6:$B$11,2,0)</f>
        <v>Services</v>
      </c>
      <c r="H991" s="14" t="str">
        <f>VLOOKUP(C991,[1]Lookup!$A$13:$B$31,2,0)</f>
        <v>Information &amp; communication</v>
      </c>
      <c r="I991" s="16">
        <f>INDEX([1]Balancing!$B$3:$ES$21,MATCH($C991,[1]Balancing!$A$3:$A$21,0),MATCH(IF($A991="Mahir","HS",IF($A991="Separuh Mahir","SS",IF($A991="Berkemahiran Rendah","LS",IF($A991="Jumlah","T",FALSE))))&amp;$E991&amp;RIGHT($D991,2),[1]Balancing!$B$2:$ES$2,0))/1000</f>
        <v>74.754999999999995</v>
      </c>
      <c r="J991" s="16">
        <f>INDEX([1]Balancing!$ET$3:$KK$21,MATCH($C991,[1]Balancing!$A$3:$A$21,0),MATCH(IF($A991="Mahir","HS",IF($A991="Separuh Mahir","SS",IF($A991="Berkemahiran Rendah","LS",IF($A991="Jumlah","T",FALSE))))&amp;$E991&amp;RIGHT($D991,2),[1]Balancing!$ET$2:$KK$2,0))/1000</f>
        <v>74.688999999999993</v>
      </c>
      <c r="K991" s="16">
        <f>INDEX([1]Balancing!$KL$3:$QC$21,MATCH($C991,[1]Balancing!$A$3:$A$21,0),MATCH(IF($A991="Mahir","HS",IF($A991="Separuh Mahir","SS",IF($A991="Berkemahiran Rendah","LS",IF($A991="Jumlah","T",FALSE))))&amp;$E991&amp;RIGHT($D991,2),[1]Balancing!$KL$2:$QC$2,0))/1000</f>
        <v>6.6000000000000003E-2</v>
      </c>
      <c r="L991" s="16">
        <f>INDEX([1]Balancing!$QD$3:$VU$21,MATCH($C991,[1]Balancing!$A$3:$A$21,0),MATCH(IF($A991="Mahir","HS",IF($A991="Separuh Mahir","SS",IF($A991="Berkemahiran Rendah","LS",IF($A991="Jumlah","T",FALSE))))&amp;$E991&amp;RIGHT($D991,2),[1]Balancing!$QD$2:$VU$2,0))/1000</f>
        <v>0.11600000000000001</v>
      </c>
    </row>
    <row r="992" spans="1:12" x14ac:dyDescent="0.35">
      <c r="A992" s="17" t="s">
        <v>21</v>
      </c>
      <c r="B992" s="17" t="s">
        <v>35</v>
      </c>
      <c r="C992" s="17" t="s">
        <v>62</v>
      </c>
      <c r="D992" s="14">
        <v>2021</v>
      </c>
      <c r="E992" s="14">
        <v>2</v>
      </c>
      <c r="F992" s="14" t="str">
        <f>VLOOKUP(A992,[1]Lookup!$A$1:$B$4,2,0)</f>
        <v>Semi-skilled</v>
      </c>
      <c r="G992" s="14" t="str">
        <f>VLOOKUP(B992,[1]Lookup!$A$6:$B$11,2,0)</f>
        <v>Services</v>
      </c>
      <c r="H992" s="14" t="str">
        <f>VLOOKUP(C992,[1]Lookup!$A$13:$B$31,2,0)</f>
        <v>Finance, insurance, real estate &amp; business services</v>
      </c>
      <c r="I992" s="16">
        <f>INDEX([1]Balancing!$B$3:$ES$21,MATCH($C992,[1]Balancing!$A$3:$A$21,0),MATCH(IF($A992="Mahir","HS",IF($A992="Separuh Mahir","SS",IF($A992="Berkemahiran Rendah","LS",IF($A992="Jumlah","T",FALSE))))&amp;$E992&amp;RIGHT($D992,2),[1]Balancing!$B$2:$ES$2,0))/1000</f>
        <v>398.35599999999999</v>
      </c>
      <c r="J992" s="16">
        <f>INDEX([1]Balancing!$ET$3:$KK$21,MATCH($C992,[1]Balancing!$A$3:$A$21,0),MATCH(IF($A992="Mahir","HS",IF($A992="Separuh Mahir","SS",IF($A992="Berkemahiran Rendah","LS",IF($A992="Jumlah","T",FALSE))))&amp;$E992&amp;RIGHT($D992,2),[1]Balancing!$ET$2:$KK$2,0))/1000</f>
        <v>397.53100000000001</v>
      </c>
      <c r="K992" s="16">
        <f>INDEX([1]Balancing!$KL$3:$QC$21,MATCH($C992,[1]Balancing!$A$3:$A$21,0),MATCH(IF($A992="Mahir","HS",IF($A992="Separuh Mahir","SS",IF($A992="Berkemahiran Rendah","LS",IF($A992="Jumlah","T",FALSE))))&amp;$E992&amp;RIGHT($D992,2),[1]Balancing!$KL$2:$QC$2,0))/1000</f>
        <v>0.82499999999999996</v>
      </c>
      <c r="L992" s="16">
        <f>INDEX([1]Balancing!$QD$3:$VU$21,MATCH($C992,[1]Balancing!$A$3:$A$21,0),MATCH(IF($A992="Mahir","HS",IF($A992="Separuh Mahir","SS",IF($A992="Berkemahiran Rendah","LS",IF($A992="Jumlah","T",FALSE))))&amp;$E992&amp;RIGHT($D992,2),[1]Balancing!$QD$2:$VU$2,0))/1000</f>
        <v>7.2999999999999995E-2</v>
      </c>
    </row>
    <row r="993" spans="1:12" x14ac:dyDescent="0.35">
      <c r="A993" s="17" t="s">
        <v>21</v>
      </c>
      <c r="B993" s="17" t="s">
        <v>35</v>
      </c>
      <c r="C993" s="17" t="s">
        <v>64</v>
      </c>
      <c r="D993" s="14">
        <v>2021</v>
      </c>
      <c r="E993" s="14">
        <v>2</v>
      </c>
      <c r="F993" s="14" t="str">
        <f>VLOOKUP(A993,[1]Lookup!$A$1:$B$4,2,0)</f>
        <v>Semi-skilled</v>
      </c>
      <c r="G993" s="14" t="str">
        <f>VLOOKUP(B993,[1]Lookup!$A$6:$B$11,2,0)</f>
        <v>Services</v>
      </c>
      <c r="H993" s="14" t="str">
        <f>VLOOKUP(C993,[1]Lookup!$A$13:$B$31,2,0)</f>
        <v>Other services</v>
      </c>
      <c r="I993" s="16">
        <f>INDEX([1]Balancing!$B$3:$ES$21,MATCH($C993,[1]Balancing!$A$3:$A$21,0),MATCH(IF($A993="Mahir","HS",IF($A993="Separuh Mahir","SS",IF($A993="Berkemahiran Rendah","LS",IF($A993="Jumlah","T",FALSE))))&amp;$E993&amp;RIGHT($D993,2),[1]Balancing!$B$2:$ES$2,0))/1000</f>
        <v>227.76499999999999</v>
      </c>
      <c r="J993" s="16">
        <f>INDEX([1]Balancing!$ET$3:$KK$21,MATCH($C993,[1]Balancing!$A$3:$A$21,0),MATCH(IF($A993="Mahir","HS",IF($A993="Separuh Mahir","SS",IF($A993="Berkemahiran Rendah","LS",IF($A993="Jumlah","T",FALSE))))&amp;$E993&amp;RIGHT($D993,2),[1]Balancing!$ET$2:$KK$2,0))/1000</f>
        <v>226.548</v>
      </c>
      <c r="K993" s="16">
        <f>INDEX([1]Balancing!$KL$3:$QC$21,MATCH($C993,[1]Balancing!$A$3:$A$21,0),MATCH(IF($A993="Mahir","HS",IF($A993="Separuh Mahir","SS",IF($A993="Berkemahiran Rendah","LS",IF($A993="Jumlah","T",FALSE))))&amp;$E993&amp;RIGHT($D993,2),[1]Balancing!$KL$2:$QC$2,0))/1000</f>
        <v>1.2170000000000001</v>
      </c>
      <c r="L993" s="16">
        <f>INDEX([1]Balancing!$QD$3:$VU$21,MATCH($C993,[1]Balancing!$A$3:$A$21,0),MATCH(IF($A993="Mahir","HS",IF($A993="Separuh Mahir","SS",IF($A993="Berkemahiran Rendah","LS",IF($A993="Jumlah","T",FALSE))))&amp;$E993&amp;RIGHT($D993,2),[1]Balancing!$QD$2:$VU$2,0))/1000</f>
        <v>8.5000000000000006E-2</v>
      </c>
    </row>
    <row r="994" spans="1:12" x14ac:dyDescent="0.35">
      <c r="A994" s="17" t="s">
        <v>23</v>
      </c>
      <c r="B994" s="17" t="s">
        <v>27</v>
      </c>
      <c r="C994" s="17" t="s">
        <v>27</v>
      </c>
      <c r="D994" s="14">
        <v>2021</v>
      </c>
      <c r="E994" s="14">
        <v>2</v>
      </c>
      <c r="F994" s="14" t="str">
        <f>VLOOKUP(A994,[1]Lookup!$A$1:$B$4,2,0)</f>
        <v>Low-skilled</v>
      </c>
      <c r="G994" s="14" t="str">
        <f>VLOOKUP(B994,[1]Lookup!$A$6:$B$11,2,0)</f>
        <v>Agriculture</v>
      </c>
      <c r="H994" s="14" t="str">
        <f>VLOOKUP(C994,[1]Lookup!$A$13:$B$31,2,0)</f>
        <v>Agriculture</v>
      </c>
      <c r="I994" s="16">
        <f>INDEX([1]Balancing!$B$3:$ES$21,MATCH($C994,[1]Balancing!$A$3:$A$21,0),MATCH(IF($A994="Mahir","HS",IF($A994="Separuh Mahir","SS",IF($A994="Berkemahiran Rendah","LS",IF($A994="Jumlah","T",FALSE))))&amp;$E994&amp;RIGHT($D994,2),[1]Balancing!$B$2:$ES$2,0))/1000</f>
        <v>26.856000000000002</v>
      </c>
      <c r="J994" s="16">
        <f>INDEX([1]Balancing!$ET$3:$KK$21,MATCH($C994,[1]Balancing!$A$3:$A$21,0),MATCH(IF($A994="Mahir","HS",IF($A994="Separuh Mahir","SS",IF($A994="Berkemahiran Rendah","LS",IF($A994="Jumlah","T",FALSE))))&amp;$E994&amp;RIGHT($D994,2),[1]Balancing!$ET$2:$KK$2,0))/1000</f>
        <v>20.817</v>
      </c>
      <c r="K994" s="16">
        <f>INDEX([1]Balancing!$KL$3:$QC$21,MATCH($C994,[1]Balancing!$A$3:$A$21,0),MATCH(IF($A994="Mahir","HS",IF($A994="Separuh Mahir","SS",IF($A994="Berkemahiran Rendah","LS",IF($A994="Jumlah","T",FALSE))))&amp;$E994&amp;RIGHT($D994,2),[1]Balancing!$KL$2:$QC$2,0))/1000</f>
        <v>6.0389999999999997</v>
      </c>
      <c r="L994" s="16">
        <f>INDEX([1]Balancing!$QD$3:$VU$21,MATCH($C994,[1]Balancing!$A$3:$A$21,0),MATCH(IF($A994="Mahir","HS",IF($A994="Separuh Mahir","SS",IF($A994="Berkemahiran Rendah","LS",IF($A994="Jumlah","T",FALSE))))&amp;$E994&amp;RIGHT($D994,2),[1]Balancing!$QD$2:$VU$2,0))/1000</f>
        <v>6.5000000000000002E-2</v>
      </c>
    </row>
    <row r="995" spans="1:12" x14ac:dyDescent="0.35">
      <c r="A995" s="17" t="s">
        <v>23</v>
      </c>
      <c r="B995" s="17" t="s">
        <v>29</v>
      </c>
      <c r="C995" s="17" t="s">
        <v>29</v>
      </c>
      <c r="D995" s="14">
        <v>2021</v>
      </c>
      <c r="E995" s="14">
        <v>2</v>
      </c>
      <c r="F995" s="14" t="str">
        <f>VLOOKUP(A995,[1]Lookup!$A$1:$B$4,2,0)</f>
        <v>Low-skilled</v>
      </c>
      <c r="G995" s="14" t="str">
        <f>VLOOKUP(B995,[1]Lookup!$A$6:$B$11,2,0)</f>
        <v>Mining &amp; Quarrying</v>
      </c>
      <c r="H995" s="14" t="str">
        <f>VLOOKUP(C995,[1]Lookup!$A$13:$B$31,2,0)</f>
        <v>Mining &amp; Quarrying</v>
      </c>
      <c r="I995" s="16">
        <f>INDEX([1]Balancing!$B$3:$ES$21,MATCH($C995,[1]Balancing!$A$3:$A$21,0),MATCH(IF($A995="Mahir","HS",IF($A995="Separuh Mahir","SS",IF($A995="Berkemahiran Rendah","LS",IF($A995="Jumlah","T",FALSE))))&amp;$E995&amp;RIGHT($D995,2),[1]Balancing!$B$2:$ES$2,0))/1000</f>
        <v>9.4570000000000007</v>
      </c>
      <c r="J995" s="16">
        <f>INDEX([1]Balancing!$ET$3:$KK$21,MATCH($C995,[1]Balancing!$A$3:$A$21,0),MATCH(IF($A995="Mahir","HS",IF($A995="Separuh Mahir","SS",IF($A995="Berkemahiran Rendah","LS",IF($A995="Jumlah","T",FALSE))))&amp;$E995&amp;RIGHT($D995,2),[1]Balancing!$ET$2:$KK$2,0))/1000</f>
        <v>9.39</v>
      </c>
      <c r="K995" s="16">
        <f>INDEX([1]Balancing!$KL$3:$QC$21,MATCH($C995,[1]Balancing!$A$3:$A$21,0),MATCH(IF($A995="Mahir","HS",IF($A995="Separuh Mahir","SS",IF($A995="Berkemahiran Rendah","LS",IF($A995="Jumlah","T",FALSE))))&amp;$E995&amp;RIGHT($D995,2),[1]Balancing!$KL$2:$QC$2,0))/1000</f>
        <v>6.7000000000000004E-2</v>
      </c>
      <c r="L995" s="16">
        <f>INDEX([1]Balancing!$QD$3:$VU$21,MATCH($C995,[1]Balancing!$A$3:$A$21,0),MATCH(IF($A995="Mahir","HS",IF($A995="Separuh Mahir","SS",IF($A995="Berkemahiran Rendah","LS",IF($A995="Jumlah","T",FALSE))))&amp;$E995&amp;RIGHT($D995,2),[1]Balancing!$QD$2:$VU$2,0))/1000</f>
        <v>7.0000000000000001E-3</v>
      </c>
    </row>
    <row r="996" spans="1:12" x14ac:dyDescent="0.35">
      <c r="A996" s="17" t="s">
        <v>23</v>
      </c>
      <c r="B996" s="17" t="s">
        <v>31</v>
      </c>
      <c r="C996" s="17" t="s">
        <v>40</v>
      </c>
      <c r="D996" s="14">
        <v>2021</v>
      </c>
      <c r="E996" s="14">
        <v>2</v>
      </c>
      <c r="F996" s="14" t="str">
        <f>VLOOKUP(A996,[1]Lookup!$A$1:$B$4,2,0)</f>
        <v>Low-skilled</v>
      </c>
      <c r="G996" s="14" t="str">
        <f>VLOOKUP(B996,[1]Lookup!$A$6:$B$11,2,0)</f>
        <v>Manufacturing</v>
      </c>
      <c r="H996" s="14" t="str">
        <f>VLOOKUP(C996,[1]Lookup!$A$13:$B$31,2,0)</f>
        <v>Food processing, beverages &amp; tobacco products</v>
      </c>
      <c r="I996" s="16">
        <f>INDEX([1]Balancing!$B$3:$ES$21,MATCH($C996,[1]Balancing!$A$3:$A$21,0),MATCH(IF($A996="Mahir","HS",IF($A996="Separuh Mahir","SS",IF($A996="Berkemahiran Rendah","LS",IF($A996="Jumlah","T",FALSE))))&amp;$E996&amp;RIGHT($D996,2),[1]Balancing!$B$2:$ES$2,0))/1000</f>
        <v>34.719000000000001</v>
      </c>
      <c r="J996" s="16">
        <f>INDEX([1]Balancing!$ET$3:$KK$21,MATCH($C996,[1]Balancing!$A$3:$A$21,0),MATCH(IF($A996="Mahir","HS",IF($A996="Separuh Mahir","SS",IF($A996="Berkemahiran Rendah","LS",IF($A996="Jumlah","T",FALSE))))&amp;$E996&amp;RIGHT($D996,2),[1]Balancing!$ET$2:$KK$2,0))/1000</f>
        <v>30.736999999999998</v>
      </c>
      <c r="K996" s="16">
        <f>INDEX([1]Balancing!$KL$3:$QC$21,MATCH($C996,[1]Balancing!$A$3:$A$21,0),MATCH(IF($A996="Mahir","HS",IF($A996="Separuh Mahir","SS",IF($A996="Berkemahiran Rendah","LS",IF($A996="Jumlah","T",FALSE))))&amp;$E996&amp;RIGHT($D996,2),[1]Balancing!$KL$2:$QC$2,0))/1000</f>
        <v>3.9820000000000002</v>
      </c>
      <c r="L996" s="16">
        <f>INDEX([1]Balancing!$QD$3:$VU$21,MATCH($C996,[1]Balancing!$A$3:$A$21,0),MATCH(IF($A996="Mahir","HS",IF($A996="Separuh Mahir","SS",IF($A996="Berkemahiran Rendah","LS",IF($A996="Jumlah","T",FALSE))))&amp;$E996&amp;RIGHT($D996,2),[1]Balancing!$QD$2:$VU$2,0))/1000</f>
        <v>9.9000000000000005E-2</v>
      </c>
    </row>
    <row r="997" spans="1:12" x14ac:dyDescent="0.35">
      <c r="A997" s="17" t="s">
        <v>23</v>
      </c>
      <c r="B997" s="17" t="s">
        <v>31</v>
      </c>
      <c r="C997" s="17" t="s">
        <v>42</v>
      </c>
      <c r="D997" s="14">
        <v>2021</v>
      </c>
      <c r="E997" s="14">
        <v>2</v>
      </c>
      <c r="F997" s="14" t="str">
        <f>VLOOKUP(A997,[1]Lookup!$A$1:$B$4,2,0)</f>
        <v>Low-skilled</v>
      </c>
      <c r="G997" s="14" t="str">
        <f>VLOOKUP(B997,[1]Lookup!$A$6:$B$11,2,0)</f>
        <v>Manufacturing</v>
      </c>
      <c r="H997" s="14" t="str">
        <f>VLOOKUP(C997,[1]Lookup!$A$13:$B$31,2,0)</f>
        <v>Textiles, wearing apparel &amp; leather products</v>
      </c>
      <c r="I997" s="16">
        <f>INDEX([1]Balancing!$B$3:$ES$21,MATCH($C997,[1]Balancing!$A$3:$A$21,0),MATCH(IF($A997="Mahir","HS",IF($A997="Separuh Mahir","SS",IF($A997="Berkemahiran Rendah","LS",IF($A997="Jumlah","T",FALSE))))&amp;$E997&amp;RIGHT($D997,2),[1]Balancing!$B$2:$ES$2,0))/1000</f>
        <v>5.4390000000000001</v>
      </c>
      <c r="J997" s="16">
        <f>INDEX([1]Balancing!$ET$3:$KK$21,MATCH($C997,[1]Balancing!$A$3:$A$21,0),MATCH(IF($A997="Mahir","HS",IF($A997="Separuh Mahir","SS",IF($A997="Berkemahiran Rendah","LS",IF($A997="Jumlah","T",FALSE))))&amp;$E997&amp;RIGHT($D997,2),[1]Balancing!$ET$2:$KK$2,0))/1000</f>
        <v>4.8029999999999999</v>
      </c>
      <c r="K997" s="16">
        <f>INDEX([1]Balancing!$KL$3:$QC$21,MATCH($C997,[1]Balancing!$A$3:$A$21,0),MATCH(IF($A997="Mahir","HS",IF($A997="Separuh Mahir","SS",IF($A997="Berkemahiran Rendah","LS",IF($A997="Jumlah","T",FALSE))))&amp;$E997&amp;RIGHT($D997,2),[1]Balancing!$KL$2:$QC$2,0))/1000</f>
        <v>0.63600000000000001</v>
      </c>
      <c r="L997" s="16">
        <f>INDEX([1]Balancing!$QD$3:$VU$21,MATCH($C997,[1]Balancing!$A$3:$A$21,0),MATCH(IF($A997="Mahir","HS",IF($A997="Separuh Mahir","SS",IF($A997="Berkemahiran Rendah","LS",IF($A997="Jumlah","T",FALSE))))&amp;$E997&amp;RIGHT($D997,2),[1]Balancing!$QD$2:$VU$2,0))/1000</f>
        <v>5.5E-2</v>
      </c>
    </row>
    <row r="998" spans="1:12" x14ac:dyDescent="0.35">
      <c r="A998" s="17" t="s">
        <v>23</v>
      </c>
      <c r="B998" s="17" t="s">
        <v>31</v>
      </c>
      <c r="C998" s="17" t="s">
        <v>44</v>
      </c>
      <c r="D998" s="14">
        <v>2021</v>
      </c>
      <c r="E998" s="14">
        <v>2</v>
      </c>
      <c r="F998" s="14" t="str">
        <f>VLOOKUP(A998,[1]Lookup!$A$1:$B$4,2,0)</f>
        <v>Low-skilled</v>
      </c>
      <c r="G998" s="14" t="str">
        <f>VLOOKUP(B998,[1]Lookup!$A$6:$B$11,2,0)</f>
        <v>Manufacturing</v>
      </c>
      <c r="H998" s="14" t="str">
        <f>VLOOKUP(C998,[1]Lookup!$A$13:$B$31,2,0)</f>
        <v>Wood products, furniture, paper products &amp; printing</v>
      </c>
      <c r="I998" s="16">
        <f>INDEX([1]Balancing!$B$3:$ES$21,MATCH($C998,[1]Balancing!$A$3:$A$21,0),MATCH(IF($A998="Mahir","HS",IF($A998="Separuh Mahir","SS",IF($A998="Berkemahiran Rendah","LS",IF($A998="Jumlah","T",FALSE))))&amp;$E998&amp;RIGHT($D998,2),[1]Balancing!$B$2:$ES$2,0))/1000</f>
        <v>36.301000000000002</v>
      </c>
      <c r="J998" s="16">
        <f>INDEX([1]Balancing!$ET$3:$KK$21,MATCH($C998,[1]Balancing!$A$3:$A$21,0),MATCH(IF($A998="Mahir","HS",IF($A998="Separuh Mahir","SS",IF($A998="Berkemahiran Rendah","LS",IF($A998="Jumlah","T",FALSE))))&amp;$E998&amp;RIGHT($D998,2),[1]Balancing!$ET$2:$KK$2,0))/1000</f>
        <v>31.736999999999998</v>
      </c>
      <c r="K998" s="16">
        <f>INDEX([1]Balancing!$KL$3:$QC$21,MATCH($C998,[1]Balancing!$A$3:$A$21,0),MATCH(IF($A998="Mahir","HS",IF($A998="Separuh Mahir","SS",IF($A998="Berkemahiran Rendah","LS",IF($A998="Jumlah","T",FALSE))))&amp;$E998&amp;RIGHT($D998,2),[1]Balancing!$KL$2:$QC$2,0))/1000</f>
        <v>4.5640000000000001</v>
      </c>
      <c r="L998" s="16">
        <f>INDEX([1]Balancing!$QD$3:$VU$21,MATCH($C998,[1]Balancing!$A$3:$A$21,0),MATCH(IF($A998="Mahir","HS",IF($A998="Separuh Mahir","SS",IF($A998="Berkemahiran Rendah","LS",IF($A998="Jumlah","T",FALSE))))&amp;$E998&amp;RIGHT($D998,2),[1]Balancing!$QD$2:$VU$2,0))/1000</f>
        <v>0.01</v>
      </c>
    </row>
    <row r="999" spans="1:12" x14ac:dyDescent="0.35">
      <c r="A999" s="17" t="s">
        <v>23</v>
      </c>
      <c r="B999" s="17" t="s">
        <v>31</v>
      </c>
      <c r="C999" s="17" t="s">
        <v>46</v>
      </c>
      <c r="D999" s="14">
        <v>2021</v>
      </c>
      <c r="E999" s="14">
        <v>2</v>
      </c>
      <c r="F999" s="14" t="str">
        <f>VLOOKUP(A999,[1]Lookup!$A$1:$B$4,2,0)</f>
        <v>Low-skilled</v>
      </c>
      <c r="G999" s="14" t="str">
        <f>VLOOKUP(B999,[1]Lookup!$A$6:$B$11,2,0)</f>
        <v>Manufacturing</v>
      </c>
      <c r="H999" s="14" t="str">
        <f>VLOOKUP(C999,[1]Lookup!$A$13:$B$31,2,0)</f>
        <v>Petroleum, chemical, rubber &amp; plastic products</v>
      </c>
      <c r="I999" s="16">
        <f>INDEX([1]Balancing!$B$3:$ES$21,MATCH($C999,[1]Balancing!$A$3:$A$21,0),MATCH(IF($A999="Mahir","HS",IF($A999="Separuh Mahir","SS",IF($A999="Berkemahiran Rendah","LS",IF($A999="Jumlah","T",FALSE))))&amp;$E999&amp;RIGHT($D999,2),[1]Balancing!$B$2:$ES$2,0))/1000</f>
        <v>26.831</v>
      </c>
      <c r="J999" s="16">
        <f>INDEX([1]Balancing!$ET$3:$KK$21,MATCH($C999,[1]Balancing!$A$3:$A$21,0),MATCH(IF($A999="Mahir","HS",IF($A999="Separuh Mahir","SS",IF($A999="Berkemahiran Rendah","LS",IF($A999="Jumlah","T",FALSE))))&amp;$E999&amp;RIGHT($D999,2),[1]Balancing!$ET$2:$KK$2,0))/1000</f>
        <v>24.350999999999999</v>
      </c>
      <c r="K999" s="16">
        <f>INDEX([1]Balancing!$KL$3:$QC$21,MATCH($C999,[1]Balancing!$A$3:$A$21,0),MATCH(IF($A999="Mahir","HS",IF($A999="Separuh Mahir","SS",IF($A999="Berkemahiran Rendah","LS",IF($A999="Jumlah","T",FALSE))))&amp;$E999&amp;RIGHT($D999,2),[1]Balancing!$KL$2:$QC$2,0))/1000</f>
        <v>2.48</v>
      </c>
      <c r="L999" s="16">
        <f>INDEX([1]Balancing!$QD$3:$VU$21,MATCH($C999,[1]Balancing!$A$3:$A$21,0),MATCH(IF($A999="Mahir","HS",IF($A999="Separuh Mahir","SS",IF($A999="Berkemahiran Rendah","LS",IF($A999="Jumlah","T",FALSE))))&amp;$E999&amp;RIGHT($D999,2),[1]Balancing!$QD$2:$VU$2,0))/1000</f>
        <v>0.27500000000000002</v>
      </c>
    </row>
    <row r="1000" spans="1:12" x14ac:dyDescent="0.35">
      <c r="A1000" s="17" t="s">
        <v>23</v>
      </c>
      <c r="B1000" s="17" t="s">
        <v>31</v>
      </c>
      <c r="C1000" s="17" t="s">
        <v>48</v>
      </c>
      <c r="D1000" s="14">
        <v>2021</v>
      </c>
      <c r="E1000" s="14">
        <v>2</v>
      </c>
      <c r="F1000" s="14" t="str">
        <f>VLOOKUP(A1000,[1]Lookup!$A$1:$B$4,2,0)</f>
        <v>Low-skilled</v>
      </c>
      <c r="G1000" s="14" t="str">
        <f>VLOOKUP(B1000,[1]Lookup!$A$6:$B$11,2,0)</f>
        <v>Manufacturing</v>
      </c>
      <c r="H1000" s="14" t="str">
        <f>VLOOKUP(C1000,[1]Lookup!$A$13:$B$31,2,0)</f>
        <v>Non-metallic mineral products, basic metal &amp; fabricated metal products</v>
      </c>
      <c r="I1000" s="16">
        <f>INDEX([1]Balancing!$B$3:$ES$21,MATCH($C1000,[1]Balancing!$A$3:$A$21,0),MATCH(IF($A1000="Mahir","HS",IF($A1000="Separuh Mahir","SS",IF($A1000="Berkemahiran Rendah","LS",IF($A1000="Jumlah","T",FALSE))))&amp;$E1000&amp;RIGHT($D1000,2),[1]Balancing!$B$2:$ES$2,0))/1000</f>
        <v>28.018999999999998</v>
      </c>
      <c r="J1000" s="16">
        <f>INDEX([1]Balancing!$ET$3:$KK$21,MATCH($C1000,[1]Balancing!$A$3:$A$21,0),MATCH(IF($A1000="Mahir","HS",IF($A1000="Separuh Mahir","SS",IF($A1000="Berkemahiran Rendah","LS",IF($A1000="Jumlah","T",FALSE))))&amp;$E1000&amp;RIGHT($D1000,2),[1]Balancing!$ET$2:$KK$2,0))/1000</f>
        <v>24.454999999999998</v>
      </c>
      <c r="K1000" s="16">
        <f>INDEX([1]Balancing!$KL$3:$QC$21,MATCH($C1000,[1]Balancing!$A$3:$A$21,0),MATCH(IF($A1000="Mahir","HS",IF($A1000="Separuh Mahir","SS",IF($A1000="Berkemahiran Rendah","LS",IF($A1000="Jumlah","T",FALSE))))&amp;$E1000&amp;RIGHT($D1000,2),[1]Balancing!$KL$2:$QC$2,0))/1000</f>
        <v>3.5640000000000001</v>
      </c>
      <c r="L1000" s="16">
        <f>INDEX([1]Balancing!$QD$3:$VU$21,MATCH($C1000,[1]Balancing!$A$3:$A$21,0),MATCH(IF($A1000="Mahir","HS",IF($A1000="Separuh Mahir","SS",IF($A1000="Berkemahiran Rendah","LS",IF($A1000="Jumlah","T",FALSE))))&amp;$E1000&amp;RIGHT($D1000,2),[1]Balancing!$QD$2:$VU$2,0))/1000</f>
        <v>0.158</v>
      </c>
    </row>
    <row r="1001" spans="1:12" x14ac:dyDescent="0.35">
      <c r="A1001" s="17" t="s">
        <v>23</v>
      </c>
      <c r="B1001" s="17" t="s">
        <v>31</v>
      </c>
      <c r="C1001" s="17" t="s">
        <v>50</v>
      </c>
      <c r="D1001" s="14">
        <v>2021</v>
      </c>
      <c r="E1001" s="14">
        <v>2</v>
      </c>
      <c r="F1001" s="14" t="str">
        <f>VLOOKUP(A1001,[1]Lookup!$A$1:$B$4,2,0)</f>
        <v>Low-skilled</v>
      </c>
      <c r="G1001" s="14" t="str">
        <f>VLOOKUP(B1001,[1]Lookup!$A$6:$B$11,2,0)</f>
        <v>Manufacturing</v>
      </c>
      <c r="H1001" s="14" t="str">
        <f>VLOOKUP(C1001,[1]Lookup!$A$13:$B$31,2,0)</f>
        <v>Electrical, electronic &amp; optical products</v>
      </c>
      <c r="I1001" s="16">
        <f>INDEX([1]Balancing!$B$3:$ES$21,MATCH($C1001,[1]Balancing!$A$3:$A$21,0),MATCH(IF($A1001="Mahir","HS",IF($A1001="Separuh Mahir","SS",IF($A1001="Berkemahiran Rendah","LS",IF($A1001="Jumlah","T",FALSE))))&amp;$E1001&amp;RIGHT($D1001,2),[1]Balancing!$B$2:$ES$2,0))/1000</f>
        <v>19.989000000000001</v>
      </c>
      <c r="J1001" s="16">
        <f>INDEX([1]Balancing!$ET$3:$KK$21,MATCH($C1001,[1]Balancing!$A$3:$A$21,0),MATCH(IF($A1001="Mahir","HS",IF($A1001="Separuh Mahir","SS",IF($A1001="Berkemahiran Rendah","LS",IF($A1001="Jumlah","T",FALSE))))&amp;$E1001&amp;RIGHT($D1001,2),[1]Balancing!$ET$2:$KK$2,0))/1000</f>
        <v>17.109000000000002</v>
      </c>
      <c r="K1001" s="16">
        <f>INDEX([1]Balancing!$KL$3:$QC$21,MATCH($C1001,[1]Balancing!$A$3:$A$21,0),MATCH(IF($A1001="Mahir","HS",IF($A1001="Separuh Mahir","SS",IF($A1001="Berkemahiran Rendah","LS",IF($A1001="Jumlah","T",FALSE))))&amp;$E1001&amp;RIGHT($D1001,2),[1]Balancing!$KL$2:$QC$2,0))/1000</f>
        <v>2.88</v>
      </c>
      <c r="L1001" s="16">
        <f>INDEX([1]Balancing!$QD$3:$VU$21,MATCH($C1001,[1]Balancing!$A$3:$A$21,0),MATCH(IF($A1001="Mahir","HS",IF($A1001="Separuh Mahir","SS",IF($A1001="Berkemahiran Rendah","LS",IF($A1001="Jumlah","T",FALSE))))&amp;$E1001&amp;RIGHT($D1001,2),[1]Balancing!$QD$2:$VU$2,0))/1000</f>
        <v>9.1999999999999998E-2</v>
      </c>
    </row>
    <row r="1002" spans="1:12" x14ac:dyDescent="0.35">
      <c r="A1002" s="17" t="s">
        <v>23</v>
      </c>
      <c r="B1002" s="17" t="s">
        <v>31</v>
      </c>
      <c r="C1002" s="17" t="s">
        <v>52</v>
      </c>
      <c r="D1002" s="14">
        <v>2021</v>
      </c>
      <c r="E1002" s="14">
        <v>2</v>
      </c>
      <c r="F1002" s="14" t="str">
        <f>VLOOKUP(A1002,[1]Lookup!$A$1:$B$4,2,0)</f>
        <v>Low-skilled</v>
      </c>
      <c r="G1002" s="14" t="str">
        <f>VLOOKUP(B1002,[1]Lookup!$A$6:$B$11,2,0)</f>
        <v>Manufacturing</v>
      </c>
      <c r="H1002" s="14" t="str">
        <f>VLOOKUP(C1002,[1]Lookup!$A$13:$B$31,2,0)</f>
        <v>Transport equipment, other manufacturing &amp; repair</v>
      </c>
      <c r="I1002" s="16">
        <f>INDEX([1]Balancing!$B$3:$ES$21,MATCH($C1002,[1]Balancing!$A$3:$A$21,0),MATCH(IF($A1002="Mahir","HS",IF($A1002="Separuh Mahir","SS",IF($A1002="Berkemahiran Rendah","LS",IF($A1002="Jumlah","T",FALSE))))&amp;$E1002&amp;RIGHT($D1002,2),[1]Balancing!$B$2:$ES$2,0))/1000</f>
        <v>11.75</v>
      </c>
      <c r="J1002" s="16">
        <f>INDEX([1]Balancing!$ET$3:$KK$21,MATCH($C1002,[1]Balancing!$A$3:$A$21,0),MATCH(IF($A1002="Mahir","HS",IF($A1002="Separuh Mahir","SS",IF($A1002="Berkemahiran Rendah","LS",IF($A1002="Jumlah","T",FALSE))))&amp;$E1002&amp;RIGHT($D1002,2),[1]Balancing!$ET$2:$KK$2,0))/1000</f>
        <v>10.686</v>
      </c>
      <c r="K1002" s="16">
        <f>INDEX([1]Balancing!$KL$3:$QC$21,MATCH($C1002,[1]Balancing!$A$3:$A$21,0),MATCH(IF($A1002="Mahir","HS",IF($A1002="Separuh Mahir","SS",IF($A1002="Berkemahiran Rendah","LS",IF($A1002="Jumlah","T",FALSE))))&amp;$E1002&amp;RIGHT($D1002,2),[1]Balancing!$KL$2:$QC$2,0))/1000</f>
        <v>1.0640000000000001</v>
      </c>
      <c r="L1002" s="16">
        <f>INDEX([1]Balancing!$QD$3:$VU$21,MATCH($C1002,[1]Balancing!$A$3:$A$21,0),MATCH(IF($A1002="Mahir","HS",IF($A1002="Separuh Mahir","SS",IF($A1002="Berkemahiran Rendah","LS",IF($A1002="Jumlah","T",FALSE))))&amp;$E1002&amp;RIGHT($D1002,2),[1]Balancing!$QD$2:$VU$2,0))/1000</f>
        <v>1.2999999999999999E-2</v>
      </c>
    </row>
    <row r="1003" spans="1:12" x14ac:dyDescent="0.35">
      <c r="A1003" s="17" t="s">
        <v>23</v>
      </c>
      <c r="B1003" s="17" t="s">
        <v>33</v>
      </c>
      <c r="C1003" s="17" t="s">
        <v>33</v>
      </c>
      <c r="D1003" s="14">
        <v>2021</v>
      </c>
      <c r="E1003" s="14">
        <v>2</v>
      </c>
      <c r="F1003" s="14" t="str">
        <f>VLOOKUP(A1003,[1]Lookup!$A$1:$B$4,2,0)</f>
        <v>Low-skilled</v>
      </c>
      <c r="G1003" s="14" t="str">
        <f>VLOOKUP(B1003,[1]Lookup!$A$6:$B$11,2,0)</f>
        <v>Construction</v>
      </c>
      <c r="H1003" s="14" t="str">
        <f>VLOOKUP(C1003,[1]Lookup!$A$13:$B$31,2,0)</f>
        <v>Construction</v>
      </c>
      <c r="I1003" s="16">
        <f>INDEX([1]Balancing!$B$3:$ES$21,MATCH($C1003,[1]Balancing!$A$3:$A$21,0),MATCH(IF($A1003="Mahir","HS",IF($A1003="Separuh Mahir","SS",IF($A1003="Berkemahiran Rendah","LS",IF($A1003="Jumlah","T",FALSE))))&amp;$E1003&amp;RIGHT($D1003,2),[1]Balancing!$B$2:$ES$2,0))/1000</f>
        <v>44.491999999999997</v>
      </c>
      <c r="J1003" s="16">
        <f>INDEX([1]Balancing!$ET$3:$KK$21,MATCH($C1003,[1]Balancing!$A$3:$A$21,0),MATCH(IF($A1003="Mahir","HS",IF($A1003="Separuh Mahir","SS",IF($A1003="Berkemahiran Rendah","LS",IF($A1003="Jumlah","T",FALSE))))&amp;$E1003&amp;RIGHT($D1003,2),[1]Balancing!$ET$2:$KK$2,0))/1000</f>
        <v>40.012999999999998</v>
      </c>
      <c r="K1003" s="16">
        <f>INDEX([1]Balancing!$KL$3:$QC$21,MATCH($C1003,[1]Balancing!$A$3:$A$21,0),MATCH(IF($A1003="Mahir","HS",IF($A1003="Separuh Mahir","SS",IF($A1003="Berkemahiran Rendah","LS",IF($A1003="Jumlah","T",FALSE))))&amp;$E1003&amp;RIGHT($D1003,2),[1]Balancing!$KL$2:$QC$2,0))/1000</f>
        <v>4.4790000000000001</v>
      </c>
      <c r="L1003" s="16">
        <f>INDEX([1]Balancing!$QD$3:$VU$21,MATCH($C1003,[1]Balancing!$A$3:$A$21,0),MATCH(IF($A1003="Mahir","HS",IF($A1003="Separuh Mahir","SS",IF($A1003="Berkemahiran Rendah","LS",IF($A1003="Jumlah","T",FALSE))))&amp;$E1003&amp;RIGHT($D1003,2),[1]Balancing!$QD$2:$VU$2,0))/1000</f>
        <v>0.28299999999999997</v>
      </c>
    </row>
    <row r="1004" spans="1:12" x14ac:dyDescent="0.35">
      <c r="A1004" s="17" t="s">
        <v>23</v>
      </c>
      <c r="B1004" s="17" t="s">
        <v>35</v>
      </c>
      <c r="C1004" s="17" t="s">
        <v>54</v>
      </c>
      <c r="D1004" s="14">
        <v>2021</v>
      </c>
      <c r="E1004" s="14">
        <v>2</v>
      </c>
      <c r="F1004" s="14" t="str">
        <f>VLOOKUP(A1004,[1]Lookup!$A$1:$B$4,2,0)</f>
        <v>Low-skilled</v>
      </c>
      <c r="G1004" s="14" t="str">
        <f>VLOOKUP(B1004,[1]Lookup!$A$6:$B$11,2,0)</f>
        <v>Services</v>
      </c>
      <c r="H1004" s="14" t="str">
        <f>VLOOKUP(C1004,[1]Lookup!$A$13:$B$31,2,0)</f>
        <v>Wholesale &amp; retail trade</v>
      </c>
      <c r="I1004" s="16">
        <f>INDEX([1]Balancing!$B$3:$ES$21,MATCH($C1004,[1]Balancing!$A$3:$A$21,0),MATCH(IF($A1004="Mahir","HS",IF($A1004="Separuh Mahir","SS",IF($A1004="Berkemahiran Rendah","LS",IF($A1004="Jumlah","T",FALSE))))&amp;$E1004&amp;RIGHT($D1004,2),[1]Balancing!$B$2:$ES$2,0))/1000</f>
        <v>228.15600000000001</v>
      </c>
      <c r="J1004" s="16">
        <f>INDEX([1]Balancing!$ET$3:$KK$21,MATCH($C1004,[1]Balancing!$A$3:$A$21,0),MATCH(IF($A1004="Mahir","HS",IF($A1004="Separuh Mahir","SS",IF($A1004="Berkemahiran Rendah","LS",IF($A1004="Jumlah","T",FALSE))))&amp;$E1004&amp;RIGHT($D1004,2),[1]Balancing!$ET$2:$KK$2,0))/1000</f>
        <v>224.797</v>
      </c>
      <c r="K1004" s="16">
        <f>INDEX([1]Balancing!$KL$3:$QC$21,MATCH($C1004,[1]Balancing!$A$3:$A$21,0),MATCH(IF($A1004="Mahir","HS",IF($A1004="Separuh Mahir","SS",IF($A1004="Berkemahiran Rendah","LS",IF($A1004="Jumlah","T",FALSE))))&amp;$E1004&amp;RIGHT($D1004,2),[1]Balancing!$KL$2:$QC$2,0))/1000</f>
        <v>3.359</v>
      </c>
      <c r="L1004" s="16">
        <f>INDEX([1]Balancing!$QD$3:$VU$21,MATCH($C1004,[1]Balancing!$A$3:$A$21,0),MATCH(IF($A1004="Mahir","HS",IF($A1004="Separuh Mahir","SS",IF($A1004="Berkemahiran Rendah","LS",IF($A1004="Jumlah","T",FALSE))))&amp;$E1004&amp;RIGHT($D1004,2),[1]Balancing!$QD$2:$VU$2,0))/1000</f>
        <v>0.105</v>
      </c>
    </row>
    <row r="1005" spans="1:12" x14ac:dyDescent="0.35">
      <c r="A1005" s="17" t="s">
        <v>23</v>
      </c>
      <c r="B1005" s="17" t="s">
        <v>35</v>
      </c>
      <c r="C1005" s="17" t="s">
        <v>56</v>
      </c>
      <c r="D1005" s="14">
        <v>2021</v>
      </c>
      <c r="E1005" s="14">
        <v>2</v>
      </c>
      <c r="F1005" s="14" t="str">
        <f>VLOOKUP(A1005,[1]Lookup!$A$1:$B$4,2,0)</f>
        <v>Low-skilled</v>
      </c>
      <c r="G1005" s="14" t="str">
        <f>VLOOKUP(B1005,[1]Lookup!$A$6:$B$11,2,0)</f>
        <v>Services</v>
      </c>
      <c r="H1005" s="14" t="str">
        <f>VLOOKUP(C1005,[1]Lookup!$A$13:$B$31,2,0)</f>
        <v>Food &amp; beverages and accommodation</v>
      </c>
      <c r="I1005" s="16">
        <f>INDEX([1]Balancing!$B$3:$ES$21,MATCH($C1005,[1]Balancing!$A$3:$A$21,0),MATCH(IF($A1005="Mahir","HS",IF($A1005="Separuh Mahir","SS",IF($A1005="Berkemahiran Rendah","LS",IF($A1005="Jumlah","T",FALSE))))&amp;$E1005&amp;RIGHT($D1005,2),[1]Balancing!$B$2:$ES$2,0))/1000</f>
        <v>333.346</v>
      </c>
      <c r="J1005" s="16">
        <f>INDEX([1]Balancing!$ET$3:$KK$21,MATCH($C1005,[1]Balancing!$A$3:$A$21,0),MATCH(IF($A1005="Mahir","HS",IF($A1005="Separuh Mahir","SS",IF($A1005="Berkemahiran Rendah","LS",IF($A1005="Jumlah","T",FALSE))))&amp;$E1005&amp;RIGHT($D1005,2),[1]Balancing!$ET$2:$KK$2,0))/1000</f>
        <v>332.18900000000002</v>
      </c>
      <c r="K1005" s="16">
        <f>INDEX([1]Balancing!$KL$3:$QC$21,MATCH($C1005,[1]Balancing!$A$3:$A$21,0),MATCH(IF($A1005="Mahir","HS",IF($A1005="Separuh Mahir","SS",IF($A1005="Berkemahiran Rendah","LS",IF($A1005="Jumlah","T",FALSE))))&amp;$E1005&amp;RIGHT($D1005,2),[1]Balancing!$KL$2:$QC$2,0))/1000</f>
        <v>1.157</v>
      </c>
      <c r="L1005" s="16">
        <f>INDEX([1]Balancing!$QD$3:$VU$21,MATCH($C1005,[1]Balancing!$A$3:$A$21,0),MATCH(IF($A1005="Mahir","HS",IF($A1005="Separuh Mahir","SS",IF($A1005="Berkemahiran Rendah","LS",IF($A1005="Jumlah","T",FALSE))))&amp;$E1005&amp;RIGHT($D1005,2),[1]Balancing!$QD$2:$VU$2,0))/1000</f>
        <v>1.7999999999999999E-2</v>
      </c>
    </row>
    <row r="1006" spans="1:12" x14ac:dyDescent="0.35">
      <c r="A1006" s="17" t="s">
        <v>23</v>
      </c>
      <c r="B1006" s="17" t="s">
        <v>35</v>
      </c>
      <c r="C1006" s="17" t="s">
        <v>58</v>
      </c>
      <c r="D1006" s="14">
        <v>2021</v>
      </c>
      <c r="E1006" s="14">
        <v>2</v>
      </c>
      <c r="F1006" s="14" t="str">
        <f>VLOOKUP(A1006,[1]Lookup!$A$1:$B$4,2,0)</f>
        <v>Low-skilled</v>
      </c>
      <c r="G1006" s="14" t="str">
        <f>VLOOKUP(B1006,[1]Lookup!$A$6:$B$11,2,0)</f>
        <v>Services</v>
      </c>
      <c r="H1006" s="14" t="str">
        <f>VLOOKUP(C1006,[1]Lookup!$A$13:$B$31,2,0)</f>
        <v>Transportation &amp; storage</v>
      </c>
      <c r="I1006" s="16">
        <f>INDEX([1]Balancing!$B$3:$ES$21,MATCH($C1006,[1]Balancing!$A$3:$A$21,0),MATCH(IF($A1006="Mahir","HS",IF($A1006="Separuh Mahir","SS",IF($A1006="Berkemahiran Rendah","LS",IF($A1006="Jumlah","T",FALSE))))&amp;$E1006&amp;RIGHT($D1006,2),[1]Balancing!$B$2:$ES$2,0))/1000</f>
        <v>87.224000000000004</v>
      </c>
      <c r="J1006" s="16">
        <f>INDEX([1]Balancing!$ET$3:$KK$21,MATCH($C1006,[1]Balancing!$A$3:$A$21,0),MATCH(IF($A1006="Mahir","HS",IF($A1006="Separuh Mahir","SS",IF($A1006="Berkemahiran Rendah","LS",IF($A1006="Jumlah","T",FALSE))))&amp;$E1006&amp;RIGHT($D1006,2),[1]Balancing!$ET$2:$KK$2,0))/1000</f>
        <v>85.701999999999998</v>
      </c>
      <c r="K1006" s="16">
        <f>INDEX([1]Balancing!$KL$3:$QC$21,MATCH($C1006,[1]Balancing!$A$3:$A$21,0),MATCH(IF($A1006="Mahir","HS",IF($A1006="Separuh Mahir","SS",IF($A1006="Berkemahiran Rendah","LS",IF($A1006="Jumlah","T",FALSE))))&amp;$E1006&amp;RIGHT($D1006,2),[1]Balancing!$KL$2:$QC$2,0))/1000</f>
        <v>1.522</v>
      </c>
      <c r="L1006" s="16">
        <f>INDEX([1]Balancing!$QD$3:$VU$21,MATCH($C1006,[1]Balancing!$A$3:$A$21,0),MATCH(IF($A1006="Mahir","HS",IF($A1006="Separuh Mahir","SS",IF($A1006="Berkemahiran Rendah","LS",IF($A1006="Jumlah","T",FALSE))))&amp;$E1006&amp;RIGHT($D1006,2),[1]Balancing!$QD$2:$VU$2,0))/1000</f>
        <v>9.9000000000000005E-2</v>
      </c>
    </row>
    <row r="1007" spans="1:12" x14ac:dyDescent="0.35">
      <c r="A1007" s="17" t="s">
        <v>23</v>
      </c>
      <c r="B1007" s="17" t="s">
        <v>35</v>
      </c>
      <c r="C1007" s="17" t="s">
        <v>60</v>
      </c>
      <c r="D1007" s="14">
        <v>2021</v>
      </c>
      <c r="E1007" s="14">
        <v>2</v>
      </c>
      <c r="F1007" s="14" t="str">
        <f>VLOOKUP(A1007,[1]Lookup!$A$1:$B$4,2,0)</f>
        <v>Low-skilled</v>
      </c>
      <c r="G1007" s="14" t="str">
        <f>VLOOKUP(B1007,[1]Lookup!$A$6:$B$11,2,0)</f>
        <v>Services</v>
      </c>
      <c r="H1007" s="14" t="str">
        <f>VLOOKUP(C1007,[1]Lookup!$A$13:$B$31,2,0)</f>
        <v>Information &amp; communication</v>
      </c>
      <c r="I1007" s="16">
        <f>INDEX([1]Balancing!$B$3:$ES$21,MATCH($C1007,[1]Balancing!$A$3:$A$21,0),MATCH(IF($A1007="Mahir","HS",IF($A1007="Separuh Mahir","SS",IF($A1007="Berkemahiran Rendah","LS",IF($A1007="Jumlah","T",FALSE))))&amp;$E1007&amp;RIGHT($D1007,2),[1]Balancing!$B$2:$ES$2,0))/1000</f>
        <v>18.856000000000002</v>
      </c>
      <c r="J1007" s="16">
        <f>INDEX([1]Balancing!$ET$3:$KK$21,MATCH($C1007,[1]Balancing!$A$3:$A$21,0),MATCH(IF($A1007="Mahir","HS",IF($A1007="Separuh Mahir","SS",IF($A1007="Berkemahiran Rendah","LS",IF($A1007="Jumlah","T",FALSE))))&amp;$E1007&amp;RIGHT($D1007,2),[1]Balancing!$ET$2:$KK$2,0))/1000</f>
        <v>18.670000000000002</v>
      </c>
      <c r="K1007" s="16">
        <f>INDEX([1]Balancing!$KL$3:$QC$21,MATCH($C1007,[1]Balancing!$A$3:$A$21,0),MATCH(IF($A1007="Mahir","HS",IF($A1007="Separuh Mahir","SS",IF($A1007="Berkemahiran Rendah","LS",IF($A1007="Jumlah","T",FALSE))))&amp;$E1007&amp;RIGHT($D1007,2),[1]Balancing!$KL$2:$QC$2,0))/1000</f>
        <v>0.186</v>
      </c>
      <c r="L1007" s="16">
        <f>INDEX([1]Balancing!$QD$3:$VU$21,MATCH($C1007,[1]Balancing!$A$3:$A$21,0),MATCH(IF($A1007="Mahir","HS",IF($A1007="Separuh Mahir","SS",IF($A1007="Berkemahiran Rendah","LS",IF($A1007="Jumlah","T",FALSE))))&amp;$E1007&amp;RIGHT($D1007,2),[1]Balancing!$QD$2:$VU$2,0))/1000</f>
        <v>0</v>
      </c>
    </row>
    <row r="1008" spans="1:12" x14ac:dyDescent="0.35">
      <c r="A1008" s="17" t="s">
        <v>23</v>
      </c>
      <c r="B1008" s="17" t="s">
        <v>35</v>
      </c>
      <c r="C1008" s="17" t="s">
        <v>62</v>
      </c>
      <c r="D1008" s="14">
        <v>2021</v>
      </c>
      <c r="E1008" s="14">
        <v>2</v>
      </c>
      <c r="F1008" s="14" t="str">
        <f>VLOOKUP(A1008,[1]Lookup!$A$1:$B$4,2,0)</f>
        <v>Low-skilled</v>
      </c>
      <c r="G1008" s="14" t="str">
        <f>VLOOKUP(B1008,[1]Lookup!$A$6:$B$11,2,0)</f>
        <v>Services</v>
      </c>
      <c r="H1008" s="14" t="str">
        <f>VLOOKUP(C1008,[1]Lookup!$A$13:$B$31,2,0)</f>
        <v>Finance, insurance, real estate &amp; business services</v>
      </c>
      <c r="I1008" s="16">
        <f>INDEX([1]Balancing!$B$3:$ES$21,MATCH($C1008,[1]Balancing!$A$3:$A$21,0),MATCH(IF($A1008="Mahir","HS",IF($A1008="Separuh Mahir","SS",IF($A1008="Berkemahiran Rendah","LS",IF($A1008="Jumlah","T",FALSE))))&amp;$E1008&amp;RIGHT($D1008,2),[1]Balancing!$B$2:$ES$2,0))/1000</f>
        <v>111.384</v>
      </c>
      <c r="J1008" s="16">
        <f>INDEX([1]Balancing!$ET$3:$KK$21,MATCH($C1008,[1]Balancing!$A$3:$A$21,0),MATCH(IF($A1008="Mahir","HS",IF($A1008="Separuh Mahir","SS",IF($A1008="Berkemahiran Rendah","LS",IF($A1008="Jumlah","T",FALSE))))&amp;$E1008&amp;RIGHT($D1008,2),[1]Balancing!$ET$2:$KK$2,0))/1000</f>
        <v>110.57899999999999</v>
      </c>
      <c r="K1008" s="16">
        <f>INDEX([1]Balancing!$KL$3:$QC$21,MATCH($C1008,[1]Balancing!$A$3:$A$21,0),MATCH(IF($A1008="Mahir","HS",IF($A1008="Separuh Mahir","SS",IF($A1008="Berkemahiran Rendah","LS",IF($A1008="Jumlah","T",FALSE))))&amp;$E1008&amp;RIGHT($D1008,2),[1]Balancing!$KL$2:$QC$2,0))/1000</f>
        <v>0.80500000000000005</v>
      </c>
      <c r="L1008" s="16">
        <f>INDEX([1]Balancing!$QD$3:$VU$21,MATCH($C1008,[1]Balancing!$A$3:$A$21,0),MATCH(IF($A1008="Mahir","HS",IF($A1008="Separuh Mahir","SS",IF($A1008="Berkemahiran Rendah","LS",IF($A1008="Jumlah","T",FALSE))))&amp;$E1008&amp;RIGHT($D1008,2),[1]Balancing!$QD$2:$VU$2,0))/1000</f>
        <v>4.3999999999999997E-2</v>
      </c>
    </row>
    <row r="1009" spans="1:12" x14ac:dyDescent="0.35">
      <c r="A1009" s="17" t="s">
        <v>23</v>
      </c>
      <c r="B1009" s="17" t="s">
        <v>35</v>
      </c>
      <c r="C1009" s="17" t="s">
        <v>64</v>
      </c>
      <c r="D1009" s="14">
        <v>2021</v>
      </c>
      <c r="E1009" s="14">
        <v>2</v>
      </c>
      <c r="F1009" s="14" t="str">
        <f>VLOOKUP(A1009,[1]Lookup!$A$1:$B$4,2,0)</f>
        <v>Low-skilled</v>
      </c>
      <c r="G1009" s="14" t="str">
        <f>VLOOKUP(B1009,[1]Lookup!$A$6:$B$11,2,0)</f>
        <v>Services</v>
      </c>
      <c r="H1009" s="14" t="str">
        <f>VLOOKUP(C1009,[1]Lookup!$A$13:$B$31,2,0)</f>
        <v>Other services</v>
      </c>
      <c r="I1009" s="16">
        <f>INDEX([1]Balancing!$B$3:$ES$21,MATCH($C1009,[1]Balancing!$A$3:$A$21,0),MATCH(IF($A1009="Mahir","HS",IF($A1009="Separuh Mahir","SS",IF($A1009="Berkemahiran Rendah","LS",IF($A1009="Jumlah","T",FALSE))))&amp;$E1009&amp;RIGHT($D1009,2),[1]Balancing!$B$2:$ES$2,0))/1000</f>
        <v>69.832999999999998</v>
      </c>
      <c r="J1009" s="16">
        <f>INDEX([1]Balancing!$ET$3:$KK$21,MATCH($C1009,[1]Balancing!$A$3:$A$21,0),MATCH(IF($A1009="Mahir","HS",IF($A1009="Separuh Mahir","SS",IF($A1009="Berkemahiran Rendah","LS",IF($A1009="Jumlah","T",FALSE))))&amp;$E1009&amp;RIGHT($D1009,2),[1]Balancing!$ET$2:$KK$2,0))/1000</f>
        <v>69.314999999999998</v>
      </c>
      <c r="K1009" s="16">
        <f>INDEX([1]Balancing!$KL$3:$QC$21,MATCH($C1009,[1]Balancing!$A$3:$A$21,0),MATCH(IF($A1009="Mahir","HS",IF($A1009="Separuh Mahir","SS",IF($A1009="Berkemahiran Rendah","LS",IF($A1009="Jumlah","T",FALSE))))&amp;$E1009&amp;RIGHT($D1009,2),[1]Balancing!$KL$2:$QC$2,0))/1000</f>
        <v>0.51800000000000002</v>
      </c>
      <c r="L1009" s="16">
        <f>INDEX([1]Balancing!$QD$3:$VU$21,MATCH($C1009,[1]Balancing!$A$3:$A$21,0),MATCH(IF($A1009="Mahir","HS",IF($A1009="Separuh Mahir","SS",IF($A1009="Berkemahiran Rendah","LS",IF($A1009="Jumlah","T",FALSE))))&amp;$E1009&amp;RIGHT($D1009,2),[1]Balancing!$QD$2:$VU$2,0))/1000</f>
        <v>2.5999999999999999E-2</v>
      </c>
    </row>
    <row r="1010" spans="1:12" x14ac:dyDescent="0.35">
      <c r="A1010" s="17" t="s">
        <v>19</v>
      </c>
      <c r="B1010" s="17" t="s">
        <v>27</v>
      </c>
      <c r="C1010" s="17" t="s">
        <v>27</v>
      </c>
      <c r="D1010" s="14">
        <v>2021</v>
      </c>
      <c r="E1010" s="14">
        <v>1</v>
      </c>
      <c r="F1010" s="14" t="str">
        <f>VLOOKUP(A1010,[1]Lookup!$A$1:$B$4,2,0)</f>
        <v>Skilled</v>
      </c>
      <c r="G1010" s="14" t="str">
        <f>VLOOKUP(B1010,[1]Lookup!$A$6:$B$11,2,0)</f>
        <v>Agriculture</v>
      </c>
      <c r="H1010" s="14" t="str">
        <f>VLOOKUP(C1010,[1]Lookup!$A$13:$B$31,2,0)</f>
        <v>Agriculture</v>
      </c>
      <c r="I1010" s="16">
        <f>INDEX([1]Balancing!$B$3:$ES$21,MATCH($C1010,[1]Balancing!$A$3:$A$21,0),MATCH(IF($A1010="Mahir","HS",IF($A1010="Separuh Mahir","SS",IF($A1010="Berkemahiran Rendah","LS",IF($A1010="Jumlah","T",FALSE))))&amp;$E1010&amp;RIGHT($D1010,2),[1]Balancing!$B$2:$ES$2,0))/1000</f>
        <v>29.321999999999999</v>
      </c>
      <c r="J1010" s="16">
        <f>INDEX([1]Balancing!$ET$3:$KK$21,MATCH($C1010,[1]Balancing!$A$3:$A$21,0),MATCH(IF($A1010="Mahir","HS",IF($A1010="Separuh Mahir","SS",IF($A1010="Berkemahiran Rendah","LS",IF($A1010="Jumlah","T",FALSE))))&amp;$E1010&amp;RIGHT($D1010,2),[1]Balancing!$ET$2:$KK$2,0))/1000</f>
        <v>25.024999999999999</v>
      </c>
      <c r="K1010" s="16">
        <f>INDEX([1]Balancing!$KL$3:$QC$21,MATCH($C1010,[1]Balancing!$A$3:$A$21,0),MATCH(IF($A1010="Mahir","HS",IF($A1010="Separuh Mahir","SS",IF($A1010="Berkemahiran Rendah","LS",IF($A1010="Jumlah","T",FALSE))))&amp;$E1010&amp;RIGHT($D1010,2),[1]Balancing!$KL$2:$QC$2,0))/1000</f>
        <v>4.2969999999999997</v>
      </c>
      <c r="L1010" s="16">
        <f>INDEX([1]Balancing!$QD$3:$VU$21,MATCH($C1010,[1]Balancing!$A$3:$A$21,0),MATCH(IF($A1010="Mahir","HS",IF($A1010="Separuh Mahir","SS",IF($A1010="Berkemahiran Rendah","LS",IF($A1010="Jumlah","T",FALSE))))&amp;$E1010&amp;RIGHT($D1010,2),[1]Balancing!$QD$2:$VU$2,0))/1000</f>
        <v>0.1</v>
      </c>
    </row>
    <row r="1011" spans="1:12" x14ac:dyDescent="0.35">
      <c r="A1011" s="17" t="s">
        <v>19</v>
      </c>
      <c r="B1011" s="17" t="s">
        <v>29</v>
      </c>
      <c r="C1011" s="17" t="s">
        <v>29</v>
      </c>
      <c r="D1011" s="14">
        <v>2021</v>
      </c>
      <c r="E1011" s="14">
        <v>1</v>
      </c>
      <c r="F1011" s="14" t="str">
        <f>VLOOKUP(A1011,[1]Lookup!$A$1:$B$4,2,0)</f>
        <v>Skilled</v>
      </c>
      <c r="G1011" s="14" t="str">
        <f>VLOOKUP(B1011,[1]Lookup!$A$6:$B$11,2,0)</f>
        <v>Mining &amp; Quarrying</v>
      </c>
      <c r="H1011" s="14" t="str">
        <f>VLOOKUP(C1011,[1]Lookup!$A$13:$B$31,2,0)</f>
        <v>Mining &amp; Quarrying</v>
      </c>
      <c r="I1011" s="16">
        <f>INDEX([1]Balancing!$B$3:$ES$21,MATCH($C1011,[1]Balancing!$A$3:$A$21,0),MATCH(IF($A1011="Mahir","HS",IF($A1011="Separuh Mahir","SS",IF($A1011="Berkemahiran Rendah","LS",IF($A1011="Jumlah","T",FALSE))))&amp;$E1011&amp;RIGHT($D1011,2),[1]Balancing!$B$2:$ES$2,0))/1000</f>
        <v>23.664999999999999</v>
      </c>
      <c r="J1011" s="16">
        <f>INDEX([1]Balancing!$ET$3:$KK$21,MATCH($C1011,[1]Balancing!$A$3:$A$21,0),MATCH(IF($A1011="Mahir","HS",IF($A1011="Separuh Mahir","SS",IF($A1011="Berkemahiran Rendah","LS",IF($A1011="Jumlah","T",FALSE))))&amp;$E1011&amp;RIGHT($D1011,2),[1]Balancing!$ET$2:$KK$2,0))/1000</f>
        <v>23.530999999999999</v>
      </c>
      <c r="K1011" s="16">
        <f>INDEX([1]Balancing!$KL$3:$QC$21,MATCH($C1011,[1]Balancing!$A$3:$A$21,0),MATCH(IF($A1011="Mahir","HS",IF($A1011="Separuh Mahir","SS",IF($A1011="Berkemahiran Rendah","LS",IF($A1011="Jumlah","T",FALSE))))&amp;$E1011&amp;RIGHT($D1011,2),[1]Balancing!$KL$2:$QC$2,0))/1000</f>
        <v>0.13400000000000001</v>
      </c>
      <c r="L1011" s="16">
        <f>INDEX([1]Balancing!$QD$3:$VU$21,MATCH($C1011,[1]Balancing!$A$3:$A$21,0),MATCH(IF($A1011="Mahir","HS",IF($A1011="Separuh Mahir","SS",IF($A1011="Berkemahiran Rendah","LS",IF($A1011="Jumlah","T",FALSE))))&amp;$E1011&amp;RIGHT($D1011,2),[1]Balancing!$QD$2:$VU$2,0))/1000</f>
        <v>4.0000000000000001E-3</v>
      </c>
    </row>
    <row r="1012" spans="1:12" x14ac:dyDescent="0.35">
      <c r="A1012" s="17" t="s">
        <v>19</v>
      </c>
      <c r="B1012" s="17" t="s">
        <v>31</v>
      </c>
      <c r="C1012" s="17" t="s">
        <v>40</v>
      </c>
      <c r="D1012" s="14">
        <v>2021</v>
      </c>
      <c r="E1012" s="14">
        <v>1</v>
      </c>
      <c r="F1012" s="14" t="str">
        <f>VLOOKUP(A1012,[1]Lookup!$A$1:$B$4,2,0)</f>
        <v>Skilled</v>
      </c>
      <c r="G1012" s="14" t="str">
        <f>VLOOKUP(B1012,[1]Lookup!$A$6:$B$11,2,0)</f>
        <v>Manufacturing</v>
      </c>
      <c r="H1012" s="14" t="str">
        <f>VLOOKUP(C1012,[1]Lookup!$A$13:$B$31,2,0)</f>
        <v>Food processing, beverages &amp; tobacco products</v>
      </c>
      <c r="I1012" s="16">
        <f>INDEX([1]Balancing!$B$3:$ES$21,MATCH($C1012,[1]Balancing!$A$3:$A$21,0),MATCH(IF($A1012="Mahir","HS",IF($A1012="Separuh Mahir","SS",IF($A1012="Berkemahiran Rendah","LS",IF($A1012="Jumlah","T",FALSE))))&amp;$E1012&amp;RIGHT($D1012,2),[1]Balancing!$B$2:$ES$2,0))/1000</f>
        <v>37.311999999999998</v>
      </c>
      <c r="J1012" s="16">
        <f>INDEX([1]Balancing!$ET$3:$KK$21,MATCH($C1012,[1]Balancing!$A$3:$A$21,0),MATCH(IF($A1012="Mahir","HS",IF($A1012="Separuh Mahir","SS",IF($A1012="Berkemahiran Rendah","LS",IF($A1012="Jumlah","T",FALSE))))&amp;$E1012&amp;RIGHT($D1012,2),[1]Balancing!$ET$2:$KK$2,0))/1000</f>
        <v>35.222000000000001</v>
      </c>
      <c r="K1012" s="16">
        <f>INDEX([1]Balancing!$KL$3:$QC$21,MATCH($C1012,[1]Balancing!$A$3:$A$21,0),MATCH(IF($A1012="Mahir","HS",IF($A1012="Separuh Mahir","SS",IF($A1012="Berkemahiran Rendah","LS",IF($A1012="Jumlah","T",FALSE))))&amp;$E1012&amp;RIGHT($D1012,2),[1]Balancing!$KL$2:$QC$2,0))/1000</f>
        <v>2.09</v>
      </c>
      <c r="L1012" s="16">
        <f>INDEX([1]Balancing!$QD$3:$VU$21,MATCH($C1012,[1]Balancing!$A$3:$A$21,0),MATCH(IF($A1012="Mahir","HS",IF($A1012="Separuh Mahir","SS",IF($A1012="Berkemahiran Rendah","LS",IF($A1012="Jumlah","T",FALSE))))&amp;$E1012&amp;RIGHT($D1012,2),[1]Balancing!$QD$2:$VU$2,0))/1000</f>
        <v>9.5000000000000001E-2</v>
      </c>
    </row>
    <row r="1013" spans="1:12" x14ac:dyDescent="0.35">
      <c r="A1013" s="17" t="s">
        <v>19</v>
      </c>
      <c r="B1013" s="17" t="s">
        <v>31</v>
      </c>
      <c r="C1013" s="17" t="s">
        <v>42</v>
      </c>
      <c r="D1013" s="14">
        <v>2021</v>
      </c>
      <c r="E1013" s="14">
        <v>1</v>
      </c>
      <c r="F1013" s="14" t="str">
        <f>VLOOKUP(A1013,[1]Lookup!$A$1:$B$4,2,0)</f>
        <v>Skilled</v>
      </c>
      <c r="G1013" s="14" t="str">
        <f>VLOOKUP(B1013,[1]Lookup!$A$6:$B$11,2,0)</f>
        <v>Manufacturing</v>
      </c>
      <c r="H1013" s="14" t="str">
        <f>VLOOKUP(C1013,[1]Lookup!$A$13:$B$31,2,0)</f>
        <v>Textiles, wearing apparel &amp; leather products</v>
      </c>
      <c r="I1013" s="16">
        <f>INDEX([1]Balancing!$B$3:$ES$21,MATCH($C1013,[1]Balancing!$A$3:$A$21,0),MATCH(IF($A1013="Mahir","HS",IF($A1013="Separuh Mahir","SS",IF($A1013="Berkemahiran Rendah","LS",IF($A1013="Jumlah","T",FALSE))))&amp;$E1013&amp;RIGHT($D1013,2),[1]Balancing!$B$2:$ES$2,0))/1000</f>
        <v>8.9459999999999997</v>
      </c>
      <c r="J1013" s="16">
        <f>INDEX([1]Balancing!$ET$3:$KK$21,MATCH($C1013,[1]Balancing!$A$3:$A$21,0),MATCH(IF($A1013="Mahir","HS",IF($A1013="Separuh Mahir","SS",IF($A1013="Berkemahiran Rendah","LS",IF($A1013="Jumlah","T",FALSE))))&amp;$E1013&amp;RIGHT($D1013,2),[1]Balancing!$ET$2:$KK$2,0))/1000</f>
        <v>8.5380000000000003</v>
      </c>
      <c r="K1013" s="16">
        <f>INDEX([1]Balancing!$KL$3:$QC$21,MATCH($C1013,[1]Balancing!$A$3:$A$21,0),MATCH(IF($A1013="Mahir","HS",IF($A1013="Separuh Mahir","SS",IF($A1013="Berkemahiran Rendah","LS",IF($A1013="Jumlah","T",FALSE))))&amp;$E1013&amp;RIGHT($D1013,2),[1]Balancing!$KL$2:$QC$2,0))/1000</f>
        <v>0.40799999999999997</v>
      </c>
      <c r="L1013" s="16">
        <f>INDEX([1]Balancing!$QD$3:$VU$21,MATCH($C1013,[1]Balancing!$A$3:$A$21,0),MATCH(IF($A1013="Mahir","HS",IF($A1013="Separuh Mahir","SS",IF($A1013="Berkemahiran Rendah","LS",IF($A1013="Jumlah","T",FALSE))))&amp;$E1013&amp;RIGHT($D1013,2),[1]Balancing!$QD$2:$VU$2,0))/1000</f>
        <v>4.0000000000000001E-3</v>
      </c>
    </row>
    <row r="1014" spans="1:12" x14ac:dyDescent="0.35">
      <c r="A1014" s="17" t="s">
        <v>19</v>
      </c>
      <c r="B1014" s="17" t="s">
        <v>31</v>
      </c>
      <c r="C1014" s="17" t="s">
        <v>44</v>
      </c>
      <c r="D1014" s="14">
        <v>2021</v>
      </c>
      <c r="E1014" s="14">
        <v>1</v>
      </c>
      <c r="F1014" s="14" t="str">
        <f>VLOOKUP(A1014,[1]Lookup!$A$1:$B$4,2,0)</f>
        <v>Skilled</v>
      </c>
      <c r="G1014" s="14" t="str">
        <f>VLOOKUP(B1014,[1]Lookup!$A$6:$B$11,2,0)</f>
        <v>Manufacturing</v>
      </c>
      <c r="H1014" s="14" t="str">
        <f>VLOOKUP(C1014,[1]Lookup!$A$13:$B$31,2,0)</f>
        <v>Wood products, furniture, paper products &amp; printing</v>
      </c>
      <c r="I1014" s="16">
        <f>INDEX([1]Balancing!$B$3:$ES$21,MATCH($C1014,[1]Balancing!$A$3:$A$21,0),MATCH(IF($A1014="Mahir","HS",IF($A1014="Separuh Mahir","SS",IF($A1014="Berkemahiran Rendah","LS",IF($A1014="Jumlah","T",FALSE))))&amp;$E1014&amp;RIGHT($D1014,2),[1]Balancing!$B$2:$ES$2,0))/1000</f>
        <v>34.488999999999997</v>
      </c>
      <c r="J1014" s="16">
        <f>INDEX([1]Balancing!$ET$3:$KK$21,MATCH($C1014,[1]Balancing!$A$3:$A$21,0),MATCH(IF($A1014="Mahir","HS",IF($A1014="Separuh Mahir","SS",IF($A1014="Berkemahiran Rendah","LS",IF($A1014="Jumlah","T",FALSE))))&amp;$E1014&amp;RIGHT($D1014,2),[1]Balancing!$ET$2:$KK$2,0))/1000</f>
        <v>32.758000000000003</v>
      </c>
      <c r="K1014" s="16">
        <f>INDEX([1]Balancing!$KL$3:$QC$21,MATCH($C1014,[1]Balancing!$A$3:$A$21,0),MATCH(IF($A1014="Mahir","HS",IF($A1014="Separuh Mahir","SS",IF($A1014="Berkemahiran Rendah","LS",IF($A1014="Jumlah","T",FALSE))))&amp;$E1014&amp;RIGHT($D1014,2),[1]Balancing!$KL$2:$QC$2,0))/1000</f>
        <v>1.7310000000000001</v>
      </c>
      <c r="L1014" s="16">
        <f>INDEX([1]Balancing!$QD$3:$VU$21,MATCH($C1014,[1]Balancing!$A$3:$A$21,0),MATCH(IF($A1014="Mahir","HS",IF($A1014="Separuh Mahir","SS",IF($A1014="Berkemahiran Rendah","LS",IF($A1014="Jumlah","T",FALSE))))&amp;$E1014&amp;RIGHT($D1014,2),[1]Balancing!$QD$2:$VU$2,0))/1000</f>
        <v>0.152</v>
      </c>
    </row>
    <row r="1015" spans="1:12" x14ac:dyDescent="0.35">
      <c r="A1015" s="17" t="s">
        <v>19</v>
      </c>
      <c r="B1015" s="17" t="s">
        <v>31</v>
      </c>
      <c r="C1015" s="17" t="s">
        <v>46</v>
      </c>
      <c r="D1015" s="14">
        <v>2021</v>
      </c>
      <c r="E1015" s="14">
        <v>1</v>
      </c>
      <c r="F1015" s="14" t="str">
        <f>VLOOKUP(A1015,[1]Lookup!$A$1:$B$4,2,0)</f>
        <v>Skilled</v>
      </c>
      <c r="G1015" s="14" t="str">
        <f>VLOOKUP(B1015,[1]Lookup!$A$6:$B$11,2,0)</f>
        <v>Manufacturing</v>
      </c>
      <c r="H1015" s="14" t="str">
        <f>VLOOKUP(C1015,[1]Lookup!$A$13:$B$31,2,0)</f>
        <v>Petroleum, chemical, rubber &amp; plastic products</v>
      </c>
      <c r="I1015" s="16">
        <f>INDEX([1]Balancing!$B$3:$ES$21,MATCH($C1015,[1]Balancing!$A$3:$A$21,0),MATCH(IF($A1015="Mahir","HS",IF($A1015="Separuh Mahir","SS",IF($A1015="Berkemahiran Rendah","LS",IF($A1015="Jumlah","T",FALSE))))&amp;$E1015&amp;RIGHT($D1015,2),[1]Balancing!$B$2:$ES$2,0))/1000</f>
        <v>78.539000000000001</v>
      </c>
      <c r="J1015" s="16">
        <f>INDEX([1]Balancing!$ET$3:$KK$21,MATCH($C1015,[1]Balancing!$A$3:$A$21,0),MATCH(IF($A1015="Mahir","HS",IF($A1015="Separuh Mahir","SS",IF($A1015="Berkemahiran Rendah","LS",IF($A1015="Jumlah","T",FALSE))))&amp;$E1015&amp;RIGHT($D1015,2),[1]Balancing!$ET$2:$KK$2,0))/1000</f>
        <v>73.846999999999994</v>
      </c>
      <c r="K1015" s="16">
        <f>INDEX([1]Balancing!$KL$3:$QC$21,MATCH($C1015,[1]Balancing!$A$3:$A$21,0),MATCH(IF($A1015="Mahir","HS",IF($A1015="Separuh Mahir","SS",IF($A1015="Berkemahiran Rendah","LS",IF($A1015="Jumlah","T",FALSE))))&amp;$E1015&amp;RIGHT($D1015,2),[1]Balancing!$KL$2:$QC$2,0))/1000</f>
        <v>4.6920000000000002</v>
      </c>
      <c r="L1015" s="16">
        <f>INDEX([1]Balancing!$QD$3:$VU$21,MATCH($C1015,[1]Balancing!$A$3:$A$21,0),MATCH(IF($A1015="Mahir","HS",IF($A1015="Separuh Mahir","SS",IF($A1015="Berkemahiran Rendah","LS",IF($A1015="Jumlah","T",FALSE))))&amp;$E1015&amp;RIGHT($D1015,2),[1]Balancing!$QD$2:$VU$2,0))/1000</f>
        <v>0.32600000000000001</v>
      </c>
    </row>
    <row r="1016" spans="1:12" x14ac:dyDescent="0.35">
      <c r="A1016" s="17" t="s">
        <v>19</v>
      </c>
      <c r="B1016" s="17" t="s">
        <v>31</v>
      </c>
      <c r="C1016" s="17" t="s">
        <v>48</v>
      </c>
      <c r="D1016" s="14">
        <v>2021</v>
      </c>
      <c r="E1016" s="14">
        <v>1</v>
      </c>
      <c r="F1016" s="14" t="str">
        <f>VLOOKUP(A1016,[1]Lookup!$A$1:$B$4,2,0)</f>
        <v>Skilled</v>
      </c>
      <c r="G1016" s="14" t="str">
        <f>VLOOKUP(B1016,[1]Lookup!$A$6:$B$11,2,0)</f>
        <v>Manufacturing</v>
      </c>
      <c r="H1016" s="14" t="str">
        <f>VLOOKUP(C1016,[1]Lookup!$A$13:$B$31,2,0)</f>
        <v>Non-metallic mineral products, basic metal &amp; fabricated metal products</v>
      </c>
      <c r="I1016" s="16">
        <f>INDEX([1]Balancing!$B$3:$ES$21,MATCH($C1016,[1]Balancing!$A$3:$A$21,0),MATCH(IF($A1016="Mahir","HS",IF($A1016="Separuh Mahir","SS",IF($A1016="Berkemahiran Rendah","LS",IF($A1016="Jumlah","T",FALSE))))&amp;$E1016&amp;RIGHT($D1016,2),[1]Balancing!$B$2:$ES$2,0))/1000</f>
        <v>57.811999999999998</v>
      </c>
      <c r="J1016" s="16">
        <f>INDEX([1]Balancing!$ET$3:$KK$21,MATCH($C1016,[1]Balancing!$A$3:$A$21,0),MATCH(IF($A1016="Mahir","HS",IF($A1016="Separuh Mahir","SS",IF($A1016="Berkemahiran Rendah","LS",IF($A1016="Jumlah","T",FALSE))))&amp;$E1016&amp;RIGHT($D1016,2),[1]Balancing!$ET$2:$KK$2,0))/1000</f>
        <v>54.222999999999999</v>
      </c>
      <c r="K1016" s="16">
        <f>INDEX([1]Balancing!$KL$3:$QC$21,MATCH($C1016,[1]Balancing!$A$3:$A$21,0),MATCH(IF($A1016="Mahir","HS",IF($A1016="Separuh Mahir","SS",IF($A1016="Berkemahiran Rendah","LS",IF($A1016="Jumlah","T",FALSE))))&amp;$E1016&amp;RIGHT($D1016,2),[1]Balancing!$KL$2:$QC$2,0))/1000</f>
        <v>3.589</v>
      </c>
      <c r="L1016" s="16">
        <f>INDEX([1]Balancing!$QD$3:$VU$21,MATCH($C1016,[1]Balancing!$A$3:$A$21,0),MATCH(IF($A1016="Mahir","HS",IF($A1016="Separuh Mahir","SS",IF($A1016="Berkemahiran Rendah","LS",IF($A1016="Jumlah","T",FALSE))))&amp;$E1016&amp;RIGHT($D1016,2),[1]Balancing!$QD$2:$VU$2,0))/1000</f>
        <v>0.161</v>
      </c>
    </row>
    <row r="1017" spans="1:12" x14ac:dyDescent="0.35">
      <c r="A1017" s="17" t="s">
        <v>19</v>
      </c>
      <c r="B1017" s="17" t="s">
        <v>31</v>
      </c>
      <c r="C1017" s="17" t="s">
        <v>50</v>
      </c>
      <c r="D1017" s="14">
        <v>2021</v>
      </c>
      <c r="E1017" s="14">
        <v>1</v>
      </c>
      <c r="F1017" s="14" t="str">
        <f>VLOOKUP(A1017,[1]Lookup!$A$1:$B$4,2,0)</f>
        <v>Skilled</v>
      </c>
      <c r="G1017" s="14" t="str">
        <f>VLOOKUP(B1017,[1]Lookup!$A$6:$B$11,2,0)</f>
        <v>Manufacturing</v>
      </c>
      <c r="H1017" s="14" t="str">
        <f>VLOOKUP(C1017,[1]Lookup!$A$13:$B$31,2,0)</f>
        <v>Electrical, electronic &amp; optical products</v>
      </c>
      <c r="I1017" s="16">
        <f>INDEX([1]Balancing!$B$3:$ES$21,MATCH($C1017,[1]Balancing!$A$3:$A$21,0),MATCH(IF($A1017="Mahir","HS",IF($A1017="Separuh Mahir","SS",IF($A1017="Berkemahiran Rendah","LS",IF($A1017="Jumlah","T",FALSE))))&amp;$E1017&amp;RIGHT($D1017,2),[1]Balancing!$B$2:$ES$2,0))/1000</f>
        <v>131.857</v>
      </c>
      <c r="J1017" s="16">
        <f>INDEX([1]Balancing!$ET$3:$KK$21,MATCH($C1017,[1]Balancing!$A$3:$A$21,0),MATCH(IF($A1017="Mahir","HS",IF($A1017="Separuh Mahir","SS",IF($A1017="Berkemahiran Rendah","LS",IF($A1017="Jumlah","T",FALSE))))&amp;$E1017&amp;RIGHT($D1017,2),[1]Balancing!$ET$2:$KK$2,0))/1000</f>
        <v>124.274</v>
      </c>
      <c r="K1017" s="16">
        <f>INDEX([1]Balancing!$KL$3:$QC$21,MATCH($C1017,[1]Balancing!$A$3:$A$21,0),MATCH(IF($A1017="Mahir","HS",IF($A1017="Separuh Mahir","SS",IF($A1017="Berkemahiran Rendah","LS",IF($A1017="Jumlah","T",FALSE))))&amp;$E1017&amp;RIGHT($D1017,2),[1]Balancing!$KL$2:$QC$2,0))/1000</f>
        <v>7.5830000000000002</v>
      </c>
      <c r="L1017" s="16">
        <f>INDEX([1]Balancing!$QD$3:$VU$21,MATCH($C1017,[1]Balancing!$A$3:$A$21,0),MATCH(IF($A1017="Mahir","HS",IF($A1017="Separuh Mahir","SS",IF($A1017="Berkemahiran Rendah","LS",IF($A1017="Jumlah","T",FALSE))))&amp;$E1017&amp;RIGHT($D1017,2),[1]Balancing!$QD$2:$VU$2,0))/1000</f>
        <v>0.17</v>
      </c>
    </row>
    <row r="1018" spans="1:12" x14ac:dyDescent="0.35">
      <c r="A1018" s="17" t="s">
        <v>19</v>
      </c>
      <c r="B1018" s="17" t="s">
        <v>31</v>
      </c>
      <c r="C1018" s="17" t="s">
        <v>52</v>
      </c>
      <c r="D1018" s="14">
        <v>2021</v>
      </c>
      <c r="E1018" s="14">
        <v>1</v>
      </c>
      <c r="F1018" s="14" t="str">
        <f>VLOOKUP(A1018,[1]Lookup!$A$1:$B$4,2,0)</f>
        <v>Skilled</v>
      </c>
      <c r="G1018" s="14" t="str">
        <f>VLOOKUP(B1018,[1]Lookup!$A$6:$B$11,2,0)</f>
        <v>Manufacturing</v>
      </c>
      <c r="H1018" s="14" t="str">
        <f>VLOOKUP(C1018,[1]Lookup!$A$13:$B$31,2,0)</f>
        <v>Transport equipment, other manufacturing &amp; repair</v>
      </c>
      <c r="I1018" s="16">
        <f>INDEX([1]Balancing!$B$3:$ES$21,MATCH($C1018,[1]Balancing!$A$3:$A$21,0),MATCH(IF($A1018="Mahir","HS",IF($A1018="Separuh Mahir","SS",IF($A1018="Berkemahiran Rendah","LS",IF($A1018="Jumlah","T",FALSE))))&amp;$E1018&amp;RIGHT($D1018,2),[1]Balancing!$B$2:$ES$2,0))/1000</f>
        <v>49.390999999999998</v>
      </c>
      <c r="J1018" s="16">
        <f>INDEX([1]Balancing!$ET$3:$KK$21,MATCH($C1018,[1]Balancing!$A$3:$A$21,0),MATCH(IF($A1018="Mahir","HS",IF($A1018="Separuh Mahir","SS",IF($A1018="Berkemahiran Rendah","LS",IF($A1018="Jumlah","T",FALSE))))&amp;$E1018&amp;RIGHT($D1018,2),[1]Balancing!$ET$2:$KK$2,0))/1000</f>
        <v>46.588999999999999</v>
      </c>
      <c r="K1018" s="16">
        <f>INDEX([1]Balancing!$KL$3:$QC$21,MATCH($C1018,[1]Balancing!$A$3:$A$21,0),MATCH(IF($A1018="Mahir","HS",IF($A1018="Separuh Mahir","SS",IF($A1018="Berkemahiran Rendah","LS",IF($A1018="Jumlah","T",FALSE))))&amp;$E1018&amp;RIGHT($D1018,2),[1]Balancing!$KL$2:$QC$2,0))/1000</f>
        <v>2.802</v>
      </c>
      <c r="L1018" s="16">
        <f>INDEX([1]Balancing!$QD$3:$VU$21,MATCH($C1018,[1]Balancing!$A$3:$A$21,0),MATCH(IF($A1018="Mahir","HS",IF($A1018="Separuh Mahir","SS",IF($A1018="Berkemahiran Rendah","LS",IF($A1018="Jumlah","T",FALSE))))&amp;$E1018&amp;RIGHT($D1018,2),[1]Balancing!$QD$2:$VU$2,0))/1000</f>
        <v>0.192</v>
      </c>
    </row>
    <row r="1019" spans="1:12" x14ac:dyDescent="0.35">
      <c r="A1019" s="17" t="s">
        <v>19</v>
      </c>
      <c r="B1019" s="17" t="s">
        <v>33</v>
      </c>
      <c r="C1019" s="17" t="s">
        <v>33</v>
      </c>
      <c r="D1019" s="14">
        <v>2021</v>
      </c>
      <c r="E1019" s="14">
        <v>1</v>
      </c>
      <c r="F1019" s="14" t="str">
        <f>VLOOKUP(A1019,[1]Lookup!$A$1:$B$4,2,0)</f>
        <v>Skilled</v>
      </c>
      <c r="G1019" s="14" t="str">
        <f>VLOOKUP(B1019,[1]Lookup!$A$6:$B$11,2,0)</f>
        <v>Construction</v>
      </c>
      <c r="H1019" s="14" t="str">
        <f>VLOOKUP(C1019,[1]Lookup!$A$13:$B$31,2,0)</f>
        <v>Construction</v>
      </c>
      <c r="I1019" s="16">
        <f>INDEX([1]Balancing!$B$3:$ES$21,MATCH($C1019,[1]Balancing!$A$3:$A$21,0),MATCH(IF($A1019="Mahir","HS",IF($A1019="Separuh Mahir","SS",IF($A1019="Berkemahiran Rendah","LS",IF($A1019="Jumlah","T",FALSE))))&amp;$E1019&amp;RIGHT($D1019,2),[1]Balancing!$B$2:$ES$2,0))/1000</f>
        <v>138.68799999999999</v>
      </c>
      <c r="J1019" s="16">
        <f>INDEX([1]Balancing!$ET$3:$KK$21,MATCH($C1019,[1]Balancing!$A$3:$A$21,0),MATCH(IF($A1019="Mahir","HS",IF($A1019="Separuh Mahir","SS",IF($A1019="Berkemahiran Rendah","LS",IF($A1019="Jumlah","T",FALSE))))&amp;$E1019&amp;RIGHT($D1019,2),[1]Balancing!$ET$2:$KK$2,0))/1000</f>
        <v>134.33000000000001</v>
      </c>
      <c r="K1019" s="16">
        <f>INDEX([1]Balancing!$KL$3:$QC$21,MATCH($C1019,[1]Balancing!$A$3:$A$21,0),MATCH(IF($A1019="Mahir","HS",IF($A1019="Separuh Mahir","SS",IF($A1019="Berkemahiran Rendah","LS",IF($A1019="Jumlah","T",FALSE))))&amp;$E1019&amp;RIGHT($D1019,2),[1]Balancing!$KL$2:$QC$2,0))/1000</f>
        <v>4.3579999999999997</v>
      </c>
      <c r="L1019" s="16">
        <f>INDEX([1]Balancing!$QD$3:$VU$21,MATCH($C1019,[1]Balancing!$A$3:$A$21,0),MATCH(IF($A1019="Mahir","HS",IF($A1019="Separuh Mahir","SS",IF($A1019="Berkemahiran Rendah","LS",IF($A1019="Jumlah","T",FALSE))))&amp;$E1019&amp;RIGHT($D1019,2),[1]Balancing!$QD$2:$VU$2,0))/1000</f>
        <v>0.32100000000000001</v>
      </c>
    </row>
    <row r="1020" spans="1:12" x14ac:dyDescent="0.35">
      <c r="A1020" s="17" t="s">
        <v>19</v>
      </c>
      <c r="B1020" s="17" t="s">
        <v>35</v>
      </c>
      <c r="C1020" s="17" t="s">
        <v>54</v>
      </c>
      <c r="D1020" s="14">
        <v>2021</v>
      </c>
      <c r="E1020" s="14">
        <v>1</v>
      </c>
      <c r="F1020" s="14" t="str">
        <f>VLOOKUP(A1020,[1]Lookup!$A$1:$B$4,2,0)</f>
        <v>Skilled</v>
      </c>
      <c r="G1020" s="14" t="str">
        <f>VLOOKUP(B1020,[1]Lookup!$A$6:$B$11,2,0)</f>
        <v>Services</v>
      </c>
      <c r="H1020" s="14" t="str">
        <f>VLOOKUP(C1020,[1]Lookup!$A$13:$B$31,2,0)</f>
        <v>Wholesale &amp; retail trade</v>
      </c>
      <c r="I1020" s="16">
        <f>INDEX([1]Balancing!$B$3:$ES$21,MATCH($C1020,[1]Balancing!$A$3:$A$21,0),MATCH(IF($A1020="Mahir","HS",IF($A1020="Separuh Mahir","SS",IF($A1020="Berkemahiran Rendah","LS",IF($A1020="Jumlah","T",FALSE))))&amp;$E1020&amp;RIGHT($D1020,2),[1]Balancing!$B$2:$ES$2,0))/1000</f>
        <v>545.41</v>
      </c>
      <c r="J1020" s="16">
        <f>INDEX([1]Balancing!$ET$3:$KK$21,MATCH($C1020,[1]Balancing!$A$3:$A$21,0),MATCH(IF($A1020="Mahir","HS",IF($A1020="Separuh Mahir","SS",IF($A1020="Berkemahiran Rendah","LS",IF($A1020="Jumlah","T",FALSE))))&amp;$E1020&amp;RIGHT($D1020,2),[1]Balancing!$ET$2:$KK$2,0))/1000</f>
        <v>543.19500000000005</v>
      </c>
      <c r="K1020" s="16">
        <f>INDEX([1]Balancing!$KL$3:$QC$21,MATCH($C1020,[1]Balancing!$A$3:$A$21,0),MATCH(IF($A1020="Mahir","HS",IF($A1020="Separuh Mahir","SS",IF($A1020="Berkemahiran Rendah","LS",IF($A1020="Jumlah","T",FALSE))))&amp;$E1020&amp;RIGHT($D1020,2),[1]Balancing!$KL$2:$QC$2,0))/1000</f>
        <v>2.2149999999999999</v>
      </c>
      <c r="L1020" s="16">
        <f>INDEX([1]Balancing!$QD$3:$VU$21,MATCH($C1020,[1]Balancing!$A$3:$A$21,0),MATCH(IF($A1020="Mahir","HS",IF($A1020="Separuh Mahir","SS",IF($A1020="Berkemahiran Rendah","LS",IF($A1020="Jumlah","T",FALSE))))&amp;$E1020&amp;RIGHT($D1020,2),[1]Balancing!$QD$2:$VU$2,0))/1000</f>
        <v>0.68200000000000005</v>
      </c>
    </row>
    <row r="1021" spans="1:12" x14ac:dyDescent="0.35">
      <c r="A1021" s="17" t="s">
        <v>19</v>
      </c>
      <c r="B1021" s="17" t="s">
        <v>35</v>
      </c>
      <c r="C1021" s="17" t="s">
        <v>56</v>
      </c>
      <c r="D1021" s="14">
        <v>2021</v>
      </c>
      <c r="E1021" s="14">
        <v>1</v>
      </c>
      <c r="F1021" s="14" t="str">
        <f>VLOOKUP(A1021,[1]Lookup!$A$1:$B$4,2,0)</f>
        <v>Skilled</v>
      </c>
      <c r="G1021" s="14" t="str">
        <f>VLOOKUP(B1021,[1]Lookup!$A$6:$B$11,2,0)</f>
        <v>Services</v>
      </c>
      <c r="H1021" s="14" t="str">
        <f>VLOOKUP(C1021,[1]Lookup!$A$13:$B$31,2,0)</f>
        <v>Food &amp; beverages and accommodation</v>
      </c>
      <c r="I1021" s="16">
        <f>INDEX([1]Balancing!$B$3:$ES$21,MATCH($C1021,[1]Balancing!$A$3:$A$21,0),MATCH(IF($A1021="Mahir","HS",IF($A1021="Separuh Mahir","SS",IF($A1021="Berkemahiran Rendah","LS",IF($A1021="Jumlah","T",FALSE))))&amp;$E1021&amp;RIGHT($D1021,2),[1]Balancing!$B$2:$ES$2,0))/1000</f>
        <v>111.212</v>
      </c>
      <c r="J1021" s="16">
        <f>INDEX([1]Balancing!$ET$3:$KK$21,MATCH($C1021,[1]Balancing!$A$3:$A$21,0),MATCH(IF($A1021="Mahir","HS",IF($A1021="Separuh Mahir","SS",IF($A1021="Berkemahiran Rendah","LS",IF($A1021="Jumlah","T",FALSE))))&amp;$E1021&amp;RIGHT($D1021,2),[1]Balancing!$ET$2:$KK$2,0))/1000</f>
        <v>110.789</v>
      </c>
      <c r="K1021" s="16">
        <f>INDEX([1]Balancing!$KL$3:$QC$21,MATCH($C1021,[1]Balancing!$A$3:$A$21,0),MATCH(IF($A1021="Mahir","HS",IF($A1021="Separuh Mahir","SS",IF($A1021="Berkemahiran Rendah","LS",IF($A1021="Jumlah","T",FALSE))))&amp;$E1021&amp;RIGHT($D1021,2),[1]Balancing!$KL$2:$QC$2,0))/1000</f>
        <v>0.42299999999999999</v>
      </c>
      <c r="L1021" s="16">
        <f>INDEX([1]Balancing!$QD$3:$VU$21,MATCH($C1021,[1]Balancing!$A$3:$A$21,0),MATCH(IF($A1021="Mahir","HS",IF($A1021="Separuh Mahir","SS",IF($A1021="Berkemahiran Rendah","LS",IF($A1021="Jumlah","T",FALSE))))&amp;$E1021&amp;RIGHT($D1021,2),[1]Balancing!$QD$2:$VU$2,0))/1000</f>
        <v>4.0000000000000001E-3</v>
      </c>
    </row>
    <row r="1022" spans="1:12" x14ac:dyDescent="0.35">
      <c r="A1022" s="17" t="s">
        <v>19</v>
      </c>
      <c r="B1022" s="17" t="s">
        <v>35</v>
      </c>
      <c r="C1022" s="17" t="s">
        <v>58</v>
      </c>
      <c r="D1022" s="14">
        <v>2021</v>
      </c>
      <c r="E1022" s="14">
        <v>1</v>
      </c>
      <c r="F1022" s="14" t="str">
        <f>VLOOKUP(A1022,[1]Lookup!$A$1:$B$4,2,0)</f>
        <v>Skilled</v>
      </c>
      <c r="G1022" s="14" t="str">
        <f>VLOOKUP(B1022,[1]Lookup!$A$6:$B$11,2,0)</f>
        <v>Services</v>
      </c>
      <c r="H1022" s="14" t="str">
        <f>VLOOKUP(C1022,[1]Lookup!$A$13:$B$31,2,0)</f>
        <v>Transportation &amp; storage</v>
      </c>
      <c r="I1022" s="16">
        <f>INDEX([1]Balancing!$B$3:$ES$21,MATCH($C1022,[1]Balancing!$A$3:$A$21,0),MATCH(IF($A1022="Mahir","HS",IF($A1022="Separuh Mahir","SS",IF($A1022="Berkemahiran Rendah","LS",IF($A1022="Jumlah","T",FALSE))))&amp;$E1022&amp;RIGHT($D1022,2),[1]Balancing!$B$2:$ES$2,0))/1000</f>
        <v>79.668000000000006</v>
      </c>
      <c r="J1022" s="16">
        <f>INDEX([1]Balancing!$ET$3:$KK$21,MATCH($C1022,[1]Balancing!$A$3:$A$21,0),MATCH(IF($A1022="Mahir","HS",IF($A1022="Separuh Mahir","SS",IF($A1022="Berkemahiran Rendah","LS",IF($A1022="Jumlah","T",FALSE))))&amp;$E1022&amp;RIGHT($D1022,2),[1]Balancing!$ET$2:$KK$2,0))/1000</f>
        <v>78.966999999999999</v>
      </c>
      <c r="K1022" s="16">
        <f>INDEX([1]Balancing!$KL$3:$QC$21,MATCH($C1022,[1]Balancing!$A$3:$A$21,0),MATCH(IF($A1022="Mahir","HS",IF($A1022="Separuh Mahir","SS",IF($A1022="Berkemahiran Rendah","LS",IF($A1022="Jumlah","T",FALSE))))&amp;$E1022&amp;RIGHT($D1022,2),[1]Balancing!$KL$2:$QC$2,0))/1000</f>
        <v>0.70099999999999996</v>
      </c>
      <c r="L1022" s="16">
        <f>INDEX([1]Balancing!$QD$3:$VU$21,MATCH($C1022,[1]Balancing!$A$3:$A$21,0),MATCH(IF($A1022="Mahir","HS",IF($A1022="Separuh Mahir","SS",IF($A1022="Berkemahiran Rendah","LS",IF($A1022="Jumlah","T",FALSE))))&amp;$E1022&amp;RIGHT($D1022,2),[1]Balancing!$QD$2:$VU$2,0))/1000</f>
        <v>0.51300000000000001</v>
      </c>
    </row>
    <row r="1023" spans="1:12" x14ac:dyDescent="0.35">
      <c r="A1023" s="17" t="s">
        <v>19</v>
      </c>
      <c r="B1023" s="17" t="s">
        <v>35</v>
      </c>
      <c r="C1023" s="17" t="s">
        <v>60</v>
      </c>
      <c r="D1023" s="14">
        <v>2021</v>
      </c>
      <c r="E1023" s="14">
        <v>1</v>
      </c>
      <c r="F1023" s="14" t="str">
        <f>VLOOKUP(A1023,[1]Lookup!$A$1:$B$4,2,0)</f>
        <v>Skilled</v>
      </c>
      <c r="G1023" s="14" t="str">
        <f>VLOOKUP(B1023,[1]Lookup!$A$6:$B$11,2,0)</f>
        <v>Services</v>
      </c>
      <c r="H1023" s="14" t="str">
        <f>VLOOKUP(C1023,[1]Lookup!$A$13:$B$31,2,0)</f>
        <v>Information &amp; communication</v>
      </c>
      <c r="I1023" s="16">
        <f>INDEX([1]Balancing!$B$3:$ES$21,MATCH($C1023,[1]Balancing!$A$3:$A$21,0),MATCH(IF($A1023="Mahir","HS",IF($A1023="Separuh Mahir","SS",IF($A1023="Berkemahiran Rendah","LS",IF($A1023="Jumlah","T",FALSE))))&amp;$E1023&amp;RIGHT($D1023,2),[1]Balancing!$B$2:$ES$2,0))/1000</f>
        <v>130.91200000000001</v>
      </c>
      <c r="J1023" s="16">
        <f>INDEX([1]Balancing!$ET$3:$KK$21,MATCH($C1023,[1]Balancing!$A$3:$A$21,0),MATCH(IF($A1023="Mahir","HS",IF($A1023="Separuh Mahir","SS",IF($A1023="Berkemahiran Rendah","LS",IF($A1023="Jumlah","T",FALSE))))&amp;$E1023&amp;RIGHT($D1023,2),[1]Balancing!$ET$2:$KK$2,0))/1000</f>
        <v>130.56299999999999</v>
      </c>
      <c r="K1023" s="16">
        <f>INDEX([1]Balancing!$KL$3:$QC$21,MATCH($C1023,[1]Balancing!$A$3:$A$21,0),MATCH(IF($A1023="Mahir","HS",IF($A1023="Separuh Mahir","SS",IF($A1023="Berkemahiran Rendah","LS",IF($A1023="Jumlah","T",FALSE))))&amp;$E1023&amp;RIGHT($D1023,2),[1]Balancing!$KL$2:$QC$2,0))/1000</f>
        <v>0.34899999999999998</v>
      </c>
      <c r="L1023" s="16">
        <f>INDEX([1]Balancing!$QD$3:$VU$21,MATCH($C1023,[1]Balancing!$A$3:$A$21,0),MATCH(IF($A1023="Mahir","HS",IF($A1023="Separuh Mahir","SS",IF($A1023="Berkemahiran Rendah","LS",IF($A1023="Jumlah","T",FALSE))))&amp;$E1023&amp;RIGHT($D1023,2),[1]Balancing!$QD$2:$VU$2,0))/1000</f>
        <v>0.36599999999999999</v>
      </c>
    </row>
    <row r="1024" spans="1:12" x14ac:dyDescent="0.35">
      <c r="A1024" s="17" t="s">
        <v>19</v>
      </c>
      <c r="B1024" s="17" t="s">
        <v>35</v>
      </c>
      <c r="C1024" s="17" t="s">
        <v>62</v>
      </c>
      <c r="D1024" s="14">
        <v>2021</v>
      </c>
      <c r="E1024" s="14">
        <v>1</v>
      </c>
      <c r="F1024" s="14" t="str">
        <f>VLOOKUP(A1024,[1]Lookup!$A$1:$B$4,2,0)</f>
        <v>Skilled</v>
      </c>
      <c r="G1024" s="14" t="str">
        <f>VLOOKUP(B1024,[1]Lookup!$A$6:$B$11,2,0)</f>
        <v>Services</v>
      </c>
      <c r="H1024" s="14" t="str">
        <f>VLOOKUP(C1024,[1]Lookup!$A$13:$B$31,2,0)</f>
        <v>Finance, insurance, real estate &amp; business services</v>
      </c>
      <c r="I1024" s="16">
        <f>INDEX([1]Balancing!$B$3:$ES$21,MATCH($C1024,[1]Balancing!$A$3:$A$21,0),MATCH(IF($A1024="Mahir","HS",IF($A1024="Separuh Mahir","SS",IF($A1024="Berkemahiran Rendah","LS",IF($A1024="Jumlah","T",FALSE))))&amp;$E1024&amp;RIGHT($D1024,2),[1]Balancing!$B$2:$ES$2,0))/1000</f>
        <v>399.61700000000002</v>
      </c>
      <c r="J1024" s="16">
        <f>INDEX([1]Balancing!$ET$3:$KK$21,MATCH($C1024,[1]Balancing!$A$3:$A$21,0),MATCH(IF($A1024="Mahir","HS",IF($A1024="Separuh Mahir","SS",IF($A1024="Berkemahiran Rendah","LS",IF($A1024="Jumlah","T",FALSE))))&amp;$E1024&amp;RIGHT($D1024,2),[1]Balancing!$ET$2:$KK$2,0))/1000</f>
        <v>394.08100000000002</v>
      </c>
      <c r="K1024" s="16">
        <f>INDEX([1]Balancing!$KL$3:$QC$21,MATCH($C1024,[1]Balancing!$A$3:$A$21,0),MATCH(IF($A1024="Mahir","HS",IF($A1024="Separuh Mahir","SS",IF($A1024="Berkemahiran Rendah","LS",IF($A1024="Jumlah","T",FALSE))))&amp;$E1024&amp;RIGHT($D1024,2),[1]Balancing!$KL$2:$QC$2,0))/1000</f>
        <v>5.5359999999999996</v>
      </c>
      <c r="L1024" s="16">
        <f>INDEX([1]Balancing!$QD$3:$VU$21,MATCH($C1024,[1]Balancing!$A$3:$A$21,0),MATCH(IF($A1024="Mahir","HS",IF($A1024="Separuh Mahir","SS",IF($A1024="Berkemahiran Rendah","LS",IF($A1024="Jumlah","T",FALSE))))&amp;$E1024&amp;RIGHT($D1024,2),[1]Balancing!$QD$2:$VU$2,0))/1000</f>
        <v>1.7849999999999999</v>
      </c>
    </row>
    <row r="1025" spans="1:12" x14ac:dyDescent="0.35">
      <c r="A1025" s="17" t="s">
        <v>19</v>
      </c>
      <c r="B1025" s="17" t="s">
        <v>35</v>
      </c>
      <c r="C1025" s="17" t="s">
        <v>64</v>
      </c>
      <c r="D1025" s="14">
        <v>2021</v>
      </c>
      <c r="E1025" s="14">
        <v>1</v>
      </c>
      <c r="F1025" s="14" t="str">
        <f>VLOOKUP(A1025,[1]Lookup!$A$1:$B$4,2,0)</f>
        <v>Skilled</v>
      </c>
      <c r="G1025" s="14" t="str">
        <f>VLOOKUP(B1025,[1]Lookup!$A$6:$B$11,2,0)</f>
        <v>Services</v>
      </c>
      <c r="H1025" s="14" t="str">
        <f>VLOOKUP(C1025,[1]Lookup!$A$13:$B$31,2,0)</f>
        <v>Other services</v>
      </c>
      <c r="I1025" s="16">
        <f>INDEX([1]Balancing!$B$3:$ES$21,MATCH($C1025,[1]Balancing!$A$3:$A$21,0),MATCH(IF($A1025="Mahir","HS",IF($A1025="Separuh Mahir","SS",IF($A1025="Berkemahiran Rendah","LS",IF($A1025="Jumlah","T",FALSE))))&amp;$E1025&amp;RIGHT($D1025,2),[1]Balancing!$B$2:$ES$2,0))/1000</f>
        <v>205.547</v>
      </c>
      <c r="J1025" s="16">
        <f>INDEX([1]Balancing!$ET$3:$KK$21,MATCH($C1025,[1]Balancing!$A$3:$A$21,0),MATCH(IF($A1025="Mahir","HS",IF($A1025="Separuh Mahir","SS",IF($A1025="Berkemahiran Rendah","LS",IF($A1025="Jumlah","T",FALSE))))&amp;$E1025&amp;RIGHT($D1025,2),[1]Balancing!$ET$2:$KK$2,0))/1000</f>
        <v>204.69200000000001</v>
      </c>
      <c r="K1025" s="16">
        <f>INDEX([1]Balancing!$KL$3:$QC$21,MATCH($C1025,[1]Balancing!$A$3:$A$21,0),MATCH(IF($A1025="Mahir","HS",IF($A1025="Separuh Mahir","SS",IF($A1025="Berkemahiran Rendah","LS",IF($A1025="Jumlah","T",FALSE))))&amp;$E1025&amp;RIGHT($D1025,2),[1]Balancing!$KL$2:$QC$2,0))/1000</f>
        <v>0.85499999999999998</v>
      </c>
      <c r="L1025" s="16">
        <f>INDEX([1]Balancing!$QD$3:$VU$21,MATCH($C1025,[1]Balancing!$A$3:$A$21,0),MATCH(IF($A1025="Mahir","HS",IF($A1025="Separuh Mahir","SS",IF($A1025="Berkemahiran Rendah","LS",IF($A1025="Jumlah","T",FALSE))))&amp;$E1025&amp;RIGHT($D1025,2),[1]Balancing!$QD$2:$VU$2,0))/1000</f>
        <v>0.42899999999999999</v>
      </c>
    </row>
    <row r="1026" spans="1:12" x14ac:dyDescent="0.35">
      <c r="A1026" s="17" t="s">
        <v>21</v>
      </c>
      <c r="B1026" s="17" t="s">
        <v>27</v>
      </c>
      <c r="C1026" s="17" t="s">
        <v>27</v>
      </c>
      <c r="D1026" s="14">
        <v>2021</v>
      </c>
      <c r="E1026" s="14">
        <v>1</v>
      </c>
      <c r="F1026" s="14" t="str">
        <f>VLOOKUP(A1026,[1]Lookup!$A$1:$B$4,2,0)</f>
        <v>Semi-skilled</v>
      </c>
      <c r="G1026" s="14" t="str">
        <f>VLOOKUP(B1026,[1]Lookup!$A$6:$B$11,2,0)</f>
        <v>Agriculture</v>
      </c>
      <c r="H1026" s="14" t="str">
        <f>VLOOKUP(C1026,[1]Lookup!$A$13:$B$31,2,0)</f>
        <v>Agriculture</v>
      </c>
      <c r="I1026" s="16">
        <f>INDEX([1]Balancing!$B$3:$ES$21,MATCH($C1026,[1]Balancing!$A$3:$A$21,0),MATCH(IF($A1026="Mahir","HS",IF($A1026="Separuh Mahir","SS",IF($A1026="Berkemahiran Rendah","LS",IF($A1026="Jumlah","T",FALSE))))&amp;$E1026&amp;RIGHT($D1026,2),[1]Balancing!$B$2:$ES$2,0))/1000</f>
        <v>411.375</v>
      </c>
      <c r="J1026" s="16">
        <f>INDEX([1]Balancing!$ET$3:$KK$21,MATCH($C1026,[1]Balancing!$A$3:$A$21,0),MATCH(IF($A1026="Mahir","HS",IF($A1026="Separuh Mahir","SS",IF($A1026="Berkemahiran Rendah","LS",IF($A1026="Jumlah","T",FALSE))))&amp;$E1026&amp;RIGHT($D1026,2),[1]Balancing!$ET$2:$KK$2,0))/1000</f>
        <v>393.11</v>
      </c>
      <c r="K1026" s="16">
        <f>INDEX([1]Balancing!$KL$3:$QC$21,MATCH($C1026,[1]Balancing!$A$3:$A$21,0),MATCH(IF($A1026="Mahir","HS",IF($A1026="Separuh Mahir","SS",IF($A1026="Berkemahiran Rendah","LS",IF($A1026="Jumlah","T",FALSE))))&amp;$E1026&amp;RIGHT($D1026,2),[1]Balancing!$KL$2:$QC$2,0))/1000</f>
        <v>18.265000000000001</v>
      </c>
      <c r="L1026" s="16">
        <f>INDEX([1]Balancing!$QD$3:$VU$21,MATCH($C1026,[1]Balancing!$A$3:$A$21,0),MATCH(IF($A1026="Mahir","HS",IF($A1026="Separuh Mahir","SS",IF($A1026="Berkemahiran Rendah","LS",IF($A1026="Jumlah","T",FALSE))))&amp;$E1026&amp;RIGHT($D1026,2),[1]Balancing!$QD$2:$VU$2,0))/1000</f>
        <v>0.57099999999999995</v>
      </c>
    </row>
    <row r="1027" spans="1:12" x14ac:dyDescent="0.35">
      <c r="A1027" s="17" t="s">
        <v>21</v>
      </c>
      <c r="B1027" s="17" t="s">
        <v>29</v>
      </c>
      <c r="C1027" s="17" t="s">
        <v>29</v>
      </c>
      <c r="D1027" s="14">
        <v>2021</v>
      </c>
      <c r="E1027" s="14">
        <v>1</v>
      </c>
      <c r="F1027" s="14" t="str">
        <f>VLOOKUP(A1027,[1]Lookup!$A$1:$B$4,2,0)</f>
        <v>Semi-skilled</v>
      </c>
      <c r="G1027" s="14" t="str">
        <f>VLOOKUP(B1027,[1]Lookup!$A$6:$B$11,2,0)</f>
        <v>Mining &amp; Quarrying</v>
      </c>
      <c r="H1027" s="14" t="str">
        <f>VLOOKUP(C1027,[1]Lookup!$A$13:$B$31,2,0)</f>
        <v>Mining &amp; Quarrying</v>
      </c>
      <c r="I1027" s="16">
        <f>INDEX([1]Balancing!$B$3:$ES$21,MATCH($C1027,[1]Balancing!$A$3:$A$21,0),MATCH(IF($A1027="Mahir","HS",IF($A1027="Separuh Mahir","SS",IF($A1027="Berkemahiran Rendah","LS",IF($A1027="Jumlah","T",FALSE))))&amp;$E1027&amp;RIGHT($D1027,2),[1]Balancing!$B$2:$ES$2,0))/1000</f>
        <v>46.295999999999999</v>
      </c>
      <c r="J1027" s="16">
        <f>INDEX([1]Balancing!$ET$3:$KK$21,MATCH($C1027,[1]Balancing!$A$3:$A$21,0),MATCH(IF($A1027="Mahir","HS",IF($A1027="Separuh Mahir","SS",IF($A1027="Berkemahiran Rendah","LS",IF($A1027="Jumlah","T",FALSE))))&amp;$E1027&amp;RIGHT($D1027,2),[1]Balancing!$ET$2:$KK$2,0))/1000</f>
        <v>46.081000000000003</v>
      </c>
      <c r="K1027" s="16">
        <f>INDEX([1]Balancing!$KL$3:$QC$21,MATCH($C1027,[1]Balancing!$A$3:$A$21,0),MATCH(IF($A1027="Mahir","HS",IF($A1027="Separuh Mahir","SS",IF($A1027="Berkemahiran Rendah","LS",IF($A1027="Jumlah","T",FALSE))))&amp;$E1027&amp;RIGHT($D1027,2),[1]Balancing!$KL$2:$QC$2,0))/1000</f>
        <v>0.215</v>
      </c>
      <c r="L1027" s="16">
        <f>INDEX([1]Balancing!$QD$3:$VU$21,MATCH($C1027,[1]Balancing!$A$3:$A$21,0),MATCH(IF($A1027="Mahir","HS",IF($A1027="Separuh Mahir","SS",IF($A1027="Berkemahiran Rendah","LS",IF($A1027="Jumlah","T",FALSE))))&amp;$E1027&amp;RIGHT($D1027,2),[1]Balancing!$QD$2:$VU$2,0))/1000</f>
        <v>7.0999999999999994E-2</v>
      </c>
    </row>
    <row r="1028" spans="1:12" x14ac:dyDescent="0.35">
      <c r="A1028" s="17" t="s">
        <v>21</v>
      </c>
      <c r="B1028" s="17" t="s">
        <v>31</v>
      </c>
      <c r="C1028" s="17" t="s">
        <v>40</v>
      </c>
      <c r="D1028" s="14">
        <v>2021</v>
      </c>
      <c r="E1028" s="14">
        <v>1</v>
      </c>
      <c r="F1028" s="14" t="str">
        <f>VLOOKUP(A1028,[1]Lookup!$A$1:$B$4,2,0)</f>
        <v>Semi-skilled</v>
      </c>
      <c r="G1028" s="14" t="str">
        <f>VLOOKUP(B1028,[1]Lookup!$A$6:$B$11,2,0)</f>
        <v>Manufacturing</v>
      </c>
      <c r="H1028" s="14" t="str">
        <f>VLOOKUP(C1028,[1]Lookup!$A$13:$B$31,2,0)</f>
        <v>Food processing, beverages &amp; tobacco products</v>
      </c>
      <c r="I1028" s="16">
        <f>INDEX([1]Balancing!$B$3:$ES$21,MATCH($C1028,[1]Balancing!$A$3:$A$21,0),MATCH(IF($A1028="Mahir","HS",IF($A1028="Separuh Mahir","SS",IF($A1028="Berkemahiran Rendah","LS",IF($A1028="Jumlah","T",FALSE))))&amp;$E1028&amp;RIGHT($D1028,2),[1]Balancing!$B$2:$ES$2,0))/1000</f>
        <v>216.83</v>
      </c>
      <c r="J1028" s="16">
        <f>INDEX([1]Balancing!$ET$3:$KK$21,MATCH($C1028,[1]Balancing!$A$3:$A$21,0),MATCH(IF($A1028="Mahir","HS",IF($A1028="Separuh Mahir","SS",IF($A1028="Berkemahiran Rendah","LS",IF($A1028="Jumlah","T",FALSE))))&amp;$E1028&amp;RIGHT($D1028,2),[1]Balancing!$ET$2:$KK$2,0))/1000</f>
        <v>208.202</v>
      </c>
      <c r="K1028" s="16">
        <f>INDEX([1]Balancing!$KL$3:$QC$21,MATCH($C1028,[1]Balancing!$A$3:$A$21,0),MATCH(IF($A1028="Mahir","HS",IF($A1028="Separuh Mahir","SS",IF($A1028="Berkemahiran Rendah","LS",IF($A1028="Jumlah","T",FALSE))))&amp;$E1028&amp;RIGHT($D1028,2),[1]Balancing!$KL$2:$QC$2,0))/1000</f>
        <v>8.6280000000000001</v>
      </c>
      <c r="L1028" s="16">
        <f>INDEX([1]Balancing!$QD$3:$VU$21,MATCH($C1028,[1]Balancing!$A$3:$A$21,0),MATCH(IF($A1028="Mahir","HS",IF($A1028="Separuh Mahir","SS",IF($A1028="Berkemahiran Rendah","LS",IF($A1028="Jumlah","T",FALSE))))&amp;$E1028&amp;RIGHT($D1028,2),[1]Balancing!$QD$2:$VU$2,0))/1000</f>
        <v>6.8000000000000005E-2</v>
      </c>
    </row>
    <row r="1029" spans="1:12" x14ac:dyDescent="0.35">
      <c r="A1029" s="17" t="s">
        <v>21</v>
      </c>
      <c r="B1029" s="17" t="s">
        <v>31</v>
      </c>
      <c r="C1029" s="17" t="s">
        <v>42</v>
      </c>
      <c r="D1029" s="14">
        <v>2021</v>
      </c>
      <c r="E1029" s="14">
        <v>1</v>
      </c>
      <c r="F1029" s="14" t="str">
        <f>VLOOKUP(A1029,[1]Lookup!$A$1:$B$4,2,0)</f>
        <v>Semi-skilled</v>
      </c>
      <c r="G1029" s="14" t="str">
        <f>VLOOKUP(B1029,[1]Lookup!$A$6:$B$11,2,0)</f>
        <v>Manufacturing</v>
      </c>
      <c r="H1029" s="14" t="str">
        <f>VLOOKUP(C1029,[1]Lookup!$A$13:$B$31,2,0)</f>
        <v>Textiles, wearing apparel &amp; leather products</v>
      </c>
      <c r="I1029" s="16">
        <f>INDEX([1]Balancing!$B$3:$ES$21,MATCH($C1029,[1]Balancing!$A$3:$A$21,0),MATCH(IF($A1029="Mahir","HS",IF($A1029="Separuh Mahir","SS",IF($A1029="Berkemahiran Rendah","LS",IF($A1029="Jumlah","T",FALSE))))&amp;$E1029&amp;RIGHT($D1029,2),[1]Balancing!$B$2:$ES$2,0))/1000</f>
        <v>65</v>
      </c>
      <c r="J1029" s="16">
        <f>INDEX([1]Balancing!$ET$3:$KK$21,MATCH($C1029,[1]Balancing!$A$3:$A$21,0),MATCH(IF($A1029="Mahir","HS",IF($A1029="Separuh Mahir","SS",IF($A1029="Berkemahiran Rendah","LS",IF($A1029="Jumlah","T",FALSE))))&amp;$E1029&amp;RIGHT($D1029,2),[1]Balancing!$ET$2:$KK$2,0))/1000</f>
        <v>63.607999999999997</v>
      </c>
      <c r="K1029" s="16">
        <f>INDEX([1]Balancing!$KL$3:$QC$21,MATCH($C1029,[1]Balancing!$A$3:$A$21,0),MATCH(IF($A1029="Mahir","HS",IF($A1029="Separuh Mahir","SS",IF($A1029="Berkemahiran Rendah","LS",IF($A1029="Jumlah","T",FALSE))))&amp;$E1029&amp;RIGHT($D1029,2),[1]Balancing!$KL$2:$QC$2,0))/1000</f>
        <v>1.3919999999999999</v>
      </c>
      <c r="L1029" s="16">
        <f>INDEX([1]Balancing!$QD$3:$VU$21,MATCH($C1029,[1]Balancing!$A$3:$A$21,0),MATCH(IF($A1029="Mahir","HS",IF($A1029="Separuh Mahir","SS",IF($A1029="Berkemahiran Rendah","LS",IF($A1029="Jumlah","T",FALSE))))&amp;$E1029&amp;RIGHT($D1029,2),[1]Balancing!$QD$2:$VU$2,0))/1000</f>
        <v>0.25600000000000001</v>
      </c>
    </row>
    <row r="1030" spans="1:12" x14ac:dyDescent="0.35">
      <c r="A1030" s="17" t="s">
        <v>21</v>
      </c>
      <c r="B1030" s="17" t="s">
        <v>31</v>
      </c>
      <c r="C1030" s="17" t="s">
        <v>44</v>
      </c>
      <c r="D1030" s="14">
        <v>2021</v>
      </c>
      <c r="E1030" s="14">
        <v>1</v>
      </c>
      <c r="F1030" s="14" t="str">
        <f>VLOOKUP(A1030,[1]Lookup!$A$1:$B$4,2,0)</f>
        <v>Semi-skilled</v>
      </c>
      <c r="G1030" s="14" t="str">
        <f>VLOOKUP(B1030,[1]Lookup!$A$6:$B$11,2,0)</f>
        <v>Manufacturing</v>
      </c>
      <c r="H1030" s="14" t="str">
        <f>VLOOKUP(C1030,[1]Lookup!$A$13:$B$31,2,0)</f>
        <v>Wood products, furniture, paper products &amp; printing</v>
      </c>
      <c r="I1030" s="16">
        <f>INDEX([1]Balancing!$B$3:$ES$21,MATCH($C1030,[1]Balancing!$A$3:$A$21,0),MATCH(IF($A1030="Mahir","HS",IF($A1030="Separuh Mahir","SS",IF($A1030="Berkemahiran Rendah","LS",IF($A1030="Jumlah","T",FALSE))))&amp;$E1030&amp;RIGHT($D1030,2),[1]Balancing!$B$2:$ES$2,0))/1000</f>
        <v>223.44900000000001</v>
      </c>
      <c r="J1030" s="16">
        <f>INDEX([1]Balancing!$ET$3:$KK$21,MATCH($C1030,[1]Balancing!$A$3:$A$21,0),MATCH(IF($A1030="Mahir","HS",IF($A1030="Separuh Mahir","SS",IF($A1030="Berkemahiran Rendah","LS",IF($A1030="Jumlah","T",FALSE))))&amp;$E1030&amp;RIGHT($D1030,2),[1]Balancing!$ET$2:$KK$2,0))/1000</f>
        <v>217.90700000000001</v>
      </c>
      <c r="K1030" s="16">
        <f>INDEX([1]Balancing!$KL$3:$QC$21,MATCH($C1030,[1]Balancing!$A$3:$A$21,0),MATCH(IF($A1030="Mahir","HS",IF($A1030="Separuh Mahir","SS",IF($A1030="Berkemahiran Rendah","LS",IF($A1030="Jumlah","T",FALSE))))&amp;$E1030&amp;RIGHT($D1030,2),[1]Balancing!$KL$2:$QC$2,0))/1000</f>
        <v>5.5419999999999998</v>
      </c>
      <c r="L1030" s="16">
        <f>INDEX([1]Balancing!$QD$3:$VU$21,MATCH($C1030,[1]Balancing!$A$3:$A$21,0),MATCH(IF($A1030="Mahir","HS",IF($A1030="Separuh Mahir","SS",IF($A1030="Berkemahiran Rendah","LS",IF($A1030="Jumlah","T",FALSE))))&amp;$E1030&amp;RIGHT($D1030,2),[1]Balancing!$QD$2:$VU$2,0))/1000</f>
        <v>0.24</v>
      </c>
    </row>
    <row r="1031" spans="1:12" x14ac:dyDescent="0.35">
      <c r="A1031" s="17" t="s">
        <v>21</v>
      </c>
      <c r="B1031" s="17" t="s">
        <v>31</v>
      </c>
      <c r="C1031" s="17" t="s">
        <v>46</v>
      </c>
      <c r="D1031" s="14">
        <v>2021</v>
      </c>
      <c r="E1031" s="14">
        <v>1</v>
      </c>
      <c r="F1031" s="14" t="str">
        <f>VLOOKUP(A1031,[1]Lookup!$A$1:$B$4,2,0)</f>
        <v>Semi-skilled</v>
      </c>
      <c r="G1031" s="14" t="str">
        <f>VLOOKUP(B1031,[1]Lookup!$A$6:$B$11,2,0)</f>
        <v>Manufacturing</v>
      </c>
      <c r="H1031" s="14" t="str">
        <f>VLOOKUP(C1031,[1]Lookup!$A$13:$B$31,2,0)</f>
        <v>Petroleum, chemical, rubber &amp; plastic products</v>
      </c>
      <c r="I1031" s="16">
        <f>INDEX([1]Balancing!$B$3:$ES$21,MATCH($C1031,[1]Balancing!$A$3:$A$21,0),MATCH(IF($A1031="Mahir","HS",IF($A1031="Separuh Mahir","SS",IF($A1031="Berkemahiran Rendah","LS",IF($A1031="Jumlah","T",FALSE))))&amp;$E1031&amp;RIGHT($D1031,2),[1]Balancing!$B$2:$ES$2,0))/1000</f>
        <v>324.55500000000001</v>
      </c>
      <c r="J1031" s="16">
        <f>INDEX([1]Balancing!$ET$3:$KK$21,MATCH($C1031,[1]Balancing!$A$3:$A$21,0),MATCH(IF($A1031="Mahir","HS",IF($A1031="Separuh Mahir","SS",IF($A1031="Berkemahiran Rendah","LS",IF($A1031="Jumlah","T",FALSE))))&amp;$E1031&amp;RIGHT($D1031,2),[1]Balancing!$ET$2:$KK$2,0))/1000</f>
        <v>313.39100000000002</v>
      </c>
      <c r="K1031" s="16">
        <f>INDEX([1]Balancing!$KL$3:$QC$21,MATCH($C1031,[1]Balancing!$A$3:$A$21,0),MATCH(IF($A1031="Mahir","HS",IF($A1031="Separuh Mahir","SS",IF($A1031="Berkemahiran Rendah","LS",IF($A1031="Jumlah","T",FALSE))))&amp;$E1031&amp;RIGHT($D1031,2),[1]Balancing!$KL$2:$QC$2,0))/1000</f>
        <v>11.164</v>
      </c>
      <c r="L1031" s="16">
        <f>INDEX([1]Balancing!$QD$3:$VU$21,MATCH($C1031,[1]Balancing!$A$3:$A$21,0),MATCH(IF($A1031="Mahir","HS",IF($A1031="Separuh Mahir","SS",IF($A1031="Berkemahiran Rendah","LS",IF($A1031="Jumlah","T",FALSE))))&amp;$E1031&amp;RIGHT($D1031,2),[1]Balancing!$QD$2:$VU$2,0))/1000</f>
        <v>1.3280000000000001</v>
      </c>
    </row>
    <row r="1032" spans="1:12" x14ac:dyDescent="0.35">
      <c r="A1032" s="17" t="s">
        <v>21</v>
      </c>
      <c r="B1032" s="17" t="s">
        <v>31</v>
      </c>
      <c r="C1032" s="17" t="s">
        <v>48</v>
      </c>
      <c r="D1032" s="14">
        <v>2021</v>
      </c>
      <c r="E1032" s="14">
        <v>1</v>
      </c>
      <c r="F1032" s="14" t="str">
        <f>VLOOKUP(A1032,[1]Lookup!$A$1:$B$4,2,0)</f>
        <v>Semi-skilled</v>
      </c>
      <c r="G1032" s="14" t="str">
        <f>VLOOKUP(B1032,[1]Lookup!$A$6:$B$11,2,0)</f>
        <v>Manufacturing</v>
      </c>
      <c r="H1032" s="14" t="str">
        <f>VLOOKUP(C1032,[1]Lookup!$A$13:$B$31,2,0)</f>
        <v>Non-metallic mineral products, basic metal &amp; fabricated metal products</v>
      </c>
      <c r="I1032" s="16">
        <f>INDEX([1]Balancing!$B$3:$ES$21,MATCH($C1032,[1]Balancing!$A$3:$A$21,0),MATCH(IF($A1032="Mahir","HS",IF($A1032="Separuh Mahir","SS",IF($A1032="Berkemahiran Rendah","LS",IF($A1032="Jumlah","T",FALSE))))&amp;$E1032&amp;RIGHT($D1032,2),[1]Balancing!$B$2:$ES$2,0))/1000</f>
        <v>270.11399999999998</v>
      </c>
      <c r="J1032" s="16">
        <f>INDEX([1]Balancing!$ET$3:$KK$21,MATCH($C1032,[1]Balancing!$A$3:$A$21,0),MATCH(IF($A1032="Mahir","HS",IF($A1032="Separuh Mahir","SS",IF($A1032="Berkemahiran Rendah","LS",IF($A1032="Jumlah","T",FALSE))))&amp;$E1032&amp;RIGHT($D1032,2),[1]Balancing!$ET$2:$KK$2,0))/1000</f>
        <v>263.04300000000001</v>
      </c>
      <c r="K1032" s="16">
        <f>INDEX([1]Balancing!$KL$3:$QC$21,MATCH($C1032,[1]Balancing!$A$3:$A$21,0),MATCH(IF($A1032="Mahir","HS",IF($A1032="Separuh Mahir","SS",IF($A1032="Berkemahiran Rendah","LS",IF($A1032="Jumlah","T",FALSE))))&amp;$E1032&amp;RIGHT($D1032,2),[1]Balancing!$KL$2:$QC$2,0))/1000</f>
        <v>7.0709999999999997</v>
      </c>
      <c r="L1032" s="16">
        <f>INDEX([1]Balancing!$QD$3:$VU$21,MATCH($C1032,[1]Balancing!$A$3:$A$21,0),MATCH(IF($A1032="Mahir","HS",IF($A1032="Separuh Mahir","SS",IF($A1032="Berkemahiran Rendah","LS",IF($A1032="Jumlah","T",FALSE))))&amp;$E1032&amp;RIGHT($D1032,2),[1]Balancing!$QD$2:$VU$2,0))/1000</f>
        <v>0.48399999999999999</v>
      </c>
    </row>
    <row r="1033" spans="1:12" x14ac:dyDescent="0.35">
      <c r="A1033" s="17" t="s">
        <v>21</v>
      </c>
      <c r="B1033" s="17" t="s">
        <v>31</v>
      </c>
      <c r="C1033" s="17" t="s">
        <v>50</v>
      </c>
      <c r="D1033" s="14">
        <v>2021</v>
      </c>
      <c r="E1033" s="14">
        <v>1</v>
      </c>
      <c r="F1033" s="14" t="str">
        <f>VLOOKUP(A1033,[1]Lookup!$A$1:$B$4,2,0)</f>
        <v>Semi-skilled</v>
      </c>
      <c r="G1033" s="14" t="str">
        <f>VLOOKUP(B1033,[1]Lookup!$A$6:$B$11,2,0)</f>
        <v>Manufacturing</v>
      </c>
      <c r="H1033" s="14" t="str">
        <f>VLOOKUP(C1033,[1]Lookup!$A$13:$B$31,2,0)</f>
        <v>Electrical, electronic &amp; optical products</v>
      </c>
      <c r="I1033" s="16">
        <f>INDEX([1]Balancing!$B$3:$ES$21,MATCH($C1033,[1]Balancing!$A$3:$A$21,0),MATCH(IF($A1033="Mahir","HS",IF($A1033="Separuh Mahir","SS",IF($A1033="Berkemahiran Rendah","LS",IF($A1033="Jumlah","T",FALSE))))&amp;$E1033&amp;RIGHT($D1033,2),[1]Balancing!$B$2:$ES$2,0))/1000</f>
        <v>442.34</v>
      </c>
      <c r="J1033" s="16">
        <f>INDEX([1]Balancing!$ET$3:$KK$21,MATCH($C1033,[1]Balancing!$A$3:$A$21,0),MATCH(IF($A1033="Mahir","HS",IF($A1033="Separuh Mahir","SS",IF($A1033="Berkemahiran Rendah","LS",IF($A1033="Jumlah","T",FALSE))))&amp;$E1033&amp;RIGHT($D1033,2),[1]Balancing!$ET$2:$KK$2,0))/1000</f>
        <v>422.21499999999997</v>
      </c>
      <c r="K1033" s="16">
        <f>INDEX([1]Balancing!$KL$3:$QC$21,MATCH($C1033,[1]Balancing!$A$3:$A$21,0),MATCH(IF($A1033="Mahir","HS",IF($A1033="Separuh Mahir","SS",IF($A1033="Berkemahiran Rendah","LS",IF($A1033="Jumlah","T",FALSE))))&amp;$E1033&amp;RIGHT($D1033,2),[1]Balancing!$KL$2:$QC$2,0))/1000</f>
        <v>20.125</v>
      </c>
      <c r="L1033" s="16">
        <f>INDEX([1]Balancing!$QD$3:$VU$21,MATCH($C1033,[1]Balancing!$A$3:$A$21,0),MATCH(IF($A1033="Mahir","HS",IF($A1033="Separuh Mahir","SS",IF($A1033="Berkemahiran Rendah","LS",IF($A1033="Jumlah","T",FALSE))))&amp;$E1033&amp;RIGHT($D1033,2),[1]Balancing!$QD$2:$VU$2,0))/1000</f>
        <v>2.95</v>
      </c>
    </row>
    <row r="1034" spans="1:12" x14ac:dyDescent="0.35">
      <c r="A1034" s="17" t="s">
        <v>21</v>
      </c>
      <c r="B1034" s="17" t="s">
        <v>31</v>
      </c>
      <c r="C1034" s="17" t="s">
        <v>52</v>
      </c>
      <c r="D1034" s="14">
        <v>2021</v>
      </c>
      <c r="E1034" s="14">
        <v>1</v>
      </c>
      <c r="F1034" s="14" t="str">
        <f>VLOOKUP(A1034,[1]Lookup!$A$1:$B$4,2,0)</f>
        <v>Semi-skilled</v>
      </c>
      <c r="G1034" s="14" t="str">
        <f>VLOOKUP(B1034,[1]Lookup!$A$6:$B$11,2,0)</f>
        <v>Manufacturing</v>
      </c>
      <c r="H1034" s="14" t="str">
        <f>VLOOKUP(C1034,[1]Lookup!$A$13:$B$31,2,0)</f>
        <v>Transport equipment, other manufacturing &amp; repair</v>
      </c>
      <c r="I1034" s="16">
        <f>INDEX([1]Balancing!$B$3:$ES$21,MATCH($C1034,[1]Balancing!$A$3:$A$21,0),MATCH(IF($A1034="Mahir","HS",IF($A1034="Separuh Mahir","SS",IF($A1034="Berkemahiran Rendah","LS",IF($A1034="Jumlah","T",FALSE))))&amp;$E1034&amp;RIGHT($D1034,2),[1]Balancing!$B$2:$ES$2,0))/1000</f>
        <v>153.37299999999999</v>
      </c>
      <c r="J1034" s="16">
        <f>INDEX([1]Balancing!$ET$3:$KK$21,MATCH($C1034,[1]Balancing!$A$3:$A$21,0),MATCH(IF($A1034="Mahir","HS",IF($A1034="Separuh Mahir","SS",IF($A1034="Berkemahiran Rendah","LS",IF($A1034="Jumlah","T",FALSE))))&amp;$E1034&amp;RIGHT($D1034,2),[1]Balancing!$ET$2:$KK$2,0))/1000</f>
        <v>148.648</v>
      </c>
      <c r="K1034" s="16">
        <f>INDEX([1]Balancing!$KL$3:$QC$21,MATCH($C1034,[1]Balancing!$A$3:$A$21,0),MATCH(IF($A1034="Mahir","HS",IF($A1034="Separuh Mahir","SS",IF($A1034="Berkemahiran Rendah","LS",IF($A1034="Jumlah","T",FALSE))))&amp;$E1034&amp;RIGHT($D1034,2),[1]Balancing!$KL$2:$QC$2,0))/1000</f>
        <v>4.7249999999999996</v>
      </c>
      <c r="L1034" s="16">
        <f>INDEX([1]Balancing!$QD$3:$VU$21,MATCH($C1034,[1]Balancing!$A$3:$A$21,0),MATCH(IF($A1034="Mahir","HS",IF($A1034="Separuh Mahir","SS",IF($A1034="Berkemahiran Rendah","LS",IF($A1034="Jumlah","T",FALSE))))&amp;$E1034&amp;RIGHT($D1034,2),[1]Balancing!$QD$2:$VU$2,0))/1000</f>
        <v>0.247</v>
      </c>
    </row>
    <row r="1035" spans="1:12" x14ac:dyDescent="0.35">
      <c r="A1035" s="17" t="s">
        <v>21</v>
      </c>
      <c r="B1035" s="17" t="s">
        <v>33</v>
      </c>
      <c r="C1035" s="17" t="s">
        <v>33</v>
      </c>
      <c r="D1035" s="14">
        <v>2021</v>
      </c>
      <c r="E1035" s="14">
        <v>1</v>
      </c>
      <c r="F1035" s="14" t="str">
        <f>VLOOKUP(A1035,[1]Lookup!$A$1:$B$4,2,0)</f>
        <v>Semi-skilled</v>
      </c>
      <c r="G1035" s="14" t="str">
        <f>VLOOKUP(B1035,[1]Lookup!$A$6:$B$11,2,0)</f>
        <v>Construction</v>
      </c>
      <c r="H1035" s="14" t="str">
        <f>VLOOKUP(C1035,[1]Lookup!$A$13:$B$31,2,0)</f>
        <v>Construction</v>
      </c>
      <c r="I1035" s="16">
        <f>INDEX([1]Balancing!$B$3:$ES$21,MATCH($C1035,[1]Balancing!$A$3:$A$21,0),MATCH(IF($A1035="Mahir","HS",IF($A1035="Separuh Mahir","SS",IF($A1035="Berkemahiran Rendah","LS",IF($A1035="Jumlah","T",FALSE))))&amp;$E1035&amp;RIGHT($D1035,2),[1]Balancing!$B$2:$ES$2,0))/1000</f>
        <v>1070.6690000000001</v>
      </c>
      <c r="J1035" s="16">
        <f>INDEX([1]Balancing!$ET$3:$KK$21,MATCH($C1035,[1]Balancing!$A$3:$A$21,0),MATCH(IF($A1035="Mahir","HS",IF($A1035="Separuh Mahir","SS",IF($A1035="Berkemahiran Rendah","LS",IF($A1035="Jumlah","T",FALSE))))&amp;$E1035&amp;RIGHT($D1035,2),[1]Balancing!$ET$2:$KK$2,0))/1000</f>
        <v>1058.3219999999999</v>
      </c>
      <c r="K1035" s="16">
        <f>INDEX([1]Balancing!$KL$3:$QC$21,MATCH($C1035,[1]Balancing!$A$3:$A$21,0),MATCH(IF($A1035="Mahir","HS",IF($A1035="Separuh Mahir","SS",IF($A1035="Berkemahiran Rendah","LS",IF($A1035="Jumlah","T",FALSE))))&amp;$E1035&amp;RIGHT($D1035,2),[1]Balancing!$KL$2:$QC$2,0))/1000</f>
        <v>12.347</v>
      </c>
      <c r="L1035" s="16">
        <f>INDEX([1]Balancing!$QD$3:$VU$21,MATCH($C1035,[1]Balancing!$A$3:$A$21,0),MATCH(IF($A1035="Mahir","HS",IF($A1035="Separuh Mahir","SS",IF($A1035="Berkemahiran Rendah","LS",IF($A1035="Jumlah","T",FALSE))))&amp;$E1035&amp;RIGHT($D1035,2),[1]Balancing!$QD$2:$VU$2,0))/1000</f>
        <v>2.1819999999999999</v>
      </c>
    </row>
    <row r="1036" spans="1:12" x14ac:dyDescent="0.35">
      <c r="A1036" s="17" t="s">
        <v>21</v>
      </c>
      <c r="B1036" s="17" t="s">
        <v>35</v>
      </c>
      <c r="C1036" s="17" t="s">
        <v>54</v>
      </c>
      <c r="D1036" s="14">
        <v>2021</v>
      </c>
      <c r="E1036" s="14">
        <v>1</v>
      </c>
      <c r="F1036" s="14" t="str">
        <f>VLOOKUP(A1036,[1]Lookup!$A$1:$B$4,2,0)</f>
        <v>Semi-skilled</v>
      </c>
      <c r="G1036" s="14" t="str">
        <f>VLOOKUP(B1036,[1]Lookup!$A$6:$B$11,2,0)</f>
        <v>Services</v>
      </c>
      <c r="H1036" s="14" t="str">
        <f>VLOOKUP(C1036,[1]Lookup!$A$13:$B$31,2,0)</f>
        <v>Wholesale &amp; retail trade</v>
      </c>
      <c r="I1036" s="16">
        <f>INDEX([1]Balancing!$B$3:$ES$21,MATCH($C1036,[1]Balancing!$A$3:$A$21,0),MATCH(IF($A1036="Mahir","HS",IF($A1036="Separuh Mahir","SS",IF($A1036="Berkemahiran Rendah","LS",IF($A1036="Jumlah","T",FALSE))))&amp;$E1036&amp;RIGHT($D1036,2),[1]Balancing!$B$2:$ES$2,0))/1000</f>
        <v>777.06899999999996</v>
      </c>
      <c r="J1036" s="16">
        <f>INDEX([1]Balancing!$ET$3:$KK$21,MATCH($C1036,[1]Balancing!$A$3:$A$21,0),MATCH(IF($A1036="Mahir","HS",IF($A1036="Separuh Mahir","SS",IF($A1036="Berkemahiran Rendah","LS",IF($A1036="Jumlah","T",FALSE))))&amp;$E1036&amp;RIGHT($D1036,2),[1]Balancing!$ET$2:$KK$2,0))/1000</f>
        <v>773.14499999999998</v>
      </c>
      <c r="K1036" s="16">
        <f>INDEX([1]Balancing!$KL$3:$QC$21,MATCH($C1036,[1]Balancing!$A$3:$A$21,0),MATCH(IF($A1036="Mahir","HS",IF($A1036="Separuh Mahir","SS",IF($A1036="Berkemahiran Rendah","LS",IF($A1036="Jumlah","T",FALSE))))&amp;$E1036&amp;RIGHT($D1036,2),[1]Balancing!$KL$2:$QC$2,0))/1000</f>
        <v>3.9239999999999999</v>
      </c>
      <c r="L1036" s="16">
        <f>INDEX([1]Balancing!$QD$3:$VU$21,MATCH($C1036,[1]Balancing!$A$3:$A$21,0),MATCH(IF($A1036="Mahir","HS",IF($A1036="Separuh Mahir","SS",IF($A1036="Berkemahiran Rendah","LS",IF($A1036="Jumlah","T",FALSE))))&amp;$E1036&amp;RIGHT($D1036,2),[1]Balancing!$QD$2:$VU$2,0))/1000</f>
        <v>1.218</v>
      </c>
    </row>
    <row r="1037" spans="1:12" x14ac:dyDescent="0.35">
      <c r="A1037" s="17" t="s">
        <v>21</v>
      </c>
      <c r="B1037" s="17" t="s">
        <v>35</v>
      </c>
      <c r="C1037" s="17" t="s">
        <v>56</v>
      </c>
      <c r="D1037" s="14">
        <v>2021</v>
      </c>
      <c r="E1037" s="14">
        <v>1</v>
      </c>
      <c r="F1037" s="14" t="str">
        <f>VLOOKUP(A1037,[1]Lookup!$A$1:$B$4,2,0)</f>
        <v>Semi-skilled</v>
      </c>
      <c r="G1037" s="14" t="str">
        <f>VLOOKUP(B1037,[1]Lookup!$A$6:$B$11,2,0)</f>
        <v>Services</v>
      </c>
      <c r="H1037" s="14" t="str">
        <f>VLOOKUP(C1037,[1]Lookup!$A$13:$B$31,2,0)</f>
        <v>Food &amp; beverages and accommodation</v>
      </c>
      <c r="I1037" s="16">
        <f>INDEX([1]Balancing!$B$3:$ES$21,MATCH($C1037,[1]Balancing!$A$3:$A$21,0),MATCH(IF($A1037="Mahir","HS",IF($A1037="Separuh Mahir","SS",IF($A1037="Berkemahiran Rendah","LS",IF($A1037="Jumlah","T",FALSE))))&amp;$E1037&amp;RIGHT($D1037,2),[1]Balancing!$B$2:$ES$2,0))/1000</f>
        <v>336.96199999999999</v>
      </c>
      <c r="J1037" s="16">
        <f>INDEX([1]Balancing!$ET$3:$KK$21,MATCH($C1037,[1]Balancing!$A$3:$A$21,0),MATCH(IF($A1037="Mahir","HS",IF($A1037="Separuh Mahir","SS",IF($A1037="Berkemahiran Rendah","LS",IF($A1037="Jumlah","T",FALSE))))&amp;$E1037&amp;RIGHT($D1037,2),[1]Balancing!$ET$2:$KK$2,0))/1000</f>
        <v>335.39299999999997</v>
      </c>
      <c r="K1037" s="16">
        <f>INDEX([1]Balancing!$KL$3:$QC$21,MATCH($C1037,[1]Balancing!$A$3:$A$21,0),MATCH(IF($A1037="Mahir","HS",IF($A1037="Separuh Mahir","SS",IF($A1037="Berkemahiran Rendah","LS",IF($A1037="Jumlah","T",FALSE))))&amp;$E1037&amp;RIGHT($D1037,2),[1]Balancing!$KL$2:$QC$2,0))/1000</f>
        <v>1.569</v>
      </c>
      <c r="L1037" s="16">
        <f>INDEX([1]Balancing!$QD$3:$VU$21,MATCH($C1037,[1]Balancing!$A$3:$A$21,0),MATCH(IF($A1037="Mahir","HS",IF($A1037="Separuh Mahir","SS",IF($A1037="Berkemahiran Rendah","LS",IF($A1037="Jumlah","T",FALSE))))&amp;$E1037&amp;RIGHT($D1037,2),[1]Balancing!$QD$2:$VU$2,0))/1000</f>
        <v>7.4999999999999997E-2</v>
      </c>
    </row>
    <row r="1038" spans="1:12" x14ac:dyDescent="0.35">
      <c r="A1038" s="17" t="s">
        <v>21</v>
      </c>
      <c r="B1038" s="17" t="s">
        <v>35</v>
      </c>
      <c r="C1038" s="17" t="s">
        <v>58</v>
      </c>
      <c r="D1038" s="14">
        <v>2021</v>
      </c>
      <c r="E1038" s="14">
        <v>1</v>
      </c>
      <c r="F1038" s="14" t="str">
        <f>VLOOKUP(A1038,[1]Lookup!$A$1:$B$4,2,0)</f>
        <v>Semi-skilled</v>
      </c>
      <c r="G1038" s="14" t="str">
        <f>VLOOKUP(B1038,[1]Lookup!$A$6:$B$11,2,0)</f>
        <v>Services</v>
      </c>
      <c r="H1038" s="14" t="str">
        <f>VLOOKUP(C1038,[1]Lookup!$A$13:$B$31,2,0)</f>
        <v>Transportation &amp; storage</v>
      </c>
      <c r="I1038" s="16">
        <f>INDEX([1]Balancing!$B$3:$ES$21,MATCH($C1038,[1]Balancing!$A$3:$A$21,0),MATCH(IF($A1038="Mahir","HS",IF($A1038="Separuh Mahir","SS",IF($A1038="Berkemahiran Rendah","LS",IF($A1038="Jumlah","T",FALSE))))&amp;$E1038&amp;RIGHT($D1038,2),[1]Balancing!$B$2:$ES$2,0))/1000</f>
        <v>210.60900000000001</v>
      </c>
      <c r="J1038" s="16">
        <f>INDEX([1]Balancing!$ET$3:$KK$21,MATCH($C1038,[1]Balancing!$A$3:$A$21,0),MATCH(IF($A1038="Mahir","HS",IF($A1038="Separuh Mahir","SS",IF($A1038="Berkemahiran Rendah","LS",IF($A1038="Jumlah","T",FALSE))))&amp;$E1038&amp;RIGHT($D1038,2),[1]Balancing!$ET$2:$KK$2,0))/1000</f>
        <v>209.00800000000001</v>
      </c>
      <c r="K1038" s="16">
        <f>INDEX([1]Balancing!$KL$3:$QC$21,MATCH($C1038,[1]Balancing!$A$3:$A$21,0),MATCH(IF($A1038="Mahir","HS",IF($A1038="Separuh Mahir","SS",IF($A1038="Berkemahiran Rendah","LS",IF($A1038="Jumlah","T",FALSE))))&amp;$E1038&amp;RIGHT($D1038,2),[1]Balancing!$KL$2:$QC$2,0))/1000</f>
        <v>1.601</v>
      </c>
      <c r="L1038" s="16">
        <f>INDEX([1]Balancing!$QD$3:$VU$21,MATCH($C1038,[1]Balancing!$A$3:$A$21,0),MATCH(IF($A1038="Mahir","HS",IF($A1038="Separuh Mahir","SS",IF($A1038="Berkemahiran Rendah","LS",IF($A1038="Jumlah","T",FALSE))))&amp;$E1038&amp;RIGHT($D1038,2),[1]Balancing!$QD$2:$VU$2,0))/1000</f>
        <v>0.214</v>
      </c>
    </row>
    <row r="1039" spans="1:12" x14ac:dyDescent="0.35">
      <c r="A1039" s="17" t="s">
        <v>21</v>
      </c>
      <c r="B1039" s="17" t="s">
        <v>35</v>
      </c>
      <c r="C1039" s="17" t="s">
        <v>60</v>
      </c>
      <c r="D1039" s="14">
        <v>2021</v>
      </c>
      <c r="E1039" s="14">
        <v>1</v>
      </c>
      <c r="F1039" s="14" t="str">
        <f>VLOOKUP(A1039,[1]Lookup!$A$1:$B$4,2,0)</f>
        <v>Semi-skilled</v>
      </c>
      <c r="G1039" s="14" t="str">
        <f>VLOOKUP(B1039,[1]Lookup!$A$6:$B$11,2,0)</f>
        <v>Services</v>
      </c>
      <c r="H1039" s="14" t="str">
        <f>VLOOKUP(C1039,[1]Lookup!$A$13:$B$31,2,0)</f>
        <v>Information &amp; communication</v>
      </c>
      <c r="I1039" s="16">
        <f>INDEX([1]Balancing!$B$3:$ES$21,MATCH($C1039,[1]Balancing!$A$3:$A$21,0),MATCH(IF($A1039="Mahir","HS",IF($A1039="Separuh Mahir","SS",IF($A1039="Berkemahiran Rendah","LS",IF($A1039="Jumlah","T",FALSE))))&amp;$E1039&amp;RIGHT($D1039,2),[1]Balancing!$B$2:$ES$2,0))/1000</f>
        <v>74.174999999999997</v>
      </c>
      <c r="J1039" s="16">
        <f>INDEX([1]Balancing!$ET$3:$KK$21,MATCH($C1039,[1]Balancing!$A$3:$A$21,0),MATCH(IF($A1039="Mahir","HS",IF($A1039="Separuh Mahir","SS",IF($A1039="Berkemahiran Rendah","LS",IF($A1039="Jumlah","T",FALSE))))&amp;$E1039&amp;RIGHT($D1039,2),[1]Balancing!$ET$2:$KK$2,0))/1000</f>
        <v>74.123999999999995</v>
      </c>
      <c r="K1039" s="16">
        <f>INDEX([1]Balancing!$KL$3:$QC$21,MATCH($C1039,[1]Balancing!$A$3:$A$21,0),MATCH(IF($A1039="Mahir","HS",IF($A1039="Separuh Mahir","SS",IF($A1039="Berkemahiran Rendah","LS",IF($A1039="Jumlah","T",FALSE))))&amp;$E1039&amp;RIGHT($D1039,2),[1]Balancing!$KL$2:$QC$2,0))/1000</f>
        <v>5.0999999999999997E-2</v>
      </c>
      <c r="L1039" s="16">
        <f>INDEX([1]Balancing!$QD$3:$VU$21,MATCH($C1039,[1]Balancing!$A$3:$A$21,0),MATCH(IF($A1039="Mahir","HS",IF($A1039="Separuh Mahir","SS",IF($A1039="Berkemahiran Rendah","LS",IF($A1039="Jumlah","T",FALSE))))&amp;$E1039&amp;RIGHT($D1039,2),[1]Balancing!$QD$2:$VU$2,0))/1000</f>
        <v>8.8999999999999996E-2</v>
      </c>
    </row>
    <row r="1040" spans="1:12" x14ac:dyDescent="0.35">
      <c r="A1040" s="17" t="s">
        <v>21</v>
      </c>
      <c r="B1040" s="17" t="s">
        <v>35</v>
      </c>
      <c r="C1040" s="17" t="s">
        <v>62</v>
      </c>
      <c r="D1040" s="14">
        <v>2021</v>
      </c>
      <c r="E1040" s="14">
        <v>1</v>
      </c>
      <c r="F1040" s="14" t="str">
        <f>VLOOKUP(A1040,[1]Lookup!$A$1:$B$4,2,0)</f>
        <v>Semi-skilled</v>
      </c>
      <c r="G1040" s="14" t="str">
        <f>VLOOKUP(B1040,[1]Lookup!$A$6:$B$11,2,0)</f>
        <v>Services</v>
      </c>
      <c r="H1040" s="14" t="str">
        <f>VLOOKUP(C1040,[1]Lookup!$A$13:$B$31,2,0)</f>
        <v>Finance, insurance, real estate &amp; business services</v>
      </c>
      <c r="I1040" s="16">
        <f>INDEX([1]Balancing!$B$3:$ES$21,MATCH($C1040,[1]Balancing!$A$3:$A$21,0),MATCH(IF($A1040="Mahir","HS",IF($A1040="Separuh Mahir","SS",IF($A1040="Berkemahiran Rendah","LS",IF($A1040="Jumlah","T",FALSE))))&amp;$E1040&amp;RIGHT($D1040,2),[1]Balancing!$B$2:$ES$2,0))/1000</f>
        <v>401.20800000000003</v>
      </c>
      <c r="J1040" s="16">
        <f>INDEX([1]Balancing!$ET$3:$KK$21,MATCH($C1040,[1]Balancing!$A$3:$A$21,0),MATCH(IF($A1040="Mahir","HS",IF($A1040="Separuh Mahir","SS",IF($A1040="Berkemahiran Rendah","LS",IF($A1040="Jumlah","T",FALSE))))&amp;$E1040&amp;RIGHT($D1040,2),[1]Balancing!$ET$2:$KK$2,0))/1000</f>
        <v>400.512</v>
      </c>
      <c r="K1040" s="16">
        <f>INDEX([1]Balancing!$KL$3:$QC$21,MATCH($C1040,[1]Balancing!$A$3:$A$21,0),MATCH(IF($A1040="Mahir","HS",IF($A1040="Separuh Mahir","SS",IF($A1040="Berkemahiran Rendah","LS",IF($A1040="Jumlah","T",FALSE))))&amp;$E1040&amp;RIGHT($D1040,2),[1]Balancing!$KL$2:$QC$2,0))/1000</f>
        <v>0.69599999999999995</v>
      </c>
      <c r="L1040" s="16">
        <f>INDEX([1]Balancing!$QD$3:$VU$21,MATCH($C1040,[1]Balancing!$A$3:$A$21,0),MATCH(IF($A1040="Mahir","HS",IF($A1040="Separuh Mahir","SS",IF($A1040="Berkemahiran Rendah","LS",IF($A1040="Jumlah","T",FALSE))))&amp;$E1040&amp;RIGHT($D1040,2),[1]Balancing!$QD$2:$VU$2,0))/1000</f>
        <v>0.315</v>
      </c>
    </row>
    <row r="1041" spans="1:12" x14ac:dyDescent="0.35">
      <c r="A1041" s="17" t="s">
        <v>21</v>
      </c>
      <c r="B1041" s="17" t="s">
        <v>35</v>
      </c>
      <c r="C1041" s="17" t="s">
        <v>64</v>
      </c>
      <c r="D1041" s="14">
        <v>2021</v>
      </c>
      <c r="E1041" s="14">
        <v>1</v>
      </c>
      <c r="F1041" s="14" t="str">
        <f>VLOOKUP(A1041,[1]Lookup!$A$1:$B$4,2,0)</f>
        <v>Semi-skilled</v>
      </c>
      <c r="G1041" s="14" t="str">
        <f>VLOOKUP(B1041,[1]Lookup!$A$6:$B$11,2,0)</f>
        <v>Services</v>
      </c>
      <c r="H1041" s="14" t="str">
        <f>VLOOKUP(C1041,[1]Lookup!$A$13:$B$31,2,0)</f>
        <v>Other services</v>
      </c>
      <c r="I1041" s="16">
        <f>INDEX([1]Balancing!$B$3:$ES$21,MATCH($C1041,[1]Balancing!$A$3:$A$21,0),MATCH(IF($A1041="Mahir","HS",IF($A1041="Separuh Mahir","SS",IF($A1041="Berkemahiran Rendah","LS",IF($A1041="Jumlah","T",FALSE))))&amp;$E1041&amp;RIGHT($D1041,2),[1]Balancing!$B$2:$ES$2,0))/1000</f>
        <v>229.30500000000001</v>
      </c>
      <c r="J1041" s="16">
        <f>INDEX([1]Balancing!$ET$3:$KK$21,MATCH($C1041,[1]Balancing!$A$3:$A$21,0),MATCH(IF($A1041="Mahir","HS",IF($A1041="Separuh Mahir","SS",IF($A1041="Berkemahiran Rendah","LS",IF($A1041="Jumlah","T",FALSE))))&amp;$E1041&amp;RIGHT($D1041,2),[1]Balancing!$ET$2:$KK$2,0))/1000</f>
        <v>227.96199999999999</v>
      </c>
      <c r="K1041" s="16">
        <f>INDEX([1]Balancing!$KL$3:$QC$21,MATCH($C1041,[1]Balancing!$A$3:$A$21,0),MATCH(IF($A1041="Mahir","HS",IF($A1041="Separuh Mahir","SS",IF($A1041="Berkemahiran Rendah","LS",IF($A1041="Jumlah","T",FALSE))))&amp;$E1041&amp;RIGHT($D1041,2),[1]Balancing!$KL$2:$QC$2,0))/1000</f>
        <v>1.343</v>
      </c>
      <c r="L1041" s="16">
        <f>INDEX([1]Balancing!$QD$3:$VU$21,MATCH($C1041,[1]Balancing!$A$3:$A$21,0),MATCH(IF($A1041="Mahir","HS",IF($A1041="Separuh Mahir","SS",IF($A1041="Berkemahiran Rendah","LS",IF($A1041="Jumlah","T",FALSE))))&amp;$E1041&amp;RIGHT($D1041,2),[1]Balancing!$QD$2:$VU$2,0))/1000</f>
        <v>9.9000000000000005E-2</v>
      </c>
    </row>
    <row r="1042" spans="1:12" x14ac:dyDescent="0.35">
      <c r="A1042" s="17" t="s">
        <v>23</v>
      </c>
      <c r="B1042" s="17" t="s">
        <v>27</v>
      </c>
      <c r="C1042" s="17" t="s">
        <v>27</v>
      </c>
      <c r="D1042" s="14">
        <v>2021</v>
      </c>
      <c r="E1042" s="14">
        <v>1</v>
      </c>
      <c r="F1042" s="14" t="str">
        <f>VLOOKUP(A1042,[1]Lookup!$A$1:$B$4,2,0)</f>
        <v>Low-skilled</v>
      </c>
      <c r="G1042" s="14" t="str">
        <f>VLOOKUP(B1042,[1]Lookup!$A$6:$B$11,2,0)</f>
        <v>Agriculture</v>
      </c>
      <c r="H1042" s="14" t="str">
        <f>VLOOKUP(C1042,[1]Lookup!$A$13:$B$31,2,0)</f>
        <v>Agriculture</v>
      </c>
      <c r="I1042" s="16">
        <f>INDEX([1]Balancing!$B$3:$ES$21,MATCH($C1042,[1]Balancing!$A$3:$A$21,0),MATCH(IF($A1042="Mahir","HS",IF($A1042="Separuh Mahir","SS",IF($A1042="Berkemahiran Rendah","LS",IF($A1042="Jumlah","T",FALSE))))&amp;$E1042&amp;RIGHT($D1042,2),[1]Balancing!$B$2:$ES$2,0))/1000</f>
        <v>26.895</v>
      </c>
      <c r="J1042" s="16">
        <f>INDEX([1]Balancing!$ET$3:$KK$21,MATCH($C1042,[1]Balancing!$A$3:$A$21,0),MATCH(IF($A1042="Mahir","HS",IF($A1042="Separuh Mahir","SS",IF($A1042="Berkemahiran Rendah","LS",IF($A1042="Jumlah","T",FALSE))))&amp;$E1042&amp;RIGHT($D1042,2),[1]Balancing!$ET$2:$KK$2,0))/1000</f>
        <v>20.977</v>
      </c>
      <c r="K1042" s="16">
        <f>INDEX([1]Balancing!$KL$3:$QC$21,MATCH($C1042,[1]Balancing!$A$3:$A$21,0),MATCH(IF($A1042="Mahir","HS",IF($A1042="Separuh Mahir","SS",IF($A1042="Berkemahiran Rendah","LS",IF($A1042="Jumlah","T",FALSE))))&amp;$E1042&amp;RIGHT($D1042,2),[1]Balancing!$KL$2:$QC$2,0))/1000</f>
        <v>5.9180000000000001</v>
      </c>
      <c r="L1042" s="16">
        <f>INDEX([1]Balancing!$QD$3:$VU$21,MATCH($C1042,[1]Balancing!$A$3:$A$21,0),MATCH(IF($A1042="Mahir","HS",IF($A1042="Separuh Mahir","SS",IF($A1042="Berkemahiran Rendah","LS",IF($A1042="Jumlah","T",FALSE))))&amp;$E1042&amp;RIGHT($D1042,2),[1]Balancing!$QD$2:$VU$2,0))/1000</f>
        <v>7.1999999999999995E-2</v>
      </c>
    </row>
    <row r="1043" spans="1:12" x14ac:dyDescent="0.35">
      <c r="A1043" s="17" t="s">
        <v>23</v>
      </c>
      <c r="B1043" s="17" t="s">
        <v>29</v>
      </c>
      <c r="C1043" s="17" t="s">
        <v>29</v>
      </c>
      <c r="D1043" s="14">
        <v>2021</v>
      </c>
      <c r="E1043" s="14">
        <v>1</v>
      </c>
      <c r="F1043" s="14" t="str">
        <f>VLOOKUP(A1043,[1]Lookup!$A$1:$B$4,2,0)</f>
        <v>Low-skilled</v>
      </c>
      <c r="G1043" s="14" t="str">
        <f>VLOOKUP(B1043,[1]Lookup!$A$6:$B$11,2,0)</f>
        <v>Mining &amp; Quarrying</v>
      </c>
      <c r="H1043" s="14" t="str">
        <f>VLOOKUP(C1043,[1]Lookup!$A$13:$B$31,2,0)</f>
        <v>Mining &amp; Quarrying</v>
      </c>
      <c r="I1043" s="16">
        <f>INDEX([1]Balancing!$B$3:$ES$21,MATCH($C1043,[1]Balancing!$A$3:$A$21,0),MATCH(IF($A1043="Mahir","HS",IF($A1043="Separuh Mahir","SS",IF($A1043="Berkemahiran Rendah","LS",IF($A1043="Jumlah","T",FALSE))))&amp;$E1043&amp;RIGHT($D1043,2),[1]Balancing!$B$2:$ES$2,0))/1000</f>
        <v>9.5350000000000001</v>
      </c>
      <c r="J1043" s="16">
        <f>INDEX([1]Balancing!$ET$3:$KK$21,MATCH($C1043,[1]Balancing!$A$3:$A$21,0),MATCH(IF($A1043="Mahir","HS",IF($A1043="Separuh Mahir","SS",IF($A1043="Berkemahiran Rendah","LS",IF($A1043="Jumlah","T",FALSE))))&amp;$E1043&amp;RIGHT($D1043,2),[1]Balancing!$ET$2:$KK$2,0))/1000</f>
        <v>9.4710000000000001</v>
      </c>
      <c r="K1043" s="16">
        <f>INDEX([1]Balancing!$KL$3:$QC$21,MATCH($C1043,[1]Balancing!$A$3:$A$21,0),MATCH(IF($A1043="Mahir","HS",IF($A1043="Separuh Mahir","SS",IF($A1043="Berkemahiran Rendah","LS",IF($A1043="Jumlah","T",FALSE))))&amp;$E1043&amp;RIGHT($D1043,2),[1]Balancing!$KL$2:$QC$2,0))/1000</f>
        <v>6.4000000000000001E-2</v>
      </c>
      <c r="L1043" s="16">
        <f>INDEX([1]Balancing!$QD$3:$VU$21,MATCH($C1043,[1]Balancing!$A$3:$A$21,0),MATCH(IF($A1043="Mahir","HS",IF($A1043="Separuh Mahir","SS",IF($A1043="Berkemahiran Rendah","LS",IF($A1043="Jumlah","T",FALSE))))&amp;$E1043&amp;RIGHT($D1043,2),[1]Balancing!$QD$2:$VU$2,0))/1000</f>
        <v>7.0000000000000001E-3</v>
      </c>
    </row>
    <row r="1044" spans="1:12" x14ac:dyDescent="0.35">
      <c r="A1044" s="17" t="s">
        <v>23</v>
      </c>
      <c r="B1044" s="17" t="s">
        <v>31</v>
      </c>
      <c r="C1044" s="17" t="s">
        <v>40</v>
      </c>
      <c r="D1044" s="14">
        <v>2021</v>
      </c>
      <c r="E1044" s="14">
        <v>1</v>
      </c>
      <c r="F1044" s="14" t="str">
        <f>VLOOKUP(A1044,[1]Lookup!$A$1:$B$4,2,0)</f>
        <v>Low-skilled</v>
      </c>
      <c r="G1044" s="14" t="str">
        <f>VLOOKUP(B1044,[1]Lookup!$A$6:$B$11,2,0)</f>
        <v>Manufacturing</v>
      </c>
      <c r="H1044" s="14" t="str">
        <f>VLOOKUP(C1044,[1]Lookup!$A$13:$B$31,2,0)</f>
        <v>Food processing, beverages &amp; tobacco products</v>
      </c>
      <c r="I1044" s="16">
        <f>INDEX([1]Balancing!$B$3:$ES$21,MATCH($C1044,[1]Balancing!$A$3:$A$21,0),MATCH(IF($A1044="Mahir","HS",IF($A1044="Separuh Mahir","SS",IF($A1044="Berkemahiran Rendah","LS",IF($A1044="Jumlah","T",FALSE))))&amp;$E1044&amp;RIGHT($D1044,2),[1]Balancing!$B$2:$ES$2,0))/1000</f>
        <v>35.338999999999999</v>
      </c>
      <c r="J1044" s="16">
        <f>INDEX([1]Balancing!$ET$3:$KK$21,MATCH($C1044,[1]Balancing!$A$3:$A$21,0),MATCH(IF($A1044="Mahir","HS",IF($A1044="Separuh Mahir","SS",IF($A1044="Berkemahiran Rendah","LS",IF($A1044="Jumlah","T",FALSE))))&amp;$E1044&amp;RIGHT($D1044,2),[1]Balancing!$ET$2:$KK$2,0))/1000</f>
        <v>31.088000000000001</v>
      </c>
      <c r="K1044" s="16">
        <f>INDEX([1]Balancing!$KL$3:$QC$21,MATCH($C1044,[1]Balancing!$A$3:$A$21,0),MATCH(IF($A1044="Mahir","HS",IF($A1044="Separuh Mahir","SS",IF($A1044="Berkemahiran Rendah","LS",IF($A1044="Jumlah","T",FALSE))))&amp;$E1044&amp;RIGHT($D1044,2),[1]Balancing!$KL$2:$QC$2,0))/1000</f>
        <v>4.2510000000000003</v>
      </c>
      <c r="L1044" s="16">
        <f>INDEX([1]Balancing!$QD$3:$VU$21,MATCH($C1044,[1]Balancing!$A$3:$A$21,0),MATCH(IF($A1044="Mahir","HS",IF($A1044="Separuh Mahir","SS",IF($A1044="Berkemahiran Rendah","LS",IF($A1044="Jumlah","T",FALSE))))&amp;$E1044&amp;RIGHT($D1044,2),[1]Balancing!$QD$2:$VU$2,0))/1000</f>
        <v>7.5999999999999998E-2</v>
      </c>
    </row>
    <row r="1045" spans="1:12" x14ac:dyDescent="0.35">
      <c r="A1045" s="17" t="s">
        <v>23</v>
      </c>
      <c r="B1045" s="17" t="s">
        <v>31</v>
      </c>
      <c r="C1045" s="17" t="s">
        <v>42</v>
      </c>
      <c r="D1045" s="14">
        <v>2021</v>
      </c>
      <c r="E1045" s="14">
        <v>1</v>
      </c>
      <c r="F1045" s="14" t="str">
        <f>VLOOKUP(A1045,[1]Lookup!$A$1:$B$4,2,0)</f>
        <v>Low-skilled</v>
      </c>
      <c r="G1045" s="14" t="str">
        <f>VLOOKUP(B1045,[1]Lookup!$A$6:$B$11,2,0)</f>
        <v>Manufacturing</v>
      </c>
      <c r="H1045" s="14" t="str">
        <f>VLOOKUP(C1045,[1]Lookup!$A$13:$B$31,2,0)</f>
        <v>Textiles, wearing apparel &amp; leather products</v>
      </c>
      <c r="I1045" s="16">
        <f>INDEX([1]Balancing!$B$3:$ES$21,MATCH($C1045,[1]Balancing!$A$3:$A$21,0),MATCH(IF($A1045="Mahir","HS",IF($A1045="Separuh Mahir","SS",IF($A1045="Berkemahiran Rendah","LS",IF($A1045="Jumlah","T",FALSE))))&amp;$E1045&amp;RIGHT($D1045,2),[1]Balancing!$B$2:$ES$2,0))/1000</f>
        <v>6.1070000000000002</v>
      </c>
      <c r="J1045" s="16">
        <f>INDEX([1]Balancing!$ET$3:$KK$21,MATCH($C1045,[1]Balancing!$A$3:$A$21,0),MATCH(IF($A1045="Mahir","HS",IF($A1045="Separuh Mahir","SS",IF($A1045="Berkemahiran Rendah","LS",IF($A1045="Jumlah","T",FALSE))))&amp;$E1045&amp;RIGHT($D1045,2),[1]Balancing!$ET$2:$KK$2,0))/1000</f>
        <v>5.4390000000000001</v>
      </c>
      <c r="K1045" s="16">
        <f>INDEX([1]Balancing!$KL$3:$QC$21,MATCH($C1045,[1]Balancing!$A$3:$A$21,0),MATCH(IF($A1045="Mahir","HS",IF($A1045="Separuh Mahir","SS",IF($A1045="Berkemahiran Rendah","LS",IF($A1045="Jumlah","T",FALSE))))&amp;$E1045&amp;RIGHT($D1045,2),[1]Balancing!$KL$2:$QC$2,0))/1000</f>
        <v>0.66800000000000004</v>
      </c>
      <c r="L1045" s="16">
        <f>INDEX([1]Balancing!$QD$3:$VU$21,MATCH($C1045,[1]Balancing!$A$3:$A$21,0),MATCH(IF($A1045="Mahir","HS",IF($A1045="Separuh Mahir","SS",IF($A1045="Berkemahiran Rendah","LS",IF($A1045="Jumlah","T",FALSE))))&amp;$E1045&amp;RIGHT($D1045,2),[1]Balancing!$QD$2:$VU$2,0))/1000</f>
        <v>5.0999999999999997E-2</v>
      </c>
    </row>
    <row r="1046" spans="1:12" x14ac:dyDescent="0.35">
      <c r="A1046" s="17" t="s">
        <v>23</v>
      </c>
      <c r="B1046" s="17" t="s">
        <v>31</v>
      </c>
      <c r="C1046" s="17" t="s">
        <v>44</v>
      </c>
      <c r="D1046" s="14">
        <v>2021</v>
      </c>
      <c r="E1046" s="14">
        <v>1</v>
      </c>
      <c r="F1046" s="14" t="str">
        <f>VLOOKUP(A1046,[1]Lookup!$A$1:$B$4,2,0)</f>
        <v>Low-skilled</v>
      </c>
      <c r="G1046" s="14" t="str">
        <f>VLOOKUP(B1046,[1]Lookup!$A$6:$B$11,2,0)</f>
        <v>Manufacturing</v>
      </c>
      <c r="H1046" s="14" t="str">
        <f>VLOOKUP(C1046,[1]Lookup!$A$13:$B$31,2,0)</f>
        <v>Wood products, furniture, paper products &amp; printing</v>
      </c>
      <c r="I1046" s="16">
        <f>INDEX([1]Balancing!$B$3:$ES$21,MATCH($C1046,[1]Balancing!$A$3:$A$21,0),MATCH(IF($A1046="Mahir","HS",IF($A1046="Separuh Mahir","SS",IF($A1046="Berkemahiran Rendah","LS",IF($A1046="Jumlah","T",FALSE))))&amp;$E1046&amp;RIGHT($D1046,2),[1]Balancing!$B$2:$ES$2,0))/1000</f>
        <v>37.21</v>
      </c>
      <c r="J1046" s="16">
        <f>INDEX([1]Balancing!$ET$3:$KK$21,MATCH($C1046,[1]Balancing!$A$3:$A$21,0),MATCH(IF($A1046="Mahir","HS",IF($A1046="Separuh Mahir","SS",IF($A1046="Berkemahiran Rendah","LS",IF($A1046="Jumlah","T",FALSE))))&amp;$E1046&amp;RIGHT($D1046,2),[1]Balancing!$ET$2:$KK$2,0))/1000</f>
        <v>32.908000000000001</v>
      </c>
      <c r="K1046" s="16">
        <f>INDEX([1]Balancing!$KL$3:$QC$21,MATCH($C1046,[1]Balancing!$A$3:$A$21,0),MATCH(IF($A1046="Mahir","HS",IF($A1046="Separuh Mahir","SS",IF($A1046="Berkemahiran Rendah","LS",IF($A1046="Jumlah","T",FALSE))))&amp;$E1046&amp;RIGHT($D1046,2),[1]Balancing!$KL$2:$QC$2,0))/1000</f>
        <v>4.3019999999999996</v>
      </c>
      <c r="L1046" s="16">
        <f>INDEX([1]Balancing!$QD$3:$VU$21,MATCH($C1046,[1]Balancing!$A$3:$A$21,0),MATCH(IF($A1046="Mahir","HS",IF($A1046="Separuh Mahir","SS",IF($A1046="Berkemahiran Rendah","LS",IF($A1046="Jumlah","T",FALSE))))&amp;$E1046&amp;RIGHT($D1046,2),[1]Balancing!$QD$2:$VU$2,0))/1000</f>
        <v>3.3000000000000002E-2</v>
      </c>
    </row>
    <row r="1047" spans="1:12" x14ac:dyDescent="0.35">
      <c r="A1047" s="17" t="s">
        <v>23</v>
      </c>
      <c r="B1047" s="17" t="s">
        <v>31</v>
      </c>
      <c r="C1047" s="17" t="s">
        <v>46</v>
      </c>
      <c r="D1047" s="14">
        <v>2021</v>
      </c>
      <c r="E1047" s="14">
        <v>1</v>
      </c>
      <c r="F1047" s="14" t="str">
        <f>VLOOKUP(A1047,[1]Lookup!$A$1:$B$4,2,0)</f>
        <v>Low-skilled</v>
      </c>
      <c r="G1047" s="14" t="str">
        <f>VLOOKUP(B1047,[1]Lookup!$A$6:$B$11,2,0)</f>
        <v>Manufacturing</v>
      </c>
      <c r="H1047" s="14" t="str">
        <f>VLOOKUP(C1047,[1]Lookup!$A$13:$B$31,2,0)</f>
        <v>Petroleum, chemical, rubber &amp; plastic products</v>
      </c>
      <c r="I1047" s="16">
        <f>INDEX([1]Balancing!$B$3:$ES$21,MATCH($C1047,[1]Balancing!$A$3:$A$21,0),MATCH(IF($A1047="Mahir","HS",IF($A1047="Separuh Mahir","SS",IF($A1047="Berkemahiran Rendah","LS",IF($A1047="Jumlah","T",FALSE))))&amp;$E1047&amp;RIGHT($D1047,2),[1]Balancing!$B$2:$ES$2,0))/1000</f>
        <v>27.594000000000001</v>
      </c>
      <c r="J1047" s="16">
        <f>INDEX([1]Balancing!$ET$3:$KK$21,MATCH($C1047,[1]Balancing!$A$3:$A$21,0),MATCH(IF($A1047="Mahir","HS",IF($A1047="Separuh Mahir","SS",IF($A1047="Berkemahiran Rendah","LS",IF($A1047="Jumlah","T",FALSE))))&amp;$E1047&amp;RIGHT($D1047,2),[1]Balancing!$ET$2:$KK$2,0))/1000</f>
        <v>24.757999999999999</v>
      </c>
      <c r="K1047" s="16">
        <f>INDEX([1]Balancing!$KL$3:$QC$21,MATCH($C1047,[1]Balancing!$A$3:$A$21,0),MATCH(IF($A1047="Mahir","HS",IF($A1047="Separuh Mahir","SS",IF($A1047="Berkemahiran Rendah","LS",IF($A1047="Jumlah","T",FALSE))))&amp;$E1047&amp;RIGHT($D1047,2),[1]Balancing!$KL$2:$QC$2,0))/1000</f>
        <v>2.8359999999999999</v>
      </c>
      <c r="L1047" s="16">
        <f>INDEX([1]Balancing!$QD$3:$VU$21,MATCH($C1047,[1]Balancing!$A$3:$A$21,0),MATCH(IF($A1047="Mahir","HS",IF($A1047="Separuh Mahir","SS",IF($A1047="Berkemahiran Rendah","LS",IF($A1047="Jumlah","T",FALSE))))&amp;$E1047&amp;RIGHT($D1047,2),[1]Balancing!$QD$2:$VU$2,0))/1000</f>
        <v>0.39500000000000002</v>
      </c>
    </row>
    <row r="1048" spans="1:12" x14ac:dyDescent="0.35">
      <c r="A1048" s="17" t="s">
        <v>23</v>
      </c>
      <c r="B1048" s="17" t="s">
        <v>31</v>
      </c>
      <c r="C1048" s="17" t="s">
        <v>48</v>
      </c>
      <c r="D1048" s="14">
        <v>2021</v>
      </c>
      <c r="E1048" s="14">
        <v>1</v>
      </c>
      <c r="F1048" s="14" t="str">
        <f>VLOOKUP(A1048,[1]Lookup!$A$1:$B$4,2,0)</f>
        <v>Low-skilled</v>
      </c>
      <c r="G1048" s="14" t="str">
        <f>VLOOKUP(B1048,[1]Lookup!$A$6:$B$11,2,0)</f>
        <v>Manufacturing</v>
      </c>
      <c r="H1048" s="14" t="str">
        <f>VLOOKUP(C1048,[1]Lookup!$A$13:$B$31,2,0)</f>
        <v>Non-metallic mineral products, basic metal &amp; fabricated metal products</v>
      </c>
      <c r="I1048" s="16">
        <f>INDEX([1]Balancing!$B$3:$ES$21,MATCH($C1048,[1]Balancing!$A$3:$A$21,0),MATCH(IF($A1048="Mahir","HS",IF($A1048="Separuh Mahir","SS",IF($A1048="Berkemahiran Rendah","LS",IF($A1048="Jumlah","T",FALSE))))&amp;$E1048&amp;RIGHT($D1048,2),[1]Balancing!$B$2:$ES$2,0))/1000</f>
        <v>26.981999999999999</v>
      </c>
      <c r="J1048" s="16">
        <f>INDEX([1]Balancing!$ET$3:$KK$21,MATCH($C1048,[1]Balancing!$A$3:$A$21,0),MATCH(IF($A1048="Mahir","HS",IF($A1048="Separuh Mahir","SS",IF($A1048="Berkemahiran Rendah","LS",IF($A1048="Jumlah","T",FALSE))))&amp;$E1048&amp;RIGHT($D1048,2),[1]Balancing!$ET$2:$KK$2,0))/1000</f>
        <v>23.722000000000001</v>
      </c>
      <c r="K1048" s="16">
        <f>INDEX([1]Balancing!$KL$3:$QC$21,MATCH($C1048,[1]Balancing!$A$3:$A$21,0),MATCH(IF($A1048="Mahir","HS",IF($A1048="Separuh Mahir","SS",IF($A1048="Berkemahiran Rendah","LS",IF($A1048="Jumlah","T",FALSE))))&amp;$E1048&amp;RIGHT($D1048,2),[1]Balancing!$KL$2:$QC$2,0))/1000</f>
        <v>3.26</v>
      </c>
      <c r="L1048" s="16">
        <f>INDEX([1]Balancing!$QD$3:$VU$21,MATCH($C1048,[1]Balancing!$A$3:$A$21,0),MATCH(IF($A1048="Mahir","HS",IF($A1048="Separuh Mahir","SS",IF($A1048="Berkemahiran Rendah","LS",IF($A1048="Jumlah","T",FALSE))))&amp;$E1048&amp;RIGHT($D1048,2),[1]Balancing!$QD$2:$VU$2,0))/1000</f>
        <v>6.4000000000000001E-2</v>
      </c>
    </row>
    <row r="1049" spans="1:12" x14ac:dyDescent="0.35">
      <c r="A1049" s="17" t="s">
        <v>23</v>
      </c>
      <c r="B1049" s="17" t="s">
        <v>31</v>
      </c>
      <c r="C1049" s="17" t="s">
        <v>50</v>
      </c>
      <c r="D1049" s="14">
        <v>2021</v>
      </c>
      <c r="E1049" s="14">
        <v>1</v>
      </c>
      <c r="F1049" s="14" t="str">
        <f>VLOOKUP(A1049,[1]Lookup!$A$1:$B$4,2,0)</f>
        <v>Low-skilled</v>
      </c>
      <c r="G1049" s="14" t="str">
        <f>VLOOKUP(B1049,[1]Lookup!$A$6:$B$11,2,0)</f>
        <v>Manufacturing</v>
      </c>
      <c r="H1049" s="14" t="str">
        <f>VLOOKUP(C1049,[1]Lookup!$A$13:$B$31,2,0)</f>
        <v>Electrical, electronic &amp; optical products</v>
      </c>
      <c r="I1049" s="16">
        <f>INDEX([1]Balancing!$B$3:$ES$21,MATCH($C1049,[1]Balancing!$A$3:$A$21,0),MATCH(IF($A1049="Mahir","HS",IF($A1049="Separuh Mahir","SS",IF($A1049="Berkemahiran Rendah","LS",IF($A1049="Jumlah","T",FALSE))))&amp;$E1049&amp;RIGHT($D1049,2),[1]Balancing!$B$2:$ES$2,0))/1000</f>
        <v>20.443999999999999</v>
      </c>
      <c r="J1049" s="16">
        <f>INDEX([1]Balancing!$ET$3:$KK$21,MATCH($C1049,[1]Balancing!$A$3:$A$21,0),MATCH(IF($A1049="Mahir","HS",IF($A1049="Separuh Mahir","SS",IF($A1049="Berkemahiran Rendah","LS",IF($A1049="Jumlah","T",FALSE))))&amp;$E1049&amp;RIGHT($D1049,2),[1]Balancing!$ET$2:$KK$2,0))/1000</f>
        <v>17.507999999999999</v>
      </c>
      <c r="K1049" s="16">
        <f>INDEX([1]Balancing!$KL$3:$QC$21,MATCH($C1049,[1]Balancing!$A$3:$A$21,0),MATCH(IF($A1049="Mahir","HS",IF($A1049="Separuh Mahir","SS",IF($A1049="Berkemahiran Rendah","LS",IF($A1049="Jumlah","T",FALSE))))&amp;$E1049&amp;RIGHT($D1049,2),[1]Balancing!$KL$2:$QC$2,0))/1000</f>
        <v>2.9359999999999999</v>
      </c>
      <c r="L1049" s="16">
        <f>INDEX([1]Balancing!$QD$3:$VU$21,MATCH($C1049,[1]Balancing!$A$3:$A$21,0),MATCH(IF($A1049="Mahir","HS",IF($A1049="Separuh Mahir","SS",IF($A1049="Berkemahiran Rendah","LS",IF($A1049="Jumlah","T",FALSE))))&amp;$E1049&amp;RIGHT($D1049,2),[1]Balancing!$QD$2:$VU$2,0))/1000</f>
        <v>7.9000000000000001E-2</v>
      </c>
    </row>
    <row r="1050" spans="1:12" x14ac:dyDescent="0.35">
      <c r="A1050" s="17" t="s">
        <v>23</v>
      </c>
      <c r="B1050" s="17" t="s">
        <v>31</v>
      </c>
      <c r="C1050" s="17" t="s">
        <v>52</v>
      </c>
      <c r="D1050" s="14">
        <v>2021</v>
      </c>
      <c r="E1050" s="14">
        <v>1</v>
      </c>
      <c r="F1050" s="14" t="str">
        <f>VLOOKUP(A1050,[1]Lookup!$A$1:$B$4,2,0)</f>
        <v>Low-skilled</v>
      </c>
      <c r="G1050" s="14" t="str">
        <f>VLOOKUP(B1050,[1]Lookup!$A$6:$B$11,2,0)</f>
        <v>Manufacturing</v>
      </c>
      <c r="H1050" s="14" t="str">
        <f>VLOOKUP(C1050,[1]Lookup!$A$13:$B$31,2,0)</f>
        <v>Transport equipment, other manufacturing &amp; repair</v>
      </c>
      <c r="I1050" s="16">
        <f>INDEX([1]Balancing!$B$3:$ES$21,MATCH($C1050,[1]Balancing!$A$3:$A$21,0),MATCH(IF($A1050="Mahir","HS",IF($A1050="Separuh Mahir","SS",IF($A1050="Berkemahiran Rendah","LS",IF($A1050="Jumlah","T",FALSE))))&amp;$E1050&amp;RIGHT($D1050,2),[1]Balancing!$B$2:$ES$2,0))/1000</f>
        <v>12.763</v>
      </c>
      <c r="J1050" s="16">
        <f>INDEX([1]Balancing!$ET$3:$KK$21,MATCH($C1050,[1]Balancing!$A$3:$A$21,0),MATCH(IF($A1050="Mahir","HS",IF($A1050="Separuh Mahir","SS",IF($A1050="Berkemahiran Rendah","LS",IF($A1050="Jumlah","T",FALSE))))&amp;$E1050&amp;RIGHT($D1050,2),[1]Balancing!$ET$2:$KK$2,0))/1000</f>
        <v>11.65</v>
      </c>
      <c r="K1050" s="16">
        <f>INDEX([1]Balancing!$KL$3:$QC$21,MATCH($C1050,[1]Balancing!$A$3:$A$21,0),MATCH(IF($A1050="Mahir","HS",IF($A1050="Separuh Mahir","SS",IF($A1050="Berkemahiran Rendah","LS",IF($A1050="Jumlah","T",FALSE))))&amp;$E1050&amp;RIGHT($D1050,2),[1]Balancing!$KL$2:$QC$2,0))/1000</f>
        <v>1.113</v>
      </c>
      <c r="L1050" s="16">
        <f>INDEX([1]Balancing!$QD$3:$VU$21,MATCH($C1050,[1]Balancing!$A$3:$A$21,0),MATCH(IF($A1050="Mahir","HS",IF($A1050="Separuh Mahir","SS",IF($A1050="Berkemahiran Rendah","LS",IF($A1050="Jumlah","T",FALSE))))&amp;$E1050&amp;RIGHT($D1050,2),[1]Balancing!$QD$2:$VU$2,0))/1000</f>
        <v>2E-3</v>
      </c>
    </row>
    <row r="1051" spans="1:12" x14ac:dyDescent="0.35">
      <c r="A1051" s="17" t="s">
        <v>23</v>
      </c>
      <c r="B1051" s="17" t="s">
        <v>33</v>
      </c>
      <c r="C1051" s="17" t="s">
        <v>33</v>
      </c>
      <c r="D1051" s="14">
        <v>2021</v>
      </c>
      <c r="E1051" s="14">
        <v>1</v>
      </c>
      <c r="F1051" s="14" t="str">
        <f>VLOOKUP(A1051,[1]Lookup!$A$1:$B$4,2,0)</f>
        <v>Low-skilled</v>
      </c>
      <c r="G1051" s="14" t="str">
        <f>VLOOKUP(B1051,[1]Lookup!$A$6:$B$11,2,0)</f>
        <v>Construction</v>
      </c>
      <c r="H1051" s="14" t="str">
        <f>VLOOKUP(C1051,[1]Lookup!$A$13:$B$31,2,0)</f>
        <v>Construction</v>
      </c>
      <c r="I1051" s="16">
        <f>INDEX([1]Balancing!$B$3:$ES$21,MATCH($C1051,[1]Balancing!$A$3:$A$21,0),MATCH(IF($A1051="Mahir","HS",IF($A1051="Separuh Mahir","SS",IF($A1051="Berkemahiran Rendah","LS",IF($A1051="Jumlah","T",FALSE))))&amp;$E1051&amp;RIGHT($D1051,2),[1]Balancing!$B$2:$ES$2,0))/1000</f>
        <v>46.06</v>
      </c>
      <c r="J1051" s="16">
        <f>INDEX([1]Balancing!$ET$3:$KK$21,MATCH($C1051,[1]Balancing!$A$3:$A$21,0),MATCH(IF($A1051="Mahir","HS",IF($A1051="Separuh Mahir","SS",IF($A1051="Berkemahiran Rendah","LS",IF($A1051="Jumlah","T",FALSE))))&amp;$E1051&amp;RIGHT($D1051,2),[1]Balancing!$ET$2:$KK$2,0))/1000</f>
        <v>41.54</v>
      </c>
      <c r="K1051" s="16">
        <f>INDEX([1]Balancing!$KL$3:$QC$21,MATCH($C1051,[1]Balancing!$A$3:$A$21,0),MATCH(IF($A1051="Mahir","HS",IF($A1051="Separuh Mahir","SS",IF($A1051="Berkemahiran Rendah","LS",IF($A1051="Jumlah","T",FALSE))))&amp;$E1051&amp;RIGHT($D1051,2),[1]Balancing!$KL$2:$QC$2,0))/1000</f>
        <v>4.5199999999999996</v>
      </c>
      <c r="L1051" s="16">
        <f>INDEX([1]Balancing!$QD$3:$VU$21,MATCH($C1051,[1]Balancing!$A$3:$A$21,0),MATCH(IF($A1051="Mahir","HS",IF($A1051="Separuh Mahir","SS",IF($A1051="Berkemahiran Rendah","LS",IF($A1051="Jumlah","T",FALSE))))&amp;$E1051&amp;RIGHT($D1051,2),[1]Balancing!$QD$2:$VU$2,0))/1000</f>
        <v>0.31900000000000001</v>
      </c>
    </row>
    <row r="1052" spans="1:12" x14ac:dyDescent="0.35">
      <c r="A1052" s="17" t="s">
        <v>23</v>
      </c>
      <c r="B1052" s="17" t="s">
        <v>35</v>
      </c>
      <c r="C1052" s="17" t="s">
        <v>54</v>
      </c>
      <c r="D1052" s="14">
        <v>2021</v>
      </c>
      <c r="E1052" s="14">
        <v>1</v>
      </c>
      <c r="F1052" s="14" t="str">
        <f>VLOOKUP(A1052,[1]Lookup!$A$1:$B$4,2,0)</f>
        <v>Low-skilled</v>
      </c>
      <c r="G1052" s="14" t="str">
        <f>VLOOKUP(B1052,[1]Lookup!$A$6:$B$11,2,0)</f>
        <v>Services</v>
      </c>
      <c r="H1052" s="14" t="str">
        <f>VLOOKUP(C1052,[1]Lookup!$A$13:$B$31,2,0)</f>
        <v>Wholesale &amp; retail trade</v>
      </c>
      <c r="I1052" s="16">
        <f>INDEX([1]Balancing!$B$3:$ES$21,MATCH($C1052,[1]Balancing!$A$3:$A$21,0),MATCH(IF($A1052="Mahir","HS",IF($A1052="Separuh Mahir","SS",IF($A1052="Berkemahiran Rendah","LS",IF($A1052="Jumlah","T",FALSE))))&amp;$E1052&amp;RIGHT($D1052,2),[1]Balancing!$B$2:$ES$2,0))/1000</f>
        <v>232.559</v>
      </c>
      <c r="J1052" s="16">
        <f>INDEX([1]Balancing!$ET$3:$KK$21,MATCH($C1052,[1]Balancing!$A$3:$A$21,0),MATCH(IF($A1052="Mahir","HS",IF($A1052="Separuh Mahir","SS",IF($A1052="Berkemahiran Rendah","LS",IF($A1052="Jumlah","T",FALSE))))&amp;$E1052&amp;RIGHT($D1052,2),[1]Balancing!$ET$2:$KK$2,0))/1000</f>
        <v>229.208</v>
      </c>
      <c r="K1052" s="16">
        <f>INDEX([1]Balancing!$KL$3:$QC$21,MATCH($C1052,[1]Balancing!$A$3:$A$21,0),MATCH(IF($A1052="Mahir","HS",IF($A1052="Separuh Mahir","SS",IF($A1052="Berkemahiran Rendah","LS",IF($A1052="Jumlah","T",FALSE))))&amp;$E1052&amp;RIGHT($D1052,2),[1]Balancing!$KL$2:$QC$2,0))/1000</f>
        <v>3.351</v>
      </c>
      <c r="L1052" s="16">
        <f>INDEX([1]Balancing!$QD$3:$VU$21,MATCH($C1052,[1]Balancing!$A$3:$A$21,0),MATCH(IF($A1052="Mahir","HS",IF($A1052="Separuh Mahir","SS",IF($A1052="Berkemahiran Rendah","LS",IF($A1052="Jumlah","T",FALSE))))&amp;$E1052&amp;RIGHT($D1052,2),[1]Balancing!$QD$2:$VU$2,0))/1000</f>
        <v>0.39600000000000002</v>
      </c>
    </row>
    <row r="1053" spans="1:12" x14ac:dyDescent="0.35">
      <c r="A1053" s="17" t="s">
        <v>23</v>
      </c>
      <c r="B1053" s="17" t="s">
        <v>35</v>
      </c>
      <c r="C1053" s="17" t="s">
        <v>56</v>
      </c>
      <c r="D1053" s="14">
        <v>2021</v>
      </c>
      <c r="E1053" s="14">
        <v>1</v>
      </c>
      <c r="F1053" s="14" t="str">
        <f>VLOOKUP(A1053,[1]Lookup!$A$1:$B$4,2,0)</f>
        <v>Low-skilled</v>
      </c>
      <c r="G1053" s="14" t="str">
        <f>VLOOKUP(B1053,[1]Lookup!$A$6:$B$11,2,0)</f>
        <v>Services</v>
      </c>
      <c r="H1053" s="14" t="str">
        <f>VLOOKUP(C1053,[1]Lookup!$A$13:$B$31,2,0)</f>
        <v>Food &amp; beverages and accommodation</v>
      </c>
      <c r="I1053" s="16">
        <f>INDEX([1]Balancing!$B$3:$ES$21,MATCH($C1053,[1]Balancing!$A$3:$A$21,0),MATCH(IF($A1053="Mahir","HS",IF($A1053="Separuh Mahir","SS",IF($A1053="Berkemahiran Rendah","LS",IF($A1053="Jumlah","T",FALSE))))&amp;$E1053&amp;RIGHT($D1053,2),[1]Balancing!$B$2:$ES$2,0))/1000</f>
        <v>341.12299999999999</v>
      </c>
      <c r="J1053" s="16">
        <f>INDEX([1]Balancing!$ET$3:$KK$21,MATCH($C1053,[1]Balancing!$A$3:$A$21,0),MATCH(IF($A1053="Mahir","HS",IF($A1053="Separuh Mahir","SS",IF($A1053="Berkemahiran Rendah","LS",IF($A1053="Jumlah","T",FALSE))))&amp;$E1053&amp;RIGHT($D1053,2),[1]Balancing!$ET$2:$KK$2,0))/1000</f>
        <v>339.94</v>
      </c>
      <c r="K1053" s="16">
        <f>INDEX([1]Balancing!$KL$3:$QC$21,MATCH($C1053,[1]Balancing!$A$3:$A$21,0),MATCH(IF($A1053="Mahir","HS",IF($A1053="Separuh Mahir","SS",IF($A1053="Berkemahiran Rendah","LS",IF($A1053="Jumlah","T",FALSE))))&amp;$E1053&amp;RIGHT($D1053,2),[1]Balancing!$KL$2:$QC$2,0))/1000</f>
        <v>1.1830000000000001</v>
      </c>
      <c r="L1053" s="16">
        <f>INDEX([1]Balancing!$QD$3:$VU$21,MATCH($C1053,[1]Balancing!$A$3:$A$21,0),MATCH(IF($A1053="Mahir","HS",IF($A1053="Separuh Mahir","SS",IF($A1053="Berkemahiran Rendah","LS",IF($A1053="Jumlah","T",FALSE))))&amp;$E1053&amp;RIGHT($D1053,2),[1]Balancing!$QD$2:$VU$2,0))/1000</f>
        <v>1E-3</v>
      </c>
    </row>
    <row r="1054" spans="1:12" x14ac:dyDescent="0.35">
      <c r="A1054" s="17" t="s">
        <v>23</v>
      </c>
      <c r="B1054" s="17" t="s">
        <v>35</v>
      </c>
      <c r="C1054" s="17" t="s">
        <v>58</v>
      </c>
      <c r="D1054" s="14">
        <v>2021</v>
      </c>
      <c r="E1054" s="14">
        <v>1</v>
      </c>
      <c r="F1054" s="14" t="str">
        <f>VLOOKUP(A1054,[1]Lookup!$A$1:$B$4,2,0)</f>
        <v>Low-skilled</v>
      </c>
      <c r="G1054" s="14" t="str">
        <f>VLOOKUP(B1054,[1]Lookup!$A$6:$B$11,2,0)</f>
        <v>Services</v>
      </c>
      <c r="H1054" s="14" t="str">
        <f>VLOOKUP(C1054,[1]Lookup!$A$13:$B$31,2,0)</f>
        <v>Transportation &amp; storage</v>
      </c>
      <c r="I1054" s="16">
        <f>INDEX([1]Balancing!$B$3:$ES$21,MATCH($C1054,[1]Balancing!$A$3:$A$21,0),MATCH(IF($A1054="Mahir","HS",IF($A1054="Separuh Mahir","SS",IF($A1054="Berkemahiran Rendah","LS",IF($A1054="Jumlah","T",FALSE))))&amp;$E1054&amp;RIGHT($D1054,2),[1]Balancing!$B$2:$ES$2,0))/1000</f>
        <v>86.387</v>
      </c>
      <c r="J1054" s="16">
        <f>INDEX([1]Balancing!$ET$3:$KK$21,MATCH($C1054,[1]Balancing!$A$3:$A$21,0),MATCH(IF($A1054="Mahir","HS",IF($A1054="Separuh Mahir","SS",IF($A1054="Berkemahiran Rendah","LS",IF($A1054="Jumlah","T",FALSE))))&amp;$E1054&amp;RIGHT($D1054,2),[1]Balancing!$ET$2:$KK$2,0))/1000</f>
        <v>84.92</v>
      </c>
      <c r="K1054" s="16">
        <f>INDEX([1]Balancing!$KL$3:$QC$21,MATCH($C1054,[1]Balancing!$A$3:$A$21,0),MATCH(IF($A1054="Mahir","HS",IF($A1054="Separuh Mahir","SS",IF($A1054="Berkemahiran Rendah","LS",IF($A1054="Jumlah","T",FALSE))))&amp;$E1054&amp;RIGHT($D1054,2),[1]Balancing!$KL$2:$QC$2,0))/1000</f>
        <v>1.4670000000000001</v>
      </c>
      <c r="L1054" s="16">
        <f>INDEX([1]Balancing!$QD$3:$VU$21,MATCH($C1054,[1]Balancing!$A$3:$A$21,0),MATCH(IF($A1054="Mahir","HS",IF($A1054="Separuh Mahir","SS",IF($A1054="Berkemahiran Rendah","LS",IF($A1054="Jumlah","T",FALSE))))&amp;$E1054&amp;RIGHT($D1054,2),[1]Balancing!$QD$2:$VU$2,0))/1000</f>
        <v>0.155</v>
      </c>
    </row>
    <row r="1055" spans="1:12" x14ac:dyDescent="0.35">
      <c r="A1055" s="17" t="s">
        <v>23</v>
      </c>
      <c r="B1055" s="17" t="s">
        <v>35</v>
      </c>
      <c r="C1055" s="17" t="s">
        <v>60</v>
      </c>
      <c r="D1055" s="14">
        <v>2021</v>
      </c>
      <c r="E1055" s="14">
        <v>1</v>
      </c>
      <c r="F1055" s="14" t="str">
        <f>VLOOKUP(A1055,[1]Lookup!$A$1:$B$4,2,0)</f>
        <v>Low-skilled</v>
      </c>
      <c r="G1055" s="14" t="str">
        <f>VLOOKUP(B1055,[1]Lookup!$A$6:$B$11,2,0)</f>
        <v>Services</v>
      </c>
      <c r="H1055" s="14" t="str">
        <f>VLOOKUP(C1055,[1]Lookup!$A$13:$B$31,2,0)</f>
        <v>Information &amp; communication</v>
      </c>
      <c r="I1055" s="16">
        <f>INDEX([1]Balancing!$B$3:$ES$21,MATCH($C1055,[1]Balancing!$A$3:$A$21,0),MATCH(IF($A1055="Mahir","HS",IF($A1055="Separuh Mahir","SS",IF($A1055="Berkemahiran Rendah","LS",IF($A1055="Jumlah","T",FALSE))))&amp;$E1055&amp;RIGHT($D1055,2),[1]Balancing!$B$2:$ES$2,0))/1000</f>
        <v>18.963999999999999</v>
      </c>
      <c r="J1055" s="16">
        <f>INDEX([1]Balancing!$ET$3:$KK$21,MATCH($C1055,[1]Balancing!$A$3:$A$21,0),MATCH(IF($A1055="Mahir","HS",IF($A1055="Separuh Mahir","SS",IF($A1055="Berkemahiran Rendah","LS",IF($A1055="Jumlah","T",FALSE))))&amp;$E1055&amp;RIGHT($D1055,2),[1]Balancing!$ET$2:$KK$2,0))/1000</f>
        <v>18.777000000000001</v>
      </c>
      <c r="K1055" s="16">
        <f>INDEX([1]Balancing!$KL$3:$QC$21,MATCH($C1055,[1]Balancing!$A$3:$A$21,0),MATCH(IF($A1055="Mahir","HS",IF($A1055="Separuh Mahir","SS",IF($A1055="Berkemahiran Rendah","LS",IF($A1055="Jumlah","T",FALSE))))&amp;$E1055&amp;RIGHT($D1055,2),[1]Balancing!$KL$2:$QC$2,0))/1000</f>
        <v>0.187</v>
      </c>
      <c r="L1055" s="16">
        <f>INDEX([1]Balancing!$QD$3:$VU$21,MATCH($C1055,[1]Balancing!$A$3:$A$21,0),MATCH(IF($A1055="Mahir","HS",IF($A1055="Separuh Mahir","SS",IF($A1055="Berkemahiran Rendah","LS",IF($A1055="Jumlah","T",FALSE))))&amp;$E1055&amp;RIGHT($D1055,2),[1]Balancing!$QD$2:$VU$2,0))/1000</f>
        <v>0</v>
      </c>
    </row>
    <row r="1056" spans="1:12" x14ac:dyDescent="0.35">
      <c r="A1056" s="17" t="s">
        <v>23</v>
      </c>
      <c r="B1056" s="17" t="s">
        <v>35</v>
      </c>
      <c r="C1056" s="17" t="s">
        <v>62</v>
      </c>
      <c r="D1056" s="14">
        <v>2021</v>
      </c>
      <c r="E1056" s="14">
        <v>1</v>
      </c>
      <c r="F1056" s="14" t="str">
        <f>VLOOKUP(A1056,[1]Lookup!$A$1:$B$4,2,0)</f>
        <v>Low-skilled</v>
      </c>
      <c r="G1056" s="14" t="str">
        <f>VLOOKUP(B1056,[1]Lookup!$A$6:$B$11,2,0)</f>
        <v>Services</v>
      </c>
      <c r="H1056" s="14" t="str">
        <f>VLOOKUP(C1056,[1]Lookup!$A$13:$B$31,2,0)</f>
        <v>Finance, insurance, real estate &amp; business services</v>
      </c>
      <c r="I1056" s="16">
        <f>INDEX([1]Balancing!$B$3:$ES$21,MATCH($C1056,[1]Balancing!$A$3:$A$21,0),MATCH(IF($A1056="Mahir","HS",IF($A1056="Separuh Mahir","SS",IF($A1056="Berkemahiran Rendah","LS",IF($A1056="Jumlah","T",FALSE))))&amp;$E1056&amp;RIGHT($D1056,2),[1]Balancing!$B$2:$ES$2,0))/1000</f>
        <v>110.127</v>
      </c>
      <c r="J1056" s="16">
        <f>INDEX([1]Balancing!$ET$3:$KK$21,MATCH($C1056,[1]Balancing!$A$3:$A$21,0),MATCH(IF($A1056="Mahir","HS",IF($A1056="Separuh Mahir","SS",IF($A1056="Berkemahiran Rendah","LS",IF($A1056="Jumlah","T",FALSE))))&amp;$E1056&amp;RIGHT($D1056,2),[1]Balancing!$ET$2:$KK$2,0))/1000</f>
        <v>109.27200000000001</v>
      </c>
      <c r="K1056" s="16">
        <f>INDEX([1]Balancing!$KL$3:$QC$21,MATCH($C1056,[1]Balancing!$A$3:$A$21,0),MATCH(IF($A1056="Mahir","HS",IF($A1056="Separuh Mahir","SS",IF($A1056="Berkemahiran Rendah","LS",IF($A1056="Jumlah","T",FALSE))))&amp;$E1056&amp;RIGHT($D1056,2),[1]Balancing!$KL$2:$QC$2,0))/1000</f>
        <v>0.85499999999999998</v>
      </c>
      <c r="L1056" s="16">
        <f>INDEX([1]Balancing!$QD$3:$VU$21,MATCH($C1056,[1]Balancing!$A$3:$A$21,0),MATCH(IF($A1056="Mahir","HS",IF($A1056="Separuh Mahir","SS",IF($A1056="Berkemahiran Rendah","LS",IF($A1056="Jumlah","T",FALSE))))&amp;$E1056&amp;RIGHT($D1056,2),[1]Balancing!$QD$2:$VU$2,0))/1000</f>
        <v>1.7000000000000001E-2</v>
      </c>
    </row>
    <row r="1057" spans="1:12" x14ac:dyDescent="0.35">
      <c r="A1057" s="17" t="s">
        <v>23</v>
      </c>
      <c r="B1057" s="17" t="s">
        <v>35</v>
      </c>
      <c r="C1057" s="17" t="s">
        <v>64</v>
      </c>
      <c r="D1057" s="14">
        <v>2021</v>
      </c>
      <c r="E1057" s="14">
        <v>1</v>
      </c>
      <c r="F1057" s="14" t="str">
        <f>VLOOKUP(A1057,[1]Lookup!$A$1:$B$4,2,0)</f>
        <v>Low-skilled</v>
      </c>
      <c r="G1057" s="14" t="str">
        <f>VLOOKUP(B1057,[1]Lookup!$A$6:$B$11,2,0)</f>
        <v>Services</v>
      </c>
      <c r="H1057" s="14" t="str">
        <f>VLOOKUP(C1057,[1]Lookup!$A$13:$B$31,2,0)</f>
        <v>Other services</v>
      </c>
      <c r="I1057" s="16">
        <f>INDEX([1]Balancing!$B$3:$ES$21,MATCH($C1057,[1]Balancing!$A$3:$A$21,0),MATCH(IF($A1057="Mahir","HS",IF($A1057="Separuh Mahir","SS",IF($A1057="Berkemahiran Rendah","LS",IF($A1057="Jumlah","T",FALSE))))&amp;$E1057&amp;RIGHT($D1057,2),[1]Balancing!$B$2:$ES$2,0))/1000</f>
        <v>69.766999999999996</v>
      </c>
      <c r="J1057" s="16">
        <f>INDEX([1]Balancing!$ET$3:$KK$21,MATCH($C1057,[1]Balancing!$A$3:$A$21,0),MATCH(IF($A1057="Mahir","HS",IF($A1057="Separuh Mahir","SS",IF($A1057="Berkemahiran Rendah","LS",IF($A1057="Jumlah","T",FALSE))))&amp;$E1057&amp;RIGHT($D1057,2),[1]Balancing!$ET$2:$KK$2,0))/1000</f>
        <v>69.245000000000005</v>
      </c>
      <c r="K1057" s="16">
        <f>INDEX([1]Balancing!$KL$3:$QC$21,MATCH($C1057,[1]Balancing!$A$3:$A$21,0),MATCH(IF($A1057="Mahir","HS",IF($A1057="Separuh Mahir","SS",IF($A1057="Berkemahiran Rendah","LS",IF($A1057="Jumlah","T",FALSE))))&amp;$E1057&amp;RIGHT($D1057,2),[1]Balancing!$KL$2:$QC$2,0))/1000</f>
        <v>0.52200000000000002</v>
      </c>
      <c r="L1057" s="16">
        <f>INDEX([1]Balancing!$QD$3:$VU$21,MATCH($C1057,[1]Balancing!$A$3:$A$21,0),MATCH(IF($A1057="Mahir","HS",IF($A1057="Separuh Mahir","SS",IF($A1057="Berkemahiran Rendah","LS",IF($A1057="Jumlah","T",FALSE))))&amp;$E1057&amp;RIGHT($D1057,2),[1]Balancing!$QD$2:$VU$2,0))/1000</f>
        <v>6.0000000000000001E-3</v>
      </c>
    </row>
    <row r="1058" spans="1:12" x14ac:dyDescent="0.35">
      <c r="A1058" s="17" t="s">
        <v>19</v>
      </c>
      <c r="B1058" s="17" t="s">
        <v>27</v>
      </c>
      <c r="C1058" s="17" t="s">
        <v>27</v>
      </c>
      <c r="D1058" s="14">
        <v>2020</v>
      </c>
      <c r="E1058" s="14">
        <v>4</v>
      </c>
      <c r="F1058" s="14" t="str">
        <f>VLOOKUP(A1058,[1]Lookup!$A$1:$B$4,2,0)</f>
        <v>Skilled</v>
      </c>
      <c r="G1058" s="14" t="str">
        <f>VLOOKUP(B1058,[1]Lookup!$A$6:$B$11,2,0)</f>
        <v>Agriculture</v>
      </c>
      <c r="H1058" s="14" t="str">
        <f>VLOOKUP(C1058,[1]Lookup!$A$13:$B$31,2,0)</f>
        <v>Agriculture</v>
      </c>
      <c r="I1058" s="16">
        <f>INDEX([1]Balancing!$B$3:$ES$21,MATCH($C1058,[1]Balancing!$A$3:$A$21,0),MATCH(IF($A1058="Mahir","HS",IF($A1058="Separuh Mahir","SS",IF($A1058="Berkemahiran Rendah","LS",IF($A1058="Jumlah","T",FALSE))))&amp;$E1058&amp;RIGHT($D1058,2),[1]Balancing!$B$2:$ES$2,0))/1000</f>
        <v>29.812000000000001</v>
      </c>
      <c r="J1058" s="16">
        <f>INDEX([1]Balancing!$ET$3:$KK$21,MATCH($C1058,[1]Balancing!$A$3:$A$21,0),MATCH(IF($A1058="Mahir","HS",IF($A1058="Separuh Mahir","SS",IF($A1058="Berkemahiran Rendah","LS",IF($A1058="Jumlah","T",FALSE))))&amp;$E1058&amp;RIGHT($D1058,2),[1]Balancing!$ET$2:$KK$2,0))/1000</f>
        <v>25.321000000000002</v>
      </c>
      <c r="K1058" s="16">
        <f>INDEX([1]Balancing!$KL$3:$QC$21,MATCH($C1058,[1]Balancing!$A$3:$A$21,0),MATCH(IF($A1058="Mahir","HS",IF($A1058="Separuh Mahir","SS",IF($A1058="Berkemahiran Rendah","LS",IF($A1058="Jumlah","T",FALSE))))&amp;$E1058&amp;RIGHT($D1058,2),[1]Balancing!$KL$2:$QC$2,0))/1000</f>
        <v>4.4909999999999997</v>
      </c>
      <c r="L1058" s="16">
        <f>INDEX([1]Balancing!$QD$3:$VU$21,MATCH($C1058,[1]Balancing!$A$3:$A$21,0),MATCH(IF($A1058="Mahir","HS",IF($A1058="Separuh Mahir","SS",IF($A1058="Berkemahiran Rendah","LS",IF($A1058="Jumlah","T",FALSE))))&amp;$E1058&amp;RIGHT($D1058,2),[1]Balancing!$QD$2:$VU$2,0))/1000</f>
        <v>9.1999999999999998E-2</v>
      </c>
    </row>
    <row r="1059" spans="1:12" x14ac:dyDescent="0.35">
      <c r="A1059" s="17" t="s">
        <v>19</v>
      </c>
      <c r="B1059" s="17" t="s">
        <v>29</v>
      </c>
      <c r="C1059" s="17" t="s">
        <v>29</v>
      </c>
      <c r="D1059" s="14">
        <v>2020</v>
      </c>
      <c r="E1059" s="14">
        <v>4</v>
      </c>
      <c r="F1059" s="14" t="str">
        <f>VLOOKUP(A1059,[1]Lookup!$A$1:$B$4,2,0)</f>
        <v>Skilled</v>
      </c>
      <c r="G1059" s="14" t="str">
        <f>VLOOKUP(B1059,[1]Lookup!$A$6:$B$11,2,0)</f>
        <v>Mining &amp; Quarrying</v>
      </c>
      <c r="H1059" s="14" t="str">
        <f>VLOOKUP(C1059,[1]Lookup!$A$13:$B$31,2,0)</f>
        <v>Mining &amp; Quarrying</v>
      </c>
      <c r="I1059" s="16">
        <f>INDEX([1]Balancing!$B$3:$ES$21,MATCH($C1059,[1]Balancing!$A$3:$A$21,0),MATCH(IF($A1059="Mahir","HS",IF($A1059="Separuh Mahir","SS",IF($A1059="Berkemahiran Rendah","LS",IF($A1059="Jumlah","T",FALSE))))&amp;$E1059&amp;RIGHT($D1059,2),[1]Balancing!$B$2:$ES$2,0))/1000</f>
        <v>24.373000000000001</v>
      </c>
      <c r="J1059" s="16">
        <f>INDEX([1]Balancing!$ET$3:$KK$21,MATCH($C1059,[1]Balancing!$A$3:$A$21,0),MATCH(IF($A1059="Mahir","HS",IF($A1059="Separuh Mahir","SS",IF($A1059="Berkemahiran Rendah","LS",IF($A1059="Jumlah","T",FALSE))))&amp;$E1059&amp;RIGHT($D1059,2),[1]Balancing!$ET$2:$KK$2,0))/1000</f>
        <v>24.233000000000001</v>
      </c>
      <c r="K1059" s="16">
        <f>INDEX([1]Balancing!$KL$3:$QC$21,MATCH($C1059,[1]Balancing!$A$3:$A$21,0),MATCH(IF($A1059="Mahir","HS",IF($A1059="Separuh Mahir","SS",IF($A1059="Berkemahiran Rendah","LS",IF($A1059="Jumlah","T",FALSE))))&amp;$E1059&amp;RIGHT($D1059,2),[1]Balancing!$KL$2:$QC$2,0))/1000</f>
        <v>0.14000000000000001</v>
      </c>
      <c r="L1059" s="16">
        <f>INDEX([1]Balancing!$QD$3:$VU$21,MATCH($C1059,[1]Balancing!$A$3:$A$21,0),MATCH(IF($A1059="Mahir","HS",IF($A1059="Separuh Mahir","SS",IF($A1059="Berkemahiran Rendah","LS",IF($A1059="Jumlah","T",FALSE))))&amp;$E1059&amp;RIGHT($D1059,2),[1]Balancing!$QD$2:$VU$2,0))/1000</f>
        <v>7.0000000000000001E-3</v>
      </c>
    </row>
    <row r="1060" spans="1:12" x14ac:dyDescent="0.35">
      <c r="A1060" s="17" t="s">
        <v>19</v>
      </c>
      <c r="B1060" s="17" t="s">
        <v>31</v>
      </c>
      <c r="C1060" s="17" t="s">
        <v>40</v>
      </c>
      <c r="D1060" s="14">
        <v>2020</v>
      </c>
      <c r="E1060" s="14">
        <v>4</v>
      </c>
      <c r="F1060" s="14" t="str">
        <f>VLOOKUP(A1060,[1]Lookup!$A$1:$B$4,2,0)</f>
        <v>Skilled</v>
      </c>
      <c r="G1060" s="14" t="str">
        <f>VLOOKUP(B1060,[1]Lookup!$A$6:$B$11,2,0)</f>
        <v>Manufacturing</v>
      </c>
      <c r="H1060" s="14" t="str">
        <f>VLOOKUP(C1060,[1]Lookup!$A$13:$B$31,2,0)</f>
        <v>Food processing, beverages &amp; tobacco products</v>
      </c>
      <c r="I1060" s="16">
        <f>INDEX([1]Balancing!$B$3:$ES$21,MATCH($C1060,[1]Balancing!$A$3:$A$21,0),MATCH(IF($A1060="Mahir","HS",IF($A1060="Separuh Mahir","SS",IF($A1060="Berkemahiran Rendah","LS",IF($A1060="Jumlah","T",FALSE))))&amp;$E1060&amp;RIGHT($D1060,2),[1]Balancing!$B$2:$ES$2,0))/1000</f>
        <v>36.965000000000003</v>
      </c>
      <c r="J1060" s="16">
        <f>INDEX([1]Balancing!$ET$3:$KK$21,MATCH($C1060,[1]Balancing!$A$3:$A$21,0),MATCH(IF($A1060="Mahir","HS",IF($A1060="Separuh Mahir","SS",IF($A1060="Berkemahiran Rendah","LS",IF($A1060="Jumlah","T",FALSE))))&amp;$E1060&amp;RIGHT($D1060,2),[1]Balancing!$ET$2:$KK$2,0))/1000</f>
        <v>34.892000000000003</v>
      </c>
      <c r="K1060" s="16">
        <f>INDEX([1]Balancing!$KL$3:$QC$21,MATCH($C1060,[1]Balancing!$A$3:$A$21,0),MATCH(IF($A1060="Mahir","HS",IF($A1060="Separuh Mahir","SS",IF($A1060="Berkemahiran Rendah","LS",IF($A1060="Jumlah","T",FALSE))))&amp;$E1060&amp;RIGHT($D1060,2),[1]Balancing!$KL$2:$QC$2,0))/1000</f>
        <v>2.073</v>
      </c>
      <c r="L1060" s="16">
        <f>INDEX([1]Balancing!$QD$3:$VU$21,MATCH($C1060,[1]Balancing!$A$3:$A$21,0),MATCH(IF($A1060="Mahir","HS",IF($A1060="Separuh Mahir","SS",IF($A1060="Berkemahiran Rendah","LS",IF($A1060="Jumlah","T",FALSE))))&amp;$E1060&amp;RIGHT($D1060,2),[1]Balancing!$QD$2:$VU$2,0))/1000</f>
        <v>3.5999999999999997E-2</v>
      </c>
    </row>
    <row r="1061" spans="1:12" x14ac:dyDescent="0.35">
      <c r="A1061" s="17" t="s">
        <v>19</v>
      </c>
      <c r="B1061" s="17" t="s">
        <v>31</v>
      </c>
      <c r="C1061" s="17" t="s">
        <v>42</v>
      </c>
      <c r="D1061" s="14">
        <v>2020</v>
      </c>
      <c r="E1061" s="14">
        <v>4</v>
      </c>
      <c r="F1061" s="14" t="str">
        <f>VLOOKUP(A1061,[1]Lookup!$A$1:$B$4,2,0)</f>
        <v>Skilled</v>
      </c>
      <c r="G1061" s="14" t="str">
        <f>VLOOKUP(B1061,[1]Lookup!$A$6:$B$11,2,0)</f>
        <v>Manufacturing</v>
      </c>
      <c r="H1061" s="14" t="str">
        <f>VLOOKUP(C1061,[1]Lookup!$A$13:$B$31,2,0)</f>
        <v>Textiles, wearing apparel &amp; leather products</v>
      </c>
      <c r="I1061" s="16">
        <f>INDEX([1]Balancing!$B$3:$ES$21,MATCH($C1061,[1]Balancing!$A$3:$A$21,0),MATCH(IF($A1061="Mahir","HS",IF($A1061="Separuh Mahir","SS",IF($A1061="Berkemahiran Rendah","LS",IF($A1061="Jumlah","T",FALSE))))&amp;$E1061&amp;RIGHT($D1061,2),[1]Balancing!$B$2:$ES$2,0))/1000</f>
        <v>9.1039999999999992</v>
      </c>
      <c r="J1061" s="16">
        <f>INDEX([1]Balancing!$ET$3:$KK$21,MATCH($C1061,[1]Balancing!$A$3:$A$21,0),MATCH(IF($A1061="Mahir","HS",IF($A1061="Separuh Mahir","SS",IF($A1061="Berkemahiran Rendah","LS",IF($A1061="Jumlah","T",FALSE))))&amp;$E1061&amp;RIGHT($D1061,2),[1]Balancing!$ET$2:$KK$2,0))/1000</f>
        <v>8.64</v>
      </c>
      <c r="K1061" s="16">
        <f>INDEX([1]Balancing!$KL$3:$QC$21,MATCH($C1061,[1]Balancing!$A$3:$A$21,0),MATCH(IF($A1061="Mahir","HS",IF($A1061="Separuh Mahir","SS",IF($A1061="Berkemahiran Rendah","LS",IF($A1061="Jumlah","T",FALSE))))&amp;$E1061&amp;RIGHT($D1061,2),[1]Balancing!$KL$2:$QC$2,0))/1000</f>
        <v>0.46400000000000002</v>
      </c>
      <c r="L1061" s="16">
        <f>INDEX([1]Balancing!$QD$3:$VU$21,MATCH($C1061,[1]Balancing!$A$3:$A$21,0),MATCH(IF($A1061="Mahir","HS",IF($A1061="Separuh Mahir","SS",IF($A1061="Berkemahiran Rendah","LS",IF($A1061="Jumlah","T",FALSE))))&amp;$E1061&amp;RIGHT($D1061,2),[1]Balancing!$QD$2:$VU$2,0))/1000</f>
        <v>1.0999999999999999E-2</v>
      </c>
    </row>
    <row r="1062" spans="1:12" x14ac:dyDescent="0.35">
      <c r="A1062" s="17" t="s">
        <v>19</v>
      </c>
      <c r="B1062" s="17" t="s">
        <v>31</v>
      </c>
      <c r="C1062" s="17" t="s">
        <v>44</v>
      </c>
      <c r="D1062" s="14">
        <v>2020</v>
      </c>
      <c r="E1062" s="14">
        <v>4</v>
      </c>
      <c r="F1062" s="14" t="str">
        <f>VLOOKUP(A1062,[1]Lookup!$A$1:$B$4,2,0)</f>
        <v>Skilled</v>
      </c>
      <c r="G1062" s="14" t="str">
        <f>VLOOKUP(B1062,[1]Lookup!$A$6:$B$11,2,0)</f>
        <v>Manufacturing</v>
      </c>
      <c r="H1062" s="14" t="str">
        <f>VLOOKUP(C1062,[1]Lookup!$A$13:$B$31,2,0)</f>
        <v>Wood products, furniture, paper products &amp; printing</v>
      </c>
      <c r="I1062" s="16">
        <f>INDEX([1]Balancing!$B$3:$ES$21,MATCH($C1062,[1]Balancing!$A$3:$A$21,0),MATCH(IF($A1062="Mahir","HS",IF($A1062="Separuh Mahir","SS",IF($A1062="Berkemahiran Rendah","LS",IF($A1062="Jumlah","T",FALSE))))&amp;$E1062&amp;RIGHT($D1062,2),[1]Balancing!$B$2:$ES$2,0))/1000</f>
        <v>34.177</v>
      </c>
      <c r="J1062" s="16">
        <f>INDEX([1]Balancing!$ET$3:$KK$21,MATCH($C1062,[1]Balancing!$A$3:$A$21,0),MATCH(IF($A1062="Mahir","HS",IF($A1062="Separuh Mahir","SS",IF($A1062="Berkemahiran Rendah","LS",IF($A1062="Jumlah","T",FALSE))))&amp;$E1062&amp;RIGHT($D1062,2),[1]Balancing!$ET$2:$KK$2,0))/1000</f>
        <v>32.543999999999997</v>
      </c>
      <c r="K1062" s="16">
        <f>INDEX([1]Balancing!$KL$3:$QC$21,MATCH($C1062,[1]Balancing!$A$3:$A$21,0),MATCH(IF($A1062="Mahir","HS",IF($A1062="Separuh Mahir","SS",IF($A1062="Berkemahiran Rendah","LS",IF($A1062="Jumlah","T",FALSE))))&amp;$E1062&amp;RIGHT($D1062,2),[1]Balancing!$KL$2:$QC$2,0))/1000</f>
        <v>1.633</v>
      </c>
      <c r="L1062" s="16">
        <f>INDEX([1]Balancing!$QD$3:$VU$21,MATCH($C1062,[1]Balancing!$A$3:$A$21,0),MATCH(IF($A1062="Mahir","HS",IF($A1062="Separuh Mahir","SS",IF($A1062="Berkemahiran Rendah","LS",IF($A1062="Jumlah","T",FALSE))))&amp;$E1062&amp;RIGHT($D1062,2),[1]Balancing!$QD$2:$VU$2,0))/1000</f>
        <v>0.05</v>
      </c>
    </row>
    <row r="1063" spans="1:12" x14ac:dyDescent="0.35">
      <c r="A1063" s="17" t="s">
        <v>19</v>
      </c>
      <c r="B1063" s="17" t="s">
        <v>31</v>
      </c>
      <c r="C1063" s="17" t="s">
        <v>46</v>
      </c>
      <c r="D1063" s="14">
        <v>2020</v>
      </c>
      <c r="E1063" s="14">
        <v>4</v>
      </c>
      <c r="F1063" s="14" t="str">
        <f>VLOOKUP(A1063,[1]Lookup!$A$1:$B$4,2,0)</f>
        <v>Skilled</v>
      </c>
      <c r="G1063" s="14" t="str">
        <f>VLOOKUP(B1063,[1]Lookup!$A$6:$B$11,2,0)</f>
        <v>Manufacturing</v>
      </c>
      <c r="H1063" s="14" t="str">
        <f>VLOOKUP(C1063,[1]Lookup!$A$13:$B$31,2,0)</f>
        <v>Petroleum, chemical, rubber &amp; plastic products</v>
      </c>
      <c r="I1063" s="16">
        <f>INDEX([1]Balancing!$B$3:$ES$21,MATCH($C1063,[1]Balancing!$A$3:$A$21,0),MATCH(IF($A1063="Mahir","HS",IF($A1063="Separuh Mahir","SS",IF($A1063="Berkemahiran Rendah","LS",IF($A1063="Jumlah","T",FALSE))))&amp;$E1063&amp;RIGHT($D1063,2),[1]Balancing!$B$2:$ES$2,0))/1000</f>
        <v>78.034000000000006</v>
      </c>
      <c r="J1063" s="16">
        <f>INDEX([1]Balancing!$ET$3:$KK$21,MATCH($C1063,[1]Balancing!$A$3:$A$21,0),MATCH(IF($A1063="Mahir","HS",IF($A1063="Separuh Mahir","SS",IF($A1063="Berkemahiran Rendah","LS",IF($A1063="Jumlah","T",FALSE))))&amp;$E1063&amp;RIGHT($D1063,2),[1]Balancing!$ET$2:$KK$2,0))/1000</f>
        <v>73.622</v>
      </c>
      <c r="K1063" s="16">
        <f>INDEX([1]Balancing!$KL$3:$QC$21,MATCH($C1063,[1]Balancing!$A$3:$A$21,0),MATCH(IF($A1063="Mahir","HS",IF($A1063="Separuh Mahir","SS",IF($A1063="Berkemahiran Rendah","LS",IF($A1063="Jumlah","T",FALSE))))&amp;$E1063&amp;RIGHT($D1063,2),[1]Balancing!$KL$2:$QC$2,0))/1000</f>
        <v>4.4119999999999999</v>
      </c>
      <c r="L1063" s="16">
        <f>INDEX([1]Balancing!$QD$3:$VU$21,MATCH($C1063,[1]Balancing!$A$3:$A$21,0),MATCH(IF($A1063="Mahir","HS",IF($A1063="Separuh Mahir","SS",IF($A1063="Berkemahiran Rendah","LS",IF($A1063="Jumlah","T",FALSE))))&amp;$E1063&amp;RIGHT($D1063,2),[1]Balancing!$QD$2:$VU$2,0))/1000</f>
        <v>0.34</v>
      </c>
    </row>
    <row r="1064" spans="1:12" x14ac:dyDescent="0.35">
      <c r="A1064" s="17" t="s">
        <v>19</v>
      </c>
      <c r="B1064" s="17" t="s">
        <v>31</v>
      </c>
      <c r="C1064" s="17" t="s">
        <v>48</v>
      </c>
      <c r="D1064" s="14">
        <v>2020</v>
      </c>
      <c r="E1064" s="14">
        <v>4</v>
      </c>
      <c r="F1064" s="14" t="str">
        <f>VLOOKUP(A1064,[1]Lookup!$A$1:$B$4,2,0)</f>
        <v>Skilled</v>
      </c>
      <c r="G1064" s="14" t="str">
        <f>VLOOKUP(B1064,[1]Lookup!$A$6:$B$11,2,0)</f>
        <v>Manufacturing</v>
      </c>
      <c r="H1064" s="14" t="str">
        <f>VLOOKUP(C1064,[1]Lookup!$A$13:$B$31,2,0)</f>
        <v>Non-metallic mineral products, basic metal &amp; fabricated metal products</v>
      </c>
      <c r="I1064" s="16">
        <f>INDEX([1]Balancing!$B$3:$ES$21,MATCH($C1064,[1]Balancing!$A$3:$A$21,0),MATCH(IF($A1064="Mahir","HS",IF($A1064="Separuh Mahir","SS",IF($A1064="Berkemahiran Rendah","LS",IF($A1064="Jumlah","T",FALSE))))&amp;$E1064&amp;RIGHT($D1064,2),[1]Balancing!$B$2:$ES$2,0))/1000</f>
        <v>57.381999999999998</v>
      </c>
      <c r="J1064" s="16">
        <f>INDEX([1]Balancing!$ET$3:$KK$21,MATCH($C1064,[1]Balancing!$A$3:$A$21,0),MATCH(IF($A1064="Mahir","HS",IF($A1064="Separuh Mahir","SS",IF($A1064="Berkemahiran Rendah","LS",IF($A1064="Jumlah","T",FALSE))))&amp;$E1064&amp;RIGHT($D1064,2),[1]Balancing!$ET$2:$KK$2,0))/1000</f>
        <v>53.917000000000002</v>
      </c>
      <c r="K1064" s="16">
        <f>INDEX([1]Balancing!$KL$3:$QC$21,MATCH($C1064,[1]Balancing!$A$3:$A$21,0),MATCH(IF($A1064="Mahir","HS",IF($A1064="Separuh Mahir","SS",IF($A1064="Berkemahiran Rendah","LS",IF($A1064="Jumlah","T",FALSE))))&amp;$E1064&amp;RIGHT($D1064,2),[1]Balancing!$KL$2:$QC$2,0))/1000</f>
        <v>3.4649999999999999</v>
      </c>
      <c r="L1064" s="16">
        <f>INDEX([1]Balancing!$QD$3:$VU$21,MATCH($C1064,[1]Balancing!$A$3:$A$21,0),MATCH(IF($A1064="Mahir","HS",IF($A1064="Separuh Mahir","SS",IF($A1064="Berkemahiran Rendah","LS",IF($A1064="Jumlah","T",FALSE))))&amp;$E1064&amp;RIGHT($D1064,2),[1]Balancing!$QD$2:$VU$2,0))/1000</f>
        <v>0.14099999999999999</v>
      </c>
    </row>
    <row r="1065" spans="1:12" x14ac:dyDescent="0.35">
      <c r="A1065" s="17" t="s">
        <v>19</v>
      </c>
      <c r="B1065" s="17" t="s">
        <v>31</v>
      </c>
      <c r="C1065" s="17" t="s">
        <v>50</v>
      </c>
      <c r="D1065" s="14">
        <v>2020</v>
      </c>
      <c r="E1065" s="14">
        <v>4</v>
      </c>
      <c r="F1065" s="14" t="str">
        <f>VLOOKUP(A1065,[1]Lookup!$A$1:$B$4,2,0)</f>
        <v>Skilled</v>
      </c>
      <c r="G1065" s="14" t="str">
        <f>VLOOKUP(B1065,[1]Lookup!$A$6:$B$11,2,0)</f>
        <v>Manufacturing</v>
      </c>
      <c r="H1065" s="14" t="str">
        <f>VLOOKUP(C1065,[1]Lookup!$A$13:$B$31,2,0)</f>
        <v>Electrical, electronic &amp; optical products</v>
      </c>
      <c r="I1065" s="16">
        <f>INDEX([1]Balancing!$B$3:$ES$21,MATCH($C1065,[1]Balancing!$A$3:$A$21,0),MATCH(IF($A1065="Mahir","HS",IF($A1065="Separuh Mahir","SS",IF($A1065="Berkemahiran Rendah","LS",IF($A1065="Jumlah","T",FALSE))))&amp;$E1065&amp;RIGHT($D1065,2),[1]Balancing!$B$2:$ES$2,0))/1000</f>
        <v>131.69999999999999</v>
      </c>
      <c r="J1065" s="16">
        <f>INDEX([1]Balancing!$ET$3:$KK$21,MATCH($C1065,[1]Balancing!$A$3:$A$21,0),MATCH(IF($A1065="Mahir","HS",IF($A1065="Separuh Mahir","SS",IF($A1065="Berkemahiran Rendah","LS",IF($A1065="Jumlah","T",FALSE))))&amp;$E1065&amp;RIGHT($D1065,2),[1]Balancing!$ET$2:$KK$2,0))/1000</f>
        <v>123.99299999999999</v>
      </c>
      <c r="K1065" s="16">
        <f>INDEX([1]Balancing!$KL$3:$QC$21,MATCH($C1065,[1]Balancing!$A$3:$A$21,0),MATCH(IF($A1065="Mahir","HS",IF($A1065="Separuh Mahir","SS",IF($A1065="Berkemahiran Rendah","LS",IF($A1065="Jumlah","T",FALSE))))&amp;$E1065&amp;RIGHT($D1065,2),[1]Balancing!$KL$2:$QC$2,0))/1000</f>
        <v>7.7069999999999999</v>
      </c>
      <c r="L1065" s="16">
        <f>INDEX([1]Balancing!$QD$3:$VU$21,MATCH($C1065,[1]Balancing!$A$3:$A$21,0),MATCH(IF($A1065="Mahir","HS",IF($A1065="Separuh Mahir","SS",IF($A1065="Berkemahiran Rendah","LS",IF($A1065="Jumlah","T",FALSE))))&amp;$E1065&amp;RIGHT($D1065,2),[1]Balancing!$QD$2:$VU$2,0))/1000</f>
        <v>0.17199999999999999</v>
      </c>
    </row>
    <row r="1066" spans="1:12" x14ac:dyDescent="0.35">
      <c r="A1066" s="17" t="s">
        <v>19</v>
      </c>
      <c r="B1066" s="17" t="s">
        <v>31</v>
      </c>
      <c r="C1066" s="17" t="s">
        <v>52</v>
      </c>
      <c r="D1066" s="14">
        <v>2020</v>
      </c>
      <c r="E1066" s="14">
        <v>4</v>
      </c>
      <c r="F1066" s="14" t="str">
        <f>VLOOKUP(A1066,[1]Lookup!$A$1:$B$4,2,0)</f>
        <v>Skilled</v>
      </c>
      <c r="G1066" s="14" t="str">
        <f>VLOOKUP(B1066,[1]Lookup!$A$6:$B$11,2,0)</f>
        <v>Manufacturing</v>
      </c>
      <c r="H1066" s="14" t="str">
        <f>VLOOKUP(C1066,[1]Lookup!$A$13:$B$31,2,0)</f>
        <v>Transport equipment, other manufacturing &amp; repair</v>
      </c>
      <c r="I1066" s="16">
        <f>INDEX([1]Balancing!$B$3:$ES$21,MATCH($C1066,[1]Balancing!$A$3:$A$21,0),MATCH(IF($A1066="Mahir","HS",IF($A1066="Separuh Mahir","SS",IF($A1066="Berkemahiran Rendah","LS",IF($A1066="Jumlah","T",FALSE))))&amp;$E1066&amp;RIGHT($D1066,2),[1]Balancing!$B$2:$ES$2,0))/1000</f>
        <v>49.058999999999997</v>
      </c>
      <c r="J1066" s="16">
        <f>INDEX([1]Balancing!$ET$3:$KK$21,MATCH($C1066,[1]Balancing!$A$3:$A$21,0),MATCH(IF($A1066="Mahir","HS",IF($A1066="Separuh Mahir","SS",IF($A1066="Berkemahiran Rendah","LS",IF($A1066="Jumlah","T",FALSE))))&amp;$E1066&amp;RIGHT($D1066,2),[1]Balancing!$ET$2:$KK$2,0))/1000</f>
        <v>46.320999999999998</v>
      </c>
      <c r="K1066" s="16">
        <f>INDEX([1]Balancing!$KL$3:$QC$21,MATCH($C1066,[1]Balancing!$A$3:$A$21,0),MATCH(IF($A1066="Mahir","HS",IF($A1066="Separuh Mahir","SS",IF($A1066="Berkemahiran Rendah","LS",IF($A1066="Jumlah","T",FALSE))))&amp;$E1066&amp;RIGHT($D1066,2),[1]Balancing!$KL$2:$QC$2,0))/1000</f>
        <v>2.738</v>
      </c>
      <c r="L1066" s="16">
        <f>INDEX([1]Balancing!$QD$3:$VU$21,MATCH($C1066,[1]Balancing!$A$3:$A$21,0),MATCH(IF($A1066="Mahir","HS",IF($A1066="Separuh Mahir","SS",IF($A1066="Berkemahiran Rendah","LS",IF($A1066="Jumlah","T",FALSE))))&amp;$E1066&amp;RIGHT($D1066,2),[1]Balancing!$QD$2:$VU$2,0))/1000</f>
        <v>0.16900000000000001</v>
      </c>
    </row>
    <row r="1067" spans="1:12" x14ac:dyDescent="0.35">
      <c r="A1067" s="17" t="s">
        <v>19</v>
      </c>
      <c r="B1067" s="17" t="s">
        <v>33</v>
      </c>
      <c r="C1067" s="17" t="s">
        <v>33</v>
      </c>
      <c r="D1067" s="14">
        <v>2020</v>
      </c>
      <c r="E1067" s="14">
        <v>4</v>
      </c>
      <c r="F1067" s="14" t="str">
        <f>VLOOKUP(A1067,[1]Lookup!$A$1:$B$4,2,0)</f>
        <v>Skilled</v>
      </c>
      <c r="G1067" s="14" t="str">
        <f>VLOOKUP(B1067,[1]Lookup!$A$6:$B$11,2,0)</f>
        <v>Construction</v>
      </c>
      <c r="H1067" s="14" t="str">
        <f>VLOOKUP(C1067,[1]Lookup!$A$13:$B$31,2,0)</f>
        <v>Construction</v>
      </c>
      <c r="I1067" s="16">
        <f>INDEX([1]Balancing!$B$3:$ES$21,MATCH($C1067,[1]Balancing!$A$3:$A$21,0),MATCH(IF($A1067="Mahir","HS",IF($A1067="Separuh Mahir","SS",IF($A1067="Berkemahiran Rendah","LS",IF($A1067="Jumlah","T",FALSE))))&amp;$E1067&amp;RIGHT($D1067,2),[1]Balancing!$B$2:$ES$2,0))/1000</f>
        <v>143.726</v>
      </c>
      <c r="J1067" s="16">
        <f>INDEX([1]Balancing!$ET$3:$KK$21,MATCH($C1067,[1]Balancing!$A$3:$A$21,0),MATCH(IF($A1067="Mahir","HS",IF($A1067="Separuh Mahir","SS",IF($A1067="Berkemahiran Rendah","LS",IF($A1067="Jumlah","T",FALSE))))&amp;$E1067&amp;RIGHT($D1067,2),[1]Balancing!$ET$2:$KK$2,0))/1000</f>
        <v>139.22499999999999</v>
      </c>
      <c r="K1067" s="16">
        <f>INDEX([1]Balancing!$KL$3:$QC$21,MATCH($C1067,[1]Balancing!$A$3:$A$21,0),MATCH(IF($A1067="Mahir","HS",IF($A1067="Separuh Mahir","SS",IF($A1067="Berkemahiran Rendah","LS",IF($A1067="Jumlah","T",FALSE))))&amp;$E1067&amp;RIGHT($D1067,2),[1]Balancing!$KL$2:$QC$2,0))/1000</f>
        <v>4.5010000000000003</v>
      </c>
      <c r="L1067" s="16">
        <f>INDEX([1]Balancing!$QD$3:$VU$21,MATCH($C1067,[1]Balancing!$A$3:$A$21,0),MATCH(IF($A1067="Mahir","HS",IF($A1067="Separuh Mahir","SS",IF($A1067="Berkemahiran Rendah","LS",IF($A1067="Jumlah","T",FALSE))))&amp;$E1067&amp;RIGHT($D1067,2),[1]Balancing!$QD$2:$VU$2,0))/1000</f>
        <v>0.27200000000000002</v>
      </c>
    </row>
    <row r="1068" spans="1:12" x14ac:dyDescent="0.35">
      <c r="A1068" s="17" t="s">
        <v>19</v>
      </c>
      <c r="B1068" s="17" t="s">
        <v>35</v>
      </c>
      <c r="C1068" s="17" t="s">
        <v>54</v>
      </c>
      <c r="D1068" s="14">
        <v>2020</v>
      </c>
      <c r="E1068" s="14">
        <v>4</v>
      </c>
      <c r="F1068" s="14" t="str">
        <f>VLOOKUP(A1068,[1]Lookup!$A$1:$B$4,2,0)</f>
        <v>Skilled</v>
      </c>
      <c r="G1068" s="14" t="str">
        <f>VLOOKUP(B1068,[1]Lookup!$A$6:$B$11,2,0)</f>
        <v>Services</v>
      </c>
      <c r="H1068" s="14" t="str">
        <f>VLOOKUP(C1068,[1]Lookup!$A$13:$B$31,2,0)</f>
        <v>Wholesale &amp; retail trade</v>
      </c>
      <c r="I1068" s="16">
        <f>INDEX([1]Balancing!$B$3:$ES$21,MATCH($C1068,[1]Balancing!$A$3:$A$21,0),MATCH(IF($A1068="Mahir","HS",IF($A1068="Separuh Mahir","SS",IF($A1068="Berkemahiran Rendah","LS",IF($A1068="Jumlah","T",FALSE))))&amp;$E1068&amp;RIGHT($D1068,2),[1]Balancing!$B$2:$ES$2,0))/1000</f>
        <v>546.24699999999996</v>
      </c>
      <c r="J1068" s="16">
        <f>INDEX([1]Balancing!$ET$3:$KK$21,MATCH($C1068,[1]Balancing!$A$3:$A$21,0),MATCH(IF($A1068="Mahir","HS",IF($A1068="Separuh Mahir","SS",IF($A1068="Berkemahiran Rendah","LS",IF($A1068="Jumlah","T",FALSE))))&amp;$E1068&amp;RIGHT($D1068,2),[1]Balancing!$ET$2:$KK$2,0))/1000</f>
        <v>544.57000000000005</v>
      </c>
      <c r="K1068" s="16">
        <f>INDEX([1]Balancing!$KL$3:$QC$21,MATCH($C1068,[1]Balancing!$A$3:$A$21,0),MATCH(IF($A1068="Mahir","HS",IF($A1068="Separuh Mahir","SS",IF($A1068="Berkemahiran Rendah","LS",IF($A1068="Jumlah","T",FALSE))))&amp;$E1068&amp;RIGHT($D1068,2),[1]Balancing!$KL$2:$QC$2,0))/1000</f>
        <v>1.677</v>
      </c>
      <c r="L1068" s="16">
        <f>INDEX([1]Balancing!$QD$3:$VU$21,MATCH($C1068,[1]Balancing!$A$3:$A$21,0),MATCH(IF($A1068="Mahir","HS",IF($A1068="Separuh Mahir","SS",IF($A1068="Berkemahiran Rendah","LS",IF($A1068="Jumlah","T",FALSE))))&amp;$E1068&amp;RIGHT($D1068,2),[1]Balancing!$QD$2:$VU$2,0))/1000</f>
        <v>0.58799999999999997</v>
      </c>
    </row>
    <row r="1069" spans="1:12" x14ac:dyDescent="0.35">
      <c r="A1069" s="17" t="s">
        <v>19</v>
      </c>
      <c r="B1069" s="17" t="s">
        <v>35</v>
      </c>
      <c r="C1069" s="17" t="s">
        <v>56</v>
      </c>
      <c r="D1069" s="14">
        <v>2020</v>
      </c>
      <c r="E1069" s="14">
        <v>4</v>
      </c>
      <c r="F1069" s="14" t="str">
        <f>VLOOKUP(A1069,[1]Lookup!$A$1:$B$4,2,0)</f>
        <v>Skilled</v>
      </c>
      <c r="G1069" s="14" t="str">
        <f>VLOOKUP(B1069,[1]Lookup!$A$6:$B$11,2,0)</f>
        <v>Services</v>
      </c>
      <c r="H1069" s="14" t="str">
        <f>VLOOKUP(C1069,[1]Lookup!$A$13:$B$31,2,0)</f>
        <v>Food &amp; beverages and accommodation</v>
      </c>
      <c r="I1069" s="16">
        <f>INDEX([1]Balancing!$B$3:$ES$21,MATCH($C1069,[1]Balancing!$A$3:$A$21,0),MATCH(IF($A1069="Mahir","HS",IF($A1069="Separuh Mahir","SS",IF($A1069="Berkemahiran Rendah","LS",IF($A1069="Jumlah","T",FALSE))))&amp;$E1069&amp;RIGHT($D1069,2),[1]Balancing!$B$2:$ES$2,0))/1000</f>
        <v>111.958</v>
      </c>
      <c r="J1069" s="16">
        <f>INDEX([1]Balancing!$ET$3:$KK$21,MATCH($C1069,[1]Balancing!$A$3:$A$21,0),MATCH(IF($A1069="Mahir","HS",IF($A1069="Separuh Mahir","SS",IF($A1069="Berkemahiran Rendah","LS",IF($A1069="Jumlah","T",FALSE))))&amp;$E1069&amp;RIGHT($D1069,2),[1]Balancing!$ET$2:$KK$2,0))/1000</f>
        <v>111.53</v>
      </c>
      <c r="K1069" s="16">
        <f>INDEX([1]Balancing!$KL$3:$QC$21,MATCH($C1069,[1]Balancing!$A$3:$A$21,0),MATCH(IF($A1069="Mahir","HS",IF($A1069="Separuh Mahir","SS",IF($A1069="Berkemahiran Rendah","LS",IF($A1069="Jumlah","T",FALSE))))&amp;$E1069&amp;RIGHT($D1069,2),[1]Balancing!$KL$2:$QC$2,0))/1000</f>
        <v>0.42799999999999999</v>
      </c>
      <c r="L1069" s="16">
        <f>INDEX([1]Balancing!$QD$3:$VU$21,MATCH($C1069,[1]Balancing!$A$3:$A$21,0),MATCH(IF($A1069="Mahir","HS",IF($A1069="Separuh Mahir","SS",IF($A1069="Berkemahiran Rendah","LS",IF($A1069="Jumlah","T",FALSE))))&amp;$E1069&amp;RIGHT($D1069,2),[1]Balancing!$QD$2:$VU$2,0))/1000</f>
        <v>7.0999999999999994E-2</v>
      </c>
    </row>
    <row r="1070" spans="1:12" x14ac:dyDescent="0.35">
      <c r="A1070" s="17" t="s">
        <v>19</v>
      </c>
      <c r="B1070" s="17" t="s">
        <v>35</v>
      </c>
      <c r="C1070" s="17" t="s">
        <v>58</v>
      </c>
      <c r="D1070" s="14">
        <v>2020</v>
      </c>
      <c r="E1070" s="14">
        <v>4</v>
      </c>
      <c r="F1070" s="14" t="str">
        <f>VLOOKUP(A1070,[1]Lookup!$A$1:$B$4,2,0)</f>
        <v>Skilled</v>
      </c>
      <c r="G1070" s="14" t="str">
        <f>VLOOKUP(B1070,[1]Lookup!$A$6:$B$11,2,0)</f>
        <v>Services</v>
      </c>
      <c r="H1070" s="14" t="str">
        <f>VLOOKUP(C1070,[1]Lookup!$A$13:$B$31,2,0)</f>
        <v>Transportation &amp; storage</v>
      </c>
      <c r="I1070" s="16">
        <f>INDEX([1]Balancing!$B$3:$ES$21,MATCH($C1070,[1]Balancing!$A$3:$A$21,0),MATCH(IF($A1070="Mahir","HS",IF($A1070="Separuh Mahir","SS",IF($A1070="Berkemahiran Rendah","LS",IF($A1070="Jumlah","T",FALSE))))&amp;$E1070&amp;RIGHT($D1070,2),[1]Balancing!$B$2:$ES$2,0))/1000</f>
        <v>78.41</v>
      </c>
      <c r="J1070" s="16">
        <f>INDEX([1]Balancing!$ET$3:$KK$21,MATCH($C1070,[1]Balancing!$A$3:$A$21,0),MATCH(IF($A1070="Mahir","HS",IF($A1070="Separuh Mahir","SS",IF($A1070="Berkemahiran Rendah","LS",IF($A1070="Jumlah","T",FALSE))))&amp;$E1070&amp;RIGHT($D1070,2),[1]Balancing!$ET$2:$KK$2,0))/1000</f>
        <v>78.087000000000003</v>
      </c>
      <c r="K1070" s="16">
        <f>INDEX([1]Balancing!$KL$3:$QC$21,MATCH($C1070,[1]Balancing!$A$3:$A$21,0),MATCH(IF($A1070="Mahir","HS",IF($A1070="Separuh Mahir","SS",IF($A1070="Berkemahiran Rendah","LS",IF($A1070="Jumlah","T",FALSE))))&amp;$E1070&amp;RIGHT($D1070,2),[1]Balancing!$KL$2:$QC$2,0))/1000</f>
        <v>0.32300000000000001</v>
      </c>
      <c r="L1070" s="16">
        <f>INDEX([1]Balancing!$QD$3:$VU$21,MATCH($C1070,[1]Balancing!$A$3:$A$21,0),MATCH(IF($A1070="Mahir","HS",IF($A1070="Separuh Mahir","SS",IF($A1070="Berkemahiran Rendah","LS",IF($A1070="Jumlah","T",FALSE))))&amp;$E1070&amp;RIGHT($D1070,2),[1]Balancing!$QD$2:$VU$2,0))/1000</f>
        <v>0.22600000000000001</v>
      </c>
    </row>
    <row r="1071" spans="1:12" x14ac:dyDescent="0.35">
      <c r="A1071" s="17" t="s">
        <v>19</v>
      </c>
      <c r="B1071" s="17" t="s">
        <v>35</v>
      </c>
      <c r="C1071" s="17" t="s">
        <v>60</v>
      </c>
      <c r="D1071" s="14">
        <v>2020</v>
      </c>
      <c r="E1071" s="14">
        <v>4</v>
      </c>
      <c r="F1071" s="14" t="str">
        <f>VLOOKUP(A1071,[1]Lookup!$A$1:$B$4,2,0)</f>
        <v>Skilled</v>
      </c>
      <c r="G1071" s="14" t="str">
        <f>VLOOKUP(B1071,[1]Lookup!$A$6:$B$11,2,0)</f>
        <v>Services</v>
      </c>
      <c r="H1071" s="14" t="str">
        <f>VLOOKUP(C1071,[1]Lookup!$A$13:$B$31,2,0)</f>
        <v>Information &amp; communication</v>
      </c>
      <c r="I1071" s="16">
        <f>INDEX([1]Balancing!$B$3:$ES$21,MATCH($C1071,[1]Balancing!$A$3:$A$21,0),MATCH(IF($A1071="Mahir","HS",IF($A1071="Separuh Mahir","SS",IF($A1071="Berkemahiran Rendah","LS",IF($A1071="Jumlah","T",FALSE))))&amp;$E1071&amp;RIGHT($D1071,2),[1]Balancing!$B$2:$ES$2,0))/1000</f>
        <v>129.608</v>
      </c>
      <c r="J1071" s="16">
        <f>INDEX([1]Balancing!$ET$3:$KK$21,MATCH($C1071,[1]Balancing!$A$3:$A$21,0),MATCH(IF($A1071="Mahir","HS",IF($A1071="Separuh Mahir","SS",IF($A1071="Berkemahiran Rendah","LS",IF($A1071="Jumlah","T",FALSE))))&amp;$E1071&amp;RIGHT($D1071,2),[1]Balancing!$ET$2:$KK$2,0))/1000</f>
        <v>129.303</v>
      </c>
      <c r="K1071" s="16">
        <f>INDEX([1]Balancing!$KL$3:$QC$21,MATCH($C1071,[1]Balancing!$A$3:$A$21,0),MATCH(IF($A1071="Mahir","HS",IF($A1071="Separuh Mahir","SS",IF($A1071="Berkemahiran Rendah","LS",IF($A1071="Jumlah","T",FALSE))))&amp;$E1071&amp;RIGHT($D1071,2),[1]Balancing!$KL$2:$QC$2,0))/1000</f>
        <v>0.30499999999999999</v>
      </c>
      <c r="L1071" s="16">
        <f>INDEX([1]Balancing!$QD$3:$VU$21,MATCH($C1071,[1]Balancing!$A$3:$A$21,0),MATCH(IF($A1071="Mahir","HS",IF($A1071="Separuh Mahir","SS",IF($A1071="Berkemahiran Rendah","LS",IF($A1071="Jumlah","T",FALSE))))&amp;$E1071&amp;RIGHT($D1071,2),[1]Balancing!$QD$2:$VU$2,0))/1000</f>
        <v>0.622</v>
      </c>
    </row>
    <row r="1072" spans="1:12" x14ac:dyDescent="0.35">
      <c r="A1072" s="17" t="s">
        <v>19</v>
      </c>
      <c r="B1072" s="17" t="s">
        <v>35</v>
      </c>
      <c r="C1072" s="17" t="s">
        <v>62</v>
      </c>
      <c r="D1072" s="14">
        <v>2020</v>
      </c>
      <c r="E1072" s="14">
        <v>4</v>
      </c>
      <c r="F1072" s="14" t="str">
        <f>VLOOKUP(A1072,[1]Lookup!$A$1:$B$4,2,0)</f>
        <v>Skilled</v>
      </c>
      <c r="G1072" s="14" t="str">
        <f>VLOOKUP(B1072,[1]Lookup!$A$6:$B$11,2,0)</f>
        <v>Services</v>
      </c>
      <c r="H1072" s="14" t="str">
        <f>VLOOKUP(C1072,[1]Lookup!$A$13:$B$31,2,0)</f>
        <v>Finance, insurance, real estate &amp; business services</v>
      </c>
      <c r="I1072" s="16">
        <f>INDEX([1]Balancing!$B$3:$ES$21,MATCH($C1072,[1]Balancing!$A$3:$A$21,0),MATCH(IF($A1072="Mahir","HS",IF($A1072="Separuh Mahir","SS",IF($A1072="Berkemahiran Rendah","LS",IF($A1072="Jumlah","T",FALSE))))&amp;$E1072&amp;RIGHT($D1072,2),[1]Balancing!$B$2:$ES$2,0))/1000</f>
        <v>399.51299999999998</v>
      </c>
      <c r="J1072" s="16">
        <f>INDEX([1]Balancing!$ET$3:$KK$21,MATCH($C1072,[1]Balancing!$A$3:$A$21,0),MATCH(IF($A1072="Mahir","HS",IF($A1072="Separuh Mahir","SS",IF($A1072="Berkemahiran Rendah","LS",IF($A1072="Jumlah","T",FALSE))))&amp;$E1072&amp;RIGHT($D1072,2),[1]Balancing!$ET$2:$KK$2,0))/1000</f>
        <v>394.161</v>
      </c>
      <c r="K1072" s="16">
        <f>INDEX([1]Balancing!$KL$3:$QC$21,MATCH($C1072,[1]Balancing!$A$3:$A$21,0),MATCH(IF($A1072="Mahir","HS",IF($A1072="Separuh Mahir","SS",IF($A1072="Berkemahiran Rendah","LS",IF($A1072="Jumlah","T",FALSE))))&amp;$E1072&amp;RIGHT($D1072,2),[1]Balancing!$KL$2:$QC$2,0))/1000</f>
        <v>5.3520000000000003</v>
      </c>
      <c r="L1072" s="16">
        <f>INDEX([1]Balancing!$QD$3:$VU$21,MATCH($C1072,[1]Balancing!$A$3:$A$21,0),MATCH(IF($A1072="Mahir","HS",IF($A1072="Separuh Mahir","SS",IF($A1072="Berkemahiran Rendah","LS",IF($A1072="Jumlah","T",FALSE))))&amp;$E1072&amp;RIGHT($D1072,2),[1]Balancing!$QD$2:$VU$2,0))/1000</f>
        <v>1.72</v>
      </c>
    </row>
    <row r="1073" spans="1:12" x14ac:dyDescent="0.35">
      <c r="A1073" s="17" t="s">
        <v>19</v>
      </c>
      <c r="B1073" s="17" t="s">
        <v>35</v>
      </c>
      <c r="C1073" s="17" t="s">
        <v>64</v>
      </c>
      <c r="D1073" s="14">
        <v>2020</v>
      </c>
      <c r="E1073" s="14">
        <v>4</v>
      </c>
      <c r="F1073" s="14" t="str">
        <f>VLOOKUP(A1073,[1]Lookup!$A$1:$B$4,2,0)</f>
        <v>Skilled</v>
      </c>
      <c r="G1073" s="14" t="str">
        <f>VLOOKUP(B1073,[1]Lookup!$A$6:$B$11,2,0)</f>
        <v>Services</v>
      </c>
      <c r="H1073" s="14" t="str">
        <f>VLOOKUP(C1073,[1]Lookup!$A$13:$B$31,2,0)</f>
        <v>Other services</v>
      </c>
      <c r="I1073" s="16">
        <f>INDEX([1]Balancing!$B$3:$ES$21,MATCH($C1073,[1]Balancing!$A$3:$A$21,0),MATCH(IF($A1073="Mahir","HS",IF($A1073="Separuh Mahir","SS",IF($A1073="Berkemahiran Rendah","LS",IF($A1073="Jumlah","T",FALSE))))&amp;$E1073&amp;RIGHT($D1073,2),[1]Balancing!$B$2:$ES$2,0))/1000</f>
        <v>205.40899999999999</v>
      </c>
      <c r="J1073" s="16">
        <f>INDEX([1]Balancing!$ET$3:$KK$21,MATCH($C1073,[1]Balancing!$A$3:$A$21,0),MATCH(IF($A1073="Mahir","HS",IF($A1073="Separuh Mahir","SS",IF($A1073="Berkemahiran Rendah","LS",IF($A1073="Jumlah","T",FALSE))))&amp;$E1073&amp;RIGHT($D1073,2),[1]Balancing!$ET$2:$KK$2,0))/1000</f>
        <v>204.57300000000001</v>
      </c>
      <c r="K1073" s="16">
        <f>INDEX([1]Balancing!$KL$3:$QC$21,MATCH($C1073,[1]Balancing!$A$3:$A$21,0),MATCH(IF($A1073="Mahir","HS",IF($A1073="Separuh Mahir","SS",IF($A1073="Berkemahiran Rendah","LS",IF($A1073="Jumlah","T",FALSE))))&amp;$E1073&amp;RIGHT($D1073,2),[1]Balancing!$KL$2:$QC$2,0))/1000</f>
        <v>0.83599999999999997</v>
      </c>
      <c r="L1073" s="16">
        <f>INDEX([1]Balancing!$QD$3:$VU$21,MATCH($C1073,[1]Balancing!$A$3:$A$21,0),MATCH(IF($A1073="Mahir","HS",IF($A1073="Separuh Mahir","SS",IF($A1073="Berkemahiran Rendah","LS",IF($A1073="Jumlah","T",FALSE))))&amp;$E1073&amp;RIGHT($D1073,2),[1]Balancing!$QD$2:$VU$2,0))/1000</f>
        <v>0.41399999999999998</v>
      </c>
    </row>
    <row r="1074" spans="1:12" x14ac:dyDescent="0.35">
      <c r="A1074" s="17" t="s">
        <v>21</v>
      </c>
      <c r="B1074" s="17" t="s">
        <v>27</v>
      </c>
      <c r="C1074" s="17" t="s">
        <v>27</v>
      </c>
      <c r="D1074" s="14">
        <v>2020</v>
      </c>
      <c r="E1074" s="14">
        <v>4</v>
      </c>
      <c r="F1074" s="14" t="str">
        <f>VLOOKUP(A1074,[1]Lookup!$A$1:$B$4,2,0)</f>
        <v>Semi-skilled</v>
      </c>
      <c r="G1074" s="14" t="str">
        <f>VLOOKUP(B1074,[1]Lookup!$A$6:$B$11,2,0)</f>
        <v>Agriculture</v>
      </c>
      <c r="H1074" s="14" t="str">
        <f>VLOOKUP(C1074,[1]Lookup!$A$13:$B$31,2,0)</f>
        <v>Agriculture</v>
      </c>
      <c r="I1074" s="16">
        <f>INDEX([1]Balancing!$B$3:$ES$21,MATCH($C1074,[1]Balancing!$A$3:$A$21,0),MATCH(IF($A1074="Mahir","HS",IF($A1074="Separuh Mahir","SS",IF($A1074="Berkemahiran Rendah","LS",IF($A1074="Jumlah","T",FALSE))))&amp;$E1074&amp;RIGHT($D1074,2),[1]Balancing!$B$2:$ES$2,0))/1000</f>
        <v>415.66199999999998</v>
      </c>
      <c r="J1074" s="16">
        <f>INDEX([1]Balancing!$ET$3:$KK$21,MATCH($C1074,[1]Balancing!$A$3:$A$21,0),MATCH(IF($A1074="Mahir","HS",IF($A1074="Separuh Mahir","SS",IF($A1074="Berkemahiran Rendah","LS",IF($A1074="Jumlah","T",FALSE))))&amp;$E1074&amp;RIGHT($D1074,2),[1]Balancing!$ET$2:$KK$2,0))/1000</f>
        <v>396.61200000000002</v>
      </c>
      <c r="K1074" s="16">
        <f>INDEX([1]Balancing!$KL$3:$QC$21,MATCH($C1074,[1]Balancing!$A$3:$A$21,0),MATCH(IF($A1074="Mahir","HS",IF($A1074="Separuh Mahir","SS",IF($A1074="Berkemahiran Rendah","LS",IF($A1074="Jumlah","T",FALSE))))&amp;$E1074&amp;RIGHT($D1074,2),[1]Balancing!$KL$2:$QC$2,0))/1000</f>
        <v>19.05</v>
      </c>
      <c r="L1074" s="16">
        <f>INDEX([1]Balancing!$QD$3:$VU$21,MATCH($C1074,[1]Balancing!$A$3:$A$21,0),MATCH(IF($A1074="Mahir","HS",IF($A1074="Separuh Mahir","SS",IF($A1074="Berkemahiran Rendah","LS",IF($A1074="Jumlah","T",FALSE))))&amp;$E1074&amp;RIGHT($D1074,2),[1]Balancing!$QD$2:$VU$2,0))/1000</f>
        <v>0.56200000000000006</v>
      </c>
    </row>
    <row r="1075" spans="1:12" x14ac:dyDescent="0.35">
      <c r="A1075" s="17" t="s">
        <v>21</v>
      </c>
      <c r="B1075" s="17" t="s">
        <v>29</v>
      </c>
      <c r="C1075" s="17" t="s">
        <v>29</v>
      </c>
      <c r="D1075" s="14">
        <v>2020</v>
      </c>
      <c r="E1075" s="14">
        <v>4</v>
      </c>
      <c r="F1075" s="14" t="str">
        <f>VLOOKUP(A1075,[1]Lookup!$A$1:$B$4,2,0)</f>
        <v>Semi-skilled</v>
      </c>
      <c r="G1075" s="14" t="str">
        <f>VLOOKUP(B1075,[1]Lookup!$A$6:$B$11,2,0)</f>
        <v>Mining &amp; Quarrying</v>
      </c>
      <c r="H1075" s="14" t="str">
        <f>VLOOKUP(C1075,[1]Lookup!$A$13:$B$31,2,0)</f>
        <v>Mining &amp; Quarrying</v>
      </c>
      <c r="I1075" s="16">
        <f>INDEX([1]Balancing!$B$3:$ES$21,MATCH($C1075,[1]Balancing!$A$3:$A$21,0),MATCH(IF($A1075="Mahir","HS",IF($A1075="Separuh Mahir","SS",IF($A1075="Berkemahiran Rendah","LS",IF($A1075="Jumlah","T",FALSE))))&amp;$E1075&amp;RIGHT($D1075,2),[1]Balancing!$B$2:$ES$2,0))/1000</f>
        <v>45.494</v>
      </c>
      <c r="J1075" s="16">
        <f>INDEX([1]Balancing!$ET$3:$KK$21,MATCH($C1075,[1]Balancing!$A$3:$A$21,0),MATCH(IF($A1075="Mahir","HS",IF($A1075="Separuh Mahir","SS",IF($A1075="Berkemahiran Rendah","LS",IF($A1075="Jumlah","T",FALSE))))&amp;$E1075&amp;RIGHT($D1075,2),[1]Balancing!$ET$2:$KK$2,0))/1000</f>
        <v>45.265999999999998</v>
      </c>
      <c r="K1075" s="16">
        <f>INDEX([1]Balancing!$KL$3:$QC$21,MATCH($C1075,[1]Balancing!$A$3:$A$21,0),MATCH(IF($A1075="Mahir","HS",IF($A1075="Separuh Mahir","SS",IF($A1075="Berkemahiran Rendah","LS",IF($A1075="Jumlah","T",FALSE))))&amp;$E1075&amp;RIGHT($D1075,2),[1]Balancing!$KL$2:$QC$2,0))/1000</f>
        <v>0.22800000000000001</v>
      </c>
      <c r="L1075" s="16">
        <f>INDEX([1]Balancing!$QD$3:$VU$21,MATCH($C1075,[1]Balancing!$A$3:$A$21,0),MATCH(IF($A1075="Mahir","HS",IF($A1075="Separuh Mahir","SS",IF($A1075="Berkemahiran Rendah","LS",IF($A1075="Jumlah","T",FALSE))))&amp;$E1075&amp;RIGHT($D1075,2),[1]Balancing!$QD$2:$VU$2,0))/1000</f>
        <v>6.8000000000000005E-2</v>
      </c>
    </row>
    <row r="1076" spans="1:12" x14ac:dyDescent="0.35">
      <c r="A1076" s="17" t="s">
        <v>21</v>
      </c>
      <c r="B1076" s="17" t="s">
        <v>31</v>
      </c>
      <c r="C1076" s="17" t="s">
        <v>40</v>
      </c>
      <c r="D1076" s="14">
        <v>2020</v>
      </c>
      <c r="E1076" s="14">
        <v>4</v>
      </c>
      <c r="F1076" s="14" t="str">
        <f>VLOOKUP(A1076,[1]Lookup!$A$1:$B$4,2,0)</f>
        <v>Semi-skilled</v>
      </c>
      <c r="G1076" s="14" t="str">
        <f>VLOOKUP(B1076,[1]Lookup!$A$6:$B$11,2,0)</f>
        <v>Manufacturing</v>
      </c>
      <c r="H1076" s="14" t="str">
        <f>VLOOKUP(C1076,[1]Lookup!$A$13:$B$31,2,0)</f>
        <v>Food processing, beverages &amp; tobacco products</v>
      </c>
      <c r="I1076" s="16">
        <f>INDEX([1]Balancing!$B$3:$ES$21,MATCH($C1076,[1]Balancing!$A$3:$A$21,0),MATCH(IF($A1076="Mahir","HS",IF($A1076="Separuh Mahir","SS",IF($A1076="Berkemahiran Rendah","LS",IF($A1076="Jumlah","T",FALSE))))&amp;$E1076&amp;RIGHT($D1076,2),[1]Balancing!$B$2:$ES$2,0))/1000</f>
        <v>214.434</v>
      </c>
      <c r="J1076" s="16">
        <f>INDEX([1]Balancing!$ET$3:$KK$21,MATCH($C1076,[1]Balancing!$A$3:$A$21,0),MATCH(IF($A1076="Mahir","HS",IF($A1076="Separuh Mahir","SS",IF($A1076="Berkemahiran Rendah","LS",IF($A1076="Jumlah","T",FALSE))))&amp;$E1076&amp;RIGHT($D1076,2),[1]Balancing!$ET$2:$KK$2,0))/1000</f>
        <v>206.8</v>
      </c>
      <c r="K1076" s="16">
        <f>INDEX([1]Balancing!$KL$3:$QC$21,MATCH($C1076,[1]Balancing!$A$3:$A$21,0),MATCH(IF($A1076="Mahir","HS",IF($A1076="Separuh Mahir","SS",IF($A1076="Berkemahiran Rendah","LS",IF($A1076="Jumlah","T",FALSE))))&amp;$E1076&amp;RIGHT($D1076,2),[1]Balancing!$KL$2:$QC$2,0))/1000</f>
        <v>7.6340000000000003</v>
      </c>
      <c r="L1076" s="16">
        <f>INDEX([1]Balancing!$QD$3:$VU$21,MATCH($C1076,[1]Balancing!$A$3:$A$21,0),MATCH(IF($A1076="Mahir","HS",IF($A1076="Separuh Mahir","SS",IF($A1076="Berkemahiran Rendah","LS",IF($A1076="Jumlah","T",FALSE))))&amp;$E1076&amp;RIGHT($D1076,2),[1]Balancing!$QD$2:$VU$2,0))/1000</f>
        <v>0.128</v>
      </c>
    </row>
    <row r="1077" spans="1:12" x14ac:dyDescent="0.35">
      <c r="A1077" s="17" t="s">
        <v>21</v>
      </c>
      <c r="B1077" s="17" t="s">
        <v>31</v>
      </c>
      <c r="C1077" s="17" t="s">
        <v>42</v>
      </c>
      <c r="D1077" s="14">
        <v>2020</v>
      </c>
      <c r="E1077" s="14">
        <v>4</v>
      </c>
      <c r="F1077" s="14" t="str">
        <f>VLOOKUP(A1077,[1]Lookup!$A$1:$B$4,2,0)</f>
        <v>Semi-skilled</v>
      </c>
      <c r="G1077" s="14" t="str">
        <f>VLOOKUP(B1077,[1]Lookup!$A$6:$B$11,2,0)</f>
        <v>Manufacturing</v>
      </c>
      <c r="H1077" s="14" t="str">
        <f>VLOOKUP(C1077,[1]Lookup!$A$13:$B$31,2,0)</f>
        <v>Textiles, wearing apparel &amp; leather products</v>
      </c>
      <c r="I1077" s="16">
        <f>INDEX([1]Balancing!$B$3:$ES$21,MATCH($C1077,[1]Balancing!$A$3:$A$21,0),MATCH(IF($A1077="Mahir","HS",IF($A1077="Separuh Mahir","SS",IF($A1077="Berkemahiran Rendah","LS",IF($A1077="Jumlah","T",FALSE))))&amp;$E1077&amp;RIGHT($D1077,2),[1]Balancing!$B$2:$ES$2,0))/1000</f>
        <v>65.807000000000002</v>
      </c>
      <c r="J1077" s="16">
        <f>INDEX([1]Balancing!$ET$3:$KK$21,MATCH($C1077,[1]Balancing!$A$3:$A$21,0),MATCH(IF($A1077="Mahir","HS",IF($A1077="Separuh Mahir","SS",IF($A1077="Berkemahiran Rendah","LS",IF($A1077="Jumlah","T",FALSE))))&amp;$E1077&amp;RIGHT($D1077,2),[1]Balancing!$ET$2:$KK$2,0))/1000</f>
        <v>64.007000000000005</v>
      </c>
      <c r="K1077" s="16">
        <f>INDEX([1]Balancing!$KL$3:$QC$21,MATCH($C1077,[1]Balancing!$A$3:$A$21,0),MATCH(IF($A1077="Mahir","HS",IF($A1077="Separuh Mahir","SS",IF($A1077="Berkemahiran Rendah","LS",IF($A1077="Jumlah","T",FALSE))))&amp;$E1077&amp;RIGHT($D1077,2),[1]Balancing!$KL$2:$QC$2,0))/1000</f>
        <v>1.8</v>
      </c>
      <c r="L1077" s="16">
        <f>INDEX([1]Balancing!$QD$3:$VU$21,MATCH($C1077,[1]Balancing!$A$3:$A$21,0),MATCH(IF($A1077="Mahir","HS",IF($A1077="Separuh Mahir","SS",IF($A1077="Berkemahiran Rendah","LS",IF($A1077="Jumlah","T",FALSE))))&amp;$E1077&amp;RIGHT($D1077,2),[1]Balancing!$QD$2:$VU$2,0))/1000</f>
        <v>0.214</v>
      </c>
    </row>
    <row r="1078" spans="1:12" x14ac:dyDescent="0.35">
      <c r="A1078" s="17" t="s">
        <v>21</v>
      </c>
      <c r="B1078" s="17" t="s">
        <v>31</v>
      </c>
      <c r="C1078" s="17" t="s">
        <v>44</v>
      </c>
      <c r="D1078" s="14">
        <v>2020</v>
      </c>
      <c r="E1078" s="14">
        <v>4</v>
      </c>
      <c r="F1078" s="14" t="str">
        <f>VLOOKUP(A1078,[1]Lookup!$A$1:$B$4,2,0)</f>
        <v>Semi-skilled</v>
      </c>
      <c r="G1078" s="14" t="str">
        <f>VLOOKUP(B1078,[1]Lookup!$A$6:$B$11,2,0)</f>
        <v>Manufacturing</v>
      </c>
      <c r="H1078" s="14" t="str">
        <f>VLOOKUP(C1078,[1]Lookup!$A$13:$B$31,2,0)</f>
        <v>Wood products, furniture, paper products &amp; printing</v>
      </c>
      <c r="I1078" s="16">
        <f>INDEX([1]Balancing!$B$3:$ES$21,MATCH($C1078,[1]Balancing!$A$3:$A$21,0),MATCH(IF($A1078="Mahir","HS",IF($A1078="Separuh Mahir","SS",IF($A1078="Berkemahiran Rendah","LS",IF($A1078="Jumlah","T",FALSE))))&amp;$E1078&amp;RIGHT($D1078,2),[1]Balancing!$B$2:$ES$2,0))/1000</f>
        <v>221.65700000000001</v>
      </c>
      <c r="J1078" s="16">
        <f>INDEX([1]Balancing!$ET$3:$KK$21,MATCH($C1078,[1]Balancing!$A$3:$A$21,0),MATCH(IF($A1078="Mahir","HS",IF($A1078="Separuh Mahir","SS",IF($A1078="Berkemahiran Rendah","LS",IF($A1078="Jumlah","T",FALSE))))&amp;$E1078&amp;RIGHT($D1078,2),[1]Balancing!$ET$2:$KK$2,0))/1000</f>
        <v>217.316</v>
      </c>
      <c r="K1078" s="16">
        <f>INDEX([1]Balancing!$KL$3:$QC$21,MATCH($C1078,[1]Balancing!$A$3:$A$21,0),MATCH(IF($A1078="Mahir","HS",IF($A1078="Separuh Mahir","SS",IF($A1078="Berkemahiran Rendah","LS",IF($A1078="Jumlah","T",FALSE))))&amp;$E1078&amp;RIGHT($D1078,2),[1]Balancing!$KL$2:$QC$2,0))/1000</f>
        <v>4.3410000000000002</v>
      </c>
      <c r="L1078" s="16">
        <f>INDEX([1]Balancing!$QD$3:$VU$21,MATCH($C1078,[1]Balancing!$A$3:$A$21,0),MATCH(IF($A1078="Mahir","HS",IF($A1078="Separuh Mahir","SS",IF($A1078="Berkemahiran Rendah","LS",IF($A1078="Jumlah","T",FALSE))))&amp;$E1078&amp;RIGHT($D1078,2),[1]Balancing!$QD$2:$VU$2,0))/1000</f>
        <v>0.27300000000000002</v>
      </c>
    </row>
    <row r="1079" spans="1:12" x14ac:dyDescent="0.35">
      <c r="A1079" s="17" t="s">
        <v>21</v>
      </c>
      <c r="B1079" s="17" t="s">
        <v>31</v>
      </c>
      <c r="C1079" s="17" t="s">
        <v>46</v>
      </c>
      <c r="D1079" s="14">
        <v>2020</v>
      </c>
      <c r="E1079" s="14">
        <v>4</v>
      </c>
      <c r="F1079" s="14" t="str">
        <f>VLOOKUP(A1079,[1]Lookup!$A$1:$B$4,2,0)</f>
        <v>Semi-skilled</v>
      </c>
      <c r="G1079" s="14" t="str">
        <f>VLOOKUP(B1079,[1]Lookup!$A$6:$B$11,2,0)</f>
        <v>Manufacturing</v>
      </c>
      <c r="H1079" s="14" t="str">
        <f>VLOOKUP(C1079,[1]Lookup!$A$13:$B$31,2,0)</f>
        <v>Petroleum, chemical, rubber &amp; plastic products</v>
      </c>
      <c r="I1079" s="16">
        <f>INDEX([1]Balancing!$B$3:$ES$21,MATCH($C1079,[1]Balancing!$A$3:$A$21,0),MATCH(IF($A1079="Mahir","HS",IF($A1079="Separuh Mahir","SS",IF($A1079="Berkemahiran Rendah","LS",IF($A1079="Jumlah","T",FALSE))))&amp;$E1079&amp;RIGHT($D1079,2),[1]Balancing!$B$2:$ES$2,0))/1000</f>
        <v>323.92899999999997</v>
      </c>
      <c r="J1079" s="16">
        <f>INDEX([1]Balancing!$ET$3:$KK$21,MATCH($C1079,[1]Balancing!$A$3:$A$21,0),MATCH(IF($A1079="Mahir","HS",IF($A1079="Separuh Mahir","SS",IF($A1079="Berkemahiran Rendah","LS",IF($A1079="Jumlah","T",FALSE))))&amp;$E1079&amp;RIGHT($D1079,2),[1]Balancing!$ET$2:$KK$2,0))/1000</f>
        <v>312.78500000000003</v>
      </c>
      <c r="K1079" s="16">
        <f>INDEX([1]Balancing!$KL$3:$QC$21,MATCH($C1079,[1]Balancing!$A$3:$A$21,0),MATCH(IF($A1079="Mahir","HS",IF($A1079="Separuh Mahir","SS",IF($A1079="Berkemahiran Rendah","LS",IF($A1079="Jumlah","T",FALSE))))&amp;$E1079&amp;RIGHT($D1079,2),[1]Balancing!$KL$2:$QC$2,0))/1000</f>
        <v>11.144</v>
      </c>
      <c r="L1079" s="16">
        <f>INDEX([1]Balancing!$QD$3:$VU$21,MATCH($C1079,[1]Balancing!$A$3:$A$21,0),MATCH(IF($A1079="Mahir","HS",IF($A1079="Separuh Mahir","SS",IF($A1079="Berkemahiran Rendah","LS",IF($A1079="Jumlah","T",FALSE))))&amp;$E1079&amp;RIGHT($D1079,2),[1]Balancing!$QD$2:$VU$2,0))/1000</f>
        <v>1.2929999999999999</v>
      </c>
    </row>
    <row r="1080" spans="1:12" x14ac:dyDescent="0.35">
      <c r="A1080" s="17" t="s">
        <v>21</v>
      </c>
      <c r="B1080" s="17" t="s">
        <v>31</v>
      </c>
      <c r="C1080" s="17" t="s">
        <v>48</v>
      </c>
      <c r="D1080" s="14">
        <v>2020</v>
      </c>
      <c r="E1080" s="14">
        <v>4</v>
      </c>
      <c r="F1080" s="14" t="str">
        <f>VLOOKUP(A1080,[1]Lookup!$A$1:$B$4,2,0)</f>
        <v>Semi-skilled</v>
      </c>
      <c r="G1080" s="14" t="str">
        <f>VLOOKUP(B1080,[1]Lookup!$A$6:$B$11,2,0)</f>
        <v>Manufacturing</v>
      </c>
      <c r="H1080" s="14" t="str">
        <f>VLOOKUP(C1080,[1]Lookup!$A$13:$B$31,2,0)</f>
        <v>Non-metallic mineral products, basic metal &amp; fabricated metal products</v>
      </c>
      <c r="I1080" s="16">
        <f>INDEX([1]Balancing!$B$3:$ES$21,MATCH($C1080,[1]Balancing!$A$3:$A$21,0),MATCH(IF($A1080="Mahir","HS",IF($A1080="Separuh Mahir","SS",IF($A1080="Berkemahiran Rendah","LS",IF($A1080="Jumlah","T",FALSE))))&amp;$E1080&amp;RIGHT($D1080,2),[1]Balancing!$B$2:$ES$2,0))/1000</f>
        <v>268.58</v>
      </c>
      <c r="J1080" s="16">
        <f>INDEX([1]Balancing!$ET$3:$KK$21,MATCH($C1080,[1]Balancing!$A$3:$A$21,0),MATCH(IF($A1080="Mahir","HS",IF($A1080="Separuh Mahir","SS",IF($A1080="Berkemahiran Rendah","LS",IF($A1080="Jumlah","T",FALSE))))&amp;$E1080&amp;RIGHT($D1080,2),[1]Balancing!$ET$2:$KK$2,0))/1000</f>
        <v>262.00200000000001</v>
      </c>
      <c r="K1080" s="16">
        <f>INDEX([1]Balancing!$KL$3:$QC$21,MATCH($C1080,[1]Balancing!$A$3:$A$21,0),MATCH(IF($A1080="Mahir","HS",IF($A1080="Separuh Mahir","SS",IF($A1080="Berkemahiran Rendah","LS",IF($A1080="Jumlah","T",FALSE))))&amp;$E1080&amp;RIGHT($D1080,2),[1]Balancing!$KL$2:$QC$2,0))/1000</f>
        <v>6.5780000000000003</v>
      </c>
      <c r="L1080" s="16">
        <f>INDEX([1]Balancing!$QD$3:$VU$21,MATCH($C1080,[1]Balancing!$A$3:$A$21,0),MATCH(IF($A1080="Mahir","HS",IF($A1080="Separuh Mahir","SS",IF($A1080="Berkemahiran Rendah","LS",IF($A1080="Jumlah","T",FALSE))))&amp;$E1080&amp;RIGHT($D1080,2),[1]Balancing!$QD$2:$VU$2,0))/1000</f>
        <v>0.80200000000000005</v>
      </c>
    </row>
    <row r="1081" spans="1:12" x14ac:dyDescent="0.35">
      <c r="A1081" s="17" t="s">
        <v>21</v>
      </c>
      <c r="B1081" s="17" t="s">
        <v>31</v>
      </c>
      <c r="C1081" s="17" t="s">
        <v>50</v>
      </c>
      <c r="D1081" s="14">
        <v>2020</v>
      </c>
      <c r="E1081" s="14">
        <v>4</v>
      </c>
      <c r="F1081" s="14" t="str">
        <f>VLOOKUP(A1081,[1]Lookup!$A$1:$B$4,2,0)</f>
        <v>Semi-skilled</v>
      </c>
      <c r="G1081" s="14" t="str">
        <f>VLOOKUP(B1081,[1]Lookup!$A$6:$B$11,2,0)</f>
        <v>Manufacturing</v>
      </c>
      <c r="H1081" s="14" t="str">
        <f>VLOOKUP(C1081,[1]Lookup!$A$13:$B$31,2,0)</f>
        <v>Electrical, electronic &amp; optical products</v>
      </c>
      <c r="I1081" s="16">
        <f>INDEX([1]Balancing!$B$3:$ES$21,MATCH($C1081,[1]Balancing!$A$3:$A$21,0),MATCH(IF($A1081="Mahir","HS",IF($A1081="Separuh Mahir","SS",IF($A1081="Berkemahiran Rendah","LS",IF($A1081="Jumlah","T",FALSE))))&amp;$E1081&amp;RIGHT($D1081,2),[1]Balancing!$B$2:$ES$2,0))/1000</f>
        <v>444.839</v>
      </c>
      <c r="J1081" s="16">
        <f>INDEX([1]Balancing!$ET$3:$KK$21,MATCH($C1081,[1]Balancing!$A$3:$A$21,0),MATCH(IF($A1081="Mahir","HS",IF($A1081="Separuh Mahir","SS",IF($A1081="Berkemahiran Rendah","LS",IF($A1081="Jumlah","T",FALSE))))&amp;$E1081&amp;RIGHT($D1081,2),[1]Balancing!$ET$2:$KK$2,0))/1000</f>
        <v>423.96699999999998</v>
      </c>
      <c r="K1081" s="16">
        <f>INDEX([1]Balancing!$KL$3:$QC$21,MATCH($C1081,[1]Balancing!$A$3:$A$21,0),MATCH(IF($A1081="Mahir","HS",IF($A1081="Separuh Mahir","SS",IF($A1081="Berkemahiran Rendah","LS",IF($A1081="Jumlah","T",FALSE))))&amp;$E1081&amp;RIGHT($D1081,2),[1]Balancing!$KL$2:$QC$2,0))/1000</f>
        <v>20.872</v>
      </c>
      <c r="L1081" s="16">
        <f>INDEX([1]Balancing!$QD$3:$VU$21,MATCH($C1081,[1]Balancing!$A$3:$A$21,0),MATCH(IF($A1081="Mahir","HS",IF($A1081="Separuh Mahir","SS",IF($A1081="Berkemahiran Rendah","LS",IF($A1081="Jumlah","T",FALSE))))&amp;$E1081&amp;RIGHT($D1081,2),[1]Balancing!$QD$2:$VU$2,0))/1000</f>
        <v>2.3199999999999998</v>
      </c>
    </row>
    <row r="1082" spans="1:12" x14ac:dyDescent="0.35">
      <c r="A1082" s="17" t="s">
        <v>21</v>
      </c>
      <c r="B1082" s="17" t="s">
        <v>31</v>
      </c>
      <c r="C1082" s="17" t="s">
        <v>52</v>
      </c>
      <c r="D1082" s="14">
        <v>2020</v>
      </c>
      <c r="E1082" s="14">
        <v>4</v>
      </c>
      <c r="F1082" s="14" t="str">
        <f>VLOOKUP(A1082,[1]Lookup!$A$1:$B$4,2,0)</f>
        <v>Semi-skilled</v>
      </c>
      <c r="G1082" s="14" t="str">
        <f>VLOOKUP(B1082,[1]Lookup!$A$6:$B$11,2,0)</f>
        <v>Manufacturing</v>
      </c>
      <c r="H1082" s="14" t="str">
        <f>VLOOKUP(C1082,[1]Lookup!$A$13:$B$31,2,0)</f>
        <v>Transport equipment, other manufacturing &amp; repair</v>
      </c>
      <c r="I1082" s="16">
        <f>INDEX([1]Balancing!$B$3:$ES$21,MATCH($C1082,[1]Balancing!$A$3:$A$21,0),MATCH(IF($A1082="Mahir","HS",IF($A1082="Separuh Mahir","SS",IF($A1082="Berkemahiran Rendah","LS",IF($A1082="Jumlah","T",FALSE))))&amp;$E1082&amp;RIGHT($D1082,2),[1]Balancing!$B$2:$ES$2,0))/1000</f>
        <v>154.65899999999999</v>
      </c>
      <c r="J1082" s="16">
        <f>INDEX([1]Balancing!$ET$3:$KK$21,MATCH($C1082,[1]Balancing!$A$3:$A$21,0),MATCH(IF($A1082="Mahir","HS",IF($A1082="Separuh Mahir","SS",IF($A1082="Berkemahiran Rendah","LS",IF($A1082="Jumlah","T",FALSE))))&amp;$E1082&amp;RIGHT($D1082,2),[1]Balancing!$ET$2:$KK$2,0))/1000</f>
        <v>149.81800000000001</v>
      </c>
      <c r="K1082" s="16">
        <f>INDEX([1]Balancing!$KL$3:$QC$21,MATCH($C1082,[1]Balancing!$A$3:$A$21,0),MATCH(IF($A1082="Mahir","HS",IF($A1082="Separuh Mahir","SS",IF($A1082="Berkemahiran Rendah","LS",IF($A1082="Jumlah","T",FALSE))))&amp;$E1082&amp;RIGHT($D1082,2),[1]Balancing!$KL$2:$QC$2,0))/1000</f>
        <v>4.8410000000000002</v>
      </c>
      <c r="L1082" s="16">
        <f>INDEX([1]Balancing!$QD$3:$VU$21,MATCH($C1082,[1]Balancing!$A$3:$A$21,0),MATCH(IF($A1082="Mahir","HS",IF($A1082="Separuh Mahir","SS",IF($A1082="Berkemahiran Rendah","LS",IF($A1082="Jumlah","T",FALSE))))&amp;$E1082&amp;RIGHT($D1082,2),[1]Balancing!$QD$2:$VU$2,0))/1000</f>
        <v>0.34599999999999997</v>
      </c>
    </row>
    <row r="1083" spans="1:12" x14ac:dyDescent="0.35">
      <c r="A1083" s="17" t="s">
        <v>21</v>
      </c>
      <c r="B1083" s="17" t="s">
        <v>33</v>
      </c>
      <c r="C1083" s="17" t="s">
        <v>33</v>
      </c>
      <c r="D1083" s="14">
        <v>2020</v>
      </c>
      <c r="E1083" s="14">
        <v>4</v>
      </c>
      <c r="F1083" s="14" t="str">
        <f>VLOOKUP(A1083,[1]Lookup!$A$1:$B$4,2,0)</f>
        <v>Semi-skilled</v>
      </c>
      <c r="G1083" s="14" t="str">
        <f>VLOOKUP(B1083,[1]Lookup!$A$6:$B$11,2,0)</f>
        <v>Construction</v>
      </c>
      <c r="H1083" s="14" t="str">
        <f>VLOOKUP(C1083,[1]Lookup!$A$13:$B$31,2,0)</f>
        <v>Construction</v>
      </c>
      <c r="I1083" s="16">
        <f>INDEX([1]Balancing!$B$3:$ES$21,MATCH($C1083,[1]Balancing!$A$3:$A$21,0),MATCH(IF($A1083="Mahir","HS",IF($A1083="Separuh Mahir","SS",IF($A1083="Berkemahiran Rendah","LS",IF($A1083="Jumlah","T",FALSE))))&amp;$E1083&amp;RIGHT($D1083,2),[1]Balancing!$B$2:$ES$2,0))/1000</f>
        <v>1089.778</v>
      </c>
      <c r="J1083" s="16">
        <f>INDEX([1]Balancing!$ET$3:$KK$21,MATCH($C1083,[1]Balancing!$A$3:$A$21,0),MATCH(IF($A1083="Mahir","HS",IF($A1083="Separuh Mahir","SS",IF($A1083="Berkemahiran Rendah","LS",IF($A1083="Jumlah","T",FALSE))))&amp;$E1083&amp;RIGHT($D1083,2),[1]Balancing!$ET$2:$KK$2,0))/1000</f>
        <v>1077.7139999999999</v>
      </c>
      <c r="K1083" s="16">
        <f>INDEX([1]Balancing!$KL$3:$QC$21,MATCH($C1083,[1]Balancing!$A$3:$A$21,0),MATCH(IF($A1083="Mahir","HS",IF($A1083="Separuh Mahir","SS",IF($A1083="Berkemahiran Rendah","LS",IF($A1083="Jumlah","T",FALSE))))&amp;$E1083&amp;RIGHT($D1083,2),[1]Balancing!$KL$2:$QC$2,0))/1000</f>
        <v>12.064</v>
      </c>
      <c r="L1083" s="16">
        <f>INDEX([1]Balancing!$QD$3:$VU$21,MATCH($C1083,[1]Balancing!$A$3:$A$21,0),MATCH(IF($A1083="Mahir","HS",IF($A1083="Separuh Mahir","SS",IF($A1083="Berkemahiran Rendah","LS",IF($A1083="Jumlah","T",FALSE))))&amp;$E1083&amp;RIGHT($D1083,2),[1]Balancing!$QD$2:$VU$2,0))/1000</f>
        <v>2.145</v>
      </c>
    </row>
    <row r="1084" spans="1:12" x14ac:dyDescent="0.35">
      <c r="A1084" s="17" t="s">
        <v>21</v>
      </c>
      <c r="B1084" s="17" t="s">
        <v>35</v>
      </c>
      <c r="C1084" s="17" t="s">
        <v>54</v>
      </c>
      <c r="D1084" s="14">
        <v>2020</v>
      </c>
      <c r="E1084" s="14">
        <v>4</v>
      </c>
      <c r="F1084" s="14" t="str">
        <f>VLOOKUP(A1084,[1]Lookup!$A$1:$B$4,2,0)</f>
        <v>Semi-skilled</v>
      </c>
      <c r="G1084" s="14" t="str">
        <f>VLOOKUP(B1084,[1]Lookup!$A$6:$B$11,2,0)</f>
        <v>Services</v>
      </c>
      <c r="H1084" s="14" t="str">
        <f>VLOOKUP(C1084,[1]Lookup!$A$13:$B$31,2,0)</f>
        <v>Wholesale &amp; retail trade</v>
      </c>
      <c r="I1084" s="16">
        <f>INDEX([1]Balancing!$B$3:$ES$21,MATCH($C1084,[1]Balancing!$A$3:$A$21,0),MATCH(IF($A1084="Mahir","HS",IF($A1084="Separuh Mahir","SS",IF($A1084="Berkemahiran Rendah","LS",IF($A1084="Jumlah","T",FALSE))))&amp;$E1084&amp;RIGHT($D1084,2),[1]Balancing!$B$2:$ES$2,0))/1000</f>
        <v>775.86300000000006</v>
      </c>
      <c r="J1084" s="16">
        <f>INDEX([1]Balancing!$ET$3:$KK$21,MATCH($C1084,[1]Balancing!$A$3:$A$21,0),MATCH(IF($A1084="Mahir","HS",IF($A1084="Separuh Mahir","SS",IF($A1084="Berkemahiran Rendah","LS",IF($A1084="Jumlah","T",FALSE))))&amp;$E1084&amp;RIGHT($D1084,2),[1]Balancing!$ET$2:$KK$2,0))/1000</f>
        <v>772.80700000000002</v>
      </c>
      <c r="K1084" s="16">
        <f>INDEX([1]Balancing!$KL$3:$QC$21,MATCH($C1084,[1]Balancing!$A$3:$A$21,0),MATCH(IF($A1084="Mahir","HS",IF($A1084="Separuh Mahir","SS",IF($A1084="Berkemahiran Rendah","LS",IF($A1084="Jumlah","T",FALSE))))&amp;$E1084&amp;RIGHT($D1084,2),[1]Balancing!$KL$2:$QC$2,0))/1000</f>
        <v>3.056</v>
      </c>
      <c r="L1084" s="16">
        <f>INDEX([1]Balancing!$QD$3:$VU$21,MATCH($C1084,[1]Balancing!$A$3:$A$21,0),MATCH(IF($A1084="Mahir","HS",IF($A1084="Separuh Mahir","SS",IF($A1084="Berkemahiran Rendah","LS",IF($A1084="Jumlah","T",FALSE))))&amp;$E1084&amp;RIGHT($D1084,2),[1]Balancing!$QD$2:$VU$2,0))/1000</f>
        <v>1.3939999999999999</v>
      </c>
    </row>
    <row r="1085" spans="1:12" x14ac:dyDescent="0.35">
      <c r="A1085" s="17" t="s">
        <v>21</v>
      </c>
      <c r="B1085" s="17" t="s">
        <v>35</v>
      </c>
      <c r="C1085" s="17" t="s">
        <v>56</v>
      </c>
      <c r="D1085" s="14">
        <v>2020</v>
      </c>
      <c r="E1085" s="14">
        <v>4</v>
      </c>
      <c r="F1085" s="14" t="str">
        <f>VLOOKUP(A1085,[1]Lookup!$A$1:$B$4,2,0)</f>
        <v>Semi-skilled</v>
      </c>
      <c r="G1085" s="14" t="str">
        <f>VLOOKUP(B1085,[1]Lookup!$A$6:$B$11,2,0)</f>
        <v>Services</v>
      </c>
      <c r="H1085" s="14" t="str">
        <f>VLOOKUP(C1085,[1]Lookup!$A$13:$B$31,2,0)</f>
        <v>Food &amp; beverages and accommodation</v>
      </c>
      <c r="I1085" s="16">
        <f>INDEX([1]Balancing!$B$3:$ES$21,MATCH($C1085,[1]Balancing!$A$3:$A$21,0),MATCH(IF($A1085="Mahir","HS",IF($A1085="Separuh Mahir","SS",IF($A1085="Berkemahiran Rendah","LS",IF($A1085="Jumlah","T",FALSE))))&amp;$E1085&amp;RIGHT($D1085,2),[1]Balancing!$B$2:$ES$2,0))/1000</f>
        <v>337.23</v>
      </c>
      <c r="J1085" s="16">
        <f>INDEX([1]Balancing!$ET$3:$KK$21,MATCH($C1085,[1]Balancing!$A$3:$A$21,0),MATCH(IF($A1085="Mahir","HS",IF($A1085="Separuh Mahir","SS",IF($A1085="Berkemahiran Rendah","LS",IF($A1085="Jumlah","T",FALSE))))&amp;$E1085&amp;RIGHT($D1085,2),[1]Balancing!$ET$2:$KK$2,0))/1000</f>
        <v>335.52800000000002</v>
      </c>
      <c r="K1085" s="16">
        <f>INDEX([1]Balancing!$KL$3:$QC$21,MATCH($C1085,[1]Balancing!$A$3:$A$21,0),MATCH(IF($A1085="Mahir","HS",IF($A1085="Separuh Mahir","SS",IF($A1085="Berkemahiran Rendah","LS",IF($A1085="Jumlah","T",FALSE))))&amp;$E1085&amp;RIGHT($D1085,2),[1]Balancing!$KL$2:$QC$2,0))/1000</f>
        <v>1.702</v>
      </c>
      <c r="L1085" s="16">
        <f>INDEX([1]Balancing!$QD$3:$VU$21,MATCH($C1085,[1]Balancing!$A$3:$A$21,0),MATCH(IF($A1085="Mahir","HS",IF($A1085="Separuh Mahir","SS",IF($A1085="Berkemahiran Rendah","LS",IF($A1085="Jumlah","T",FALSE))))&amp;$E1085&amp;RIGHT($D1085,2),[1]Balancing!$QD$2:$VU$2,0))/1000</f>
        <v>0.29499999999999998</v>
      </c>
    </row>
    <row r="1086" spans="1:12" x14ac:dyDescent="0.35">
      <c r="A1086" s="17" t="s">
        <v>21</v>
      </c>
      <c r="B1086" s="17" t="s">
        <v>35</v>
      </c>
      <c r="C1086" s="17" t="s">
        <v>58</v>
      </c>
      <c r="D1086" s="14">
        <v>2020</v>
      </c>
      <c r="E1086" s="14">
        <v>4</v>
      </c>
      <c r="F1086" s="14" t="str">
        <f>VLOOKUP(A1086,[1]Lookup!$A$1:$B$4,2,0)</f>
        <v>Semi-skilled</v>
      </c>
      <c r="G1086" s="14" t="str">
        <f>VLOOKUP(B1086,[1]Lookup!$A$6:$B$11,2,0)</f>
        <v>Services</v>
      </c>
      <c r="H1086" s="14" t="str">
        <f>VLOOKUP(C1086,[1]Lookup!$A$13:$B$31,2,0)</f>
        <v>Transportation &amp; storage</v>
      </c>
      <c r="I1086" s="16">
        <f>INDEX([1]Balancing!$B$3:$ES$21,MATCH($C1086,[1]Balancing!$A$3:$A$21,0),MATCH(IF($A1086="Mahir","HS",IF($A1086="Separuh Mahir","SS",IF($A1086="Berkemahiran Rendah","LS",IF($A1086="Jumlah","T",FALSE))))&amp;$E1086&amp;RIGHT($D1086,2),[1]Balancing!$B$2:$ES$2,0))/1000</f>
        <v>210.04400000000001</v>
      </c>
      <c r="J1086" s="16">
        <f>INDEX([1]Balancing!$ET$3:$KK$21,MATCH($C1086,[1]Balancing!$A$3:$A$21,0),MATCH(IF($A1086="Mahir","HS",IF($A1086="Separuh Mahir","SS",IF($A1086="Berkemahiran Rendah","LS",IF($A1086="Jumlah","T",FALSE))))&amp;$E1086&amp;RIGHT($D1086,2),[1]Balancing!$ET$2:$KK$2,0))/1000</f>
        <v>208.62</v>
      </c>
      <c r="K1086" s="16">
        <f>INDEX([1]Balancing!$KL$3:$QC$21,MATCH($C1086,[1]Balancing!$A$3:$A$21,0),MATCH(IF($A1086="Mahir","HS",IF($A1086="Separuh Mahir","SS",IF($A1086="Berkemahiran Rendah","LS",IF($A1086="Jumlah","T",FALSE))))&amp;$E1086&amp;RIGHT($D1086,2),[1]Balancing!$KL$2:$QC$2,0))/1000</f>
        <v>1.4239999999999999</v>
      </c>
      <c r="L1086" s="16">
        <f>INDEX([1]Balancing!$QD$3:$VU$21,MATCH($C1086,[1]Balancing!$A$3:$A$21,0),MATCH(IF($A1086="Mahir","HS",IF($A1086="Separuh Mahir","SS",IF($A1086="Berkemahiran Rendah","LS",IF($A1086="Jumlah","T",FALSE))))&amp;$E1086&amp;RIGHT($D1086,2),[1]Balancing!$QD$2:$VU$2,0))/1000</f>
        <v>0.14399999999999999</v>
      </c>
    </row>
    <row r="1087" spans="1:12" x14ac:dyDescent="0.35">
      <c r="A1087" s="17" t="s">
        <v>21</v>
      </c>
      <c r="B1087" s="17" t="s">
        <v>35</v>
      </c>
      <c r="C1087" s="17" t="s">
        <v>60</v>
      </c>
      <c r="D1087" s="14">
        <v>2020</v>
      </c>
      <c r="E1087" s="14">
        <v>4</v>
      </c>
      <c r="F1087" s="14" t="str">
        <f>VLOOKUP(A1087,[1]Lookup!$A$1:$B$4,2,0)</f>
        <v>Semi-skilled</v>
      </c>
      <c r="G1087" s="14" t="str">
        <f>VLOOKUP(B1087,[1]Lookup!$A$6:$B$11,2,0)</f>
        <v>Services</v>
      </c>
      <c r="H1087" s="14" t="str">
        <f>VLOOKUP(C1087,[1]Lookup!$A$13:$B$31,2,0)</f>
        <v>Information &amp; communication</v>
      </c>
      <c r="I1087" s="16">
        <f>INDEX([1]Balancing!$B$3:$ES$21,MATCH($C1087,[1]Balancing!$A$3:$A$21,0),MATCH(IF($A1087="Mahir","HS",IF($A1087="Separuh Mahir","SS",IF($A1087="Berkemahiran Rendah","LS",IF($A1087="Jumlah","T",FALSE))))&amp;$E1087&amp;RIGHT($D1087,2),[1]Balancing!$B$2:$ES$2,0))/1000</f>
        <v>74.777000000000001</v>
      </c>
      <c r="J1087" s="16">
        <f>INDEX([1]Balancing!$ET$3:$KK$21,MATCH($C1087,[1]Balancing!$A$3:$A$21,0),MATCH(IF($A1087="Mahir","HS",IF($A1087="Separuh Mahir","SS",IF($A1087="Berkemahiran Rendah","LS",IF($A1087="Jumlah","T",FALSE))))&amp;$E1087&amp;RIGHT($D1087,2),[1]Balancing!$ET$2:$KK$2,0))/1000</f>
        <v>74.728999999999999</v>
      </c>
      <c r="K1087" s="16">
        <f>INDEX([1]Balancing!$KL$3:$QC$21,MATCH($C1087,[1]Balancing!$A$3:$A$21,0),MATCH(IF($A1087="Mahir","HS",IF($A1087="Separuh Mahir","SS",IF($A1087="Berkemahiran Rendah","LS",IF($A1087="Jumlah","T",FALSE))))&amp;$E1087&amp;RIGHT($D1087,2),[1]Balancing!$KL$2:$QC$2,0))/1000</f>
        <v>4.8000000000000001E-2</v>
      </c>
      <c r="L1087" s="16">
        <f>INDEX([1]Balancing!$QD$3:$VU$21,MATCH($C1087,[1]Balancing!$A$3:$A$21,0),MATCH(IF($A1087="Mahir","HS",IF($A1087="Separuh Mahir","SS",IF($A1087="Berkemahiran Rendah","LS",IF($A1087="Jumlah","T",FALSE))))&amp;$E1087&amp;RIGHT($D1087,2),[1]Balancing!$QD$2:$VU$2,0))/1000</f>
        <v>0.16700000000000001</v>
      </c>
    </row>
    <row r="1088" spans="1:12" x14ac:dyDescent="0.35">
      <c r="A1088" s="17" t="s">
        <v>21</v>
      </c>
      <c r="B1088" s="17" t="s">
        <v>35</v>
      </c>
      <c r="C1088" s="17" t="s">
        <v>62</v>
      </c>
      <c r="D1088" s="14">
        <v>2020</v>
      </c>
      <c r="E1088" s="14">
        <v>4</v>
      </c>
      <c r="F1088" s="14" t="str">
        <f>VLOOKUP(A1088,[1]Lookup!$A$1:$B$4,2,0)</f>
        <v>Semi-skilled</v>
      </c>
      <c r="G1088" s="14" t="str">
        <f>VLOOKUP(B1088,[1]Lookup!$A$6:$B$11,2,0)</f>
        <v>Services</v>
      </c>
      <c r="H1088" s="14" t="str">
        <f>VLOOKUP(C1088,[1]Lookup!$A$13:$B$31,2,0)</f>
        <v>Finance, insurance, real estate &amp; business services</v>
      </c>
      <c r="I1088" s="16">
        <f>INDEX([1]Balancing!$B$3:$ES$21,MATCH($C1088,[1]Balancing!$A$3:$A$21,0),MATCH(IF($A1088="Mahir","HS",IF($A1088="Separuh Mahir","SS",IF($A1088="Berkemahiran Rendah","LS",IF($A1088="Jumlah","T",FALSE))))&amp;$E1088&amp;RIGHT($D1088,2),[1]Balancing!$B$2:$ES$2,0))/1000</f>
        <v>406.69499999999999</v>
      </c>
      <c r="J1088" s="16">
        <f>INDEX([1]Balancing!$ET$3:$KK$21,MATCH($C1088,[1]Balancing!$A$3:$A$21,0),MATCH(IF($A1088="Mahir","HS",IF($A1088="Separuh Mahir","SS",IF($A1088="Berkemahiran Rendah","LS",IF($A1088="Jumlah","T",FALSE))))&amp;$E1088&amp;RIGHT($D1088,2),[1]Balancing!$ET$2:$KK$2,0))/1000</f>
        <v>404.77199999999999</v>
      </c>
      <c r="K1088" s="16">
        <f>INDEX([1]Balancing!$KL$3:$QC$21,MATCH($C1088,[1]Balancing!$A$3:$A$21,0),MATCH(IF($A1088="Mahir","HS",IF($A1088="Separuh Mahir","SS",IF($A1088="Berkemahiran Rendah","LS",IF($A1088="Jumlah","T",FALSE))))&amp;$E1088&amp;RIGHT($D1088,2),[1]Balancing!$KL$2:$QC$2,0))/1000</f>
        <v>1.923</v>
      </c>
      <c r="L1088" s="16">
        <f>INDEX([1]Balancing!$QD$3:$VU$21,MATCH($C1088,[1]Balancing!$A$3:$A$21,0),MATCH(IF($A1088="Mahir","HS",IF($A1088="Separuh Mahir","SS",IF($A1088="Berkemahiran Rendah","LS",IF($A1088="Jumlah","T",FALSE))))&amp;$E1088&amp;RIGHT($D1088,2),[1]Balancing!$QD$2:$VU$2,0))/1000</f>
        <v>0.27100000000000002</v>
      </c>
    </row>
    <row r="1089" spans="1:12" x14ac:dyDescent="0.35">
      <c r="A1089" s="17" t="s">
        <v>21</v>
      </c>
      <c r="B1089" s="17" t="s">
        <v>35</v>
      </c>
      <c r="C1089" s="17" t="s">
        <v>64</v>
      </c>
      <c r="D1089" s="14">
        <v>2020</v>
      </c>
      <c r="E1089" s="14">
        <v>4</v>
      </c>
      <c r="F1089" s="14" t="str">
        <f>VLOOKUP(A1089,[1]Lookup!$A$1:$B$4,2,0)</f>
        <v>Semi-skilled</v>
      </c>
      <c r="G1089" s="14" t="str">
        <f>VLOOKUP(B1089,[1]Lookup!$A$6:$B$11,2,0)</f>
        <v>Services</v>
      </c>
      <c r="H1089" s="14" t="str">
        <f>VLOOKUP(C1089,[1]Lookup!$A$13:$B$31,2,0)</f>
        <v>Other services</v>
      </c>
      <c r="I1089" s="16">
        <f>INDEX([1]Balancing!$B$3:$ES$21,MATCH($C1089,[1]Balancing!$A$3:$A$21,0),MATCH(IF($A1089="Mahir","HS",IF($A1089="Separuh Mahir","SS",IF($A1089="Berkemahiran Rendah","LS",IF($A1089="Jumlah","T",FALSE))))&amp;$E1089&amp;RIGHT($D1089,2),[1]Balancing!$B$2:$ES$2,0))/1000</f>
        <v>229.28700000000001</v>
      </c>
      <c r="J1089" s="16">
        <f>INDEX([1]Balancing!$ET$3:$KK$21,MATCH($C1089,[1]Balancing!$A$3:$A$21,0),MATCH(IF($A1089="Mahir","HS",IF($A1089="Separuh Mahir","SS",IF($A1089="Berkemahiran Rendah","LS",IF($A1089="Jumlah","T",FALSE))))&amp;$E1089&amp;RIGHT($D1089,2),[1]Balancing!$ET$2:$KK$2,0))/1000</f>
        <v>227.767</v>
      </c>
      <c r="K1089" s="16">
        <f>INDEX([1]Balancing!$KL$3:$QC$21,MATCH($C1089,[1]Balancing!$A$3:$A$21,0),MATCH(IF($A1089="Mahir","HS",IF($A1089="Separuh Mahir","SS",IF($A1089="Berkemahiran Rendah","LS",IF($A1089="Jumlah","T",FALSE))))&amp;$E1089&amp;RIGHT($D1089,2),[1]Balancing!$KL$2:$QC$2,0))/1000</f>
        <v>1.52</v>
      </c>
      <c r="L1089" s="16">
        <f>INDEX([1]Balancing!$QD$3:$VU$21,MATCH($C1089,[1]Balancing!$A$3:$A$21,0),MATCH(IF($A1089="Mahir","HS",IF($A1089="Separuh Mahir","SS",IF($A1089="Berkemahiran Rendah","LS",IF($A1089="Jumlah","T",FALSE))))&amp;$E1089&amp;RIGHT($D1089,2),[1]Balancing!$QD$2:$VU$2,0))/1000</f>
        <v>0.14899999999999999</v>
      </c>
    </row>
    <row r="1090" spans="1:12" x14ac:dyDescent="0.35">
      <c r="A1090" s="17" t="s">
        <v>23</v>
      </c>
      <c r="B1090" s="17" t="s">
        <v>27</v>
      </c>
      <c r="C1090" s="17" t="s">
        <v>27</v>
      </c>
      <c r="D1090" s="14">
        <v>2020</v>
      </c>
      <c r="E1090" s="14">
        <v>4</v>
      </c>
      <c r="F1090" s="14" t="str">
        <f>VLOOKUP(A1090,[1]Lookup!$A$1:$B$4,2,0)</f>
        <v>Low-skilled</v>
      </c>
      <c r="G1090" s="14" t="str">
        <f>VLOOKUP(B1090,[1]Lookup!$A$6:$B$11,2,0)</f>
        <v>Agriculture</v>
      </c>
      <c r="H1090" s="14" t="str">
        <f>VLOOKUP(C1090,[1]Lookup!$A$13:$B$31,2,0)</f>
        <v>Agriculture</v>
      </c>
      <c r="I1090" s="16">
        <f>INDEX([1]Balancing!$B$3:$ES$21,MATCH($C1090,[1]Balancing!$A$3:$A$21,0),MATCH(IF($A1090="Mahir","HS",IF($A1090="Separuh Mahir","SS",IF($A1090="Berkemahiran Rendah","LS",IF($A1090="Jumlah","T",FALSE))))&amp;$E1090&amp;RIGHT($D1090,2),[1]Balancing!$B$2:$ES$2,0))/1000</f>
        <v>27.158999999999999</v>
      </c>
      <c r="J1090" s="16">
        <f>INDEX([1]Balancing!$ET$3:$KK$21,MATCH($C1090,[1]Balancing!$A$3:$A$21,0),MATCH(IF($A1090="Mahir","HS",IF($A1090="Separuh Mahir","SS",IF($A1090="Berkemahiran Rendah","LS",IF($A1090="Jumlah","T",FALSE))))&amp;$E1090&amp;RIGHT($D1090,2),[1]Balancing!$ET$2:$KK$2,0))/1000</f>
        <v>21.207999999999998</v>
      </c>
      <c r="K1090" s="16">
        <f>INDEX([1]Balancing!$KL$3:$QC$21,MATCH($C1090,[1]Balancing!$A$3:$A$21,0),MATCH(IF($A1090="Mahir","HS",IF($A1090="Separuh Mahir","SS",IF($A1090="Berkemahiran Rendah","LS",IF($A1090="Jumlah","T",FALSE))))&amp;$E1090&amp;RIGHT($D1090,2),[1]Balancing!$KL$2:$QC$2,0))/1000</f>
        <v>5.9509999999999996</v>
      </c>
      <c r="L1090" s="16">
        <f>INDEX([1]Balancing!$QD$3:$VU$21,MATCH($C1090,[1]Balancing!$A$3:$A$21,0),MATCH(IF($A1090="Mahir","HS",IF($A1090="Separuh Mahir","SS",IF($A1090="Berkemahiran Rendah","LS",IF($A1090="Jumlah","T",FALSE))))&amp;$E1090&amp;RIGHT($D1090,2),[1]Balancing!$QD$2:$VU$2,0))/1000</f>
        <v>7.1999999999999995E-2</v>
      </c>
    </row>
    <row r="1091" spans="1:12" x14ac:dyDescent="0.35">
      <c r="A1091" s="17" t="s">
        <v>23</v>
      </c>
      <c r="B1091" s="17" t="s">
        <v>29</v>
      </c>
      <c r="C1091" s="17" t="s">
        <v>29</v>
      </c>
      <c r="D1091" s="14">
        <v>2020</v>
      </c>
      <c r="E1091" s="14">
        <v>4</v>
      </c>
      <c r="F1091" s="14" t="str">
        <f>VLOOKUP(A1091,[1]Lookup!$A$1:$B$4,2,0)</f>
        <v>Low-skilled</v>
      </c>
      <c r="G1091" s="14" t="str">
        <f>VLOOKUP(B1091,[1]Lookup!$A$6:$B$11,2,0)</f>
        <v>Mining &amp; Quarrying</v>
      </c>
      <c r="H1091" s="14" t="str">
        <f>VLOOKUP(C1091,[1]Lookup!$A$13:$B$31,2,0)</f>
        <v>Mining &amp; Quarrying</v>
      </c>
      <c r="I1091" s="16">
        <f>INDEX([1]Balancing!$B$3:$ES$21,MATCH($C1091,[1]Balancing!$A$3:$A$21,0),MATCH(IF($A1091="Mahir","HS",IF($A1091="Separuh Mahir","SS",IF($A1091="Berkemahiran Rendah","LS",IF($A1091="Jumlah","T",FALSE))))&amp;$E1091&amp;RIGHT($D1091,2),[1]Balancing!$B$2:$ES$2,0))/1000</f>
        <v>9.5180000000000007</v>
      </c>
      <c r="J1091" s="16">
        <f>INDEX([1]Balancing!$ET$3:$KK$21,MATCH($C1091,[1]Balancing!$A$3:$A$21,0),MATCH(IF($A1091="Mahir","HS",IF($A1091="Separuh Mahir","SS",IF($A1091="Berkemahiran Rendah","LS",IF($A1091="Jumlah","T",FALSE))))&amp;$E1091&amp;RIGHT($D1091,2),[1]Balancing!$ET$2:$KK$2,0))/1000</f>
        <v>9.4440000000000008</v>
      </c>
      <c r="K1091" s="16">
        <f>INDEX([1]Balancing!$KL$3:$QC$21,MATCH($C1091,[1]Balancing!$A$3:$A$21,0),MATCH(IF($A1091="Mahir","HS",IF($A1091="Separuh Mahir","SS",IF($A1091="Berkemahiran Rendah","LS",IF($A1091="Jumlah","T",FALSE))))&amp;$E1091&amp;RIGHT($D1091,2),[1]Balancing!$KL$2:$QC$2,0))/1000</f>
        <v>7.3999999999999996E-2</v>
      </c>
      <c r="L1091" s="16">
        <f>INDEX([1]Balancing!$QD$3:$VU$21,MATCH($C1091,[1]Balancing!$A$3:$A$21,0),MATCH(IF($A1091="Mahir","HS",IF($A1091="Separuh Mahir","SS",IF($A1091="Berkemahiran Rendah","LS",IF($A1091="Jumlah","T",FALSE))))&amp;$E1091&amp;RIGHT($D1091,2),[1]Balancing!$QD$2:$VU$2,0))/1000</f>
        <v>1.2E-2</v>
      </c>
    </row>
    <row r="1092" spans="1:12" x14ac:dyDescent="0.35">
      <c r="A1092" s="17" t="s">
        <v>23</v>
      </c>
      <c r="B1092" s="17" t="s">
        <v>31</v>
      </c>
      <c r="C1092" s="17" t="s">
        <v>40</v>
      </c>
      <c r="D1092" s="14">
        <v>2020</v>
      </c>
      <c r="E1092" s="14">
        <v>4</v>
      </c>
      <c r="F1092" s="14" t="str">
        <f>VLOOKUP(A1092,[1]Lookup!$A$1:$B$4,2,0)</f>
        <v>Low-skilled</v>
      </c>
      <c r="G1092" s="14" t="str">
        <f>VLOOKUP(B1092,[1]Lookup!$A$6:$B$11,2,0)</f>
        <v>Manufacturing</v>
      </c>
      <c r="H1092" s="14" t="str">
        <f>VLOOKUP(C1092,[1]Lookup!$A$13:$B$31,2,0)</f>
        <v>Food processing, beverages &amp; tobacco products</v>
      </c>
      <c r="I1092" s="16">
        <f>INDEX([1]Balancing!$B$3:$ES$21,MATCH($C1092,[1]Balancing!$A$3:$A$21,0),MATCH(IF($A1092="Mahir","HS",IF($A1092="Separuh Mahir","SS",IF($A1092="Berkemahiran Rendah","LS",IF($A1092="Jumlah","T",FALSE))))&amp;$E1092&amp;RIGHT($D1092,2),[1]Balancing!$B$2:$ES$2,0))/1000</f>
        <v>34.710999999999999</v>
      </c>
      <c r="J1092" s="16">
        <f>INDEX([1]Balancing!$ET$3:$KK$21,MATCH($C1092,[1]Balancing!$A$3:$A$21,0),MATCH(IF($A1092="Mahir","HS",IF($A1092="Separuh Mahir","SS",IF($A1092="Berkemahiran Rendah","LS",IF($A1092="Jumlah","T",FALSE))))&amp;$E1092&amp;RIGHT($D1092,2),[1]Balancing!$ET$2:$KK$2,0))/1000</f>
        <v>31.074999999999999</v>
      </c>
      <c r="K1092" s="16">
        <f>INDEX([1]Balancing!$KL$3:$QC$21,MATCH($C1092,[1]Balancing!$A$3:$A$21,0),MATCH(IF($A1092="Mahir","HS",IF($A1092="Separuh Mahir","SS",IF($A1092="Berkemahiran Rendah","LS",IF($A1092="Jumlah","T",FALSE))))&amp;$E1092&amp;RIGHT($D1092,2),[1]Balancing!$KL$2:$QC$2,0))/1000</f>
        <v>3.6360000000000001</v>
      </c>
      <c r="L1092" s="16">
        <f>INDEX([1]Balancing!$QD$3:$VU$21,MATCH($C1092,[1]Balancing!$A$3:$A$21,0),MATCH(IF($A1092="Mahir","HS",IF($A1092="Separuh Mahir","SS",IF($A1092="Berkemahiran Rendah","LS",IF($A1092="Jumlah","T",FALSE))))&amp;$E1092&amp;RIGHT($D1092,2),[1]Balancing!$QD$2:$VU$2,0))/1000</f>
        <v>5.8000000000000003E-2</v>
      </c>
    </row>
    <row r="1093" spans="1:12" x14ac:dyDescent="0.35">
      <c r="A1093" s="17" t="s">
        <v>23</v>
      </c>
      <c r="B1093" s="17" t="s">
        <v>31</v>
      </c>
      <c r="C1093" s="17" t="s">
        <v>42</v>
      </c>
      <c r="D1093" s="14">
        <v>2020</v>
      </c>
      <c r="E1093" s="14">
        <v>4</v>
      </c>
      <c r="F1093" s="14" t="str">
        <f>VLOOKUP(A1093,[1]Lookup!$A$1:$B$4,2,0)</f>
        <v>Low-skilled</v>
      </c>
      <c r="G1093" s="14" t="str">
        <f>VLOOKUP(B1093,[1]Lookup!$A$6:$B$11,2,0)</f>
        <v>Manufacturing</v>
      </c>
      <c r="H1093" s="14" t="str">
        <f>VLOOKUP(C1093,[1]Lookup!$A$13:$B$31,2,0)</f>
        <v>Textiles, wearing apparel &amp; leather products</v>
      </c>
      <c r="I1093" s="16">
        <f>INDEX([1]Balancing!$B$3:$ES$21,MATCH($C1093,[1]Balancing!$A$3:$A$21,0),MATCH(IF($A1093="Mahir","HS",IF($A1093="Separuh Mahir","SS",IF($A1093="Berkemahiran Rendah","LS",IF($A1093="Jumlah","T",FALSE))))&amp;$E1093&amp;RIGHT($D1093,2),[1]Balancing!$B$2:$ES$2,0))/1000</f>
        <v>6.3550000000000004</v>
      </c>
      <c r="J1093" s="16">
        <f>INDEX([1]Balancing!$ET$3:$KK$21,MATCH($C1093,[1]Balancing!$A$3:$A$21,0),MATCH(IF($A1093="Mahir","HS",IF($A1093="Separuh Mahir","SS",IF($A1093="Berkemahiran Rendah","LS",IF($A1093="Jumlah","T",FALSE))))&amp;$E1093&amp;RIGHT($D1093,2),[1]Balancing!$ET$2:$KK$2,0))/1000</f>
        <v>5.5410000000000004</v>
      </c>
      <c r="K1093" s="16">
        <f>INDEX([1]Balancing!$KL$3:$QC$21,MATCH($C1093,[1]Balancing!$A$3:$A$21,0),MATCH(IF($A1093="Mahir","HS",IF($A1093="Separuh Mahir","SS",IF($A1093="Berkemahiran Rendah","LS",IF($A1093="Jumlah","T",FALSE))))&amp;$E1093&amp;RIGHT($D1093,2),[1]Balancing!$KL$2:$QC$2,0))/1000</f>
        <v>0.81399999999999995</v>
      </c>
      <c r="L1093" s="16">
        <f>INDEX([1]Balancing!$QD$3:$VU$21,MATCH($C1093,[1]Balancing!$A$3:$A$21,0),MATCH(IF($A1093="Mahir","HS",IF($A1093="Separuh Mahir","SS",IF($A1093="Berkemahiran Rendah","LS",IF($A1093="Jumlah","T",FALSE))))&amp;$E1093&amp;RIGHT($D1093,2),[1]Balancing!$QD$2:$VU$2,0))/1000</f>
        <v>1.9E-2</v>
      </c>
    </row>
    <row r="1094" spans="1:12" x14ac:dyDescent="0.35">
      <c r="A1094" s="17" t="s">
        <v>23</v>
      </c>
      <c r="B1094" s="17" t="s">
        <v>31</v>
      </c>
      <c r="C1094" s="17" t="s">
        <v>44</v>
      </c>
      <c r="D1094" s="14">
        <v>2020</v>
      </c>
      <c r="E1094" s="14">
        <v>4</v>
      </c>
      <c r="F1094" s="14" t="str">
        <f>VLOOKUP(A1094,[1]Lookup!$A$1:$B$4,2,0)</f>
        <v>Low-skilled</v>
      </c>
      <c r="G1094" s="14" t="str">
        <f>VLOOKUP(B1094,[1]Lookup!$A$6:$B$11,2,0)</f>
        <v>Manufacturing</v>
      </c>
      <c r="H1094" s="14" t="str">
        <f>VLOOKUP(C1094,[1]Lookup!$A$13:$B$31,2,0)</f>
        <v>Wood products, furniture, paper products &amp; printing</v>
      </c>
      <c r="I1094" s="16">
        <f>INDEX([1]Balancing!$B$3:$ES$21,MATCH($C1094,[1]Balancing!$A$3:$A$21,0),MATCH(IF($A1094="Mahir","HS",IF($A1094="Separuh Mahir","SS",IF($A1094="Berkemahiran Rendah","LS",IF($A1094="Jumlah","T",FALSE))))&amp;$E1094&amp;RIGHT($D1094,2),[1]Balancing!$B$2:$ES$2,0))/1000</f>
        <v>37.750999999999998</v>
      </c>
      <c r="J1094" s="16">
        <f>INDEX([1]Balancing!$ET$3:$KK$21,MATCH($C1094,[1]Balancing!$A$3:$A$21,0),MATCH(IF($A1094="Mahir","HS",IF($A1094="Separuh Mahir","SS",IF($A1094="Berkemahiran Rendah","LS",IF($A1094="Jumlah","T",FALSE))))&amp;$E1094&amp;RIGHT($D1094,2),[1]Balancing!$ET$2:$KK$2,0))/1000</f>
        <v>33.406999999999996</v>
      </c>
      <c r="K1094" s="16">
        <f>INDEX([1]Balancing!$KL$3:$QC$21,MATCH($C1094,[1]Balancing!$A$3:$A$21,0),MATCH(IF($A1094="Mahir","HS",IF($A1094="Separuh Mahir","SS",IF($A1094="Berkemahiran Rendah","LS",IF($A1094="Jumlah","T",FALSE))))&amp;$E1094&amp;RIGHT($D1094,2),[1]Balancing!$KL$2:$QC$2,0))/1000</f>
        <v>4.3440000000000003</v>
      </c>
      <c r="L1094" s="16">
        <f>INDEX([1]Balancing!$QD$3:$VU$21,MATCH($C1094,[1]Balancing!$A$3:$A$21,0),MATCH(IF($A1094="Mahir","HS",IF($A1094="Separuh Mahir","SS",IF($A1094="Berkemahiran Rendah","LS",IF($A1094="Jumlah","T",FALSE))))&amp;$E1094&amp;RIGHT($D1094,2),[1]Balancing!$QD$2:$VU$2,0))/1000</f>
        <v>3.7999999999999999E-2</v>
      </c>
    </row>
    <row r="1095" spans="1:12" x14ac:dyDescent="0.35">
      <c r="A1095" s="17" t="s">
        <v>23</v>
      </c>
      <c r="B1095" s="17" t="s">
        <v>31</v>
      </c>
      <c r="C1095" s="17" t="s">
        <v>46</v>
      </c>
      <c r="D1095" s="14">
        <v>2020</v>
      </c>
      <c r="E1095" s="14">
        <v>4</v>
      </c>
      <c r="F1095" s="14" t="str">
        <f>VLOOKUP(A1095,[1]Lookup!$A$1:$B$4,2,0)</f>
        <v>Low-skilled</v>
      </c>
      <c r="G1095" s="14" t="str">
        <f>VLOOKUP(B1095,[1]Lookup!$A$6:$B$11,2,0)</f>
        <v>Manufacturing</v>
      </c>
      <c r="H1095" s="14" t="str">
        <f>VLOOKUP(C1095,[1]Lookup!$A$13:$B$31,2,0)</f>
        <v>Petroleum, chemical, rubber &amp; plastic products</v>
      </c>
      <c r="I1095" s="16">
        <f>INDEX([1]Balancing!$B$3:$ES$21,MATCH($C1095,[1]Balancing!$A$3:$A$21,0),MATCH(IF($A1095="Mahir","HS",IF($A1095="Separuh Mahir","SS",IF($A1095="Berkemahiran Rendah","LS",IF($A1095="Jumlah","T",FALSE))))&amp;$E1095&amp;RIGHT($D1095,2),[1]Balancing!$B$2:$ES$2,0))/1000</f>
        <v>27.437999999999999</v>
      </c>
      <c r="J1095" s="16">
        <f>INDEX([1]Balancing!$ET$3:$KK$21,MATCH($C1095,[1]Balancing!$A$3:$A$21,0),MATCH(IF($A1095="Mahir","HS",IF($A1095="Separuh Mahir","SS",IF($A1095="Berkemahiran Rendah","LS",IF($A1095="Jumlah","T",FALSE))))&amp;$E1095&amp;RIGHT($D1095,2),[1]Balancing!$ET$2:$KK$2,0))/1000</f>
        <v>24.588000000000001</v>
      </c>
      <c r="K1095" s="16">
        <f>INDEX([1]Balancing!$KL$3:$QC$21,MATCH($C1095,[1]Balancing!$A$3:$A$21,0),MATCH(IF($A1095="Mahir","HS",IF($A1095="Separuh Mahir","SS",IF($A1095="Berkemahiran Rendah","LS",IF($A1095="Jumlah","T",FALSE))))&amp;$E1095&amp;RIGHT($D1095,2),[1]Balancing!$KL$2:$QC$2,0))/1000</f>
        <v>2.85</v>
      </c>
      <c r="L1095" s="16">
        <f>INDEX([1]Balancing!$QD$3:$VU$21,MATCH($C1095,[1]Balancing!$A$3:$A$21,0),MATCH(IF($A1095="Mahir","HS",IF($A1095="Separuh Mahir","SS",IF($A1095="Berkemahiran Rendah","LS",IF($A1095="Jumlah","T",FALSE))))&amp;$E1095&amp;RIGHT($D1095,2),[1]Balancing!$QD$2:$VU$2,0))/1000</f>
        <v>0.28399999999999997</v>
      </c>
    </row>
    <row r="1096" spans="1:12" x14ac:dyDescent="0.35">
      <c r="A1096" s="17" t="s">
        <v>23</v>
      </c>
      <c r="B1096" s="17" t="s">
        <v>31</v>
      </c>
      <c r="C1096" s="17" t="s">
        <v>48</v>
      </c>
      <c r="D1096" s="14">
        <v>2020</v>
      </c>
      <c r="E1096" s="14">
        <v>4</v>
      </c>
      <c r="F1096" s="14" t="str">
        <f>VLOOKUP(A1096,[1]Lookup!$A$1:$B$4,2,0)</f>
        <v>Low-skilled</v>
      </c>
      <c r="G1096" s="14" t="str">
        <f>VLOOKUP(B1096,[1]Lookup!$A$6:$B$11,2,0)</f>
        <v>Manufacturing</v>
      </c>
      <c r="H1096" s="14" t="str">
        <f>VLOOKUP(C1096,[1]Lookup!$A$13:$B$31,2,0)</f>
        <v>Non-metallic mineral products, basic metal &amp; fabricated metal products</v>
      </c>
      <c r="I1096" s="16">
        <f>INDEX([1]Balancing!$B$3:$ES$21,MATCH($C1096,[1]Balancing!$A$3:$A$21,0),MATCH(IF($A1096="Mahir","HS",IF($A1096="Separuh Mahir","SS",IF($A1096="Berkemahiran Rendah","LS",IF($A1096="Jumlah","T",FALSE))))&amp;$E1096&amp;RIGHT($D1096,2),[1]Balancing!$B$2:$ES$2,0))/1000</f>
        <v>26.783000000000001</v>
      </c>
      <c r="J1096" s="16">
        <f>INDEX([1]Balancing!$ET$3:$KK$21,MATCH($C1096,[1]Balancing!$A$3:$A$21,0),MATCH(IF($A1096="Mahir","HS",IF($A1096="Separuh Mahir","SS",IF($A1096="Berkemahiran Rendah","LS",IF($A1096="Jumlah","T",FALSE))))&amp;$E1096&amp;RIGHT($D1096,2),[1]Balancing!$ET$2:$KK$2,0))/1000</f>
        <v>23.927</v>
      </c>
      <c r="K1096" s="16">
        <f>INDEX([1]Balancing!$KL$3:$QC$21,MATCH($C1096,[1]Balancing!$A$3:$A$21,0),MATCH(IF($A1096="Mahir","HS",IF($A1096="Separuh Mahir","SS",IF($A1096="Berkemahiran Rendah","LS",IF($A1096="Jumlah","T",FALSE))))&amp;$E1096&amp;RIGHT($D1096,2),[1]Balancing!$KL$2:$QC$2,0))/1000</f>
        <v>2.8559999999999999</v>
      </c>
      <c r="L1096" s="16">
        <f>INDEX([1]Balancing!$QD$3:$VU$21,MATCH($C1096,[1]Balancing!$A$3:$A$21,0),MATCH(IF($A1096="Mahir","HS",IF($A1096="Separuh Mahir","SS",IF($A1096="Berkemahiran Rendah","LS",IF($A1096="Jumlah","T",FALSE))))&amp;$E1096&amp;RIGHT($D1096,2),[1]Balancing!$QD$2:$VU$2,0))/1000</f>
        <v>4.4999999999999998E-2</v>
      </c>
    </row>
    <row r="1097" spans="1:12" x14ac:dyDescent="0.35">
      <c r="A1097" s="17" t="s">
        <v>23</v>
      </c>
      <c r="B1097" s="17" t="s">
        <v>31</v>
      </c>
      <c r="C1097" s="17" t="s">
        <v>50</v>
      </c>
      <c r="D1097" s="14">
        <v>2020</v>
      </c>
      <c r="E1097" s="14">
        <v>4</v>
      </c>
      <c r="F1097" s="14" t="str">
        <f>VLOOKUP(A1097,[1]Lookup!$A$1:$B$4,2,0)</f>
        <v>Low-skilled</v>
      </c>
      <c r="G1097" s="14" t="str">
        <f>VLOOKUP(B1097,[1]Lookup!$A$6:$B$11,2,0)</f>
        <v>Manufacturing</v>
      </c>
      <c r="H1097" s="14" t="str">
        <f>VLOOKUP(C1097,[1]Lookup!$A$13:$B$31,2,0)</f>
        <v>Electrical, electronic &amp; optical products</v>
      </c>
      <c r="I1097" s="16">
        <f>INDEX([1]Balancing!$B$3:$ES$21,MATCH($C1097,[1]Balancing!$A$3:$A$21,0),MATCH(IF($A1097="Mahir","HS",IF($A1097="Separuh Mahir","SS",IF($A1097="Berkemahiran Rendah","LS",IF($A1097="Jumlah","T",FALSE))))&amp;$E1097&amp;RIGHT($D1097,2),[1]Balancing!$B$2:$ES$2,0))/1000</f>
        <v>20.8</v>
      </c>
      <c r="J1097" s="16">
        <f>INDEX([1]Balancing!$ET$3:$KK$21,MATCH($C1097,[1]Balancing!$A$3:$A$21,0),MATCH(IF($A1097="Mahir","HS",IF($A1097="Separuh Mahir","SS",IF($A1097="Berkemahiran Rendah","LS",IF($A1097="Jumlah","T",FALSE))))&amp;$E1097&amp;RIGHT($D1097,2),[1]Balancing!$ET$2:$KK$2,0))/1000</f>
        <v>18.344000000000001</v>
      </c>
      <c r="K1097" s="16">
        <f>INDEX([1]Balancing!$KL$3:$QC$21,MATCH($C1097,[1]Balancing!$A$3:$A$21,0),MATCH(IF($A1097="Mahir","HS",IF($A1097="Separuh Mahir","SS",IF($A1097="Berkemahiran Rendah","LS",IF($A1097="Jumlah","T",FALSE))))&amp;$E1097&amp;RIGHT($D1097,2),[1]Balancing!$KL$2:$QC$2,0))/1000</f>
        <v>2.456</v>
      </c>
      <c r="L1097" s="16">
        <f>INDEX([1]Balancing!$QD$3:$VU$21,MATCH($C1097,[1]Balancing!$A$3:$A$21,0),MATCH(IF($A1097="Mahir","HS",IF($A1097="Separuh Mahir","SS",IF($A1097="Berkemahiran Rendah","LS",IF($A1097="Jumlah","T",FALSE))))&amp;$E1097&amp;RIGHT($D1097,2),[1]Balancing!$QD$2:$VU$2,0))/1000</f>
        <v>2.4E-2</v>
      </c>
    </row>
    <row r="1098" spans="1:12" x14ac:dyDescent="0.35">
      <c r="A1098" s="17" t="s">
        <v>23</v>
      </c>
      <c r="B1098" s="17" t="s">
        <v>31</v>
      </c>
      <c r="C1098" s="17" t="s">
        <v>52</v>
      </c>
      <c r="D1098" s="14">
        <v>2020</v>
      </c>
      <c r="E1098" s="14">
        <v>4</v>
      </c>
      <c r="F1098" s="14" t="str">
        <f>VLOOKUP(A1098,[1]Lookup!$A$1:$B$4,2,0)</f>
        <v>Low-skilled</v>
      </c>
      <c r="G1098" s="14" t="str">
        <f>VLOOKUP(B1098,[1]Lookup!$A$6:$B$11,2,0)</f>
        <v>Manufacturing</v>
      </c>
      <c r="H1098" s="14" t="str">
        <f>VLOOKUP(C1098,[1]Lookup!$A$13:$B$31,2,0)</f>
        <v>Transport equipment, other manufacturing &amp; repair</v>
      </c>
      <c r="I1098" s="16">
        <f>INDEX([1]Balancing!$B$3:$ES$21,MATCH($C1098,[1]Balancing!$A$3:$A$21,0),MATCH(IF($A1098="Mahir","HS",IF($A1098="Separuh Mahir","SS",IF($A1098="Berkemahiran Rendah","LS",IF($A1098="Jumlah","T",FALSE))))&amp;$E1098&amp;RIGHT($D1098,2),[1]Balancing!$B$2:$ES$2,0))/1000</f>
        <v>12.795999999999999</v>
      </c>
      <c r="J1098" s="16">
        <f>INDEX([1]Balancing!$ET$3:$KK$21,MATCH($C1098,[1]Balancing!$A$3:$A$21,0),MATCH(IF($A1098="Mahir","HS",IF($A1098="Separuh Mahir","SS",IF($A1098="Berkemahiran Rendah","LS",IF($A1098="Jumlah","T",FALSE))))&amp;$E1098&amp;RIGHT($D1098,2),[1]Balancing!$ET$2:$KK$2,0))/1000</f>
        <v>11.694000000000001</v>
      </c>
      <c r="K1098" s="16">
        <f>INDEX([1]Balancing!$KL$3:$QC$21,MATCH($C1098,[1]Balancing!$A$3:$A$21,0),MATCH(IF($A1098="Mahir","HS",IF($A1098="Separuh Mahir","SS",IF($A1098="Berkemahiran Rendah","LS",IF($A1098="Jumlah","T",FALSE))))&amp;$E1098&amp;RIGHT($D1098,2),[1]Balancing!$KL$2:$QC$2,0))/1000</f>
        <v>1.1020000000000001</v>
      </c>
      <c r="L1098" s="16">
        <f>INDEX([1]Balancing!$QD$3:$VU$21,MATCH($C1098,[1]Balancing!$A$3:$A$21,0),MATCH(IF($A1098="Mahir","HS",IF($A1098="Separuh Mahir","SS",IF($A1098="Berkemahiran Rendah","LS",IF($A1098="Jumlah","T",FALSE))))&amp;$E1098&amp;RIGHT($D1098,2),[1]Balancing!$QD$2:$VU$2,0))/1000</f>
        <v>8.0000000000000002E-3</v>
      </c>
    </row>
    <row r="1099" spans="1:12" x14ac:dyDescent="0.35">
      <c r="A1099" s="17" t="s">
        <v>23</v>
      </c>
      <c r="B1099" s="17" t="s">
        <v>33</v>
      </c>
      <c r="C1099" s="17" t="s">
        <v>33</v>
      </c>
      <c r="D1099" s="14">
        <v>2020</v>
      </c>
      <c r="E1099" s="14">
        <v>4</v>
      </c>
      <c r="F1099" s="14" t="str">
        <f>VLOOKUP(A1099,[1]Lookup!$A$1:$B$4,2,0)</f>
        <v>Low-skilled</v>
      </c>
      <c r="G1099" s="14" t="str">
        <f>VLOOKUP(B1099,[1]Lookup!$A$6:$B$11,2,0)</f>
        <v>Construction</v>
      </c>
      <c r="H1099" s="14" t="str">
        <f>VLOOKUP(C1099,[1]Lookup!$A$13:$B$31,2,0)</f>
        <v>Construction</v>
      </c>
      <c r="I1099" s="16">
        <f>INDEX([1]Balancing!$B$3:$ES$21,MATCH($C1099,[1]Balancing!$A$3:$A$21,0),MATCH(IF($A1099="Mahir","HS",IF($A1099="Separuh Mahir","SS",IF($A1099="Berkemahiran Rendah","LS",IF($A1099="Jumlah","T",FALSE))))&amp;$E1099&amp;RIGHT($D1099,2),[1]Balancing!$B$2:$ES$2,0))/1000</f>
        <v>46.606999999999999</v>
      </c>
      <c r="J1099" s="16">
        <f>INDEX([1]Balancing!$ET$3:$KK$21,MATCH($C1099,[1]Balancing!$A$3:$A$21,0),MATCH(IF($A1099="Mahir","HS",IF($A1099="Separuh Mahir","SS",IF($A1099="Berkemahiran Rendah","LS",IF($A1099="Jumlah","T",FALSE))))&amp;$E1099&amp;RIGHT($D1099,2),[1]Balancing!$ET$2:$KK$2,0))/1000</f>
        <v>41.978999999999999</v>
      </c>
      <c r="K1099" s="16">
        <f>INDEX([1]Balancing!$KL$3:$QC$21,MATCH($C1099,[1]Balancing!$A$3:$A$21,0),MATCH(IF($A1099="Mahir","HS",IF($A1099="Separuh Mahir","SS",IF($A1099="Berkemahiran Rendah","LS",IF($A1099="Jumlah","T",FALSE))))&amp;$E1099&amp;RIGHT($D1099,2),[1]Balancing!$KL$2:$QC$2,0))/1000</f>
        <v>4.6280000000000001</v>
      </c>
      <c r="L1099" s="16">
        <f>INDEX([1]Balancing!$QD$3:$VU$21,MATCH($C1099,[1]Balancing!$A$3:$A$21,0),MATCH(IF($A1099="Mahir","HS",IF($A1099="Separuh Mahir","SS",IF($A1099="Berkemahiran Rendah","LS",IF($A1099="Jumlah","T",FALSE))))&amp;$E1099&amp;RIGHT($D1099,2),[1]Balancing!$QD$2:$VU$2,0))/1000</f>
        <v>0.30499999999999999</v>
      </c>
    </row>
    <row r="1100" spans="1:12" x14ac:dyDescent="0.35">
      <c r="A1100" s="17" t="s">
        <v>23</v>
      </c>
      <c r="B1100" s="17" t="s">
        <v>35</v>
      </c>
      <c r="C1100" s="17" t="s">
        <v>54</v>
      </c>
      <c r="D1100" s="14">
        <v>2020</v>
      </c>
      <c r="E1100" s="14">
        <v>4</v>
      </c>
      <c r="F1100" s="14" t="str">
        <f>VLOOKUP(A1100,[1]Lookup!$A$1:$B$4,2,0)</f>
        <v>Low-skilled</v>
      </c>
      <c r="G1100" s="14" t="str">
        <f>VLOOKUP(B1100,[1]Lookup!$A$6:$B$11,2,0)</f>
        <v>Services</v>
      </c>
      <c r="H1100" s="14" t="str">
        <f>VLOOKUP(C1100,[1]Lookup!$A$13:$B$31,2,0)</f>
        <v>Wholesale &amp; retail trade</v>
      </c>
      <c r="I1100" s="16">
        <f>INDEX([1]Balancing!$B$3:$ES$21,MATCH($C1100,[1]Balancing!$A$3:$A$21,0),MATCH(IF($A1100="Mahir","HS",IF($A1100="Separuh Mahir","SS",IF($A1100="Berkemahiran Rendah","LS",IF($A1100="Jumlah","T",FALSE))))&amp;$E1100&amp;RIGHT($D1100,2),[1]Balancing!$B$2:$ES$2,0))/1000</f>
        <v>230.97200000000001</v>
      </c>
      <c r="J1100" s="16">
        <f>INDEX([1]Balancing!$ET$3:$KK$21,MATCH($C1100,[1]Balancing!$A$3:$A$21,0),MATCH(IF($A1100="Mahir","HS",IF($A1100="Separuh Mahir","SS",IF($A1100="Berkemahiran Rendah","LS",IF($A1100="Jumlah","T",FALSE))))&amp;$E1100&amp;RIGHT($D1100,2),[1]Balancing!$ET$2:$KK$2,0))/1000</f>
        <v>228.13499999999999</v>
      </c>
      <c r="K1100" s="16">
        <f>INDEX([1]Balancing!$KL$3:$QC$21,MATCH($C1100,[1]Balancing!$A$3:$A$21,0),MATCH(IF($A1100="Mahir","HS",IF($A1100="Separuh Mahir","SS",IF($A1100="Berkemahiran Rendah","LS",IF($A1100="Jumlah","T",FALSE))))&amp;$E1100&amp;RIGHT($D1100,2),[1]Balancing!$KL$2:$QC$2,0))/1000</f>
        <v>2.8370000000000002</v>
      </c>
      <c r="L1100" s="16">
        <f>INDEX([1]Balancing!$QD$3:$VU$21,MATCH($C1100,[1]Balancing!$A$3:$A$21,0),MATCH(IF($A1100="Mahir","HS",IF($A1100="Separuh Mahir","SS",IF($A1100="Berkemahiran Rendah","LS",IF($A1100="Jumlah","T",FALSE))))&amp;$E1100&amp;RIGHT($D1100,2),[1]Balancing!$QD$2:$VU$2,0))/1000</f>
        <v>0.13900000000000001</v>
      </c>
    </row>
    <row r="1101" spans="1:12" x14ac:dyDescent="0.35">
      <c r="A1101" s="17" t="s">
        <v>23</v>
      </c>
      <c r="B1101" s="17" t="s">
        <v>35</v>
      </c>
      <c r="C1101" s="17" t="s">
        <v>56</v>
      </c>
      <c r="D1101" s="14">
        <v>2020</v>
      </c>
      <c r="E1101" s="14">
        <v>4</v>
      </c>
      <c r="F1101" s="14" t="str">
        <f>VLOOKUP(A1101,[1]Lookup!$A$1:$B$4,2,0)</f>
        <v>Low-skilled</v>
      </c>
      <c r="G1101" s="14" t="str">
        <f>VLOOKUP(B1101,[1]Lookup!$A$6:$B$11,2,0)</f>
        <v>Services</v>
      </c>
      <c r="H1101" s="14" t="str">
        <f>VLOOKUP(C1101,[1]Lookup!$A$13:$B$31,2,0)</f>
        <v>Food &amp; beverages and accommodation</v>
      </c>
      <c r="I1101" s="16">
        <f>INDEX([1]Balancing!$B$3:$ES$21,MATCH($C1101,[1]Balancing!$A$3:$A$21,0),MATCH(IF($A1101="Mahir","HS",IF($A1101="Separuh Mahir","SS",IF($A1101="Berkemahiran Rendah","LS",IF($A1101="Jumlah","T",FALSE))))&amp;$E1101&amp;RIGHT($D1101,2),[1]Balancing!$B$2:$ES$2,0))/1000</f>
        <v>343.20499999999998</v>
      </c>
      <c r="J1101" s="16">
        <f>INDEX([1]Balancing!$ET$3:$KK$21,MATCH($C1101,[1]Balancing!$A$3:$A$21,0),MATCH(IF($A1101="Mahir","HS",IF($A1101="Separuh Mahir","SS",IF($A1101="Berkemahiran Rendah","LS",IF($A1101="Jumlah","T",FALSE))))&amp;$E1101&amp;RIGHT($D1101,2),[1]Balancing!$ET$2:$KK$2,0))/1000</f>
        <v>341.64699999999999</v>
      </c>
      <c r="K1101" s="16">
        <f>INDEX([1]Balancing!$KL$3:$QC$21,MATCH($C1101,[1]Balancing!$A$3:$A$21,0),MATCH(IF($A1101="Mahir","HS",IF($A1101="Separuh Mahir","SS",IF($A1101="Berkemahiran Rendah","LS",IF($A1101="Jumlah","T",FALSE))))&amp;$E1101&amp;RIGHT($D1101,2),[1]Balancing!$KL$2:$QC$2,0))/1000</f>
        <v>1.5580000000000001</v>
      </c>
      <c r="L1101" s="16">
        <f>INDEX([1]Balancing!$QD$3:$VU$21,MATCH($C1101,[1]Balancing!$A$3:$A$21,0),MATCH(IF($A1101="Mahir","HS",IF($A1101="Separuh Mahir","SS",IF($A1101="Berkemahiran Rendah","LS",IF($A1101="Jumlah","T",FALSE))))&amp;$E1101&amp;RIGHT($D1101,2),[1]Balancing!$QD$2:$VU$2,0))/1000</f>
        <v>4.0000000000000001E-3</v>
      </c>
    </row>
    <row r="1102" spans="1:12" x14ac:dyDescent="0.35">
      <c r="A1102" s="17" t="s">
        <v>23</v>
      </c>
      <c r="B1102" s="17" t="s">
        <v>35</v>
      </c>
      <c r="C1102" s="17" t="s">
        <v>58</v>
      </c>
      <c r="D1102" s="14">
        <v>2020</v>
      </c>
      <c r="E1102" s="14">
        <v>4</v>
      </c>
      <c r="F1102" s="14" t="str">
        <f>VLOOKUP(A1102,[1]Lookup!$A$1:$B$4,2,0)</f>
        <v>Low-skilled</v>
      </c>
      <c r="G1102" s="14" t="str">
        <f>VLOOKUP(B1102,[1]Lookup!$A$6:$B$11,2,0)</f>
        <v>Services</v>
      </c>
      <c r="H1102" s="14" t="str">
        <f>VLOOKUP(C1102,[1]Lookup!$A$13:$B$31,2,0)</f>
        <v>Transportation &amp; storage</v>
      </c>
      <c r="I1102" s="16">
        <f>INDEX([1]Balancing!$B$3:$ES$21,MATCH($C1102,[1]Balancing!$A$3:$A$21,0),MATCH(IF($A1102="Mahir","HS",IF($A1102="Separuh Mahir","SS",IF($A1102="Berkemahiran Rendah","LS",IF($A1102="Jumlah","T",FALSE))))&amp;$E1102&amp;RIGHT($D1102,2),[1]Balancing!$B$2:$ES$2,0))/1000</f>
        <v>86.268000000000001</v>
      </c>
      <c r="J1102" s="16">
        <f>INDEX([1]Balancing!$ET$3:$KK$21,MATCH($C1102,[1]Balancing!$A$3:$A$21,0),MATCH(IF($A1102="Mahir","HS",IF($A1102="Separuh Mahir","SS",IF($A1102="Berkemahiran Rendah","LS",IF($A1102="Jumlah","T",FALSE))))&amp;$E1102&amp;RIGHT($D1102,2),[1]Balancing!$ET$2:$KK$2,0))/1000</f>
        <v>84.430999999999997</v>
      </c>
      <c r="K1102" s="16">
        <f>INDEX([1]Balancing!$KL$3:$QC$21,MATCH($C1102,[1]Balancing!$A$3:$A$21,0),MATCH(IF($A1102="Mahir","HS",IF($A1102="Separuh Mahir","SS",IF($A1102="Berkemahiran Rendah","LS",IF($A1102="Jumlah","T",FALSE))))&amp;$E1102&amp;RIGHT($D1102,2),[1]Balancing!$KL$2:$QC$2,0))/1000</f>
        <v>1.837</v>
      </c>
      <c r="L1102" s="16">
        <f>INDEX([1]Balancing!$QD$3:$VU$21,MATCH($C1102,[1]Balancing!$A$3:$A$21,0),MATCH(IF($A1102="Mahir","HS",IF($A1102="Separuh Mahir","SS",IF($A1102="Berkemahiran Rendah","LS",IF($A1102="Jumlah","T",FALSE))))&amp;$E1102&amp;RIGHT($D1102,2),[1]Balancing!$QD$2:$VU$2,0))/1000</f>
        <v>7.9000000000000001E-2</v>
      </c>
    </row>
    <row r="1103" spans="1:12" x14ac:dyDescent="0.35">
      <c r="A1103" s="17" t="s">
        <v>23</v>
      </c>
      <c r="B1103" s="17" t="s">
        <v>35</v>
      </c>
      <c r="C1103" s="17" t="s">
        <v>60</v>
      </c>
      <c r="D1103" s="14">
        <v>2020</v>
      </c>
      <c r="E1103" s="14">
        <v>4</v>
      </c>
      <c r="F1103" s="14" t="str">
        <f>VLOOKUP(A1103,[1]Lookup!$A$1:$B$4,2,0)</f>
        <v>Low-skilled</v>
      </c>
      <c r="G1103" s="14" t="str">
        <f>VLOOKUP(B1103,[1]Lookup!$A$6:$B$11,2,0)</f>
        <v>Services</v>
      </c>
      <c r="H1103" s="14" t="str">
        <f>VLOOKUP(C1103,[1]Lookup!$A$13:$B$31,2,0)</f>
        <v>Information &amp; communication</v>
      </c>
      <c r="I1103" s="16">
        <f>INDEX([1]Balancing!$B$3:$ES$21,MATCH($C1103,[1]Balancing!$A$3:$A$21,0),MATCH(IF($A1103="Mahir","HS",IF($A1103="Separuh Mahir","SS",IF($A1103="Berkemahiran Rendah","LS",IF($A1103="Jumlah","T",FALSE))))&amp;$E1103&amp;RIGHT($D1103,2),[1]Balancing!$B$2:$ES$2,0))/1000</f>
        <v>19.204999999999998</v>
      </c>
      <c r="J1103" s="16">
        <f>INDEX([1]Balancing!$ET$3:$KK$21,MATCH($C1103,[1]Balancing!$A$3:$A$21,0),MATCH(IF($A1103="Mahir","HS",IF($A1103="Separuh Mahir","SS",IF($A1103="Berkemahiran Rendah","LS",IF($A1103="Jumlah","T",FALSE))))&amp;$E1103&amp;RIGHT($D1103,2),[1]Balancing!$ET$2:$KK$2,0))/1000</f>
        <v>18.972999999999999</v>
      </c>
      <c r="K1103" s="16">
        <f>INDEX([1]Balancing!$KL$3:$QC$21,MATCH($C1103,[1]Balancing!$A$3:$A$21,0),MATCH(IF($A1103="Mahir","HS",IF($A1103="Separuh Mahir","SS",IF($A1103="Berkemahiran Rendah","LS",IF($A1103="Jumlah","T",FALSE))))&amp;$E1103&amp;RIGHT($D1103,2),[1]Balancing!$KL$2:$QC$2,0))/1000</f>
        <v>0.23200000000000001</v>
      </c>
      <c r="L1103" s="16">
        <f>INDEX([1]Balancing!$QD$3:$VU$21,MATCH($C1103,[1]Balancing!$A$3:$A$21,0),MATCH(IF($A1103="Mahir","HS",IF($A1103="Separuh Mahir","SS",IF($A1103="Berkemahiran Rendah","LS",IF($A1103="Jumlah","T",FALSE))))&amp;$E1103&amp;RIGHT($D1103,2),[1]Balancing!$QD$2:$VU$2,0))/1000</f>
        <v>0</v>
      </c>
    </row>
    <row r="1104" spans="1:12" x14ac:dyDescent="0.35">
      <c r="A1104" s="17" t="s">
        <v>23</v>
      </c>
      <c r="B1104" s="17" t="s">
        <v>35</v>
      </c>
      <c r="C1104" s="17" t="s">
        <v>62</v>
      </c>
      <c r="D1104" s="14">
        <v>2020</v>
      </c>
      <c r="E1104" s="14">
        <v>4</v>
      </c>
      <c r="F1104" s="14" t="str">
        <f>VLOOKUP(A1104,[1]Lookup!$A$1:$B$4,2,0)</f>
        <v>Low-skilled</v>
      </c>
      <c r="G1104" s="14" t="str">
        <f>VLOOKUP(B1104,[1]Lookup!$A$6:$B$11,2,0)</f>
        <v>Services</v>
      </c>
      <c r="H1104" s="14" t="str">
        <f>VLOOKUP(C1104,[1]Lookup!$A$13:$B$31,2,0)</f>
        <v>Finance, insurance, real estate &amp; business services</v>
      </c>
      <c r="I1104" s="16">
        <f>INDEX([1]Balancing!$B$3:$ES$21,MATCH($C1104,[1]Balancing!$A$3:$A$21,0),MATCH(IF($A1104="Mahir","HS",IF($A1104="Separuh Mahir","SS",IF($A1104="Berkemahiran Rendah","LS",IF($A1104="Jumlah","T",FALSE))))&amp;$E1104&amp;RIGHT($D1104,2),[1]Balancing!$B$2:$ES$2,0))/1000</f>
        <v>112.324</v>
      </c>
      <c r="J1104" s="16">
        <f>INDEX([1]Balancing!$ET$3:$KK$21,MATCH($C1104,[1]Balancing!$A$3:$A$21,0),MATCH(IF($A1104="Mahir","HS",IF($A1104="Separuh Mahir","SS",IF($A1104="Berkemahiran Rendah","LS",IF($A1104="Jumlah","T",FALSE))))&amp;$E1104&amp;RIGHT($D1104,2),[1]Balancing!$ET$2:$KK$2,0))/1000</f>
        <v>111.029</v>
      </c>
      <c r="K1104" s="16">
        <f>INDEX([1]Balancing!$KL$3:$QC$21,MATCH($C1104,[1]Balancing!$A$3:$A$21,0),MATCH(IF($A1104="Mahir","HS",IF($A1104="Separuh Mahir","SS",IF($A1104="Berkemahiran Rendah","LS",IF($A1104="Jumlah","T",FALSE))))&amp;$E1104&amp;RIGHT($D1104,2),[1]Balancing!$KL$2:$QC$2,0))/1000</f>
        <v>1.2949999999999999</v>
      </c>
      <c r="L1104" s="16">
        <f>INDEX([1]Balancing!$QD$3:$VU$21,MATCH($C1104,[1]Balancing!$A$3:$A$21,0),MATCH(IF($A1104="Mahir","HS",IF($A1104="Separuh Mahir","SS",IF($A1104="Berkemahiran Rendah","LS",IF($A1104="Jumlah","T",FALSE))))&amp;$E1104&amp;RIGHT($D1104,2),[1]Balancing!$QD$2:$VU$2,0))/1000</f>
        <v>9.8000000000000004E-2</v>
      </c>
    </row>
    <row r="1105" spans="1:12" x14ac:dyDescent="0.35">
      <c r="A1105" s="17" t="s">
        <v>23</v>
      </c>
      <c r="B1105" s="17" t="s">
        <v>35</v>
      </c>
      <c r="C1105" s="17" t="s">
        <v>64</v>
      </c>
      <c r="D1105" s="14">
        <v>2020</v>
      </c>
      <c r="E1105" s="14">
        <v>4</v>
      </c>
      <c r="F1105" s="14" t="str">
        <f>VLOOKUP(A1105,[1]Lookup!$A$1:$B$4,2,0)</f>
        <v>Low-skilled</v>
      </c>
      <c r="G1105" s="14" t="str">
        <f>VLOOKUP(B1105,[1]Lookup!$A$6:$B$11,2,0)</f>
        <v>Services</v>
      </c>
      <c r="H1105" s="14" t="str">
        <f>VLOOKUP(C1105,[1]Lookup!$A$13:$B$31,2,0)</f>
        <v>Other services</v>
      </c>
      <c r="I1105" s="16">
        <f>INDEX([1]Balancing!$B$3:$ES$21,MATCH($C1105,[1]Balancing!$A$3:$A$21,0),MATCH(IF($A1105="Mahir","HS",IF($A1105="Separuh Mahir","SS",IF($A1105="Berkemahiran Rendah","LS",IF($A1105="Jumlah","T",FALSE))))&amp;$E1105&amp;RIGHT($D1105,2),[1]Balancing!$B$2:$ES$2,0))/1000</f>
        <v>71.021000000000001</v>
      </c>
      <c r="J1105" s="16">
        <f>INDEX([1]Balancing!$ET$3:$KK$21,MATCH($C1105,[1]Balancing!$A$3:$A$21,0),MATCH(IF($A1105="Mahir","HS",IF($A1105="Separuh Mahir","SS",IF($A1105="Berkemahiran Rendah","LS",IF($A1105="Jumlah","T",FALSE))))&amp;$E1105&amp;RIGHT($D1105,2),[1]Balancing!$ET$2:$KK$2,0))/1000</f>
        <v>70.338999999999999</v>
      </c>
      <c r="K1105" s="16">
        <f>INDEX([1]Balancing!$KL$3:$QC$21,MATCH($C1105,[1]Balancing!$A$3:$A$21,0),MATCH(IF($A1105="Mahir","HS",IF($A1105="Separuh Mahir","SS",IF($A1105="Berkemahiran Rendah","LS",IF($A1105="Jumlah","T",FALSE))))&amp;$E1105&amp;RIGHT($D1105,2),[1]Balancing!$KL$2:$QC$2,0))/1000</f>
        <v>0.68200000000000005</v>
      </c>
      <c r="L1105" s="16">
        <f>INDEX([1]Balancing!$QD$3:$VU$21,MATCH($C1105,[1]Balancing!$A$3:$A$21,0),MATCH(IF($A1105="Mahir","HS",IF($A1105="Separuh Mahir","SS",IF($A1105="Berkemahiran Rendah","LS",IF($A1105="Jumlah","T",FALSE))))&amp;$E1105&amp;RIGHT($D1105,2),[1]Balancing!$QD$2:$VU$2,0))/1000</f>
        <v>2.8000000000000001E-2</v>
      </c>
    </row>
    <row r="1106" spans="1:12" x14ac:dyDescent="0.35">
      <c r="A1106" s="17" t="s">
        <v>19</v>
      </c>
      <c r="B1106" s="17" t="s">
        <v>27</v>
      </c>
      <c r="C1106" s="17" t="s">
        <v>27</v>
      </c>
      <c r="D1106" s="14">
        <v>2020</v>
      </c>
      <c r="E1106" s="14">
        <v>3</v>
      </c>
      <c r="F1106" s="14" t="str">
        <f>VLOOKUP(A1106,[1]Lookup!$A$1:$B$4,2,0)</f>
        <v>Skilled</v>
      </c>
      <c r="G1106" s="14" t="str">
        <f>VLOOKUP(B1106,[1]Lookup!$A$6:$B$11,2,0)</f>
        <v>Agriculture</v>
      </c>
      <c r="H1106" s="14" t="str">
        <f>VLOOKUP(C1106,[1]Lookup!$A$13:$B$31,2,0)</f>
        <v>Agriculture</v>
      </c>
      <c r="I1106" s="16">
        <f>INDEX([1]Balancing!$B$3:$ES$21,MATCH($C1106,[1]Balancing!$A$3:$A$21,0),MATCH(IF($A1106="Mahir","HS",IF($A1106="Separuh Mahir","SS",IF($A1106="Berkemahiran Rendah","LS",IF($A1106="Jumlah","T",FALSE))))&amp;$E1106&amp;RIGHT($D1106,2),[1]Balancing!$B$2:$ES$2,0))/1000</f>
        <v>30.302</v>
      </c>
      <c r="J1106" s="16">
        <f>INDEX([1]Balancing!$ET$3:$KK$21,MATCH($C1106,[1]Balancing!$A$3:$A$21,0),MATCH(IF($A1106="Mahir","HS",IF($A1106="Separuh Mahir","SS",IF($A1106="Berkemahiran Rendah","LS",IF($A1106="Jumlah","T",FALSE))))&amp;$E1106&amp;RIGHT($D1106,2),[1]Balancing!$ET$2:$KK$2,0))/1000</f>
        <v>25.681999999999999</v>
      </c>
      <c r="K1106" s="16">
        <f>INDEX([1]Balancing!$KL$3:$QC$21,MATCH($C1106,[1]Balancing!$A$3:$A$21,0),MATCH(IF($A1106="Mahir","HS",IF($A1106="Separuh Mahir","SS",IF($A1106="Berkemahiran Rendah","LS",IF($A1106="Jumlah","T",FALSE))))&amp;$E1106&amp;RIGHT($D1106,2),[1]Balancing!$KL$2:$QC$2,0))/1000</f>
        <v>4.62</v>
      </c>
      <c r="L1106" s="16">
        <f>INDEX([1]Balancing!$QD$3:$VU$21,MATCH($C1106,[1]Balancing!$A$3:$A$21,0),MATCH(IF($A1106="Mahir","HS",IF($A1106="Separuh Mahir","SS",IF($A1106="Berkemahiran Rendah","LS",IF($A1106="Jumlah","T",FALSE))))&amp;$E1106&amp;RIGHT($D1106,2),[1]Balancing!$QD$2:$VU$2,0))/1000</f>
        <v>0.22600000000000001</v>
      </c>
    </row>
    <row r="1107" spans="1:12" x14ac:dyDescent="0.35">
      <c r="A1107" s="17" t="s">
        <v>19</v>
      </c>
      <c r="B1107" s="17" t="s">
        <v>29</v>
      </c>
      <c r="C1107" s="17" t="s">
        <v>29</v>
      </c>
      <c r="D1107" s="14">
        <v>2020</v>
      </c>
      <c r="E1107" s="14">
        <v>3</v>
      </c>
      <c r="F1107" s="14" t="str">
        <f>VLOOKUP(A1107,[1]Lookup!$A$1:$B$4,2,0)</f>
        <v>Skilled</v>
      </c>
      <c r="G1107" s="14" t="str">
        <f>VLOOKUP(B1107,[1]Lookup!$A$6:$B$11,2,0)</f>
        <v>Mining &amp; Quarrying</v>
      </c>
      <c r="H1107" s="14" t="str">
        <f>VLOOKUP(C1107,[1]Lookup!$A$13:$B$31,2,0)</f>
        <v>Mining &amp; Quarrying</v>
      </c>
      <c r="I1107" s="16">
        <f>INDEX([1]Balancing!$B$3:$ES$21,MATCH($C1107,[1]Balancing!$A$3:$A$21,0),MATCH(IF($A1107="Mahir","HS",IF($A1107="Separuh Mahir","SS",IF($A1107="Berkemahiran Rendah","LS",IF($A1107="Jumlah","T",FALSE))))&amp;$E1107&amp;RIGHT($D1107,2),[1]Balancing!$B$2:$ES$2,0))/1000</f>
        <v>24.184000000000001</v>
      </c>
      <c r="J1107" s="16">
        <f>INDEX([1]Balancing!$ET$3:$KK$21,MATCH($C1107,[1]Balancing!$A$3:$A$21,0),MATCH(IF($A1107="Mahir","HS",IF($A1107="Separuh Mahir","SS",IF($A1107="Berkemahiran Rendah","LS",IF($A1107="Jumlah","T",FALSE))))&amp;$E1107&amp;RIGHT($D1107,2),[1]Balancing!$ET$2:$KK$2,0))/1000</f>
        <v>24.041</v>
      </c>
      <c r="K1107" s="16">
        <f>INDEX([1]Balancing!$KL$3:$QC$21,MATCH($C1107,[1]Balancing!$A$3:$A$21,0),MATCH(IF($A1107="Mahir","HS",IF($A1107="Separuh Mahir","SS",IF($A1107="Berkemahiran Rendah","LS",IF($A1107="Jumlah","T",FALSE))))&amp;$E1107&amp;RIGHT($D1107,2),[1]Balancing!$KL$2:$QC$2,0))/1000</f>
        <v>0.14299999999999999</v>
      </c>
      <c r="L1107" s="16">
        <f>INDEX([1]Balancing!$QD$3:$VU$21,MATCH($C1107,[1]Balancing!$A$3:$A$21,0),MATCH(IF($A1107="Mahir","HS",IF($A1107="Separuh Mahir","SS",IF($A1107="Berkemahiran Rendah","LS",IF($A1107="Jumlah","T",FALSE))))&amp;$E1107&amp;RIGHT($D1107,2),[1]Balancing!$QD$2:$VU$2,0))/1000</f>
        <v>6.0000000000000001E-3</v>
      </c>
    </row>
    <row r="1108" spans="1:12" x14ac:dyDescent="0.35">
      <c r="A1108" s="17" t="s">
        <v>19</v>
      </c>
      <c r="B1108" s="17" t="s">
        <v>31</v>
      </c>
      <c r="C1108" s="17" t="s">
        <v>40</v>
      </c>
      <c r="D1108" s="14">
        <v>2020</v>
      </c>
      <c r="E1108" s="14">
        <v>3</v>
      </c>
      <c r="F1108" s="14" t="str">
        <f>VLOOKUP(A1108,[1]Lookup!$A$1:$B$4,2,0)</f>
        <v>Skilled</v>
      </c>
      <c r="G1108" s="14" t="str">
        <f>VLOOKUP(B1108,[1]Lookup!$A$6:$B$11,2,0)</f>
        <v>Manufacturing</v>
      </c>
      <c r="H1108" s="14" t="str">
        <f>VLOOKUP(C1108,[1]Lookup!$A$13:$B$31,2,0)</f>
        <v>Food processing, beverages &amp; tobacco products</v>
      </c>
      <c r="I1108" s="16">
        <f>INDEX([1]Balancing!$B$3:$ES$21,MATCH($C1108,[1]Balancing!$A$3:$A$21,0),MATCH(IF($A1108="Mahir","HS",IF($A1108="Separuh Mahir","SS",IF($A1108="Berkemahiran Rendah","LS",IF($A1108="Jumlah","T",FALSE))))&amp;$E1108&amp;RIGHT($D1108,2),[1]Balancing!$B$2:$ES$2,0))/1000</f>
        <v>37.048000000000002</v>
      </c>
      <c r="J1108" s="16">
        <f>INDEX([1]Balancing!$ET$3:$KK$21,MATCH($C1108,[1]Balancing!$A$3:$A$21,0),MATCH(IF($A1108="Mahir","HS",IF($A1108="Separuh Mahir","SS",IF($A1108="Berkemahiran Rendah","LS",IF($A1108="Jumlah","T",FALSE))))&amp;$E1108&amp;RIGHT($D1108,2),[1]Balancing!$ET$2:$KK$2,0))/1000</f>
        <v>34.972999999999999</v>
      </c>
      <c r="K1108" s="16">
        <f>INDEX([1]Balancing!$KL$3:$QC$21,MATCH($C1108,[1]Balancing!$A$3:$A$21,0),MATCH(IF($A1108="Mahir","HS",IF($A1108="Separuh Mahir","SS",IF($A1108="Berkemahiran Rendah","LS",IF($A1108="Jumlah","T",FALSE))))&amp;$E1108&amp;RIGHT($D1108,2),[1]Balancing!$KL$2:$QC$2,0))/1000</f>
        <v>2.0750000000000002</v>
      </c>
      <c r="L1108" s="16">
        <f>INDEX([1]Balancing!$QD$3:$VU$21,MATCH($C1108,[1]Balancing!$A$3:$A$21,0),MATCH(IF($A1108="Mahir","HS",IF($A1108="Separuh Mahir","SS",IF($A1108="Berkemahiran Rendah","LS",IF($A1108="Jumlah","T",FALSE))))&amp;$E1108&amp;RIGHT($D1108,2),[1]Balancing!$QD$2:$VU$2,0))/1000</f>
        <v>7.9000000000000001E-2</v>
      </c>
    </row>
    <row r="1109" spans="1:12" x14ac:dyDescent="0.35">
      <c r="A1109" s="17" t="s">
        <v>19</v>
      </c>
      <c r="B1109" s="17" t="s">
        <v>31</v>
      </c>
      <c r="C1109" s="17" t="s">
        <v>42</v>
      </c>
      <c r="D1109" s="14">
        <v>2020</v>
      </c>
      <c r="E1109" s="14">
        <v>3</v>
      </c>
      <c r="F1109" s="14" t="str">
        <f>VLOOKUP(A1109,[1]Lookup!$A$1:$B$4,2,0)</f>
        <v>Skilled</v>
      </c>
      <c r="G1109" s="14" t="str">
        <f>VLOOKUP(B1109,[1]Lookup!$A$6:$B$11,2,0)</f>
        <v>Manufacturing</v>
      </c>
      <c r="H1109" s="14" t="str">
        <f>VLOOKUP(C1109,[1]Lookup!$A$13:$B$31,2,0)</f>
        <v>Textiles, wearing apparel &amp; leather products</v>
      </c>
      <c r="I1109" s="16">
        <f>INDEX([1]Balancing!$B$3:$ES$21,MATCH($C1109,[1]Balancing!$A$3:$A$21,0),MATCH(IF($A1109="Mahir","HS",IF($A1109="Separuh Mahir","SS",IF($A1109="Berkemahiran Rendah","LS",IF($A1109="Jumlah","T",FALSE))))&amp;$E1109&amp;RIGHT($D1109,2),[1]Balancing!$B$2:$ES$2,0))/1000</f>
        <v>9.1449999999999996</v>
      </c>
      <c r="J1109" s="16">
        <f>INDEX([1]Balancing!$ET$3:$KK$21,MATCH($C1109,[1]Balancing!$A$3:$A$21,0),MATCH(IF($A1109="Mahir","HS",IF($A1109="Separuh Mahir","SS",IF($A1109="Berkemahiran Rendah","LS",IF($A1109="Jumlah","T",FALSE))))&amp;$E1109&amp;RIGHT($D1109,2),[1]Balancing!$ET$2:$KK$2,0))/1000</f>
        <v>8.6969999999999992</v>
      </c>
      <c r="K1109" s="16">
        <f>INDEX([1]Balancing!$KL$3:$QC$21,MATCH($C1109,[1]Balancing!$A$3:$A$21,0),MATCH(IF($A1109="Mahir","HS",IF($A1109="Separuh Mahir","SS",IF($A1109="Berkemahiran Rendah","LS",IF($A1109="Jumlah","T",FALSE))))&amp;$E1109&amp;RIGHT($D1109,2),[1]Balancing!$KL$2:$QC$2,0))/1000</f>
        <v>0.44800000000000001</v>
      </c>
      <c r="L1109" s="16">
        <f>INDEX([1]Balancing!$QD$3:$VU$21,MATCH($C1109,[1]Balancing!$A$3:$A$21,0),MATCH(IF($A1109="Mahir","HS",IF($A1109="Separuh Mahir","SS",IF($A1109="Berkemahiran Rendah","LS",IF($A1109="Jumlah","T",FALSE))))&amp;$E1109&amp;RIGHT($D1109,2),[1]Balancing!$QD$2:$VU$2,0))/1000</f>
        <v>1.7999999999999999E-2</v>
      </c>
    </row>
    <row r="1110" spans="1:12" x14ac:dyDescent="0.35">
      <c r="A1110" s="17" t="s">
        <v>19</v>
      </c>
      <c r="B1110" s="17" t="s">
        <v>31</v>
      </c>
      <c r="C1110" s="17" t="s">
        <v>44</v>
      </c>
      <c r="D1110" s="14">
        <v>2020</v>
      </c>
      <c r="E1110" s="14">
        <v>3</v>
      </c>
      <c r="F1110" s="14" t="str">
        <f>VLOOKUP(A1110,[1]Lookup!$A$1:$B$4,2,0)</f>
        <v>Skilled</v>
      </c>
      <c r="G1110" s="14" t="str">
        <f>VLOOKUP(B1110,[1]Lookup!$A$6:$B$11,2,0)</f>
        <v>Manufacturing</v>
      </c>
      <c r="H1110" s="14" t="str">
        <f>VLOOKUP(C1110,[1]Lookup!$A$13:$B$31,2,0)</f>
        <v>Wood products, furniture, paper products &amp; printing</v>
      </c>
      <c r="I1110" s="16">
        <f>INDEX([1]Balancing!$B$3:$ES$21,MATCH($C1110,[1]Balancing!$A$3:$A$21,0),MATCH(IF($A1110="Mahir","HS",IF($A1110="Separuh Mahir","SS",IF($A1110="Berkemahiran Rendah","LS",IF($A1110="Jumlah","T",FALSE))))&amp;$E1110&amp;RIGHT($D1110,2),[1]Balancing!$B$2:$ES$2,0))/1000</f>
        <v>34.991</v>
      </c>
      <c r="J1110" s="16">
        <f>INDEX([1]Balancing!$ET$3:$KK$21,MATCH($C1110,[1]Balancing!$A$3:$A$21,0),MATCH(IF($A1110="Mahir","HS",IF($A1110="Separuh Mahir","SS",IF($A1110="Berkemahiran Rendah","LS",IF($A1110="Jumlah","T",FALSE))))&amp;$E1110&amp;RIGHT($D1110,2),[1]Balancing!$ET$2:$KK$2,0))/1000</f>
        <v>33.304000000000002</v>
      </c>
      <c r="K1110" s="16">
        <f>INDEX([1]Balancing!$KL$3:$QC$21,MATCH($C1110,[1]Balancing!$A$3:$A$21,0),MATCH(IF($A1110="Mahir","HS",IF($A1110="Separuh Mahir","SS",IF($A1110="Berkemahiran Rendah","LS",IF($A1110="Jumlah","T",FALSE))))&amp;$E1110&amp;RIGHT($D1110,2),[1]Balancing!$KL$2:$QC$2,0))/1000</f>
        <v>1.6870000000000001</v>
      </c>
      <c r="L1110" s="16">
        <f>INDEX([1]Balancing!$QD$3:$VU$21,MATCH($C1110,[1]Balancing!$A$3:$A$21,0),MATCH(IF($A1110="Mahir","HS",IF($A1110="Separuh Mahir","SS",IF($A1110="Berkemahiran Rendah","LS",IF($A1110="Jumlah","T",FALSE))))&amp;$E1110&amp;RIGHT($D1110,2),[1]Balancing!$QD$2:$VU$2,0))/1000</f>
        <v>9.4E-2</v>
      </c>
    </row>
    <row r="1111" spans="1:12" x14ac:dyDescent="0.35">
      <c r="A1111" s="17" t="s">
        <v>19</v>
      </c>
      <c r="B1111" s="17" t="s">
        <v>31</v>
      </c>
      <c r="C1111" s="17" t="s">
        <v>46</v>
      </c>
      <c r="D1111" s="14">
        <v>2020</v>
      </c>
      <c r="E1111" s="14">
        <v>3</v>
      </c>
      <c r="F1111" s="14" t="str">
        <f>VLOOKUP(A1111,[1]Lookup!$A$1:$B$4,2,0)</f>
        <v>Skilled</v>
      </c>
      <c r="G1111" s="14" t="str">
        <f>VLOOKUP(B1111,[1]Lookup!$A$6:$B$11,2,0)</f>
        <v>Manufacturing</v>
      </c>
      <c r="H1111" s="14" t="str">
        <f>VLOOKUP(C1111,[1]Lookup!$A$13:$B$31,2,0)</f>
        <v>Petroleum, chemical, rubber &amp; plastic products</v>
      </c>
      <c r="I1111" s="16">
        <f>INDEX([1]Balancing!$B$3:$ES$21,MATCH($C1111,[1]Balancing!$A$3:$A$21,0),MATCH(IF($A1111="Mahir","HS",IF($A1111="Separuh Mahir","SS",IF($A1111="Berkemahiran Rendah","LS",IF($A1111="Jumlah","T",FALSE))))&amp;$E1111&amp;RIGHT($D1111,2),[1]Balancing!$B$2:$ES$2,0))/1000</f>
        <v>76.781000000000006</v>
      </c>
      <c r="J1111" s="16">
        <f>INDEX([1]Balancing!$ET$3:$KK$21,MATCH($C1111,[1]Balancing!$A$3:$A$21,0),MATCH(IF($A1111="Mahir","HS",IF($A1111="Separuh Mahir","SS",IF($A1111="Berkemahiran Rendah","LS",IF($A1111="Jumlah","T",FALSE))))&amp;$E1111&amp;RIGHT($D1111,2),[1]Balancing!$ET$2:$KK$2,0))/1000</f>
        <v>72.531000000000006</v>
      </c>
      <c r="K1111" s="16">
        <f>INDEX([1]Balancing!$KL$3:$QC$21,MATCH($C1111,[1]Balancing!$A$3:$A$21,0),MATCH(IF($A1111="Mahir","HS",IF($A1111="Separuh Mahir","SS",IF($A1111="Berkemahiran Rendah","LS",IF($A1111="Jumlah","T",FALSE))))&amp;$E1111&amp;RIGHT($D1111,2),[1]Balancing!$KL$2:$QC$2,0))/1000</f>
        <v>4.25</v>
      </c>
      <c r="L1111" s="16">
        <f>INDEX([1]Balancing!$QD$3:$VU$21,MATCH($C1111,[1]Balancing!$A$3:$A$21,0),MATCH(IF($A1111="Mahir","HS",IF($A1111="Separuh Mahir","SS",IF($A1111="Berkemahiran Rendah","LS",IF($A1111="Jumlah","T",FALSE))))&amp;$E1111&amp;RIGHT($D1111,2),[1]Balancing!$QD$2:$VU$2,0))/1000</f>
        <v>0.41299999999999998</v>
      </c>
    </row>
    <row r="1112" spans="1:12" x14ac:dyDescent="0.35">
      <c r="A1112" s="17" t="s">
        <v>19</v>
      </c>
      <c r="B1112" s="17" t="s">
        <v>31</v>
      </c>
      <c r="C1112" s="17" t="s">
        <v>48</v>
      </c>
      <c r="D1112" s="14">
        <v>2020</v>
      </c>
      <c r="E1112" s="14">
        <v>3</v>
      </c>
      <c r="F1112" s="14" t="str">
        <f>VLOOKUP(A1112,[1]Lookup!$A$1:$B$4,2,0)</f>
        <v>Skilled</v>
      </c>
      <c r="G1112" s="14" t="str">
        <f>VLOOKUP(B1112,[1]Lookup!$A$6:$B$11,2,0)</f>
        <v>Manufacturing</v>
      </c>
      <c r="H1112" s="14" t="str">
        <f>VLOOKUP(C1112,[1]Lookup!$A$13:$B$31,2,0)</f>
        <v>Non-metallic mineral products, basic metal &amp; fabricated metal products</v>
      </c>
      <c r="I1112" s="16">
        <f>INDEX([1]Balancing!$B$3:$ES$21,MATCH($C1112,[1]Balancing!$A$3:$A$21,0),MATCH(IF($A1112="Mahir","HS",IF($A1112="Separuh Mahir","SS",IF($A1112="Berkemahiran Rendah","LS",IF($A1112="Jumlah","T",FALSE))))&amp;$E1112&amp;RIGHT($D1112,2),[1]Balancing!$B$2:$ES$2,0))/1000</f>
        <v>57.930999999999997</v>
      </c>
      <c r="J1112" s="16">
        <f>INDEX([1]Balancing!$ET$3:$KK$21,MATCH($C1112,[1]Balancing!$A$3:$A$21,0),MATCH(IF($A1112="Mahir","HS",IF($A1112="Separuh Mahir","SS",IF($A1112="Berkemahiran Rendah","LS",IF($A1112="Jumlah","T",FALSE))))&amp;$E1112&amp;RIGHT($D1112,2),[1]Balancing!$ET$2:$KK$2,0))/1000</f>
        <v>54.362000000000002</v>
      </c>
      <c r="K1112" s="16">
        <f>INDEX([1]Balancing!$KL$3:$QC$21,MATCH($C1112,[1]Balancing!$A$3:$A$21,0),MATCH(IF($A1112="Mahir","HS",IF($A1112="Separuh Mahir","SS",IF($A1112="Berkemahiran Rendah","LS",IF($A1112="Jumlah","T",FALSE))))&amp;$E1112&amp;RIGHT($D1112,2),[1]Balancing!$KL$2:$QC$2,0))/1000</f>
        <v>3.569</v>
      </c>
      <c r="L1112" s="16">
        <f>INDEX([1]Balancing!$QD$3:$VU$21,MATCH($C1112,[1]Balancing!$A$3:$A$21,0),MATCH(IF($A1112="Mahir","HS",IF($A1112="Separuh Mahir","SS",IF($A1112="Berkemahiran Rendah","LS",IF($A1112="Jumlah","T",FALSE))))&amp;$E1112&amp;RIGHT($D1112,2),[1]Balancing!$QD$2:$VU$2,0))/1000</f>
        <v>0.23400000000000001</v>
      </c>
    </row>
    <row r="1113" spans="1:12" x14ac:dyDescent="0.35">
      <c r="A1113" s="17" t="s">
        <v>19</v>
      </c>
      <c r="B1113" s="17" t="s">
        <v>31</v>
      </c>
      <c r="C1113" s="17" t="s">
        <v>50</v>
      </c>
      <c r="D1113" s="14">
        <v>2020</v>
      </c>
      <c r="E1113" s="14">
        <v>3</v>
      </c>
      <c r="F1113" s="14" t="str">
        <f>VLOOKUP(A1113,[1]Lookup!$A$1:$B$4,2,0)</f>
        <v>Skilled</v>
      </c>
      <c r="G1113" s="14" t="str">
        <f>VLOOKUP(B1113,[1]Lookup!$A$6:$B$11,2,0)</f>
        <v>Manufacturing</v>
      </c>
      <c r="H1113" s="14" t="str">
        <f>VLOOKUP(C1113,[1]Lookup!$A$13:$B$31,2,0)</f>
        <v>Electrical, electronic &amp; optical products</v>
      </c>
      <c r="I1113" s="16">
        <f>INDEX([1]Balancing!$B$3:$ES$21,MATCH($C1113,[1]Balancing!$A$3:$A$21,0),MATCH(IF($A1113="Mahir","HS",IF($A1113="Separuh Mahir","SS",IF($A1113="Berkemahiran Rendah","LS",IF($A1113="Jumlah","T",FALSE))))&amp;$E1113&amp;RIGHT($D1113,2),[1]Balancing!$B$2:$ES$2,0))/1000</f>
        <v>131.572</v>
      </c>
      <c r="J1113" s="16">
        <f>INDEX([1]Balancing!$ET$3:$KK$21,MATCH($C1113,[1]Balancing!$A$3:$A$21,0),MATCH(IF($A1113="Mahir","HS",IF($A1113="Separuh Mahir","SS",IF($A1113="Berkemahiran Rendah","LS",IF($A1113="Jumlah","T",FALSE))))&amp;$E1113&amp;RIGHT($D1113,2),[1]Balancing!$ET$2:$KK$2,0))/1000</f>
        <v>123.789</v>
      </c>
      <c r="K1113" s="16">
        <f>INDEX([1]Balancing!$KL$3:$QC$21,MATCH($C1113,[1]Balancing!$A$3:$A$21,0),MATCH(IF($A1113="Mahir","HS",IF($A1113="Separuh Mahir","SS",IF($A1113="Berkemahiran Rendah","LS",IF($A1113="Jumlah","T",FALSE))))&amp;$E1113&amp;RIGHT($D1113,2),[1]Balancing!$KL$2:$QC$2,0))/1000</f>
        <v>7.7830000000000004</v>
      </c>
      <c r="L1113" s="16">
        <f>INDEX([1]Balancing!$QD$3:$VU$21,MATCH($C1113,[1]Balancing!$A$3:$A$21,0),MATCH(IF($A1113="Mahir","HS",IF($A1113="Separuh Mahir","SS",IF($A1113="Berkemahiran Rendah","LS",IF($A1113="Jumlah","T",FALSE))))&amp;$E1113&amp;RIGHT($D1113,2),[1]Balancing!$QD$2:$VU$2,0))/1000</f>
        <v>0.33500000000000002</v>
      </c>
    </row>
    <row r="1114" spans="1:12" x14ac:dyDescent="0.35">
      <c r="A1114" s="17" t="s">
        <v>19</v>
      </c>
      <c r="B1114" s="17" t="s">
        <v>31</v>
      </c>
      <c r="C1114" s="17" t="s">
        <v>52</v>
      </c>
      <c r="D1114" s="14">
        <v>2020</v>
      </c>
      <c r="E1114" s="14">
        <v>3</v>
      </c>
      <c r="F1114" s="14" t="str">
        <f>VLOOKUP(A1114,[1]Lookup!$A$1:$B$4,2,0)</f>
        <v>Skilled</v>
      </c>
      <c r="G1114" s="14" t="str">
        <f>VLOOKUP(B1114,[1]Lookup!$A$6:$B$11,2,0)</f>
        <v>Manufacturing</v>
      </c>
      <c r="H1114" s="14" t="str">
        <f>VLOOKUP(C1114,[1]Lookup!$A$13:$B$31,2,0)</f>
        <v>Transport equipment, other manufacturing &amp; repair</v>
      </c>
      <c r="I1114" s="16">
        <f>INDEX([1]Balancing!$B$3:$ES$21,MATCH($C1114,[1]Balancing!$A$3:$A$21,0),MATCH(IF($A1114="Mahir","HS",IF($A1114="Separuh Mahir","SS",IF($A1114="Berkemahiran Rendah","LS",IF($A1114="Jumlah","T",FALSE))))&amp;$E1114&amp;RIGHT($D1114,2),[1]Balancing!$B$2:$ES$2,0))/1000</f>
        <v>49.103999999999999</v>
      </c>
      <c r="J1114" s="16">
        <f>INDEX([1]Balancing!$ET$3:$KK$21,MATCH($C1114,[1]Balancing!$A$3:$A$21,0),MATCH(IF($A1114="Mahir","HS",IF($A1114="Separuh Mahir","SS",IF($A1114="Berkemahiran Rendah","LS",IF($A1114="Jumlah","T",FALSE))))&amp;$E1114&amp;RIGHT($D1114,2),[1]Balancing!$ET$2:$KK$2,0))/1000</f>
        <v>46.302</v>
      </c>
      <c r="K1114" s="16">
        <f>INDEX([1]Balancing!$KL$3:$QC$21,MATCH($C1114,[1]Balancing!$A$3:$A$21,0),MATCH(IF($A1114="Mahir","HS",IF($A1114="Separuh Mahir","SS",IF($A1114="Berkemahiran Rendah","LS",IF($A1114="Jumlah","T",FALSE))))&amp;$E1114&amp;RIGHT($D1114,2),[1]Balancing!$KL$2:$QC$2,0))/1000</f>
        <v>2.802</v>
      </c>
      <c r="L1114" s="16">
        <f>INDEX([1]Balancing!$QD$3:$VU$21,MATCH($C1114,[1]Balancing!$A$3:$A$21,0),MATCH(IF($A1114="Mahir","HS",IF($A1114="Separuh Mahir","SS",IF($A1114="Berkemahiran Rendah","LS",IF($A1114="Jumlah","T",FALSE))))&amp;$E1114&amp;RIGHT($D1114,2),[1]Balancing!$QD$2:$VU$2,0))/1000</f>
        <v>6.2E-2</v>
      </c>
    </row>
    <row r="1115" spans="1:12" x14ac:dyDescent="0.35">
      <c r="A1115" s="17" t="s">
        <v>19</v>
      </c>
      <c r="B1115" s="17" t="s">
        <v>33</v>
      </c>
      <c r="C1115" s="17" t="s">
        <v>33</v>
      </c>
      <c r="D1115" s="14">
        <v>2020</v>
      </c>
      <c r="E1115" s="14">
        <v>3</v>
      </c>
      <c r="F1115" s="14" t="str">
        <f>VLOOKUP(A1115,[1]Lookup!$A$1:$B$4,2,0)</f>
        <v>Skilled</v>
      </c>
      <c r="G1115" s="14" t="str">
        <f>VLOOKUP(B1115,[1]Lookup!$A$6:$B$11,2,0)</f>
        <v>Construction</v>
      </c>
      <c r="H1115" s="14" t="str">
        <f>VLOOKUP(C1115,[1]Lookup!$A$13:$B$31,2,0)</f>
        <v>Construction</v>
      </c>
      <c r="I1115" s="16">
        <f>INDEX([1]Balancing!$B$3:$ES$21,MATCH($C1115,[1]Balancing!$A$3:$A$21,0),MATCH(IF($A1115="Mahir","HS",IF($A1115="Separuh Mahir","SS",IF($A1115="Berkemahiran Rendah","LS",IF($A1115="Jumlah","T",FALSE))))&amp;$E1115&amp;RIGHT($D1115,2),[1]Balancing!$B$2:$ES$2,0))/1000</f>
        <v>144.762</v>
      </c>
      <c r="J1115" s="16">
        <f>INDEX([1]Balancing!$ET$3:$KK$21,MATCH($C1115,[1]Balancing!$A$3:$A$21,0),MATCH(IF($A1115="Mahir","HS",IF($A1115="Separuh Mahir","SS",IF($A1115="Berkemahiran Rendah","LS",IF($A1115="Jumlah","T",FALSE))))&amp;$E1115&amp;RIGHT($D1115,2),[1]Balancing!$ET$2:$KK$2,0))/1000</f>
        <v>140.27199999999999</v>
      </c>
      <c r="K1115" s="16">
        <f>INDEX([1]Balancing!$KL$3:$QC$21,MATCH($C1115,[1]Balancing!$A$3:$A$21,0),MATCH(IF($A1115="Mahir","HS",IF($A1115="Separuh Mahir","SS",IF($A1115="Berkemahiran Rendah","LS",IF($A1115="Jumlah","T",FALSE))))&amp;$E1115&amp;RIGHT($D1115,2),[1]Balancing!$KL$2:$QC$2,0))/1000</f>
        <v>4.49</v>
      </c>
      <c r="L1115" s="16">
        <f>INDEX([1]Balancing!$QD$3:$VU$21,MATCH($C1115,[1]Balancing!$A$3:$A$21,0),MATCH(IF($A1115="Mahir","HS",IF($A1115="Separuh Mahir","SS",IF($A1115="Berkemahiran Rendah","LS",IF($A1115="Jumlah","T",FALSE))))&amp;$E1115&amp;RIGHT($D1115,2),[1]Balancing!$QD$2:$VU$2,0))/1000</f>
        <v>0.314</v>
      </c>
    </row>
    <row r="1116" spans="1:12" x14ac:dyDescent="0.35">
      <c r="A1116" s="17" t="s">
        <v>19</v>
      </c>
      <c r="B1116" s="17" t="s">
        <v>35</v>
      </c>
      <c r="C1116" s="17" t="s">
        <v>54</v>
      </c>
      <c r="D1116" s="14">
        <v>2020</v>
      </c>
      <c r="E1116" s="14">
        <v>3</v>
      </c>
      <c r="F1116" s="14" t="str">
        <f>VLOOKUP(A1116,[1]Lookup!$A$1:$B$4,2,0)</f>
        <v>Skilled</v>
      </c>
      <c r="G1116" s="14" t="str">
        <f>VLOOKUP(B1116,[1]Lookup!$A$6:$B$11,2,0)</f>
        <v>Services</v>
      </c>
      <c r="H1116" s="14" t="str">
        <f>VLOOKUP(C1116,[1]Lookup!$A$13:$B$31,2,0)</f>
        <v>Wholesale &amp; retail trade</v>
      </c>
      <c r="I1116" s="16">
        <f>INDEX([1]Balancing!$B$3:$ES$21,MATCH($C1116,[1]Balancing!$A$3:$A$21,0),MATCH(IF($A1116="Mahir","HS",IF($A1116="Separuh Mahir","SS",IF($A1116="Berkemahiran Rendah","LS",IF($A1116="Jumlah","T",FALSE))))&amp;$E1116&amp;RIGHT($D1116,2),[1]Balancing!$B$2:$ES$2,0))/1000</f>
        <v>546.29100000000005</v>
      </c>
      <c r="J1116" s="16">
        <f>INDEX([1]Balancing!$ET$3:$KK$21,MATCH($C1116,[1]Balancing!$A$3:$A$21,0),MATCH(IF($A1116="Mahir","HS",IF($A1116="Separuh Mahir","SS",IF($A1116="Berkemahiran Rendah","LS",IF($A1116="Jumlah","T",FALSE))))&amp;$E1116&amp;RIGHT($D1116,2),[1]Balancing!$ET$2:$KK$2,0))/1000</f>
        <v>544.28700000000003</v>
      </c>
      <c r="K1116" s="16">
        <f>INDEX([1]Balancing!$KL$3:$QC$21,MATCH($C1116,[1]Balancing!$A$3:$A$21,0),MATCH(IF($A1116="Mahir","HS",IF($A1116="Separuh Mahir","SS",IF($A1116="Berkemahiran Rendah","LS",IF($A1116="Jumlah","T",FALSE))))&amp;$E1116&amp;RIGHT($D1116,2),[1]Balancing!$KL$2:$QC$2,0))/1000</f>
        <v>2.004</v>
      </c>
      <c r="L1116" s="16">
        <f>INDEX([1]Balancing!$QD$3:$VU$21,MATCH($C1116,[1]Balancing!$A$3:$A$21,0),MATCH(IF($A1116="Mahir","HS",IF($A1116="Separuh Mahir","SS",IF($A1116="Berkemahiran Rendah","LS",IF($A1116="Jumlah","T",FALSE))))&amp;$E1116&amp;RIGHT($D1116,2),[1]Balancing!$QD$2:$VU$2,0))/1000</f>
        <v>0.84199999999999997</v>
      </c>
    </row>
    <row r="1117" spans="1:12" x14ac:dyDescent="0.35">
      <c r="A1117" s="17" t="s">
        <v>19</v>
      </c>
      <c r="B1117" s="17" t="s">
        <v>35</v>
      </c>
      <c r="C1117" s="17" t="s">
        <v>56</v>
      </c>
      <c r="D1117" s="14">
        <v>2020</v>
      </c>
      <c r="E1117" s="14">
        <v>3</v>
      </c>
      <c r="F1117" s="14" t="str">
        <f>VLOOKUP(A1117,[1]Lookup!$A$1:$B$4,2,0)</f>
        <v>Skilled</v>
      </c>
      <c r="G1117" s="14" t="str">
        <f>VLOOKUP(B1117,[1]Lookup!$A$6:$B$11,2,0)</f>
        <v>Services</v>
      </c>
      <c r="H1117" s="14" t="str">
        <f>VLOOKUP(C1117,[1]Lookup!$A$13:$B$31,2,0)</f>
        <v>Food &amp; beverages and accommodation</v>
      </c>
      <c r="I1117" s="16">
        <f>INDEX([1]Balancing!$B$3:$ES$21,MATCH($C1117,[1]Balancing!$A$3:$A$21,0),MATCH(IF($A1117="Mahir","HS",IF($A1117="Separuh Mahir","SS",IF($A1117="Berkemahiran Rendah","LS",IF($A1117="Jumlah","T",FALSE))))&amp;$E1117&amp;RIGHT($D1117,2),[1]Balancing!$B$2:$ES$2,0))/1000</f>
        <v>111.474</v>
      </c>
      <c r="J1117" s="16">
        <f>INDEX([1]Balancing!$ET$3:$KK$21,MATCH($C1117,[1]Balancing!$A$3:$A$21,0),MATCH(IF($A1117="Mahir","HS",IF($A1117="Separuh Mahir","SS",IF($A1117="Berkemahiran Rendah","LS",IF($A1117="Jumlah","T",FALSE))))&amp;$E1117&amp;RIGHT($D1117,2),[1]Balancing!$ET$2:$KK$2,0))/1000</f>
        <v>111.14400000000001</v>
      </c>
      <c r="K1117" s="16">
        <f>INDEX([1]Balancing!$KL$3:$QC$21,MATCH($C1117,[1]Balancing!$A$3:$A$21,0),MATCH(IF($A1117="Mahir","HS",IF($A1117="Separuh Mahir","SS",IF($A1117="Berkemahiran Rendah","LS",IF($A1117="Jumlah","T",FALSE))))&amp;$E1117&amp;RIGHT($D1117,2),[1]Balancing!$KL$2:$QC$2,0))/1000</f>
        <v>0.33</v>
      </c>
      <c r="L1117" s="16">
        <f>INDEX([1]Balancing!$QD$3:$VU$21,MATCH($C1117,[1]Balancing!$A$3:$A$21,0),MATCH(IF($A1117="Mahir","HS",IF($A1117="Separuh Mahir","SS",IF($A1117="Berkemahiran Rendah","LS",IF($A1117="Jumlah","T",FALSE))))&amp;$E1117&amp;RIGHT($D1117,2),[1]Balancing!$QD$2:$VU$2,0))/1000</f>
        <v>9.0999999999999998E-2</v>
      </c>
    </row>
    <row r="1118" spans="1:12" x14ac:dyDescent="0.35">
      <c r="A1118" s="17" t="s">
        <v>19</v>
      </c>
      <c r="B1118" s="17" t="s">
        <v>35</v>
      </c>
      <c r="C1118" s="17" t="s">
        <v>58</v>
      </c>
      <c r="D1118" s="14">
        <v>2020</v>
      </c>
      <c r="E1118" s="14">
        <v>3</v>
      </c>
      <c r="F1118" s="14" t="str">
        <f>VLOOKUP(A1118,[1]Lookup!$A$1:$B$4,2,0)</f>
        <v>Skilled</v>
      </c>
      <c r="G1118" s="14" t="str">
        <f>VLOOKUP(B1118,[1]Lookup!$A$6:$B$11,2,0)</f>
        <v>Services</v>
      </c>
      <c r="H1118" s="14" t="str">
        <f>VLOOKUP(C1118,[1]Lookup!$A$13:$B$31,2,0)</f>
        <v>Transportation &amp; storage</v>
      </c>
      <c r="I1118" s="16">
        <f>INDEX([1]Balancing!$B$3:$ES$21,MATCH($C1118,[1]Balancing!$A$3:$A$21,0),MATCH(IF($A1118="Mahir","HS",IF($A1118="Separuh Mahir","SS",IF($A1118="Berkemahiran Rendah","LS",IF($A1118="Jumlah","T",FALSE))))&amp;$E1118&amp;RIGHT($D1118,2),[1]Balancing!$B$2:$ES$2,0))/1000</f>
        <v>78.986000000000004</v>
      </c>
      <c r="J1118" s="16">
        <f>INDEX([1]Balancing!$ET$3:$KK$21,MATCH($C1118,[1]Balancing!$A$3:$A$21,0),MATCH(IF($A1118="Mahir","HS",IF($A1118="Separuh Mahir","SS",IF($A1118="Berkemahiran Rendah","LS",IF($A1118="Jumlah","T",FALSE))))&amp;$E1118&amp;RIGHT($D1118,2),[1]Balancing!$ET$2:$KK$2,0))/1000</f>
        <v>78.594999999999999</v>
      </c>
      <c r="K1118" s="16">
        <f>INDEX([1]Balancing!$KL$3:$QC$21,MATCH($C1118,[1]Balancing!$A$3:$A$21,0),MATCH(IF($A1118="Mahir","HS",IF($A1118="Separuh Mahir","SS",IF($A1118="Berkemahiran Rendah","LS",IF($A1118="Jumlah","T",FALSE))))&amp;$E1118&amp;RIGHT($D1118,2),[1]Balancing!$KL$2:$QC$2,0))/1000</f>
        <v>0.39100000000000001</v>
      </c>
      <c r="L1118" s="16">
        <f>INDEX([1]Balancing!$QD$3:$VU$21,MATCH($C1118,[1]Balancing!$A$3:$A$21,0),MATCH(IF($A1118="Mahir","HS",IF($A1118="Separuh Mahir","SS",IF($A1118="Berkemahiran Rendah","LS",IF($A1118="Jumlah","T",FALSE))))&amp;$E1118&amp;RIGHT($D1118,2),[1]Balancing!$QD$2:$VU$2,0))/1000</f>
        <v>0.26900000000000002</v>
      </c>
    </row>
    <row r="1119" spans="1:12" x14ac:dyDescent="0.35">
      <c r="A1119" s="17" t="s">
        <v>19</v>
      </c>
      <c r="B1119" s="17" t="s">
        <v>35</v>
      </c>
      <c r="C1119" s="17" t="s">
        <v>60</v>
      </c>
      <c r="D1119" s="14">
        <v>2020</v>
      </c>
      <c r="E1119" s="14">
        <v>3</v>
      </c>
      <c r="F1119" s="14" t="str">
        <f>VLOOKUP(A1119,[1]Lookup!$A$1:$B$4,2,0)</f>
        <v>Skilled</v>
      </c>
      <c r="G1119" s="14" t="str">
        <f>VLOOKUP(B1119,[1]Lookup!$A$6:$B$11,2,0)</f>
        <v>Services</v>
      </c>
      <c r="H1119" s="14" t="str">
        <f>VLOOKUP(C1119,[1]Lookup!$A$13:$B$31,2,0)</f>
        <v>Information &amp; communication</v>
      </c>
      <c r="I1119" s="16">
        <f>INDEX([1]Balancing!$B$3:$ES$21,MATCH($C1119,[1]Balancing!$A$3:$A$21,0),MATCH(IF($A1119="Mahir","HS",IF($A1119="Separuh Mahir","SS",IF($A1119="Berkemahiran Rendah","LS",IF($A1119="Jumlah","T",FALSE))))&amp;$E1119&amp;RIGHT($D1119,2),[1]Balancing!$B$2:$ES$2,0))/1000</f>
        <v>127.99</v>
      </c>
      <c r="J1119" s="16">
        <f>INDEX([1]Balancing!$ET$3:$KK$21,MATCH($C1119,[1]Balancing!$A$3:$A$21,0),MATCH(IF($A1119="Mahir","HS",IF($A1119="Separuh Mahir","SS",IF($A1119="Berkemahiran Rendah","LS",IF($A1119="Jumlah","T",FALSE))))&amp;$E1119&amp;RIGHT($D1119,2),[1]Balancing!$ET$2:$KK$2,0))/1000</f>
        <v>127.581</v>
      </c>
      <c r="K1119" s="16">
        <f>INDEX([1]Balancing!$KL$3:$QC$21,MATCH($C1119,[1]Balancing!$A$3:$A$21,0),MATCH(IF($A1119="Mahir","HS",IF($A1119="Separuh Mahir","SS",IF($A1119="Berkemahiran Rendah","LS",IF($A1119="Jumlah","T",FALSE))))&amp;$E1119&amp;RIGHT($D1119,2),[1]Balancing!$KL$2:$QC$2,0))/1000</f>
        <v>0.40899999999999997</v>
      </c>
      <c r="L1119" s="16">
        <f>INDEX([1]Balancing!$QD$3:$VU$21,MATCH($C1119,[1]Balancing!$A$3:$A$21,0),MATCH(IF($A1119="Mahir","HS",IF($A1119="Separuh Mahir","SS",IF($A1119="Berkemahiran Rendah","LS",IF($A1119="Jumlah","T",FALSE))))&amp;$E1119&amp;RIGHT($D1119,2),[1]Balancing!$QD$2:$VU$2,0))/1000</f>
        <v>0.38300000000000001</v>
      </c>
    </row>
    <row r="1120" spans="1:12" x14ac:dyDescent="0.35">
      <c r="A1120" s="17" t="s">
        <v>19</v>
      </c>
      <c r="B1120" s="17" t="s">
        <v>35</v>
      </c>
      <c r="C1120" s="17" t="s">
        <v>62</v>
      </c>
      <c r="D1120" s="14">
        <v>2020</v>
      </c>
      <c r="E1120" s="14">
        <v>3</v>
      </c>
      <c r="F1120" s="14" t="str">
        <f>VLOOKUP(A1120,[1]Lookup!$A$1:$B$4,2,0)</f>
        <v>Skilled</v>
      </c>
      <c r="G1120" s="14" t="str">
        <f>VLOOKUP(B1120,[1]Lookup!$A$6:$B$11,2,0)</f>
        <v>Services</v>
      </c>
      <c r="H1120" s="14" t="str">
        <f>VLOOKUP(C1120,[1]Lookup!$A$13:$B$31,2,0)</f>
        <v>Finance, insurance, real estate &amp; business services</v>
      </c>
      <c r="I1120" s="16">
        <f>INDEX([1]Balancing!$B$3:$ES$21,MATCH($C1120,[1]Balancing!$A$3:$A$21,0),MATCH(IF($A1120="Mahir","HS",IF($A1120="Separuh Mahir","SS",IF($A1120="Berkemahiran Rendah","LS",IF($A1120="Jumlah","T",FALSE))))&amp;$E1120&amp;RIGHT($D1120,2),[1]Balancing!$B$2:$ES$2,0))/1000</f>
        <v>405.17399999999998</v>
      </c>
      <c r="J1120" s="16">
        <f>INDEX([1]Balancing!$ET$3:$KK$21,MATCH($C1120,[1]Balancing!$A$3:$A$21,0),MATCH(IF($A1120="Mahir","HS",IF($A1120="Separuh Mahir","SS",IF($A1120="Berkemahiran Rendah","LS",IF($A1120="Jumlah","T",FALSE))))&amp;$E1120&amp;RIGHT($D1120,2),[1]Balancing!$ET$2:$KK$2,0))/1000</f>
        <v>400.42</v>
      </c>
      <c r="K1120" s="16">
        <f>INDEX([1]Balancing!$KL$3:$QC$21,MATCH($C1120,[1]Balancing!$A$3:$A$21,0),MATCH(IF($A1120="Mahir","HS",IF($A1120="Separuh Mahir","SS",IF($A1120="Berkemahiran Rendah","LS",IF($A1120="Jumlah","T",FALSE))))&amp;$E1120&amp;RIGHT($D1120,2),[1]Balancing!$KL$2:$QC$2,0))/1000</f>
        <v>4.7539999999999996</v>
      </c>
      <c r="L1120" s="16">
        <f>INDEX([1]Balancing!$QD$3:$VU$21,MATCH($C1120,[1]Balancing!$A$3:$A$21,0),MATCH(IF($A1120="Mahir","HS",IF($A1120="Separuh Mahir","SS",IF($A1120="Berkemahiran Rendah","LS",IF($A1120="Jumlah","T",FALSE))))&amp;$E1120&amp;RIGHT($D1120,2),[1]Balancing!$QD$2:$VU$2,0))/1000</f>
        <v>2.0179999999999998</v>
      </c>
    </row>
    <row r="1121" spans="1:12" x14ac:dyDescent="0.35">
      <c r="A1121" s="17" t="s">
        <v>19</v>
      </c>
      <c r="B1121" s="17" t="s">
        <v>35</v>
      </c>
      <c r="C1121" s="17" t="s">
        <v>64</v>
      </c>
      <c r="D1121" s="14">
        <v>2020</v>
      </c>
      <c r="E1121" s="14">
        <v>3</v>
      </c>
      <c r="F1121" s="14" t="str">
        <f>VLOOKUP(A1121,[1]Lookup!$A$1:$B$4,2,0)</f>
        <v>Skilled</v>
      </c>
      <c r="G1121" s="14" t="str">
        <f>VLOOKUP(B1121,[1]Lookup!$A$6:$B$11,2,0)</f>
        <v>Services</v>
      </c>
      <c r="H1121" s="14" t="str">
        <f>VLOOKUP(C1121,[1]Lookup!$A$13:$B$31,2,0)</f>
        <v>Other services</v>
      </c>
      <c r="I1121" s="16">
        <f>INDEX([1]Balancing!$B$3:$ES$21,MATCH($C1121,[1]Balancing!$A$3:$A$21,0),MATCH(IF($A1121="Mahir","HS",IF($A1121="Separuh Mahir","SS",IF($A1121="Berkemahiran Rendah","LS",IF($A1121="Jumlah","T",FALSE))))&amp;$E1121&amp;RIGHT($D1121,2),[1]Balancing!$B$2:$ES$2,0))/1000</f>
        <v>203.37299999999999</v>
      </c>
      <c r="J1121" s="16">
        <f>INDEX([1]Balancing!$ET$3:$KK$21,MATCH($C1121,[1]Balancing!$A$3:$A$21,0),MATCH(IF($A1121="Mahir","HS",IF($A1121="Separuh Mahir","SS",IF($A1121="Berkemahiran Rendah","LS",IF($A1121="Jumlah","T",FALSE))))&amp;$E1121&amp;RIGHT($D1121,2),[1]Balancing!$ET$2:$KK$2,0))/1000</f>
        <v>202.40299999999999</v>
      </c>
      <c r="K1121" s="16">
        <f>INDEX([1]Balancing!$KL$3:$QC$21,MATCH($C1121,[1]Balancing!$A$3:$A$21,0),MATCH(IF($A1121="Mahir","HS",IF($A1121="Separuh Mahir","SS",IF($A1121="Berkemahiran Rendah","LS",IF($A1121="Jumlah","T",FALSE))))&amp;$E1121&amp;RIGHT($D1121,2),[1]Balancing!$KL$2:$QC$2,0))/1000</f>
        <v>0.97</v>
      </c>
      <c r="L1121" s="16">
        <f>INDEX([1]Balancing!$QD$3:$VU$21,MATCH($C1121,[1]Balancing!$A$3:$A$21,0),MATCH(IF($A1121="Mahir","HS",IF($A1121="Separuh Mahir","SS",IF($A1121="Berkemahiran Rendah","LS",IF($A1121="Jumlah","T",FALSE))))&amp;$E1121&amp;RIGHT($D1121,2),[1]Balancing!$QD$2:$VU$2,0))/1000</f>
        <v>0.52400000000000002</v>
      </c>
    </row>
    <row r="1122" spans="1:12" x14ac:dyDescent="0.35">
      <c r="A1122" s="17" t="s">
        <v>21</v>
      </c>
      <c r="B1122" s="17" t="s">
        <v>27</v>
      </c>
      <c r="C1122" s="17" t="s">
        <v>27</v>
      </c>
      <c r="D1122" s="14">
        <v>2020</v>
      </c>
      <c r="E1122" s="14">
        <v>3</v>
      </c>
      <c r="F1122" s="14" t="str">
        <f>VLOOKUP(A1122,[1]Lookup!$A$1:$B$4,2,0)</f>
        <v>Semi-skilled</v>
      </c>
      <c r="G1122" s="14" t="str">
        <f>VLOOKUP(B1122,[1]Lookup!$A$6:$B$11,2,0)</f>
        <v>Agriculture</v>
      </c>
      <c r="H1122" s="14" t="str">
        <f>VLOOKUP(C1122,[1]Lookup!$A$13:$B$31,2,0)</f>
        <v>Agriculture</v>
      </c>
      <c r="I1122" s="16">
        <f>INDEX([1]Balancing!$B$3:$ES$21,MATCH($C1122,[1]Balancing!$A$3:$A$21,0),MATCH(IF($A1122="Mahir","HS",IF($A1122="Separuh Mahir","SS",IF($A1122="Berkemahiran Rendah","LS",IF($A1122="Jumlah","T",FALSE))))&amp;$E1122&amp;RIGHT($D1122,2),[1]Balancing!$B$2:$ES$2,0))/1000</f>
        <v>416.96800000000002</v>
      </c>
      <c r="J1122" s="16">
        <f>INDEX([1]Balancing!$ET$3:$KK$21,MATCH($C1122,[1]Balancing!$A$3:$A$21,0),MATCH(IF($A1122="Mahir","HS",IF($A1122="Separuh Mahir","SS",IF($A1122="Berkemahiran Rendah","LS",IF($A1122="Jumlah","T",FALSE))))&amp;$E1122&amp;RIGHT($D1122,2),[1]Balancing!$ET$2:$KK$2,0))/1000</f>
        <v>397.62200000000001</v>
      </c>
      <c r="K1122" s="16">
        <f>INDEX([1]Balancing!$KL$3:$QC$21,MATCH($C1122,[1]Balancing!$A$3:$A$21,0),MATCH(IF($A1122="Mahir","HS",IF($A1122="Separuh Mahir","SS",IF($A1122="Berkemahiran Rendah","LS",IF($A1122="Jumlah","T",FALSE))))&amp;$E1122&amp;RIGHT($D1122,2),[1]Balancing!$KL$2:$QC$2,0))/1000</f>
        <v>19.346</v>
      </c>
      <c r="L1122" s="16">
        <f>INDEX([1]Balancing!$QD$3:$VU$21,MATCH($C1122,[1]Balancing!$A$3:$A$21,0),MATCH(IF($A1122="Mahir","HS",IF($A1122="Separuh Mahir","SS",IF($A1122="Berkemahiran Rendah","LS",IF($A1122="Jumlah","T",FALSE))))&amp;$E1122&amp;RIGHT($D1122,2),[1]Balancing!$QD$2:$VU$2,0))/1000</f>
        <v>0.60299999999999998</v>
      </c>
    </row>
    <row r="1123" spans="1:12" x14ac:dyDescent="0.35">
      <c r="A1123" s="17" t="s">
        <v>21</v>
      </c>
      <c r="B1123" s="17" t="s">
        <v>29</v>
      </c>
      <c r="C1123" s="17" t="s">
        <v>29</v>
      </c>
      <c r="D1123" s="14">
        <v>2020</v>
      </c>
      <c r="E1123" s="14">
        <v>3</v>
      </c>
      <c r="F1123" s="14" t="str">
        <f>VLOOKUP(A1123,[1]Lookup!$A$1:$B$4,2,0)</f>
        <v>Semi-skilled</v>
      </c>
      <c r="G1123" s="14" t="str">
        <f>VLOOKUP(B1123,[1]Lookup!$A$6:$B$11,2,0)</f>
        <v>Mining &amp; Quarrying</v>
      </c>
      <c r="H1123" s="14" t="str">
        <f>VLOOKUP(C1123,[1]Lookup!$A$13:$B$31,2,0)</f>
        <v>Mining &amp; Quarrying</v>
      </c>
      <c r="I1123" s="16">
        <f>INDEX([1]Balancing!$B$3:$ES$21,MATCH($C1123,[1]Balancing!$A$3:$A$21,0),MATCH(IF($A1123="Mahir","HS",IF($A1123="Separuh Mahir","SS",IF($A1123="Berkemahiran Rendah","LS",IF($A1123="Jumlah","T",FALSE))))&amp;$E1123&amp;RIGHT($D1123,2),[1]Balancing!$B$2:$ES$2,0))/1000</f>
        <v>45.652000000000001</v>
      </c>
      <c r="J1123" s="16">
        <f>INDEX([1]Balancing!$ET$3:$KK$21,MATCH($C1123,[1]Balancing!$A$3:$A$21,0),MATCH(IF($A1123="Mahir","HS",IF($A1123="Separuh Mahir","SS",IF($A1123="Berkemahiran Rendah","LS",IF($A1123="Jumlah","T",FALSE))))&amp;$E1123&amp;RIGHT($D1123,2),[1]Balancing!$ET$2:$KK$2,0))/1000</f>
        <v>45.493000000000002</v>
      </c>
      <c r="K1123" s="16">
        <f>INDEX([1]Balancing!$KL$3:$QC$21,MATCH($C1123,[1]Balancing!$A$3:$A$21,0),MATCH(IF($A1123="Mahir","HS",IF($A1123="Separuh Mahir","SS",IF($A1123="Berkemahiran Rendah","LS",IF($A1123="Jumlah","T",FALSE))))&amp;$E1123&amp;RIGHT($D1123,2),[1]Balancing!$KL$2:$QC$2,0))/1000</f>
        <v>0.159</v>
      </c>
      <c r="L1123" s="16">
        <f>INDEX([1]Balancing!$QD$3:$VU$21,MATCH($C1123,[1]Balancing!$A$3:$A$21,0),MATCH(IF($A1123="Mahir","HS",IF($A1123="Separuh Mahir","SS",IF($A1123="Berkemahiran Rendah","LS",IF($A1123="Jumlah","T",FALSE))))&amp;$E1123&amp;RIGHT($D1123,2),[1]Balancing!$QD$2:$VU$2,0))/1000</f>
        <v>6.0999999999999999E-2</v>
      </c>
    </row>
    <row r="1124" spans="1:12" x14ac:dyDescent="0.35">
      <c r="A1124" s="17" t="s">
        <v>21</v>
      </c>
      <c r="B1124" s="17" t="s">
        <v>31</v>
      </c>
      <c r="C1124" s="17" t="s">
        <v>40</v>
      </c>
      <c r="D1124" s="14">
        <v>2020</v>
      </c>
      <c r="E1124" s="14">
        <v>3</v>
      </c>
      <c r="F1124" s="14" t="str">
        <f>VLOOKUP(A1124,[1]Lookup!$A$1:$B$4,2,0)</f>
        <v>Semi-skilled</v>
      </c>
      <c r="G1124" s="14" t="str">
        <f>VLOOKUP(B1124,[1]Lookup!$A$6:$B$11,2,0)</f>
        <v>Manufacturing</v>
      </c>
      <c r="H1124" s="14" t="str">
        <f>VLOOKUP(C1124,[1]Lookup!$A$13:$B$31,2,0)</f>
        <v>Food processing, beverages &amp; tobacco products</v>
      </c>
      <c r="I1124" s="16">
        <f>INDEX([1]Balancing!$B$3:$ES$21,MATCH($C1124,[1]Balancing!$A$3:$A$21,0),MATCH(IF($A1124="Mahir","HS",IF($A1124="Separuh Mahir","SS",IF($A1124="Berkemahiran Rendah","LS",IF($A1124="Jumlah","T",FALSE))))&amp;$E1124&amp;RIGHT($D1124,2),[1]Balancing!$B$2:$ES$2,0))/1000</f>
        <v>215.70400000000001</v>
      </c>
      <c r="J1124" s="16">
        <f>INDEX([1]Balancing!$ET$3:$KK$21,MATCH($C1124,[1]Balancing!$A$3:$A$21,0),MATCH(IF($A1124="Mahir","HS",IF($A1124="Separuh Mahir","SS",IF($A1124="Berkemahiran Rendah","LS",IF($A1124="Jumlah","T",FALSE))))&amp;$E1124&amp;RIGHT($D1124,2),[1]Balancing!$ET$2:$KK$2,0))/1000</f>
        <v>208.31399999999999</v>
      </c>
      <c r="K1124" s="16">
        <f>INDEX([1]Balancing!$KL$3:$QC$21,MATCH($C1124,[1]Balancing!$A$3:$A$21,0),MATCH(IF($A1124="Mahir","HS",IF($A1124="Separuh Mahir","SS",IF($A1124="Berkemahiran Rendah","LS",IF($A1124="Jumlah","T",FALSE))))&amp;$E1124&amp;RIGHT($D1124,2),[1]Balancing!$KL$2:$QC$2,0))/1000</f>
        <v>7.39</v>
      </c>
      <c r="L1124" s="16">
        <f>INDEX([1]Balancing!$QD$3:$VU$21,MATCH($C1124,[1]Balancing!$A$3:$A$21,0),MATCH(IF($A1124="Mahir","HS",IF($A1124="Separuh Mahir","SS",IF($A1124="Berkemahiran Rendah","LS",IF($A1124="Jumlah","T",FALSE))))&amp;$E1124&amp;RIGHT($D1124,2),[1]Balancing!$QD$2:$VU$2,0))/1000</f>
        <v>0.20100000000000001</v>
      </c>
    </row>
    <row r="1125" spans="1:12" x14ac:dyDescent="0.35">
      <c r="A1125" s="17" t="s">
        <v>21</v>
      </c>
      <c r="B1125" s="17" t="s">
        <v>31</v>
      </c>
      <c r="C1125" s="17" t="s">
        <v>42</v>
      </c>
      <c r="D1125" s="14">
        <v>2020</v>
      </c>
      <c r="E1125" s="14">
        <v>3</v>
      </c>
      <c r="F1125" s="14" t="str">
        <f>VLOOKUP(A1125,[1]Lookup!$A$1:$B$4,2,0)</f>
        <v>Semi-skilled</v>
      </c>
      <c r="G1125" s="14" t="str">
        <f>VLOOKUP(B1125,[1]Lookup!$A$6:$B$11,2,0)</f>
        <v>Manufacturing</v>
      </c>
      <c r="H1125" s="14" t="str">
        <f>VLOOKUP(C1125,[1]Lookup!$A$13:$B$31,2,0)</f>
        <v>Textiles, wearing apparel &amp; leather products</v>
      </c>
      <c r="I1125" s="16">
        <f>INDEX([1]Balancing!$B$3:$ES$21,MATCH($C1125,[1]Balancing!$A$3:$A$21,0),MATCH(IF($A1125="Mahir","HS",IF($A1125="Separuh Mahir","SS",IF($A1125="Berkemahiran Rendah","LS",IF($A1125="Jumlah","T",FALSE))))&amp;$E1125&amp;RIGHT($D1125,2),[1]Balancing!$B$2:$ES$2,0))/1000</f>
        <v>65.212000000000003</v>
      </c>
      <c r="J1125" s="16">
        <f>INDEX([1]Balancing!$ET$3:$KK$21,MATCH($C1125,[1]Balancing!$A$3:$A$21,0),MATCH(IF($A1125="Mahir","HS",IF($A1125="Separuh Mahir","SS",IF($A1125="Berkemahiran Rendah","LS",IF($A1125="Jumlah","T",FALSE))))&amp;$E1125&amp;RIGHT($D1125,2),[1]Balancing!$ET$2:$KK$2,0))/1000</f>
        <v>63.38</v>
      </c>
      <c r="K1125" s="16">
        <f>INDEX([1]Balancing!$KL$3:$QC$21,MATCH($C1125,[1]Balancing!$A$3:$A$21,0),MATCH(IF($A1125="Mahir","HS",IF($A1125="Separuh Mahir","SS",IF($A1125="Berkemahiran Rendah","LS",IF($A1125="Jumlah","T",FALSE))))&amp;$E1125&amp;RIGHT($D1125,2),[1]Balancing!$KL$2:$QC$2,0))/1000</f>
        <v>1.8320000000000001</v>
      </c>
      <c r="L1125" s="16">
        <f>INDEX([1]Balancing!$QD$3:$VU$21,MATCH($C1125,[1]Balancing!$A$3:$A$21,0),MATCH(IF($A1125="Mahir","HS",IF($A1125="Separuh Mahir","SS",IF($A1125="Berkemahiran Rendah","LS",IF($A1125="Jumlah","T",FALSE))))&amp;$E1125&amp;RIGHT($D1125,2),[1]Balancing!$QD$2:$VU$2,0))/1000</f>
        <v>0.14299999999999999</v>
      </c>
    </row>
    <row r="1126" spans="1:12" x14ac:dyDescent="0.35">
      <c r="A1126" s="17" t="s">
        <v>21</v>
      </c>
      <c r="B1126" s="17" t="s">
        <v>31</v>
      </c>
      <c r="C1126" s="17" t="s">
        <v>44</v>
      </c>
      <c r="D1126" s="14">
        <v>2020</v>
      </c>
      <c r="E1126" s="14">
        <v>3</v>
      </c>
      <c r="F1126" s="14" t="str">
        <f>VLOOKUP(A1126,[1]Lookup!$A$1:$B$4,2,0)</f>
        <v>Semi-skilled</v>
      </c>
      <c r="G1126" s="14" t="str">
        <f>VLOOKUP(B1126,[1]Lookup!$A$6:$B$11,2,0)</f>
        <v>Manufacturing</v>
      </c>
      <c r="H1126" s="14" t="str">
        <f>VLOOKUP(C1126,[1]Lookup!$A$13:$B$31,2,0)</f>
        <v>Wood products, furniture, paper products &amp; printing</v>
      </c>
      <c r="I1126" s="16">
        <f>INDEX([1]Balancing!$B$3:$ES$21,MATCH($C1126,[1]Balancing!$A$3:$A$21,0),MATCH(IF($A1126="Mahir","HS",IF($A1126="Separuh Mahir","SS",IF($A1126="Berkemahiran Rendah","LS",IF($A1126="Jumlah","T",FALSE))))&amp;$E1126&amp;RIGHT($D1126,2),[1]Balancing!$B$2:$ES$2,0))/1000</f>
        <v>223.93299999999999</v>
      </c>
      <c r="J1126" s="16">
        <f>INDEX([1]Balancing!$ET$3:$KK$21,MATCH($C1126,[1]Balancing!$A$3:$A$21,0),MATCH(IF($A1126="Mahir","HS",IF($A1126="Separuh Mahir","SS",IF($A1126="Berkemahiran Rendah","LS",IF($A1126="Jumlah","T",FALSE))))&amp;$E1126&amp;RIGHT($D1126,2),[1]Balancing!$ET$2:$KK$2,0))/1000</f>
        <v>218.91399999999999</v>
      </c>
      <c r="K1126" s="16">
        <f>INDEX([1]Balancing!$KL$3:$QC$21,MATCH($C1126,[1]Balancing!$A$3:$A$21,0),MATCH(IF($A1126="Mahir","HS",IF($A1126="Separuh Mahir","SS",IF($A1126="Berkemahiran Rendah","LS",IF($A1126="Jumlah","T",FALSE))))&amp;$E1126&amp;RIGHT($D1126,2),[1]Balancing!$KL$2:$QC$2,0))/1000</f>
        <v>5.0190000000000001</v>
      </c>
      <c r="L1126" s="16">
        <f>INDEX([1]Balancing!$QD$3:$VU$21,MATCH($C1126,[1]Balancing!$A$3:$A$21,0),MATCH(IF($A1126="Mahir","HS",IF($A1126="Separuh Mahir","SS",IF($A1126="Berkemahiran Rendah","LS",IF($A1126="Jumlah","T",FALSE))))&amp;$E1126&amp;RIGHT($D1126,2),[1]Balancing!$QD$2:$VU$2,0))/1000</f>
        <v>0.35699999999999998</v>
      </c>
    </row>
    <row r="1127" spans="1:12" x14ac:dyDescent="0.35">
      <c r="A1127" s="17" t="s">
        <v>21</v>
      </c>
      <c r="B1127" s="17" t="s">
        <v>31</v>
      </c>
      <c r="C1127" s="17" t="s">
        <v>46</v>
      </c>
      <c r="D1127" s="14">
        <v>2020</v>
      </c>
      <c r="E1127" s="14">
        <v>3</v>
      </c>
      <c r="F1127" s="14" t="str">
        <f>VLOOKUP(A1127,[1]Lookup!$A$1:$B$4,2,0)</f>
        <v>Semi-skilled</v>
      </c>
      <c r="G1127" s="14" t="str">
        <f>VLOOKUP(B1127,[1]Lookup!$A$6:$B$11,2,0)</f>
        <v>Manufacturing</v>
      </c>
      <c r="H1127" s="14" t="str">
        <f>VLOOKUP(C1127,[1]Lookup!$A$13:$B$31,2,0)</f>
        <v>Petroleum, chemical, rubber &amp; plastic products</v>
      </c>
      <c r="I1127" s="16">
        <f>INDEX([1]Balancing!$B$3:$ES$21,MATCH($C1127,[1]Balancing!$A$3:$A$21,0),MATCH(IF($A1127="Mahir","HS",IF($A1127="Separuh Mahir","SS",IF($A1127="Berkemahiran Rendah","LS",IF($A1127="Jumlah","T",FALSE))))&amp;$E1127&amp;RIGHT($D1127,2),[1]Balancing!$B$2:$ES$2,0))/1000</f>
        <v>323.95100000000002</v>
      </c>
      <c r="J1127" s="16">
        <f>INDEX([1]Balancing!$ET$3:$KK$21,MATCH($C1127,[1]Balancing!$A$3:$A$21,0),MATCH(IF($A1127="Mahir","HS",IF($A1127="Separuh Mahir","SS",IF($A1127="Berkemahiran Rendah","LS",IF($A1127="Jumlah","T",FALSE))))&amp;$E1127&amp;RIGHT($D1127,2),[1]Balancing!$ET$2:$KK$2,0))/1000</f>
        <v>312.608</v>
      </c>
      <c r="K1127" s="16">
        <f>INDEX([1]Balancing!$KL$3:$QC$21,MATCH($C1127,[1]Balancing!$A$3:$A$21,0),MATCH(IF($A1127="Mahir","HS",IF($A1127="Separuh Mahir","SS",IF($A1127="Berkemahiran Rendah","LS",IF($A1127="Jumlah","T",FALSE))))&amp;$E1127&amp;RIGHT($D1127,2),[1]Balancing!$KL$2:$QC$2,0))/1000</f>
        <v>11.343</v>
      </c>
      <c r="L1127" s="16">
        <f>INDEX([1]Balancing!$QD$3:$VU$21,MATCH($C1127,[1]Balancing!$A$3:$A$21,0),MATCH(IF($A1127="Mahir","HS",IF($A1127="Separuh Mahir","SS",IF($A1127="Berkemahiran Rendah","LS",IF($A1127="Jumlah","T",FALSE))))&amp;$E1127&amp;RIGHT($D1127,2),[1]Balancing!$QD$2:$VU$2,0))/1000</f>
        <v>2.93</v>
      </c>
    </row>
    <row r="1128" spans="1:12" x14ac:dyDescent="0.35">
      <c r="A1128" s="17" t="s">
        <v>21</v>
      </c>
      <c r="B1128" s="17" t="s">
        <v>31</v>
      </c>
      <c r="C1128" s="17" t="s">
        <v>48</v>
      </c>
      <c r="D1128" s="14">
        <v>2020</v>
      </c>
      <c r="E1128" s="14">
        <v>3</v>
      </c>
      <c r="F1128" s="14" t="str">
        <f>VLOOKUP(A1128,[1]Lookup!$A$1:$B$4,2,0)</f>
        <v>Semi-skilled</v>
      </c>
      <c r="G1128" s="14" t="str">
        <f>VLOOKUP(B1128,[1]Lookup!$A$6:$B$11,2,0)</f>
        <v>Manufacturing</v>
      </c>
      <c r="H1128" s="14" t="str">
        <f>VLOOKUP(C1128,[1]Lookup!$A$13:$B$31,2,0)</f>
        <v>Non-metallic mineral products, basic metal &amp; fabricated metal products</v>
      </c>
      <c r="I1128" s="16">
        <f>INDEX([1]Balancing!$B$3:$ES$21,MATCH($C1128,[1]Balancing!$A$3:$A$21,0),MATCH(IF($A1128="Mahir","HS",IF($A1128="Separuh Mahir","SS",IF($A1128="Berkemahiran Rendah","LS",IF($A1128="Jumlah","T",FALSE))))&amp;$E1128&amp;RIGHT($D1128,2),[1]Balancing!$B$2:$ES$2,0))/1000</f>
        <v>267.214</v>
      </c>
      <c r="J1128" s="16">
        <f>INDEX([1]Balancing!$ET$3:$KK$21,MATCH($C1128,[1]Balancing!$A$3:$A$21,0),MATCH(IF($A1128="Mahir","HS",IF($A1128="Separuh Mahir","SS",IF($A1128="Berkemahiran Rendah","LS",IF($A1128="Jumlah","T",FALSE))))&amp;$E1128&amp;RIGHT($D1128,2),[1]Balancing!$ET$2:$KK$2,0))/1000</f>
        <v>260.32799999999997</v>
      </c>
      <c r="K1128" s="16">
        <f>INDEX([1]Balancing!$KL$3:$QC$21,MATCH($C1128,[1]Balancing!$A$3:$A$21,0),MATCH(IF($A1128="Mahir","HS",IF($A1128="Separuh Mahir","SS",IF($A1128="Berkemahiran Rendah","LS",IF($A1128="Jumlah","T",FALSE))))&amp;$E1128&amp;RIGHT($D1128,2),[1]Balancing!$KL$2:$QC$2,0))/1000</f>
        <v>6.8860000000000001</v>
      </c>
      <c r="L1128" s="16">
        <f>INDEX([1]Balancing!$QD$3:$VU$21,MATCH($C1128,[1]Balancing!$A$3:$A$21,0),MATCH(IF($A1128="Mahir","HS",IF($A1128="Separuh Mahir","SS",IF($A1128="Berkemahiran Rendah","LS",IF($A1128="Jumlah","T",FALSE))))&amp;$E1128&amp;RIGHT($D1128,2),[1]Balancing!$QD$2:$VU$2,0))/1000</f>
        <v>0.378</v>
      </c>
    </row>
    <row r="1129" spans="1:12" x14ac:dyDescent="0.35">
      <c r="A1129" s="17" t="s">
        <v>21</v>
      </c>
      <c r="B1129" s="17" t="s">
        <v>31</v>
      </c>
      <c r="C1129" s="17" t="s">
        <v>50</v>
      </c>
      <c r="D1129" s="14">
        <v>2020</v>
      </c>
      <c r="E1129" s="14">
        <v>3</v>
      </c>
      <c r="F1129" s="14" t="str">
        <f>VLOOKUP(A1129,[1]Lookup!$A$1:$B$4,2,0)</f>
        <v>Semi-skilled</v>
      </c>
      <c r="G1129" s="14" t="str">
        <f>VLOOKUP(B1129,[1]Lookup!$A$6:$B$11,2,0)</f>
        <v>Manufacturing</v>
      </c>
      <c r="H1129" s="14" t="str">
        <f>VLOOKUP(C1129,[1]Lookup!$A$13:$B$31,2,0)</f>
        <v>Electrical, electronic &amp; optical products</v>
      </c>
      <c r="I1129" s="16">
        <f>INDEX([1]Balancing!$B$3:$ES$21,MATCH($C1129,[1]Balancing!$A$3:$A$21,0),MATCH(IF($A1129="Mahir","HS",IF($A1129="Separuh Mahir","SS",IF($A1129="Berkemahiran Rendah","LS",IF($A1129="Jumlah","T",FALSE))))&amp;$E1129&amp;RIGHT($D1129,2),[1]Balancing!$B$2:$ES$2,0))/1000</f>
        <v>437.87200000000001</v>
      </c>
      <c r="J1129" s="16">
        <f>INDEX([1]Balancing!$ET$3:$KK$21,MATCH($C1129,[1]Balancing!$A$3:$A$21,0),MATCH(IF($A1129="Mahir","HS",IF($A1129="Separuh Mahir","SS",IF($A1129="Berkemahiran Rendah","LS",IF($A1129="Jumlah","T",FALSE))))&amp;$E1129&amp;RIGHT($D1129,2),[1]Balancing!$ET$2:$KK$2,0))/1000</f>
        <v>416.54700000000003</v>
      </c>
      <c r="K1129" s="16">
        <f>INDEX([1]Balancing!$KL$3:$QC$21,MATCH($C1129,[1]Balancing!$A$3:$A$21,0),MATCH(IF($A1129="Mahir","HS",IF($A1129="Separuh Mahir","SS",IF($A1129="Berkemahiran Rendah","LS",IF($A1129="Jumlah","T",FALSE))))&amp;$E1129&amp;RIGHT($D1129,2),[1]Balancing!$KL$2:$QC$2,0))/1000</f>
        <v>21.324999999999999</v>
      </c>
      <c r="L1129" s="16">
        <f>INDEX([1]Balancing!$QD$3:$VU$21,MATCH($C1129,[1]Balancing!$A$3:$A$21,0),MATCH(IF($A1129="Mahir","HS",IF($A1129="Separuh Mahir","SS",IF($A1129="Berkemahiran Rendah","LS",IF($A1129="Jumlah","T",FALSE))))&amp;$E1129&amp;RIGHT($D1129,2),[1]Balancing!$QD$2:$VU$2,0))/1000</f>
        <v>2.73</v>
      </c>
    </row>
    <row r="1130" spans="1:12" x14ac:dyDescent="0.35">
      <c r="A1130" s="17" t="s">
        <v>21</v>
      </c>
      <c r="B1130" s="17" t="s">
        <v>31</v>
      </c>
      <c r="C1130" s="17" t="s">
        <v>52</v>
      </c>
      <c r="D1130" s="14">
        <v>2020</v>
      </c>
      <c r="E1130" s="14">
        <v>3</v>
      </c>
      <c r="F1130" s="14" t="str">
        <f>VLOOKUP(A1130,[1]Lookup!$A$1:$B$4,2,0)</f>
        <v>Semi-skilled</v>
      </c>
      <c r="G1130" s="14" t="str">
        <f>VLOOKUP(B1130,[1]Lookup!$A$6:$B$11,2,0)</f>
        <v>Manufacturing</v>
      </c>
      <c r="H1130" s="14" t="str">
        <f>VLOOKUP(C1130,[1]Lookup!$A$13:$B$31,2,0)</f>
        <v>Transport equipment, other manufacturing &amp; repair</v>
      </c>
      <c r="I1130" s="16">
        <f>INDEX([1]Balancing!$B$3:$ES$21,MATCH($C1130,[1]Balancing!$A$3:$A$21,0),MATCH(IF($A1130="Mahir","HS",IF($A1130="Separuh Mahir","SS",IF($A1130="Berkemahiran Rendah","LS",IF($A1130="Jumlah","T",FALSE))))&amp;$E1130&amp;RIGHT($D1130,2),[1]Balancing!$B$2:$ES$2,0))/1000</f>
        <v>154.93700000000001</v>
      </c>
      <c r="J1130" s="16">
        <f>INDEX([1]Balancing!$ET$3:$KK$21,MATCH($C1130,[1]Balancing!$A$3:$A$21,0),MATCH(IF($A1130="Mahir","HS",IF($A1130="Separuh Mahir","SS",IF($A1130="Berkemahiran Rendah","LS",IF($A1130="Jumlah","T",FALSE))))&amp;$E1130&amp;RIGHT($D1130,2),[1]Balancing!$ET$2:$KK$2,0))/1000</f>
        <v>149.99700000000001</v>
      </c>
      <c r="K1130" s="16">
        <f>INDEX([1]Balancing!$KL$3:$QC$21,MATCH($C1130,[1]Balancing!$A$3:$A$21,0),MATCH(IF($A1130="Mahir","HS",IF($A1130="Separuh Mahir","SS",IF($A1130="Berkemahiran Rendah","LS",IF($A1130="Jumlah","T",FALSE))))&amp;$E1130&amp;RIGHT($D1130,2),[1]Balancing!$KL$2:$QC$2,0))/1000</f>
        <v>4.9400000000000004</v>
      </c>
      <c r="L1130" s="16">
        <f>INDEX([1]Balancing!$QD$3:$VU$21,MATCH($C1130,[1]Balancing!$A$3:$A$21,0),MATCH(IF($A1130="Mahir","HS",IF($A1130="Separuh Mahir","SS",IF($A1130="Berkemahiran Rendah","LS",IF($A1130="Jumlah","T",FALSE))))&amp;$E1130&amp;RIGHT($D1130,2),[1]Balancing!$QD$2:$VU$2,0))/1000</f>
        <v>0.27300000000000002</v>
      </c>
    </row>
    <row r="1131" spans="1:12" x14ac:dyDescent="0.35">
      <c r="A1131" s="17" t="s">
        <v>21</v>
      </c>
      <c r="B1131" s="17" t="s">
        <v>33</v>
      </c>
      <c r="C1131" s="17" t="s">
        <v>33</v>
      </c>
      <c r="D1131" s="14">
        <v>2020</v>
      </c>
      <c r="E1131" s="14">
        <v>3</v>
      </c>
      <c r="F1131" s="14" t="str">
        <f>VLOOKUP(A1131,[1]Lookup!$A$1:$B$4,2,0)</f>
        <v>Semi-skilled</v>
      </c>
      <c r="G1131" s="14" t="str">
        <f>VLOOKUP(B1131,[1]Lookup!$A$6:$B$11,2,0)</f>
        <v>Construction</v>
      </c>
      <c r="H1131" s="14" t="str">
        <f>VLOOKUP(C1131,[1]Lookup!$A$13:$B$31,2,0)</f>
        <v>Construction</v>
      </c>
      <c r="I1131" s="16">
        <f>INDEX([1]Balancing!$B$3:$ES$21,MATCH($C1131,[1]Balancing!$A$3:$A$21,0),MATCH(IF($A1131="Mahir","HS",IF($A1131="Separuh Mahir","SS",IF($A1131="Berkemahiran Rendah","LS",IF($A1131="Jumlah","T",FALSE))))&amp;$E1131&amp;RIGHT($D1131,2),[1]Balancing!$B$2:$ES$2,0))/1000</f>
        <v>1089.8119999999999</v>
      </c>
      <c r="J1131" s="16">
        <f>INDEX([1]Balancing!$ET$3:$KK$21,MATCH($C1131,[1]Balancing!$A$3:$A$21,0),MATCH(IF($A1131="Mahir","HS",IF($A1131="Separuh Mahir","SS",IF($A1131="Berkemahiran Rendah","LS",IF($A1131="Jumlah","T",FALSE))))&amp;$E1131&amp;RIGHT($D1131,2),[1]Balancing!$ET$2:$KK$2,0))/1000</f>
        <v>1078.5640000000001</v>
      </c>
      <c r="K1131" s="16">
        <f>INDEX([1]Balancing!$KL$3:$QC$21,MATCH($C1131,[1]Balancing!$A$3:$A$21,0),MATCH(IF($A1131="Mahir","HS",IF($A1131="Separuh Mahir","SS",IF($A1131="Berkemahiran Rendah","LS",IF($A1131="Jumlah","T",FALSE))))&amp;$E1131&amp;RIGHT($D1131,2),[1]Balancing!$KL$2:$QC$2,0))/1000</f>
        <v>11.247999999999999</v>
      </c>
      <c r="L1131" s="16">
        <f>INDEX([1]Balancing!$QD$3:$VU$21,MATCH($C1131,[1]Balancing!$A$3:$A$21,0),MATCH(IF($A1131="Mahir","HS",IF($A1131="Separuh Mahir","SS",IF($A1131="Berkemahiran Rendah","LS",IF($A1131="Jumlah","T",FALSE))))&amp;$E1131&amp;RIGHT($D1131,2),[1]Balancing!$QD$2:$VU$2,0))/1000</f>
        <v>2.173</v>
      </c>
    </row>
    <row r="1132" spans="1:12" x14ac:dyDescent="0.35">
      <c r="A1132" s="17" t="s">
        <v>21</v>
      </c>
      <c r="B1132" s="17" t="s">
        <v>35</v>
      </c>
      <c r="C1132" s="17" t="s">
        <v>54</v>
      </c>
      <c r="D1132" s="14">
        <v>2020</v>
      </c>
      <c r="E1132" s="14">
        <v>3</v>
      </c>
      <c r="F1132" s="14" t="str">
        <f>VLOOKUP(A1132,[1]Lookup!$A$1:$B$4,2,0)</f>
        <v>Semi-skilled</v>
      </c>
      <c r="G1132" s="14" t="str">
        <f>VLOOKUP(B1132,[1]Lookup!$A$6:$B$11,2,0)</f>
        <v>Services</v>
      </c>
      <c r="H1132" s="14" t="str">
        <f>VLOOKUP(C1132,[1]Lookup!$A$13:$B$31,2,0)</f>
        <v>Wholesale &amp; retail trade</v>
      </c>
      <c r="I1132" s="16">
        <f>INDEX([1]Balancing!$B$3:$ES$21,MATCH($C1132,[1]Balancing!$A$3:$A$21,0),MATCH(IF($A1132="Mahir","HS",IF($A1132="Separuh Mahir","SS",IF($A1132="Berkemahiran Rendah","LS",IF($A1132="Jumlah","T",FALSE))))&amp;$E1132&amp;RIGHT($D1132,2),[1]Balancing!$B$2:$ES$2,0))/1000</f>
        <v>773.596</v>
      </c>
      <c r="J1132" s="16">
        <f>INDEX([1]Balancing!$ET$3:$KK$21,MATCH($C1132,[1]Balancing!$A$3:$A$21,0),MATCH(IF($A1132="Mahir","HS",IF($A1132="Separuh Mahir","SS",IF($A1132="Berkemahiran Rendah","LS",IF($A1132="Jumlah","T",FALSE))))&amp;$E1132&amp;RIGHT($D1132,2),[1]Balancing!$ET$2:$KK$2,0))/1000</f>
        <v>770.66399999999999</v>
      </c>
      <c r="K1132" s="16">
        <f>INDEX([1]Balancing!$KL$3:$QC$21,MATCH($C1132,[1]Balancing!$A$3:$A$21,0),MATCH(IF($A1132="Mahir","HS",IF($A1132="Separuh Mahir","SS",IF($A1132="Berkemahiran Rendah","LS",IF($A1132="Jumlah","T",FALSE))))&amp;$E1132&amp;RIGHT($D1132,2),[1]Balancing!$KL$2:$QC$2,0))/1000</f>
        <v>2.9319999999999999</v>
      </c>
      <c r="L1132" s="16">
        <f>INDEX([1]Balancing!$QD$3:$VU$21,MATCH($C1132,[1]Balancing!$A$3:$A$21,0),MATCH(IF($A1132="Mahir","HS",IF($A1132="Separuh Mahir","SS",IF($A1132="Berkemahiran Rendah","LS",IF($A1132="Jumlah","T",FALSE))))&amp;$E1132&amp;RIGHT($D1132,2),[1]Balancing!$QD$2:$VU$2,0))/1000</f>
        <v>1.831</v>
      </c>
    </row>
    <row r="1133" spans="1:12" x14ac:dyDescent="0.35">
      <c r="A1133" s="17" t="s">
        <v>21</v>
      </c>
      <c r="B1133" s="17" t="s">
        <v>35</v>
      </c>
      <c r="C1133" s="17" t="s">
        <v>56</v>
      </c>
      <c r="D1133" s="14">
        <v>2020</v>
      </c>
      <c r="E1133" s="14">
        <v>3</v>
      </c>
      <c r="F1133" s="14" t="str">
        <f>VLOOKUP(A1133,[1]Lookup!$A$1:$B$4,2,0)</f>
        <v>Semi-skilled</v>
      </c>
      <c r="G1133" s="14" t="str">
        <f>VLOOKUP(B1133,[1]Lookup!$A$6:$B$11,2,0)</f>
        <v>Services</v>
      </c>
      <c r="H1133" s="14" t="str">
        <f>VLOOKUP(C1133,[1]Lookup!$A$13:$B$31,2,0)</f>
        <v>Food &amp; beverages and accommodation</v>
      </c>
      <c r="I1133" s="16">
        <f>INDEX([1]Balancing!$B$3:$ES$21,MATCH($C1133,[1]Balancing!$A$3:$A$21,0),MATCH(IF($A1133="Mahir","HS",IF($A1133="Separuh Mahir","SS",IF($A1133="Berkemahiran Rendah","LS",IF($A1133="Jumlah","T",FALSE))))&amp;$E1133&amp;RIGHT($D1133,2),[1]Balancing!$B$2:$ES$2,0))/1000</f>
        <v>336.09899999999999</v>
      </c>
      <c r="J1133" s="16">
        <f>INDEX([1]Balancing!$ET$3:$KK$21,MATCH($C1133,[1]Balancing!$A$3:$A$21,0),MATCH(IF($A1133="Mahir","HS",IF($A1133="Separuh Mahir","SS",IF($A1133="Berkemahiran Rendah","LS",IF($A1133="Jumlah","T",FALSE))))&amp;$E1133&amp;RIGHT($D1133,2),[1]Balancing!$ET$2:$KK$2,0))/1000</f>
        <v>333.95600000000002</v>
      </c>
      <c r="K1133" s="16">
        <f>INDEX([1]Balancing!$KL$3:$QC$21,MATCH($C1133,[1]Balancing!$A$3:$A$21,0),MATCH(IF($A1133="Mahir","HS",IF($A1133="Separuh Mahir","SS",IF($A1133="Berkemahiran Rendah","LS",IF($A1133="Jumlah","T",FALSE))))&amp;$E1133&amp;RIGHT($D1133,2),[1]Balancing!$KL$2:$QC$2,0))/1000</f>
        <v>2.1429999999999998</v>
      </c>
      <c r="L1133" s="16">
        <f>INDEX([1]Balancing!$QD$3:$VU$21,MATCH($C1133,[1]Balancing!$A$3:$A$21,0),MATCH(IF($A1133="Mahir","HS",IF($A1133="Separuh Mahir","SS",IF($A1133="Berkemahiran Rendah","LS",IF($A1133="Jumlah","T",FALSE))))&amp;$E1133&amp;RIGHT($D1133,2),[1]Balancing!$QD$2:$VU$2,0))/1000</f>
        <v>0.30599999999999999</v>
      </c>
    </row>
    <row r="1134" spans="1:12" x14ac:dyDescent="0.35">
      <c r="A1134" s="17" t="s">
        <v>21</v>
      </c>
      <c r="B1134" s="17" t="s">
        <v>35</v>
      </c>
      <c r="C1134" s="17" t="s">
        <v>58</v>
      </c>
      <c r="D1134" s="14">
        <v>2020</v>
      </c>
      <c r="E1134" s="14">
        <v>3</v>
      </c>
      <c r="F1134" s="14" t="str">
        <f>VLOOKUP(A1134,[1]Lookup!$A$1:$B$4,2,0)</f>
        <v>Semi-skilled</v>
      </c>
      <c r="G1134" s="14" t="str">
        <f>VLOOKUP(B1134,[1]Lookup!$A$6:$B$11,2,0)</f>
        <v>Services</v>
      </c>
      <c r="H1134" s="14" t="str">
        <f>VLOOKUP(C1134,[1]Lookup!$A$13:$B$31,2,0)</f>
        <v>Transportation &amp; storage</v>
      </c>
      <c r="I1134" s="16">
        <f>INDEX([1]Balancing!$B$3:$ES$21,MATCH($C1134,[1]Balancing!$A$3:$A$21,0),MATCH(IF($A1134="Mahir","HS",IF($A1134="Separuh Mahir","SS",IF($A1134="Berkemahiran Rendah","LS",IF($A1134="Jumlah","T",FALSE))))&amp;$E1134&amp;RIGHT($D1134,2),[1]Balancing!$B$2:$ES$2,0))/1000</f>
        <v>211.89599999999999</v>
      </c>
      <c r="J1134" s="16">
        <f>INDEX([1]Balancing!$ET$3:$KK$21,MATCH($C1134,[1]Balancing!$A$3:$A$21,0),MATCH(IF($A1134="Mahir","HS",IF($A1134="Separuh Mahir","SS",IF($A1134="Berkemahiran Rendah","LS",IF($A1134="Jumlah","T",FALSE))))&amp;$E1134&amp;RIGHT($D1134,2),[1]Balancing!$ET$2:$KK$2,0))/1000</f>
        <v>210.30799999999999</v>
      </c>
      <c r="K1134" s="16">
        <f>INDEX([1]Balancing!$KL$3:$QC$21,MATCH($C1134,[1]Balancing!$A$3:$A$21,0),MATCH(IF($A1134="Mahir","HS",IF($A1134="Separuh Mahir","SS",IF($A1134="Berkemahiran Rendah","LS",IF($A1134="Jumlah","T",FALSE))))&amp;$E1134&amp;RIGHT($D1134,2),[1]Balancing!$KL$2:$QC$2,0))/1000</f>
        <v>1.5880000000000001</v>
      </c>
      <c r="L1134" s="16">
        <f>INDEX([1]Balancing!$QD$3:$VU$21,MATCH($C1134,[1]Balancing!$A$3:$A$21,0),MATCH(IF($A1134="Mahir","HS",IF($A1134="Separuh Mahir","SS",IF($A1134="Berkemahiran Rendah","LS",IF($A1134="Jumlah","T",FALSE))))&amp;$E1134&amp;RIGHT($D1134,2),[1]Balancing!$QD$2:$VU$2,0))/1000</f>
        <v>0.36799999999999999</v>
      </c>
    </row>
    <row r="1135" spans="1:12" x14ac:dyDescent="0.35">
      <c r="A1135" s="17" t="s">
        <v>21</v>
      </c>
      <c r="B1135" s="17" t="s">
        <v>35</v>
      </c>
      <c r="C1135" s="17" t="s">
        <v>60</v>
      </c>
      <c r="D1135" s="14">
        <v>2020</v>
      </c>
      <c r="E1135" s="14">
        <v>3</v>
      </c>
      <c r="F1135" s="14" t="str">
        <f>VLOOKUP(A1135,[1]Lookup!$A$1:$B$4,2,0)</f>
        <v>Semi-skilled</v>
      </c>
      <c r="G1135" s="14" t="str">
        <f>VLOOKUP(B1135,[1]Lookup!$A$6:$B$11,2,0)</f>
        <v>Services</v>
      </c>
      <c r="H1135" s="14" t="str">
        <f>VLOOKUP(C1135,[1]Lookup!$A$13:$B$31,2,0)</f>
        <v>Information &amp; communication</v>
      </c>
      <c r="I1135" s="16">
        <f>INDEX([1]Balancing!$B$3:$ES$21,MATCH($C1135,[1]Balancing!$A$3:$A$21,0),MATCH(IF($A1135="Mahir","HS",IF($A1135="Separuh Mahir","SS",IF($A1135="Berkemahiran Rendah","LS",IF($A1135="Jumlah","T",FALSE))))&amp;$E1135&amp;RIGHT($D1135,2),[1]Balancing!$B$2:$ES$2,0))/1000</f>
        <v>74.238</v>
      </c>
      <c r="J1135" s="16">
        <f>INDEX([1]Balancing!$ET$3:$KK$21,MATCH($C1135,[1]Balancing!$A$3:$A$21,0),MATCH(IF($A1135="Mahir","HS",IF($A1135="Separuh Mahir","SS",IF($A1135="Berkemahiran Rendah","LS",IF($A1135="Jumlah","T",FALSE))))&amp;$E1135&amp;RIGHT($D1135,2),[1]Balancing!$ET$2:$KK$2,0))/1000</f>
        <v>74.165999999999997</v>
      </c>
      <c r="K1135" s="16">
        <f>INDEX([1]Balancing!$KL$3:$QC$21,MATCH($C1135,[1]Balancing!$A$3:$A$21,0),MATCH(IF($A1135="Mahir","HS",IF($A1135="Separuh Mahir","SS",IF($A1135="Berkemahiran Rendah","LS",IF($A1135="Jumlah","T",FALSE))))&amp;$E1135&amp;RIGHT($D1135,2),[1]Balancing!$KL$2:$QC$2,0))/1000</f>
        <v>7.1999999999999995E-2</v>
      </c>
      <c r="L1135" s="16">
        <f>INDEX([1]Balancing!$QD$3:$VU$21,MATCH($C1135,[1]Balancing!$A$3:$A$21,0),MATCH(IF($A1135="Mahir","HS",IF($A1135="Separuh Mahir","SS",IF($A1135="Berkemahiran Rendah","LS",IF($A1135="Jumlah","T",FALSE))))&amp;$E1135&amp;RIGHT($D1135,2),[1]Balancing!$QD$2:$VU$2,0))/1000</f>
        <v>0.187</v>
      </c>
    </row>
    <row r="1136" spans="1:12" x14ac:dyDescent="0.35">
      <c r="A1136" s="17" t="s">
        <v>21</v>
      </c>
      <c r="B1136" s="17" t="s">
        <v>35</v>
      </c>
      <c r="C1136" s="17" t="s">
        <v>62</v>
      </c>
      <c r="D1136" s="14">
        <v>2020</v>
      </c>
      <c r="E1136" s="14">
        <v>3</v>
      </c>
      <c r="F1136" s="14" t="str">
        <f>VLOOKUP(A1136,[1]Lookup!$A$1:$B$4,2,0)</f>
        <v>Semi-skilled</v>
      </c>
      <c r="G1136" s="14" t="str">
        <f>VLOOKUP(B1136,[1]Lookup!$A$6:$B$11,2,0)</f>
        <v>Services</v>
      </c>
      <c r="H1136" s="14" t="str">
        <f>VLOOKUP(C1136,[1]Lookup!$A$13:$B$31,2,0)</f>
        <v>Finance, insurance, real estate &amp; business services</v>
      </c>
      <c r="I1136" s="16">
        <f>INDEX([1]Balancing!$B$3:$ES$21,MATCH($C1136,[1]Balancing!$A$3:$A$21,0),MATCH(IF($A1136="Mahir","HS",IF($A1136="Separuh Mahir","SS",IF($A1136="Berkemahiran Rendah","LS",IF($A1136="Jumlah","T",FALSE))))&amp;$E1136&amp;RIGHT($D1136,2),[1]Balancing!$B$2:$ES$2,0))/1000</f>
        <v>410.34800000000001</v>
      </c>
      <c r="J1136" s="16">
        <f>INDEX([1]Balancing!$ET$3:$KK$21,MATCH($C1136,[1]Balancing!$A$3:$A$21,0),MATCH(IF($A1136="Mahir","HS",IF($A1136="Separuh Mahir","SS",IF($A1136="Berkemahiran Rendah","LS",IF($A1136="Jumlah","T",FALSE))))&amp;$E1136&amp;RIGHT($D1136,2),[1]Balancing!$ET$2:$KK$2,0))/1000</f>
        <v>408.48899999999998</v>
      </c>
      <c r="K1136" s="16">
        <f>INDEX([1]Balancing!$KL$3:$QC$21,MATCH($C1136,[1]Balancing!$A$3:$A$21,0),MATCH(IF($A1136="Mahir","HS",IF($A1136="Separuh Mahir","SS",IF($A1136="Berkemahiran Rendah","LS",IF($A1136="Jumlah","T",FALSE))))&amp;$E1136&amp;RIGHT($D1136,2),[1]Balancing!$KL$2:$QC$2,0))/1000</f>
        <v>1.859</v>
      </c>
      <c r="L1136" s="16">
        <f>INDEX([1]Balancing!$QD$3:$VU$21,MATCH($C1136,[1]Balancing!$A$3:$A$21,0),MATCH(IF($A1136="Mahir","HS",IF($A1136="Separuh Mahir","SS",IF($A1136="Berkemahiran Rendah","LS",IF($A1136="Jumlah","T",FALSE))))&amp;$E1136&amp;RIGHT($D1136,2),[1]Balancing!$QD$2:$VU$2,0))/1000</f>
        <v>0.317</v>
      </c>
    </row>
    <row r="1137" spans="1:12" x14ac:dyDescent="0.35">
      <c r="A1137" s="17" t="s">
        <v>21</v>
      </c>
      <c r="B1137" s="17" t="s">
        <v>35</v>
      </c>
      <c r="C1137" s="17" t="s">
        <v>64</v>
      </c>
      <c r="D1137" s="14">
        <v>2020</v>
      </c>
      <c r="E1137" s="14">
        <v>3</v>
      </c>
      <c r="F1137" s="14" t="str">
        <f>VLOOKUP(A1137,[1]Lookup!$A$1:$B$4,2,0)</f>
        <v>Semi-skilled</v>
      </c>
      <c r="G1137" s="14" t="str">
        <f>VLOOKUP(B1137,[1]Lookup!$A$6:$B$11,2,0)</f>
        <v>Services</v>
      </c>
      <c r="H1137" s="14" t="str">
        <f>VLOOKUP(C1137,[1]Lookup!$A$13:$B$31,2,0)</f>
        <v>Other services</v>
      </c>
      <c r="I1137" s="16">
        <f>INDEX([1]Balancing!$B$3:$ES$21,MATCH($C1137,[1]Balancing!$A$3:$A$21,0),MATCH(IF($A1137="Mahir","HS",IF($A1137="Separuh Mahir","SS",IF($A1137="Berkemahiran Rendah","LS",IF($A1137="Jumlah","T",FALSE))))&amp;$E1137&amp;RIGHT($D1137,2),[1]Balancing!$B$2:$ES$2,0))/1000</f>
        <v>230.166</v>
      </c>
      <c r="J1137" s="16">
        <f>INDEX([1]Balancing!$ET$3:$KK$21,MATCH($C1137,[1]Balancing!$A$3:$A$21,0),MATCH(IF($A1137="Mahir","HS",IF($A1137="Separuh Mahir","SS",IF($A1137="Berkemahiran Rendah","LS",IF($A1137="Jumlah","T",FALSE))))&amp;$E1137&amp;RIGHT($D1137,2),[1]Balancing!$ET$2:$KK$2,0))/1000</f>
        <v>228.435</v>
      </c>
      <c r="K1137" s="16">
        <f>INDEX([1]Balancing!$KL$3:$QC$21,MATCH($C1137,[1]Balancing!$A$3:$A$21,0),MATCH(IF($A1137="Mahir","HS",IF($A1137="Separuh Mahir","SS",IF($A1137="Berkemahiran Rendah","LS",IF($A1137="Jumlah","T",FALSE))))&amp;$E1137&amp;RIGHT($D1137,2),[1]Balancing!$KL$2:$QC$2,0))/1000</f>
        <v>1.7310000000000001</v>
      </c>
      <c r="L1137" s="16">
        <f>INDEX([1]Balancing!$QD$3:$VU$21,MATCH($C1137,[1]Balancing!$A$3:$A$21,0),MATCH(IF($A1137="Mahir","HS",IF($A1137="Separuh Mahir","SS",IF($A1137="Berkemahiran Rendah","LS",IF($A1137="Jumlah","T",FALSE))))&amp;$E1137&amp;RIGHT($D1137,2),[1]Balancing!$QD$2:$VU$2,0))/1000</f>
        <v>0.21199999999999999</v>
      </c>
    </row>
    <row r="1138" spans="1:12" x14ac:dyDescent="0.35">
      <c r="A1138" s="17" t="s">
        <v>23</v>
      </c>
      <c r="B1138" s="17" t="s">
        <v>27</v>
      </c>
      <c r="C1138" s="17" t="s">
        <v>27</v>
      </c>
      <c r="D1138" s="14">
        <v>2020</v>
      </c>
      <c r="E1138" s="14">
        <v>3</v>
      </c>
      <c r="F1138" s="14" t="str">
        <f>VLOOKUP(A1138,[1]Lookup!$A$1:$B$4,2,0)</f>
        <v>Low-skilled</v>
      </c>
      <c r="G1138" s="14" t="str">
        <f>VLOOKUP(B1138,[1]Lookup!$A$6:$B$11,2,0)</f>
        <v>Agriculture</v>
      </c>
      <c r="H1138" s="14" t="str">
        <f>VLOOKUP(C1138,[1]Lookup!$A$13:$B$31,2,0)</f>
        <v>Agriculture</v>
      </c>
      <c r="I1138" s="16">
        <f>INDEX([1]Balancing!$B$3:$ES$21,MATCH($C1138,[1]Balancing!$A$3:$A$21,0),MATCH(IF($A1138="Mahir","HS",IF($A1138="Separuh Mahir","SS",IF($A1138="Berkemahiran Rendah","LS",IF($A1138="Jumlah","T",FALSE))))&amp;$E1138&amp;RIGHT($D1138,2),[1]Balancing!$B$2:$ES$2,0))/1000</f>
        <v>26.553999999999998</v>
      </c>
      <c r="J1138" s="16">
        <f>INDEX([1]Balancing!$ET$3:$KK$21,MATCH($C1138,[1]Balancing!$A$3:$A$21,0),MATCH(IF($A1138="Mahir","HS",IF($A1138="Separuh Mahir","SS",IF($A1138="Berkemahiran Rendah","LS",IF($A1138="Jumlah","T",FALSE))))&amp;$E1138&amp;RIGHT($D1138,2),[1]Balancing!$ET$2:$KK$2,0))/1000</f>
        <v>20.37</v>
      </c>
      <c r="K1138" s="16">
        <f>INDEX([1]Balancing!$KL$3:$QC$21,MATCH($C1138,[1]Balancing!$A$3:$A$21,0),MATCH(IF($A1138="Mahir","HS",IF($A1138="Separuh Mahir","SS",IF($A1138="Berkemahiran Rendah","LS",IF($A1138="Jumlah","T",FALSE))))&amp;$E1138&amp;RIGHT($D1138,2),[1]Balancing!$KL$2:$QC$2,0))/1000</f>
        <v>6.1840000000000002</v>
      </c>
      <c r="L1138" s="16">
        <f>INDEX([1]Balancing!$QD$3:$VU$21,MATCH($C1138,[1]Balancing!$A$3:$A$21,0),MATCH(IF($A1138="Mahir","HS",IF($A1138="Separuh Mahir","SS",IF($A1138="Berkemahiran Rendah","LS",IF($A1138="Jumlah","T",FALSE))))&amp;$E1138&amp;RIGHT($D1138,2),[1]Balancing!$QD$2:$VU$2,0))/1000</f>
        <v>7.0999999999999994E-2</v>
      </c>
    </row>
    <row r="1139" spans="1:12" x14ac:dyDescent="0.35">
      <c r="A1139" s="17" t="s">
        <v>23</v>
      </c>
      <c r="B1139" s="17" t="s">
        <v>29</v>
      </c>
      <c r="C1139" s="17" t="s">
        <v>29</v>
      </c>
      <c r="D1139" s="14">
        <v>2020</v>
      </c>
      <c r="E1139" s="14">
        <v>3</v>
      </c>
      <c r="F1139" s="14" t="str">
        <f>VLOOKUP(A1139,[1]Lookup!$A$1:$B$4,2,0)</f>
        <v>Low-skilled</v>
      </c>
      <c r="G1139" s="14" t="str">
        <f>VLOOKUP(B1139,[1]Lookup!$A$6:$B$11,2,0)</f>
        <v>Mining &amp; Quarrying</v>
      </c>
      <c r="H1139" s="14" t="str">
        <f>VLOOKUP(C1139,[1]Lookup!$A$13:$B$31,2,0)</f>
        <v>Mining &amp; Quarrying</v>
      </c>
      <c r="I1139" s="16">
        <f>INDEX([1]Balancing!$B$3:$ES$21,MATCH($C1139,[1]Balancing!$A$3:$A$21,0),MATCH(IF($A1139="Mahir","HS",IF($A1139="Separuh Mahir","SS",IF($A1139="Berkemahiran Rendah","LS",IF($A1139="Jumlah","T",FALSE))))&amp;$E1139&amp;RIGHT($D1139,2),[1]Balancing!$B$2:$ES$2,0))/1000</f>
        <v>9.6790000000000003</v>
      </c>
      <c r="J1139" s="16">
        <f>INDEX([1]Balancing!$ET$3:$KK$21,MATCH($C1139,[1]Balancing!$A$3:$A$21,0),MATCH(IF($A1139="Mahir","HS",IF($A1139="Separuh Mahir","SS",IF($A1139="Berkemahiran Rendah","LS",IF($A1139="Jumlah","T",FALSE))))&amp;$E1139&amp;RIGHT($D1139,2),[1]Balancing!$ET$2:$KK$2,0))/1000</f>
        <v>9.6069999999999993</v>
      </c>
      <c r="K1139" s="16">
        <f>INDEX([1]Balancing!$KL$3:$QC$21,MATCH($C1139,[1]Balancing!$A$3:$A$21,0),MATCH(IF($A1139="Mahir","HS",IF($A1139="Separuh Mahir","SS",IF($A1139="Berkemahiran Rendah","LS",IF($A1139="Jumlah","T",FALSE))))&amp;$E1139&amp;RIGHT($D1139,2),[1]Balancing!$KL$2:$QC$2,0))/1000</f>
        <v>7.1999999999999995E-2</v>
      </c>
      <c r="L1139" s="16">
        <f>INDEX([1]Balancing!$QD$3:$VU$21,MATCH($C1139,[1]Balancing!$A$3:$A$21,0),MATCH(IF($A1139="Mahir","HS",IF($A1139="Separuh Mahir","SS",IF($A1139="Berkemahiran Rendah","LS",IF($A1139="Jumlah","T",FALSE))))&amp;$E1139&amp;RIGHT($D1139,2),[1]Balancing!$QD$2:$VU$2,0))/1000</f>
        <v>1.2999999999999999E-2</v>
      </c>
    </row>
    <row r="1140" spans="1:12" x14ac:dyDescent="0.35">
      <c r="A1140" s="17" t="s">
        <v>23</v>
      </c>
      <c r="B1140" s="17" t="s">
        <v>31</v>
      </c>
      <c r="C1140" s="17" t="s">
        <v>40</v>
      </c>
      <c r="D1140" s="14">
        <v>2020</v>
      </c>
      <c r="E1140" s="14">
        <v>3</v>
      </c>
      <c r="F1140" s="14" t="str">
        <f>VLOOKUP(A1140,[1]Lookup!$A$1:$B$4,2,0)</f>
        <v>Low-skilled</v>
      </c>
      <c r="G1140" s="14" t="str">
        <f>VLOOKUP(B1140,[1]Lookup!$A$6:$B$11,2,0)</f>
        <v>Manufacturing</v>
      </c>
      <c r="H1140" s="14" t="str">
        <f>VLOOKUP(C1140,[1]Lookup!$A$13:$B$31,2,0)</f>
        <v>Food processing, beverages &amp; tobacco products</v>
      </c>
      <c r="I1140" s="16">
        <f>INDEX([1]Balancing!$B$3:$ES$21,MATCH($C1140,[1]Balancing!$A$3:$A$21,0),MATCH(IF($A1140="Mahir","HS",IF($A1140="Separuh Mahir","SS",IF($A1140="Berkemahiran Rendah","LS",IF($A1140="Jumlah","T",FALSE))))&amp;$E1140&amp;RIGHT($D1140,2),[1]Balancing!$B$2:$ES$2,0))/1000</f>
        <v>34.670999999999999</v>
      </c>
      <c r="J1140" s="16">
        <f>INDEX([1]Balancing!$ET$3:$KK$21,MATCH($C1140,[1]Balancing!$A$3:$A$21,0),MATCH(IF($A1140="Mahir","HS",IF($A1140="Separuh Mahir","SS",IF($A1140="Berkemahiran Rendah","LS",IF($A1140="Jumlah","T",FALSE))))&amp;$E1140&amp;RIGHT($D1140,2),[1]Balancing!$ET$2:$KK$2,0))/1000</f>
        <v>31.091999999999999</v>
      </c>
      <c r="K1140" s="16">
        <f>INDEX([1]Balancing!$KL$3:$QC$21,MATCH($C1140,[1]Balancing!$A$3:$A$21,0),MATCH(IF($A1140="Mahir","HS",IF($A1140="Separuh Mahir","SS",IF($A1140="Berkemahiran Rendah","LS",IF($A1140="Jumlah","T",FALSE))))&amp;$E1140&amp;RIGHT($D1140,2),[1]Balancing!$KL$2:$QC$2,0))/1000</f>
        <v>3.5790000000000002</v>
      </c>
      <c r="L1140" s="16">
        <f>INDEX([1]Balancing!$QD$3:$VU$21,MATCH($C1140,[1]Balancing!$A$3:$A$21,0),MATCH(IF($A1140="Mahir","HS",IF($A1140="Separuh Mahir","SS",IF($A1140="Berkemahiran Rendah","LS",IF($A1140="Jumlah","T",FALSE))))&amp;$E1140&amp;RIGHT($D1140,2),[1]Balancing!$QD$2:$VU$2,0))/1000</f>
        <v>0.105</v>
      </c>
    </row>
    <row r="1141" spans="1:12" x14ac:dyDescent="0.35">
      <c r="A1141" s="17" t="s">
        <v>23</v>
      </c>
      <c r="B1141" s="17" t="s">
        <v>31</v>
      </c>
      <c r="C1141" s="17" t="s">
        <v>42</v>
      </c>
      <c r="D1141" s="14">
        <v>2020</v>
      </c>
      <c r="E1141" s="14">
        <v>3</v>
      </c>
      <c r="F1141" s="14" t="str">
        <f>VLOOKUP(A1141,[1]Lookup!$A$1:$B$4,2,0)</f>
        <v>Low-skilled</v>
      </c>
      <c r="G1141" s="14" t="str">
        <f>VLOOKUP(B1141,[1]Lookup!$A$6:$B$11,2,0)</f>
        <v>Manufacturing</v>
      </c>
      <c r="H1141" s="14" t="str">
        <f>VLOOKUP(C1141,[1]Lookup!$A$13:$B$31,2,0)</f>
        <v>Textiles, wearing apparel &amp; leather products</v>
      </c>
      <c r="I1141" s="16">
        <f>INDEX([1]Balancing!$B$3:$ES$21,MATCH($C1141,[1]Balancing!$A$3:$A$21,0),MATCH(IF($A1141="Mahir","HS",IF($A1141="Separuh Mahir","SS",IF($A1141="Berkemahiran Rendah","LS",IF($A1141="Jumlah","T",FALSE))))&amp;$E1141&amp;RIGHT($D1141,2),[1]Balancing!$B$2:$ES$2,0))/1000</f>
        <v>6.3710000000000004</v>
      </c>
      <c r="J1141" s="16">
        <f>INDEX([1]Balancing!$ET$3:$KK$21,MATCH($C1141,[1]Balancing!$A$3:$A$21,0),MATCH(IF($A1141="Mahir","HS",IF($A1141="Separuh Mahir","SS",IF($A1141="Berkemahiran Rendah","LS",IF($A1141="Jumlah","T",FALSE))))&amp;$E1141&amp;RIGHT($D1141,2),[1]Balancing!$ET$2:$KK$2,0))/1000</f>
        <v>5.5869999999999997</v>
      </c>
      <c r="K1141" s="16">
        <f>INDEX([1]Balancing!$KL$3:$QC$21,MATCH($C1141,[1]Balancing!$A$3:$A$21,0),MATCH(IF($A1141="Mahir","HS",IF($A1141="Separuh Mahir","SS",IF($A1141="Berkemahiran Rendah","LS",IF($A1141="Jumlah","T",FALSE))))&amp;$E1141&amp;RIGHT($D1141,2),[1]Balancing!$KL$2:$QC$2,0))/1000</f>
        <v>0.78400000000000003</v>
      </c>
      <c r="L1141" s="16">
        <f>INDEX([1]Balancing!$QD$3:$VU$21,MATCH($C1141,[1]Balancing!$A$3:$A$21,0),MATCH(IF($A1141="Mahir","HS",IF($A1141="Separuh Mahir","SS",IF($A1141="Berkemahiran Rendah","LS",IF($A1141="Jumlah","T",FALSE))))&amp;$E1141&amp;RIGHT($D1141,2),[1]Balancing!$QD$2:$VU$2,0))/1000</f>
        <v>1.4999999999999999E-2</v>
      </c>
    </row>
    <row r="1142" spans="1:12" x14ac:dyDescent="0.35">
      <c r="A1142" s="17" t="s">
        <v>23</v>
      </c>
      <c r="B1142" s="17" t="s">
        <v>31</v>
      </c>
      <c r="C1142" s="17" t="s">
        <v>44</v>
      </c>
      <c r="D1142" s="14">
        <v>2020</v>
      </c>
      <c r="E1142" s="14">
        <v>3</v>
      </c>
      <c r="F1142" s="14" t="str">
        <f>VLOOKUP(A1142,[1]Lookup!$A$1:$B$4,2,0)</f>
        <v>Low-skilled</v>
      </c>
      <c r="G1142" s="14" t="str">
        <f>VLOOKUP(B1142,[1]Lookup!$A$6:$B$11,2,0)</f>
        <v>Manufacturing</v>
      </c>
      <c r="H1142" s="14" t="str">
        <f>VLOOKUP(C1142,[1]Lookup!$A$13:$B$31,2,0)</f>
        <v>Wood products, furniture, paper products &amp; printing</v>
      </c>
      <c r="I1142" s="16">
        <f>INDEX([1]Balancing!$B$3:$ES$21,MATCH($C1142,[1]Balancing!$A$3:$A$21,0),MATCH(IF($A1142="Mahir","HS",IF($A1142="Separuh Mahir","SS",IF($A1142="Berkemahiran Rendah","LS",IF($A1142="Jumlah","T",FALSE))))&amp;$E1142&amp;RIGHT($D1142,2),[1]Balancing!$B$2:$ES$2,0))/1000</f>
        <v>38.484999999999999</v>
      </c>
      <c r="J1142" s="16">
        <f>INDEX([1]Balancing!$ET$3:$KK$21,MATCH($C1142,[1]Balancing!$A$3:$A$21,0),MATCH(IF($A1142="Mahir","HS",IF($A1142="Separuh Mahir","SS",IF($A1142="Berkemahiran Rendah","LS",IF($A1142="Jumlah","T",FALSE))))&amp;$E1142&amp;RIGHT($D1142,2),[1]Balancing!$ET$2:$KK$2,0))/1000</f>
        <v>34.356999999999999</v>
      </c>
      <c r="K1142" s="16">
        <f>INDEX([1]Balancing!$KL$3:$QC$21,MATCH($C1142,[1]Balancing!$A$3:$A$21,0),MATCH(IF($A1142="Mahir","HS",IF($A1142="Separuh Mahir","SS",IF($A1142="Berkemahiran Rendah","LS",IF($A1142="Jumlah","T",FALSE))))&amp;$E1142&amp;RIGHT($D1142,2),[1]Balancing!$KL$2:$QC$2,0))/1000</f>
        <v>4.1280000000000001</v>
      </c>
      <c r="L1142" s="16">
        <f>INDEX([1]Balancing!$QD$3:$VU$21,MATCH($C1142,[1]Balancing!$A$3:$A$21,0),MATCH(IF($A1142="Mahir","HS",IF($A1142="Separuh Mahir","SS",IF($A1142="Berkemahiran Rendah","LS",IF($A1142="Jumlah","T",FALSE))))&amp;$E1142&amp;RIGHT($D1142,2),[1]Balancing!$QD$2:$VU$2,0))/1000</f>
        <v>0.02</v>
      </c>
    </row>
    <row r="1143" spans="1:12" x14ac:dyDescent="0.35">
      <c r="A1143" s="17" t="s">
        <v>23</v>
      </c>
      <c r="B1143" s="17" t="s">
        <v>31</v>
      </c>
      <c r="C1143" s="17" t="s">
        <v>46</v>
      </c>
      <c r="D1143" s="14">
        <v>2020</v>
      </c>
      <c r="E1143" s="14">
        <v>3</v>
      </c>
      <c r="F1143" s="14" t="str">
        <f>VLOOKUP(A1143,[1]Lookup!$A$1:$B$4,2,0)</f>
        <v>Low-skilled</v>
      </c>
      <c r="G1143" s="14" t="str">
        <f>VLOOKUP(B1143,[1]Lookup!$A$6:$B$11,2,0)</f>
        <v>Manufacturing</v>
      </c>
      <c r="H1143" s="14" t="str">
        <f>VLOOKUP(C1143,[1]Lookup!$A$13:$B$31,2,0)</f>
        <v>Petroleum, chemical, rubber &amp; plastic products</v>
      </c>
      <c r="I1143" s="16">
        <f>INDEX([1]Balancing!$B$3:$ES$21,MATCH($C1143,[1]Balancing!$A$3:$A$21,0),MATCH(IF($A1143="Mahir","HS",IF($A1143="Separuh Mahir","SS",IF($A1143="Berkemahiran Rendah","LS",IF($A1143="Jumlah","T",FALSE))))&amp;$E1143&amp;RIGHT($D1143,2),[1]Balancing!$B$2:$ES$2,0))/1000</f>
        <v>27.83</v>
      </c>
      <c r="J1143" s="16">
        <f>INDEX([1]Balancing!$ET$3:$KK$21,MATCH($C1143,[1]Balancing!$A$3:$A$21,0),MATCH(IF($A1143="Mahir","HS",IF($A1143="Separuh Mahir","SS",IF($A1143="Berkemahiran Rendah","LS",IF($A1143="Jumlah","T",FALSE))))&amp;$E1143&amp;RIGHT($D1143,2),[1]Balancing!$ET$2:$KK$2,0))/1000</f>
        <v>24.536999999999999</v>
      </c>
      <c r="K1143" s="16">
        <f>INDEX([1]Balancing!$KL$3:$QC$21,MATCH($C1143,[1]Balancing!$A$3:$A$21,0),MATCH(IF($A1143="Mahir","HS",IF($A1143="Separuh Mahir","SS",IF($A1143="Berkemahiran Rendah","LS",IF($A1143="Jumlah","T",FALSE))))&amp;$E1143&amp;RIGHT($D1143,2),[1]Balancing!$KL$2:$QC$2,0))/1000</f>
        <v>3.2930000000000001</v>
      </c>
      <c r="L1143" s="16">
        <f>INDEX([1]Balancing!$QD$3:$VU$21,MATCH($C1143,[1]Balancing!$A$3:$A$21,0),MATCH(IF($A1143="Mahir","HS",IF($A1143="Separuh Mahir","SS",IF($A1143="Berkemahiran Rendah","LS",IF($A1143="Jumlah","T",FALSE))))&amp;$E1143&amp;RIGHT($D1143,2),[1]Balancing!$QD$2:$VU$2,0))/1000</f>
        <v>0.46600000000000003</v>
      </c>
    </row>
    <row r="1144" spans="1:12" x14ac:dyDescent="0.35">
      <c r="A1144" s="17" t="s">
        <v>23</v>
      </c>
      <c r="B1144" s="17" t="s">
        <v>31</v>
      </c>
      <c r="C1144" s="17" t="s">
        <v>48</v>
      </c>
      <c r="D1144" s="14">
        <v>2020</v>
      </c>
      <c r="E1144" s="14">
        <v>3</v>
      </c>
      <c r="F1144" s="14" t="str">
        <f>VLOOKUP(A1144,[1]Lookup!$A$1:$B$4,2,0)</f>
        <v>Low-skilled</v>
      </c>
      <c r="G1144" s="14" t="str">
        <f>VLOOKUP(B1144,[1]Lookup!$A$6:$B$11,2,0)</f>
        <v>Manufacturing</v>
      </c>
      <c r="H1144" s="14" t="str">
        <f>VLOOKUP(C1144,[1]Lookup!$A$13:$B$31,2,0)</f>
        <v>Non-metallic mineral products, basic metal &amp; fabricated metal products</v>
      </c>
      <c r="I1144" s="16">
        <f>INDEX([1]Balancing!$B$3:$ES$21,MATCH($C1144,[1]Balancing!$A$3:$A$21,0),MATCH(IF($A1144="Mahir","HS",IF($A1144="Separuh Mahir","SS",IF($A1144="Berkemahiran Rendah","LS",IF($A1144="Jumlah","T",FALSE))))&amp;$E1144&amp;RIGHT($D1144,2),[1]Balancing!$B$2:$ES$2,0))/1000</f>
        <v>26.962</v>
      </c>
      <c r="J1144" s="16">
        <f>INDEX([1]Balancing!$ET$3:$KK$21,MATCH($C1144,[1]Balancing!$A$3:$A$21,0),MATCH(IF($A1144="Mahir","HS",IF($A1144="Separuh Mahir","SS",IF($A1144="Berkemahiran Rendah","LS",IF($A1144="Jumlah","T",FALSE))))&amp;$E1144&amp;RIGHT($D1144,2),[1]Balancing!$ET$2:$KK$2,0))/1000</f>
        <v>23.9</v>
      </c>
      <c r="K1144" s="16">
        <f>INDEX([1]Balancing!$KL$3:$QC$21,MATCH($C1144,[1]Balancing!$A$3:$A$21,0),MATCH(IF($A1144="Mahir","HS",IF($A1144="Separuh Mahir","SS",IF($A1144="Berkemahiran Rendah","LS",IF($A1144="Jumlah","T",FALSE))))&amp;$E1144&amp;RIGHT($D1144,2),[1]Balancing!$KL$2:$QC$2,0))/1000</f>
        <v>3.0619999999999998</v>
      </c>
      <c r="L1144" s="16">
        <f>INDEX([1]Balancing!$QD$3:$VU$21,MATCH($C1144,[1]Balancing!$A$3:$A$21,0),MATCH(IF($A1144="Mahir","HS",IF($A1144="Separuh Mahir","SS",IF($A1144="Berkemahiran Rendah","LS",IF($A1144="Jumlah","T",FALSE))))&amp;$E1144&amp;RIGHT($D1144,2),[1]Balancing!$QD$2:$VU$2,0))/1000</f>
        <v>4.1000000000000002E-2</v>
      </c>
    </row>
    <row r="1145" spans="1:12" x14ac:dyDescent="0.35">
      <c r="A1145" s="17" t="s">
        <v>23</v>
      </c>
      <c r="B1145" s="17" t="s">
        <v>31</v>
      </c>
      <c r="C1145" s="17" t="s">
        <v>50</v>
      </c>
      <c r="D1145" s="14">
        <v>2020</v>
      </c>
      <c r="E1145" s="14">
        <v>3</v>
      </c>
      <c r="F1145" s="14" t="str">
        <f>VLOOKUP(A1145,[1]Lookup!$A$1:$B$4,2,0)</f>
        <v>Low-skilled</v>
      </c>
      <c r="G1145" s="14" t="str">
        <f>VLOOKUP(B1145,[1]Lookup!$A$6:$B$11,2,0)</f>
        <v>Manufacturing</v>
      </c>
      <c r="H1145" s="14" t="str">
        <f>VLOOKUP(C1145,[1]Lookup!$A$13:$B$31,2,0)</f>
        <v>Electrical, electronic &amp; optical products</v>
      </c>
      <c r="I1145" s="16">
        <f>INDEX([1]Balancing!$B$3:$ES$21,MATCH($C1145,[1]Balancing!$A$3:$A$21,0),MATCH(IF($A1145="Mahir","HS",IF($A1145="Separuh Mahir","SS",IF($A1145="Berkemahiran Rendah","LS",IF($A1145="Jumlah","T",FALSE))))&amp;$E1145&amp;RIGHT($D1145,2),[1]Balancing!$B$2:$ES$2,0))/1000</f>
        <v>21.25</v>
      </c>
      <c r="J1145" s="16">
        <f>INDEX([1]Balancing!$ET$3:$KK$21,MATCH($C1145,[1]Balancing!$A$3:$A$21,0),MATCH(IF($A1145="Mahir","HS",IF($A1145="Separuh Mahir","SS",IF($A1145="Berkemahiran Rendah","LS",IF($A1145="Jumlah","T",FALSE))))&amp;$E1145&amp;RIGHT($D1145,2),[1]Balancing!$ET$2:$KK$2,0))/1000</f>
        <v>18.257999999999999</v>
      </c>
      <c r="K1145" s="16">
        <f>INDEX([1]Balancing!$KL$3:$QC$21,MATCH($C1145,[1]Balancing!$A$3:$A$21,0),MATCH(IF($A1145="Mahir","HS",IF($A1145="Separuh Mahir","SS",IF($A1145="Berkemahiran Rendah","LS",IF($A1145="Jumlah","T",FALSE))))&amp;$E1145&amp;RIGHT($D1145,2),[1]Balancing!$KL$2:$QC$2,0))/1000</f>
        <v>2.992</v>
      </c>
      <c r="L1145" s="16">
        <f>INDEX([1]Balancing!$QD$3:$VU$21,MATCH($C1145,[1]Balancing!$A$3:$A$21,0),MATCH(IF($A1145="Mahir","HS",IF($A1145="Separuh Mahir","SS",IF($A1145="Berkemahiran Rendah","LS",IF($A1145="Jumlah","T",FALSE))))&amp;$E1145&amp;RIGHT($D1145,2),[1]Balancing!$QD$2:$VU$2,0))/1000</f>
        <v>0.12</v>
      </c>
    </row>
    <row r="1146" spans="1:12" x14ac:dyDescent="0.35">
      <c r="A1146" s="17" t="s">
        <v>23</v>
      </c>
      <c r="B1146" s="17" t="s">
        <v>31</v>
      </c>
      <c r="C1146" s="17" t="s">
        <v>52</v>
      </c>
      <c r="D1146" s="14">
        <v>2020</v>
      </c>
      <c r="E1146" s="14">
        <v>3</v>
      </c>
      <c r="F1146" s="14" t="str">
        <f>VLOOKUP(A1146,[1]Lookup!$A$1:$B$4,2,0)</f>
        <v>Low-skilled</v>
      </c>
      <c r="G1146" s="14" t="str">
        <f>VLOOKUP(B1146,[1]Lookup!$A$6:$B$11,2,0)</f>
        <v>Manufacturing</v>
      </c>
      <c r="H1146" s="14" t="str">
        <f>VLOOKUP(C1146,[1]Lookup!$A$13:$B$31,2,0)</f>
        <v>Transport equipment, other manufacturing &amp; repair</v>
      </c>
      <c r="I1146" s="16">
        <f>INDEX([1]Balancing!$B$3:$ES$21,MATCH($C1146,[1]Balancing!$A$3:$A$21,0),MATCH(IF($A1146="Mahir","HS",IF($A1146="Separuh Mahir","SS",IF($A1146="Berkemahiran Rendah","LS",IF($A1146="Jumlah","T",FALSE))))&amp;$E1146&amp;RIGHT($D1146,2),[1]Balancing!$B$2:$ES$2,0))/1000</f>
        <v>12.683</v>
      </c>
      <c r="J1146" s="16">
        <f>INDEX([1]Balancing!$ET$3:$KK$21,MATCH($C1146,[1]Balancing!$A$3:$A$21,0),MATCH(IF($A1146="Mahir","HS",IF($A1146="Separuh Mahir","SS",IF($A1146="Berkemahiran Rendah","LS",IF($A1146="Jumlah","T",FALSE))))&amp;$E1146&amp;RIGHT($D1146,2),[1]Balancing!$ET$2:$KK$2,0))/1000</f>
        <v>11.504</v>
      </c>
      <c r="K1146" s="16">
        <f>INDEX([1]Balancing!$KL$3:$QC$21,MATCH($C1146,[1]Balancing!$A$3:$A$21,0),MATCH(IF($A1146="Mahir","HS",IF($A1146="Separuh Mahir","SS",IF($A1146="Berkemahiran Rendah","LS",IF($A1146="Jumlah","T",FALSE))))&amp;$E1146&amp;RIGHT($D1146,2),[1]Balancing!$KL$2:$QC$2,0))/1000</f>
        <v>1.179</v>
      </c>
      <c r="L1146" s="16">
        <f>INDEX([1]Balancing!$QD$3:$VU$21,MATCH($C1146,[1]Balancing!$A$3:$A$21,0),MATCH(IF($A1146="Mahir","HS",IF($A1146="Separuh Mahir","SS",IF($A1146="Berkemahiran Rendah","LS",IF($A1146="Jumlah","T",FALSE))))&amp;$E1146&amp;RIGHT($D1146,2),[1]Balancing!$QD$2:$VU$2,0))/1000</f>
        <v>2E-3</v>
      </c>
    </row>
    <row r="1147" spans="1:12" x14ac:dyDescent="0.35">
      <c r="A1147" s="17" t="s">
        <v>23</v>
      </c>
      <c r="B1147" s="17" t="s">
        <v>33</v>
      </c>
      <c r="C1147" s="17" t="s">
        <v>33</v>
      </c>
      <c r="D1147" s="14">
        <v>2020</v>
      </c>
      <c r="E1147" s="14">
        <v>3</v>
      </c>
      <c r="F1147" s="14" t="str">
        <f>VLOOKUP(A1147,[1]Lookup!$A$1:$B$4,2,0)</f>
        <v>Low-skilled</v>
      </c>
      <c r="G1147" s="14" t="str">
        <f>VLOOKUP(B1147,[1]Lookup!$A$6:$B$11,2,0)</f>
        <v>Construction</v>
      </c>
      <c r="H1147" s="14" t="str">
        <f>VLOOKUP(C1147,[1]Lookup!$A$13:$B$31,2,0)</f>
        <v>Construction</v>
      </c>
      <c r="I1147" s="16">
        <f>INDEX([1]Balancing!$B$3:$ES$21,MATCH($C1147,[1]Balancing!$A$3:$A$21,0),MATCH(IF($A1147="Mahir","HS",IF($A1147="Separuh Mahir","SS",IF($A1147="Berkemahiran Rendah","LS",IF($A1147="Jumlah","T",FALSE))))&amp;$E1147&amp;RIGHT($D1147,2),[1]Balancing!$B$2:$ES$2,0))/1000</f>
        <v>48.441000000000003</v>
      </c>
      <c r="J1147" s="16">
        <f>INDEX([1]Balancing!$ET$3:$KK$21,MATCH($C1147,[1]Balancing!$A$3:$A$21,0),MATCH(IF($A1147="Mahir","HS",IF($A1147="Separuh Mahir","SS",IF($A1147="Berkemahiran Rendah","LS",IF($A1147="Jumlah","T",FALSE))))&amp;$E1147&amp;RIGHT($D1147,2),[1]Balancing!$ET$2:$KK$2,0))/1000</f>
        <v>43.603999999999999</v>
      </c>
      <c r="K1147" s="16">
        <f>INDEX([1]Balancing!$KL$3:$QC$21,MATCH($C1147,[1]Balancing!$A$3:$A$21,0),MATCH(IF($A1147="Mahir","HS",IF($A1147="Separuh Mahir","SS",IF($A1147="Berkemahiran Rendah","LS",IF($A1147="Jumlah","T",FALSE))))&amp;$E1147&amp;RIGHT($D1147,2),[1]Balancing!$KL$2:$QC$2,0))/1000</f>
        <v>4.8369999999999997</v>
      </c>
      <c r="L1147" s="16">
        <f>INDEX([1]Balancing!$QD$3:$VU$21,MATCH($C1147,[1]Balancing!$A$3:$A$21,0),MATCH(IF($A1147="Mahir","HS",IF($A1147="Separuh Mahir","SS",IF($A1147="Berkemahiran Rendah","LS",IF($A1147="Jumlah","T",FALSE))))&amp;$E1147&amp;RIGHT($D1147,2),[1]Balancing!$QD$2:$VU$2,0))/1000</f>
        <v>0.375</v>
      </c>
    </row>
    <row r="1148" spans="1:12" x14ac:dyDescent="0.35">
      <c r="A1148" s="17" t="s">
        <v>23</v>
      </c>
      <c r="B1148" s="17" t="s">
        <v>35</v>
      </c>
      <c r="C1148" s="17" t="s">
        <v>54</v>
      </c>
      <c r="D1148" s="14">
        <v>2020</v>
      </c>
      <c r="E1148" s="14">
        <v>3</v>
      </c>
      <c r="F1148" s="14" t="str">
        <f>VLOOKUP(A1148,[1]Lookup!$A$1:$B$4,2,0)</f>
        <v>Low-skilled</v>
      </c>
      <c r="G1148" s="14" t="str">
        <f>VLOOKUP(B1148,[1]Lookup!$A$6:$B$11,2,0)</f>
        <v>Services</v>
      </c>
      <c r="H1148" s="14" t="str">
        <f>VLOOKUP(C1148,[1]Lookup!$A$13:$B$31,2,0)</f>
        <v>Wholesale &amp; retail trade</v>
      </c>
      <c r="I1148" s="16">
        <f>INDEX([1]Balancing!$B$3:$ES$21,MATCH($C1148,[1]Balancing!$A$3:$A$21,0),MATCH(IF($A1148="Mahir","HS",IF($A1148="Separuh Mahir","SS",IF($A1148="Berkemahiran Rendah","LS",IF($A1148="Jumlah","T",FALSE))))&amp;$E1148&amp;RIGHT($D1148,2),[1]Balancing!$B$2:$ES$2,0))/1000</f>
        <v>232.01599999999999</v>
      </c>
      <c r="J1148" s="16">
        <f>INDEX([1]Balancing!$ET$3:$KK$21,MATCH($C1148,[1]Balancing!$A$3:$A$21,0),MATCH(IF($A1148="Mahir","HS",IF($A1148="Separuh Mahir","SS",IF($A1148="Berkemahiran Rendah","LS",IF($A1148="Jumlah","T",FALSE))))&amp;$E1148&amp;RIGHT($D1148,2),[1]Balancing!$ET$2:$KK$2,0))/1000</f>
        <v>229.2</v>
      </c>
      <c r="K1148" s="16">
        <f>INDEX([1]Balancing!$KL$3:$QC$21,MATCH($C1148,[1]Balancing!$A$3:$A$21,0),MATCH(IF($A1148="Mahir","HS",IF($A1148="Separuh Mahir","SS",IF($A1148="Berkemahiran Rendah","LS",IF($A1148="Jumlah","T",FALSE))))&amp;$E1148&amp;RIGHT($D1148,2),[1]Balancing!$KL$2:$QC$2,0))/1000</f>
        <v>2.8159999999999998</v>
      </c>
      <c r="L1148" s="16">
        <f>INDEX([1]Balancing!$QD$3:$VU$21,MATCH($C1148,[1]Balancing!$A$3:$A$21,0),MATCH(IF($A1148="Mahir","HS",IF($A1148="Separuh Mahir","SS",IF($A1148="Berkemahiran Rendah","LS",IF($A1148="Jumlah","T",FALSE))))&amp;$E1148&amp;RIGHT($D1148,2),[1]Balancing!$QD$2:$VU$2,0))/1000</f>
        <v>0.20599999999999999</v>
      </c>
    </row>
    <row r="1149" spans="1:12" x14ac:dyDescent="0.35">
      <c r="A1149" s="17" t="s">
        <v>23</v>
      </c>
      <c r="B1149" s="17" t="s">
        <v>35</v>
      </c>
      <c r="C1149" s="17" t="s">
        <v>56</v>
      </c>
      <c r="D1149" s="14">
        <v>2020</v>
      </c>
      <c r="E1149" s="14">
        <v>3</v>
      </c>
      <c r="F1149" s="14" t="str">
        <f>VLOOKUP(A1149,[1]Lookup!$A$1:$B$4,2,0)</f>
        <v>Low-skilled</v>
      </c>
      <c r="G1149" s="14" t="str">
        <f>VLOOKUP(B1149,[1]Lookup!$A$6:$B$11,2,0)</f>
        <v>Services</v>
      </c>
      <c r="H1149" s="14" t="str">
        <f>VLOOKUP(C1149,[1]Lookup!$A$13:$B$31,2,0)</f>
        <v>Food &amp; beverages and accommodation</v>
      </c>
      <c r="I1149" s="16">
        <f>INDEX([1]Balancing!$B$3:$ES$21,MATCH($C1149,[1]Balancing!$A$3:$A$21,0),MATCH(IF($A1149="Mahir","HS",IF($A1149="Separuh Mahir","SS",IF($A1149="Berkemahiran Rendah","LS",IF($A1149="Jumlah","T",FALSE))))&amp;$E1149&amp;RIGHT($D1149,2),[1]Balancing!$B$2:$ES$2,0))/1000</f>
        <v>342.78</v>
      </c>
      <c r="J1149" s="16">
        <f>INDEX([1]Balancing!$ET$3:$KK$21,MATCH($C1149,[1]Balancing!$A$3:$A$21,0),MATCH(IF($A1149="Mahir","HS",IF($A1149="Separuh Mahir","SS",IF($A1149="Berkemahiran Rendah","LS",IF($A1149="Jumlah","T",FALSE))))&amp;$E1149&amp;RIGHT($D1149,2),[1]Balancing!$ET$2:$KK$2,0))/1000</f>
        <v>341.267</v>
      </c>
      <c r="K1149" s="16">
        <f>INDEX([1]Balancing!$KL$3:$QC$21,MATCH($C1149,[1]Balancing!$A$3:$A$21,0),MATCH(IF($A1149="Mahir","HS",IF($A1149="Separuh Mahir","SS",IF($A1149="Berkemahiran Rendah","LS",IF($A1149="Jumlah","T",FALSE))))&amp;$E1149&amp;RIGHT($D1149,2),[1]Balancing!$KL$2:$QC$2,0))/1000</f>
        <v>1.5129999999999999</v>
      </c>
      <c r="L1149" s="16">
        <f>INDEX([1]Balancing!$QD$3:$VU$21,MATCH($C1149,[1]Balancing!$A$3:$A$21,0),MATCH(IF($A1149="Mahir","HS",IF($A1149="Separuh Mahir","SS",IF($A1149="Berkemahiran Rendah","LS",IF($A1149="Jumlah","T",FALSE))))&amp;$E1149&amp;RIGHT($D1149,2),[1]Balancing!$QD$2:$VU$2,0))/1000</f>
        <v>4.0000000000000001E-3</v>
      </c>
    </row>
    <row r="1150" spans="1:12" x14ac:dyDescent="0.35">
      <c r="A1150" s="17" t="s">
        <v>23</v>
      </c>
      <c r="B1150" s="17" t="s">
        <v>35</v>
      </c>
      <c r="C1150" s="17" t="s">
        <v>58</v>
      </c>
      <c r="D1150" s="14">
        <v>2020</v>
      </c>
      <c r="E1150" s="14">
        <v>3</v>
      </c>
      <c r="F1150" s="14" t="str">
        <f>VLOOKUP(A1150,[1]Lookup!$A$1:$B$4,2,0)</f>
        <v>Low-skilled</v>
      </c>
      <c r="G1150" s="14" t="str">
        <f>VLOOKUP(B1150,[1]Lookup!$A$6:$B$11,2,0)</f>
        <v>Services</v>
      </c>
      <c r="H1150" s="14" t="str">
        <f>VLOOKUP(C1150,[1]Lookup!$A$13:$B$31,2,0)</f>
        <v>Transportation &amp; storage</v>
      </c>
      <c r="I1150" s="16">
        <f>INDEX([1]Balancing!$B$3:$ES$21,MATCH($C1150,[1]Balancing!$A$3:$A$21,0),MATCH(IF($A1150="Mahir","HS",IF($A1150="Separuh Mahir","SS",IF($A1150="Berkemahiran Rendah","LS",IF($A1150="Jumlah","T",FALSE))))&amp;$E1150&amp;RIGHT($D1150,2),[1]Balancing!$B$2:$ES$2,0))/1000</f>
        <v>87.421999999999997</v>
      </c>
      <c r="J1150" s="16">
        <f>INDEX([1]Balancing!$ET$3:$KK$21,MATCH($C1150,[1]Balancing!$A$3:$A$21,0),MATCH(IF($A1150="Mahir","HS",IF($A1150="Separuh Mahir","SS",IF($A1150="Berkemahiran Rendah","LS",IF($A1150="Jumlah","T",FALSE))))&amp;$E1150&amp;RIGHT($D1150,2),[1]Balancing!$ET$2:$KK$2,0))/1000</f>
        <v>85.465999999999994</v>
      </c>
      <c r="K1150" s="16">
        <f>INDEX([1]Balancing!$KL$3:$QC$21,MATCH($C1150,[1]Balancing!$A$3:$A$21,0),MATCH(IF($A1150="Mahir","HS",IF($A1150="Separuh Mahir","SS",IF($A1150="Berkemahiran Rendah","LS",IF($A1150="Jumlah","T",FALSE))))&amp;$E1150&amp;RIGHT($D1150,2),[1]Balancing!$KL$2:$QC$2,0))/1000</f>
        <v>1.956</v>
      </c>
      <c r="L1150" s="16">
        <f>INDEX([1]Balancing!$QD$3:$VU$21,MATCH($C1150,[1]Balancing!$A$3:$A$21,0),MATCH(IF($A1150="Mahir","HS",IF($A1150="Separuh Mahir","SS",IF($A1150="Berkemahiran Rendah","LS",IF($A1150="Jumlah","T",FALSE))))&amp;$E1150&amp;RIGHT($D1150,2),[1]Balancing!$QD$2:$VU$2,0))/1000</f>
        <v>0.14199999999999999</v>
      </c>
    </row>
    <row r="1151" spans="1:12" x14ac:dyDescent="0.35">
      <c r="A1151" s="17" t="s">
        <v>23</v>
      </c>
      <c r="B1151" s="17" t="s">
        <v>35</v>
      </c>
      <c r="C1151" s="17" t="s">
        <v>60</v>
      </c>
      <c r="D1151" s="14">
        <v>2020</v>
      </c>
      <c r="E1151" s="14">
        <v>3</v>
      </c>
      <c r="F1151" s="14" t="str">
        <f>VLOOKUP(A1151,[1]Lookup!$A$1:$B$4,2,0)</f>
        <v>Low-skilled</v>
      </c>
      <c r="G1151" s="14" t="str">
        <f>VLOOKUP(B1151,[1]Lookup!$A$6:$B$11,2,0)</f>
        <v>Services</v>
      </c>
      <c r="H1151" s="14" t="str">
        <f>VLOOKUP(C1151,[1]Lookup!$A$13:$B$31,2,0)</f>
        <v>Information &amp; communication</v>
      </c>
      <c r="I1151" s="16">
        <f>INDEX([1]Balancing!$B$3:$ES$21,MATCH($C1151,[1]Balancing!$A$3:$A$21,0),MATCH(IF($A1151="Mahir","HS",IF($A1151="Separuh Mahir","SS",IF($A1151="Berkemahiran Rendah","LS",IF($A1151="Jumlah","T",FALSE))))&amp;$E1151&amp;RIGHT($D1151,2),[1]Balancing!$B$2:$ES$2,0))/1000</f>
        <v>19.260000000000002</v>
      </c>
      <c r="J1151" s="16">
        <f>INDEX([1]Balancing!$ET$3:$KK$21,MATCH($C1151,[1]Balancing!$A$3:$A$21,0),MATCH(IF($A1151="Mahir","HS",IF($A1151="Separuh Mahir","SS",IF($A1151="Berkemahiran Rendah","LS",IF($A1151="Jumlah","T",FALSE))))&amp;$E1151&amp;RIGHT($D1151,2),[1]Balancing!$ET$2:$KK$2,0))/1000</f>
        <v>19.015999999999998</v>
      </c>
      <c r="K1151" s="16">
        <f>INDEX([1]Balancing!$KL$3:$QC$21,MATCH($C1151,[1]Balancing!$A$3:$A$21,0),MATCH(IF($A1151="Mahir","HS",IF($A1151="Separuh Mahir","SS",IF($A1151="Berkemahiran Rendah","LS",IF($A1151="Jumlah","T",FALSE))))&amp;$E1151&amp;RIGHT($D1151,2),[1]Balancing!$KL$2:$QC$2,0))/1000</f>
        <v>0.24399999999999999</v>
      </c>
      <c r="L1151" s="16">
        <f>INDEX([1]Balancing!$QD$3:$VU$21,MATCH($C1151,[1]Balancing!$A$3:$A$21,0),MATCH(IF($A1151="Mahir","HS",IF($A1151="Separuh Mahir","SS",IF($A1151="Berkemahiran Rendah","LS",IF($A1151="Jumlah","T",FALSE))))&amp;$E1151&amp;RIGHT($D1151,2),[1]Balancing!$QD$2:$VU$2,0))/1000</f>
        <v>0</v>
      </c>
    </row>
    <row r="1152" spans="1:12" x14ac:dyDescent="0.35">
      <c r="A1152" s="17" t="s">
        <v>23</v>
      </c>
      <c r="B1152" s="17" t="s">
        <v>35</v>
      </c>
      <c r="C1152" s="17" t="s">
        <v>62</v>
      </c>
      <c r="D1152" s="14">
        <v>2020</v>
      </c>
      <c r="E1152" s="14">
        <v>3</v>
      </c>
      <c r="F1152" s="14" t="str">
        <f>VLOOKUP(A1152,[1]Lookup!$A$1:$B$4,2,0)</f>
        <v>Low-skilled</v>
      </c>
      <c r="G1152" s="14" t="str">
        <f>VLOOKUP(B1152,[1]Lookup!$A$6:$B$11,2,0)</f>
        <v>Services</v>
      </c>
      <c r="H1152" s="14" t="str">
        <f>VLOOKUP(C1152,[1]Lookup!$A$13:$B$31,2,0)</f>
        <v>Finance, insurance, real estate &amp; business services</v>
      </c>
      <c r="I1152" s="16">
        <f>INDEX([1]Balancing!$B$3:$ES$21,MATCH($C1152,[1]Balancing!$A$3:$A$21,0),MATCH(IF($A1152="Mahir","HS",IF($A1152="Separuh Mahir","SS",IF($A1152="Berkemahiran Rendah","LS",IF($A1152="Jumlah","T",FALSE))))&amp;$E1152&amp;RIGHT($D1152,2),[1]Balancing!$B$2:$ES$2,0))/1000</f>
        <v>119.032</v>
      </c>
      <c r="J1152" s="16">
        <f>INDEX([1]Balancing!$ET$3:$KK$21,MATCH($C1152,[1]Balancing!$A$3:$A$21,0),MATCH(IF($A1152="Mahir","HS",IF($A1152="Separuh Mahir","SS",IF($A1152="Berkemahiran Rendah","LS",IF($A1152="Jumlah","T",FALSE))))&amp;$E1152&amp;RIGHT($D1152,2),[1]Balancing!$ET$2:$KK$2,0))/1000</f>
        <v>117.601</v>
      </c>
      <c r="K1152" s="16">
        <f>INDEX([1]Balancing!$KL$3:$QC$21,MATCH($C1152,[1]Balancing!$A$3:$A$21,0),MATCH(IF($A1152="Mahir","HS",IF($A1152="Separuh Mahir","SS",IF($A1152="Berkemahiran Rendah","LS",IF($A1152="Jumlah","T",FALSE))))&amp;$E1152&amp;RIGHT($D1152,2),[1]Balancing!$KL$2:$QC$2,0))/1000</f>
        <v>1.431</v>
      </c>
      <c r="L1152" s="16">
        <f>INDEX([1]Balancing!$QD$3:$VU$21,MATCH($C1152,[1]Balancing!$A$3:$A$21,0),MATCH(IF($A1152="Mahir","HS",IF($A1152="Separuh Mahir","SS",IF($A1152="Berkemahiran Rendah","LS",IF($A1152="Jumlah","T",FALSE))))&amp;$E1152&amp;RIGHT($D1152,2),[1]Balancing!$QD$2:$VU$2,0))/1000</f>
        <v>0.436</v>
      </c>
    </row>
    <row r="1153" spans="1:12" x14ac:dyDescent="0.35">
      <c r="A1153" s="17" t="s">
        <v>23</v>
      </c>
      <c r="B1153" s="17" t="s">
        <v>35</v>
      </c>
      <c r="C1153" s="17" t="s">
        <v>64</v>
      </c>
      <c r="D1153" s="14">
        <v>2020</v>
      </c>
      <c r="E1153" s="14">
        <v>3</v>
      </c>
      <c r="F1153" s="14" t="str">
        <f>VLOOKUP(A1153,[1]Lookup!$A$1:$B$4,2,0)</f>
        <v>Low-skilled</v>
      </c>
      <c r="G1153" s="14" t="str">
        <f>VLOOKUP(B1153,[1]Lookup!$A$6:$B$11,2,0)</f>
        <v>Services</v>
      </c>
      <c r="H1153" s="14" t="str">
        <f>VLOOKUP(C1153,[1]Lookup!$A$13:$B$31,2,0)</f>
        <v>Other services</v>
      </c>
      <c r="I1153" s="16">
        <f>INDEX([1]Balancing!$B$3:$ES$21,MATCH($C1153,[1]Balancing!$A$3:$A$21,0),MATCH(IF($A1153="Mahir","HS",IF($A1153="Separuh Mahir","SS",IF($A1153="Berkemahiran Rendah","LS",IF($A1153="Jumlah","T",FALSE))))&amp;$E1153&amp;RIGHT($D1153,2),[1]Balancing!$B$2:$ES$2,0))/1000</f>
        <v>71.953000000000003</v>
      </c>
      <c r="J1153" s="16">
        <f>INDEX([1]Balancing!$ET$3:$KK$21,MATCH($C1153,[1]Balancing!$A$3:$A$21,0),MATCH(IF($A1153="Mahir","HS",IF($A1153="Separuh Mahir","SS",IF($A1153="Berkemahiran Rendah","LS",IF($A1153="Jumlah","T",FALSE))))&amp;$E1153&amp;RIGHT($D1153,2),[1]Balancing!$ET$2:$KK$2,0))/1000</f>
        <v>71.218999999999994</v>
      </c>
      <c r="K1153" s="16">
        <f>INDEX([1]Balancing!$KL$3:$QC$21,MATCH($C1153,[1]Balancing!$A$3:$A$21,0),MATCH(IF($A1153="Mahir","HS",IF($A1153="Separuh Mahir","SS",IF($A1153="Berkemahiran Rendah","LS",IF($A1153="Jumlah","T",FALSE))))&amp;$E1153&amp;RIGHT($D1153,2),[1]Balancing!$KL$2:$QC$2,0))/1000</f>
        <v>0.73399999999999999</v>
      </c>
      <c r="L1153" s="16">
        <f>INDEX([1]Balancing!$QD$3:$VU$21,MATCH($C1153,[1]Balancing!$A$3:$A$21,0),MATCH(IF($A1153="Mahir","HS",IF($A1153="Separuh Mahir","SS",IF($A1153="Berkemahiran Rendah","LS",IF($A1153="Jumlah","T",FALSE))))&amp;$E1153&amp;RIGHT($D1153,2),[1]Balancing!$QD$2:$VU$2,0))/1000</f>
        <v>3.5000000000000003E-2</v>
      </c>
    </row>
    <row r="1154" spans="1:12" x14ac:dyDescent="0.35">
      <c r="A1154" s="17" t="s">
        <v>19</v>
      </c>
      <c r="B1154" s="17" t="s">
        <v>27</v>
      </c>
      <c r="C1154" s="17" t="s">
        <v>27</v>
      </c>
      <c r="D1154" s="14">
        <v>2020</v>
      </c>
      <c r="E1154" s="14">
        <v>2</v>
      </c>
      <c r="F1154" s="14" t="str">
        <f>VLOOKUP(A1154,[1]Lookup!$A$1:$B$4,2,0)</f>
        <v>Skilled</v>
      </c>
      <c r="G1154" s="14" t="str">
        <f>VLOOKUP(B1154,[1]Lookup!$A$6:$B$11,2,0)</f>
        <v>Agriculture</v>
      </c>
      <c r="H1154" s="14" t="str">
        <f>VLOOKUP(C1154,[1]Lookup!$A$13:$B$31,2,0)</f>
        <v>Agriculture</v>
      </c>
      <c r="I1154" s="16">
        <f>INDEX([1]Balancing!$B$3:$ES$21,MATCH($C1154,[1]Balancing!$A$3:$A$21,0),MATCH(IF($A1154="Mahir","HS",IF($A1154="Separuh Mahir","SS",IF($A1154="Berkemahiran Rendah","LS",IF($A1154="Jumlah","T",FALSE))))&amp;$E1154&amp;RIGHT($D1154,2),[1]Balancing!$B$2:$ES$2,0))/1000</f>
        <v>31.08</v>
      </c>
      <c r="J1154" s="16">
        <f>INDEX([1]Balancing!$ET$3:$KK$21,MATCH($C1154,[1]Balancing!$A$3:$A$21,0),MATCH(IF($A1154="Mahir","HS",IF($A1154="Separuh Mahir","SS",IF($A1154="Berkemahiran Rendah","LS",IF($A1154="Jumlah","T",FALSE))))&amp;$E1154&amp;RIGHT($D1154,2),[1]Balancing!$ET$2:$KK$2,0))/1000</f>
        <v>26.459</v>
      </c>
      <c r="K1154" s="16">
        <f>INDEX([1]Balancing!$KL$3:$QC$21,MATCH($C1154,[1]Balancing!$A$3:$A$21,0),MATCH(IF($A1154="Mahir","HS",IF($A1154="Separuh Mahir","SS",IF($A1154="Berkemahiran Rendah","LS",IF($A1154="Jumlah","T",FALSE))))&amp;$E1154&amp;RIGHT($D1154,2),[1]Balancing!$KL$2:$QC$2,0))/1000</f>
        <v>4.6210000000000004</v>
      </c>
      <c r="L1154" s="16">
        <f>INDEX([1]Balancing!$QD$3:$VU$21,MATCH($C1154,[1]Balancing!$A$3:$A$21,0),MATCH(IF($A1154="Mahir","HS",IF($A1154="Separuh Mahir","SS",IF($A1154="Berkemahiran Rendah","LS",IF($A1154="Jumlah","T",FALSE))))&amp;$E1154&amp;RIGHT($D1154,2),[1]Balancing!$QD$2:$VU$2,0))/1000</f>
        <v>0.111</v>
      </c>
    </row>
    <row r="1155" spans="1:12" x14ac:dyDescent="0.35">
      <c r="A1155" s="17" t="s">
        <v>19</v>
      </c>
      <c r="B1155" s="17" t="s">
        <v>29</v>
      </c>
      <c r="C1155" s="17" t="s">
        <v>29</v>
      </c>
      <c r="D1155" s="14">
        <v>2020</v>
      </c>
      <c r="E1155" s="14">
        <v>2</v>
      </c>
      <c r="F1155" s="14" t="str">
        <f>VLOOKUP(A1155,[1]Lookup!$A$1:$B$4,2,0)</f>
        <v>Skilled</v>
      </c>
      <c r="G1155" s="14" t="str">
        <f>VLOOKUP(B1155,[1]Lookup!$A$6:$B$11,2,0)</f>
        <v>Mining &amp; Quarrying</v>
      </c>
      <c r="H1155" s="14" t="str">
        <f>VLOOKUP(C1155,[1]Lookup!$A$13:$B$31,2,0)</f>
        <v>Mining &amp; Quarrying</v>
      </c>
      <c r="I1155" s="16">
        <f>INDEX([1]Balancing!$B$3:$ES$21,MATCH($C1155,[1]Balancing!$A$3:$A$21,0),MATCH(IF($A1155="Mahir","HS",IF($A1155="Separuh Mahir","SS",IF($A1155="Berkemahiran Rendah","LS",IF($A1155="Jumlah","T",FALSE))))&amp;$E1155&amp;RIGHT($D1155,2),[1]Balancing!$B$2:$ES$2,0))/1000</f>
        <v>24.315999999999999</v>
      </c>
      <c r="J1155" s="16">
        <f>INDEX([1]Balancing!$ET$3:$KK$21,MATCH($C1155,[1]Balancing!$A$3:$A$21,0),MATCH(IF($A1155="Mahir","HS",IF($A1155="Separuh Mahir","SS",IF($A1155="Berkemahiran Rendah","LS",IF($A1155="Jumlah","T",FALSE))))&amp;$E1155&amp;RIGHT($D1155,2),[1]Balancing!$ET$2:$KK$2,0))/1000</f>
        <v>24.196000000000002</v>
      </c>
      <c r="K1155" s="16">
        <f>INDEX([1]Balancing!$KL$3:$QC$21,MATCH($C1155,[1]Balancing!$A$3:$A$21,0),MATCH(IF($A1155="Mahir","HS",IF($A1155="Separuh Mahir","SS",IF($A1155="Berkemahiran Rendah","LS",IF($A1155="Jumlah","T",FALSE))))&amp;$E1155&amp;RIGHT($D1155,2),[1]Balancing!$KL$2:$QC$2,0))/1000</f>
        <v>0.12</v>
      </c>
      <c r="L1155" s="16">
        <f>INDEX([1]Balancing!$QD$3:$VU$21,MATCH($C1155,[1]Balancing!$A$3:$A$21,0),MATCH(IF($A1155="Mahir","HS",IF($A1155="Separuh Mahir","SS",IF($A1155="Berkemahiran Rendah","LS",IF($A1155="Jumlah","T",FALSE))))&amp;$E1155&amp;RIGHT($D1155,2),[1]Balancing!$QD$2:$VU$2,0))/1000</f>
        <v>0</v>
      </c>
    </row>
    <row r="1156" spans="1:12" x14ac:dyDescent="0.35">
      <c r="A1156" s="17" t="s">
        <v>19</v>
      </c>
      <c r="B1156" s="17" t="s">
        <v>31</v>
      </c>
      <c r="C1156" s="17" t="s">
        <v>40</v>
      </c>
      <c r="D1156" s="14">
        <v>2020</v>
      </c>
      <c r="E1156" s="14">
        <v>2</v>
      </c>
      <c r="F1156" s="14" t="str">
        <f>VLOOKUP(A1156,[1]Lookup!$A$1:$B$4,2,0)</f>
        <v>Skilled</v>
      </c>
      <c r="G1156" s="14" t="str">
        <f>VLOOKUP(B1156,[1]Lookup!$A$6:$B$11,2,0)</f>
        <v>Manufacturing</v>
      </c>
      <c r="H1156" s="14" t="str">
        <f>VLOOKUP(C1156,[1]Lookup!$A$13:$B$31,2,0)</f>
        <v>Food processing, beverages &amp; tobacco products</v>
      </c>
      <c r="I1156" s="16">
        <f>INDEX([1]Balancing!$B$3:$ES$21,MATCH($C1156,[1]Balancing!$A$3:$A$21,0),MATCH(IF($A1156="Mahir","HS",IF($A1156="Separuh Mahir","SS",IF($A1156="Berkemahiran Rendah","LS",IF($A1156="Jumlah","T",FALSE))))&amp;$E1156&amp;RIGHT($D1156,2),[1]Balancing!$B$2:$ES$2,0))/1000</f>
        <v>36.982999999999997</v>
      </c>
      <c r="J1156" s="16">
        <f>INDEX([1]Balancing!$ET$3:$KK$21,MATCH($C1156,[1]Balancing!$A$3:$A$21,0),MATCH(IF($A1156="Mahir","HS",IF($A1156="Separuh Mahir","SS",IF($A1156="Berkemahiran Rendah","LS",IF($A1156="Jumlah","T",FALSE))))&amp;$E1156&amp;RIGHT($D1156,2),[1]Balancing!$ET$2:$KK$2,0))/1000</f>
        <v>34.984999999999999</v>
      </c>
      <c r="K1156" s="16">
        <f>INDEX([1]Balancing!$KL$3:$QC$21,MATCH($C1156,[1]Balancing!$A$3:$A$21,0),MATCH(IF($A1156="Mahir","HS",IF($A1156="Separuh Mahir","SS",IF($A1156="Berkemahiran Rendah","LS",IF($A1156="Jumlah","T",FALSE))))&amp;$E1156&amp;RIGHT($D1156,2),[1]Balancing!$KL$2:$QC$2,0))/1000</f>
        <v>1.998</v>
      </c>
      <c r="L1156" s="16">
        <f>INDEX([1]Balancing!$QD$3:$VU$21,MATCH($C1156,[1]Balancing!$A$3:$A$21,0),MATCH(IF($A1156="Mahir","HS",IF($A1156="Separuh Mahir","SS",IF($A1156="Berkemahiran Rendah","LS",IF($A1156="Jumlah","T",FALSE))))&amp;$E1156&amp;RIGHT($D1156,2),[1]Balancing!$QD$2:$VU$2,0))/1000</f>
        <v>5.1999999999999998E-2</v>
      </c>
    </row>
    <row r="1157" spans="1:12" x14ac:dyDescent="0.35">
      <c r="A1157" s="17" t="s">
        <v>19</v>
      </c>
      <c r="B1157" s="17" t="s">
        <v>31</v>
      </c>
      <c r="C1157" s="17" t="s">
        <v>42</v>
      </c>
      <c r="D1157" s="14">
        <v>2020</v>
      </c>
      <c r="E1157" s="14">
        <v>2</v>
      </c>
      <c r="F1157" s="14" t="str">
        <f>VLOOKUP(A1157,[1]Lookup!$A$1:$B$4,2,0)</f>
        <v>Skilled</v>
      </c>
      <c r="G1157" s="14" t="str">
        <f>VLOOKUP(B1157,[1]Lookup!$A$6:$B$11,2,0)</f>
        <v>Manufacturing</v>
      </c>
      <c r="H1157" s="14" t="str">
        <f>VLOOKUP(C1157,[1]Lookup!$A$13:$B$31,2,0)</f>
        <v>Textiles, wearing apparel &amp; leather products</v>
      </c>
      <c r="I1157" s="16">
        <f>INDEX([1]Balancing!$B$3:$ES$21,MATCH($C1157,[1]Balancing!$A$3:$A$21,0),MATCH(IF($A1157="Mahir","HS",IF($A1157="Separuh Mahir","SS",IF($A1157="Berkemahiran Rendah","LS",IF($A1157="Jumlah","T",FALSE))))&amp;$E1157&amp;RIGHT($D1157,2),[1]Balancing!$B$2:$ES$2,0))/1000</f>
        <v>9.3350000000000009</v>
      </c>
      <c r="J1157" s="16">
        <f>INDEX([1]Balancing!$ET$3:$KK$21,MATCH($C1157,[1]Balancing!$A$3:$A$21,0),MATCH(IF($A1157="Mahir","HS",IF($A1157="Separuh Mahir","SS",IF($A1157="Berkemahiran Rendah","LS",IF($A1157="Jumlah","T",FALSE))))&amp;$E1157&amp;RIGHT($D1157,2),[1]Balancing!$ET$2:$KK$2,0))/1000</f>
        <v>8.8260000000000005</v>
      </c>
      <c r="K1157" s="16">
        <f>INDEX([1]Balancing!$KL$3:$QC$21,MATCH($C1157,[1]Balancing!$A$3:$A$21,0),MATCH(IF($A1157="Mahir","HS",IF($A1157="Separuh Mahir","SS",IF($A1157="Berkemahiran Rendah","LS",IF($A1157="Jumlah","T",FALSE))))&amp;$E1157&amp;RIGHT($D1157,2),[1]Balancing!$KL$2:$QC$2,0))/1000</f>
        <v>0.50900000000000001</v>
      </c>
      <c r="L1157" s="16">
        <f>INDEX([1]Balancing!$QD$3:$VU$21,MATCH($C1157,[1]Balancing!$A$3:$A$21,0),MATCH(IF($A1157="Mahir","HS",IF($A1157="Separuh Mahir","SS",IF($A1157="Berkemahiran Rendah","LS",IF($A1157="Jumlah","T",FALSE))))&amp;$E1157&amp;RIGHT($D1157,2),[1]Balancing!$QD$2:$VU$2,0))/1000</f>
        <v>5.0000000000000001E-3</v>
      </c>
    </row>
    <row r="1158" spans="1:12" x14ac:dyDescent="0.35">
      <c r="A1158" s="17" t="s">
        <v>19</v>
      </c>
      <c r="B1158" s="17" t="s">
        <v>31</v>
      </c>
      <c r="C1158" s="17" t="s">
        <v>44</v>
      </c>
      <c r="D1158" s="14">
        <v>2020</v>
      </c>
      <c r="E1158" s="14">
        <v>2</v>
      </c>
      <c r="F1158" s="14" t="str">
        <f>VLOOKUP(A1158,[1]Lookup!$A$1:$B$4,2,0)</f>
        <v>Skilled</v>
      </c>
      <c r="G1158" s="14" t="str">
        <f>VLOOKUP(B1158,[1]Lookup!$A$6:$B$11,2,0)</f>
        <v>Manufacturing</v>
      </c>
      <c r="H1158" s="14" t="str">
        <f>VLOOKUP(C1158,[1]Lookup!$A$13:$B$31,2,0)</f>
        <v>Wood products, furniture, paper products &amp; printing</v>
      </c>
      <c r="I1158" s="16">
        <f>INDEX([1]Balancing!$B$3:$ES$21,MATCH($C1158,[1]Balancing!$A$3:$A$21,0),MATCH(IF($A1158="Mahir","HS",IF($A1158="Separuh Mahir","SS",IF($A1158="Berkemahiran Rendah","LS",IF($A1158="Jumlah","T",FALSE))))&amp;$E1158&amp;RIGHT($D1158,2),[1]Balancing!$B$2:$ES$2,0))/1000</f>
        <v>35.743000000000002</v>
      </c>
      <c r="J1158" s="16">
        <f>INDEX([1]Balancing!$ET$3:$KK$21,MATCH($C1158,[1]Balancing!$A$3:$A$21,0),MATCH(IF($A1158="Mahir","HS",IF($A1158="Separuh Mahir","SS",IF($A1158="Berkemahiran Rendah","LS",IF($A1158="Jumlah","T",FALSE))))&amp;$E1158&amp;RIGHT($D1158,2),[1]Balancing!$ET$2:$KK$2,0))/1000</f>
        <v>33.979999999999997</v>
      </c>
      <c r="K1158" s="16">
        <f>INDEX([1]Balancing!$KL$3:$QC$21,MATCH($C1158,[1]Balancing!$A$3:$A$21,0),MATCH(IF($A1158="Mahir","HS",IF($A1158="Separuh Mahir","SS",IF($A1158="Berkemahiran Rendah","LS",IF($A1158="Jumlah","T",FALSE))))&amp;$E1158&amp;RIGHT($D1158,2),[1]Balancing!$KL$2:$QC$2,0))/1000</f>
        <v>1.7629999999999999</v>
      </c>
      <c r="L1158" s="16">
        <f>INDEX([1]Balancing!$QD$3:$VU$21,MATCH($C1158,[1]Balancing!$A$3:$A$21,0),MATCH(IF($A1158="Mahir","HS",IF($A1158="Separuh Mahir","SS",IF($A1158="Berkemahiran Rendah","LS",IF($A1158="Jumlah","T",FALSE))))&amp;$E1158&amp;RIGHT($D1158,2),[1]Balancing!$QD$2:$VU$2,0))/1000</f>
        <v>2.8000000000000001E-2</v>
      </c>
    </row>
    <row r="1159" spans="1:12" x14ac:dyDescent="0.35">
      <c r="A1159" s="17" t="s">
        <v>19</v>
      </c>
      <c r="B1159" s="17" t="s">
        <v>31</v>
      </c>
      <c r="C1159" s="17" t="s">
        <v>46</v>
      </c>
      <c r="D1159" s="14">
        <v>2020</v>
      </c>
      <c r="E1159" s="14">
        <v>2</v>
      </c>
      <c r="F1159" s="14" t="str">
        <f>VLOOKUP(A1159,[1]Lookup!$A$1:$B$4,2,0)</f>
        <v>Skilled</v>
      </c>
      <c r="G1159" s="14" t="str">
        <f>VLOOKUP(B1159,[1]Lookup!$A$6:$B$11,2,0)</f>
        <v>Manufacturing</v>
      </c>
      <c r="H1159" s="14" t="str">
        <f>VLOOKUP(C1159,[1]Lookup!$A$13:$B$31,2,0)</f>
        <v>Petroleum, chemical, rubber &amp; plastic products</v>
      </c>
      <c r="I1159" s="16">
        <f>INDEX([1]Balancing!$B$3:$ES$21,MATCH($C1159,[1]Balancing!$A$3:$A$21,0),MATCH(IF($A1159="Mahir","HS",IF($A1159="Separuh Mahir","SS",IF($A1159="Berkemahiran Rendah","LS",IF($A1159="Jumlah","T",FALSE))))&amp;$E1159&amp;RIGHT($D1159,2),[1]Balancing!$B$2:$ES$2,0))/1000</f>
        <v>75.198999999999998</v>
      </c>
      <c r="J1159" s="16">
        <f>INDEX([1]Balancing!$ET$3:$KK$21,MATCH($C1159,[1]Balancing!$A$3:$A$21,0),MATCH(IF($A1159="Mahir","HS",IF($A1159="Separuh Mahir","SS",IF($A1159="Berkemahiran Rendah","LS",IF($A1159="Jumlah","T",FALSE))))&amp;$E1159&amp;RIGHT($D1159,2),[1]Balancing!$ET$2:$KK$2,0))/1000</f>
        <v>71.409000000000006</v>
      </c>
      <c r="K1159" s="16">
        <f>INDEX([1]Balancing!$KL$3:$QC$21,MATCH($C1159,[1]Balancing!$A$3:$A$21,0),MATCH(IF($A1159="Mahir","HS",IF($A1159="Separuh Mahir","SS",IF($A1159="Berkemahiran Rendah","LS",IF($A1159="Jumlah","T",FALSE))))&amp;$E1159&amp;RIGHT($D1159,2),[1]Balancing!$KL$2:$QC$2,0))/1000</f>
        <v>3.79</v>
      </c>
      <c r="L1159" s="16">
        <f>INDEX([1]Balancing!$QD$3:$VU$21,MATCH($C1159,[1]Balancing!$A$3:$A$21,0),MATCH(IF($A1159="Mahir","HS",IF($A1159="Separuh Mahir","SS",IF($A1159="Berkemahiran Rendah","LS",IF($A1159="Jumlah","T",FALSE))))&amp;$E1159&amp;RIGHT($D1159,2),[1]Balancing!$QD$2:$VU$2,0))/1000</f>
        <v>0.20399999999999999</v>
      </c>
    </row>
    <row r="1160" spans="1:12" x14ac:dyDescent="0.35">
      <c r="A1160" s="17" t="s">
        <v>19</v>
      </c>
      <c r="B1160" s="17" t="s">
        <v>31</v>
      </c>
      <c r="C1160" s="17" t="s">
        <v>48</v>
      </c>
      <c r="D1160" s="14">
        <v>2020</v>
      </c>
      <c r="E1160" s="14">
        <v>2</v>
      </c>
      <c r="F1160" s="14" t="str">
        <f>VLOOKUP(A1160,[1]Lookup!$A$1:$B$4,2,0)</f>
        <v>Skilled</v>
      </c>
      <c r="G1160" s="14" t="str">
        <f>VLOOKUP(B1160,[1]Lookup!$A$6:$B$11,2,0)</f>
        <v>Manufacturing</v>
      </c>
      <c r="H1160" s="14" t="str">
        <f>VLOOKUP(C1160,[1]Lookup!$A$13:$B$31,2,0)</f>
        <v>Non-metallic mineral products, basic metal &amp; fabricated metal products</v>
      </c>
      <c r="I1160" s="16">
        <f>INDEX([1]Balancing!$B$3:$ES$21,MATCH($C1160,[1]Balancing!$A$3:$A$21,0),MATCH(IF($A1160="Mahir","HS",IF($A1160="Separuh Mahir","SS",IF($A1160="Berkemahiran Rendah","LS",IF($A1160="Jumlah","T",FALSE))))&amp;$E1160&amp;RIGHT($D1160,2),[1]Balancing!$B$2:$ES$2,0))/1000</f>
        <v>57.139000000000003</v>
      </c>
      <c r="J1160" s="16">
        <f>INDEX([1]Balancing!$ET$3:$KK$21,MATCH($C1160,[1]Balancing!$A$3:$A$21,0),MATCH(IF($A1160="Mahir","HS",IF($A1160="Separuh Mahir","SS",IF($A1160="Berkemahiran Rendah","LS",IF($A1160="Jumlah","T",FALSE))))&amp;$E1160&amp;RIGHT($D1160,2),[1]Balancing!$ET$2:$KK$2,0))/1000</f>
        <v>53.795999999999999</v>
      </c>
      <c r="K1160" s="16">
        <f>INDEX([1]Balancing!$KL$3:$QC$21,MATCH($C1160,[1]Balancing!$A$3:$A$21,0),MATCH(IF($A1160="Mahir","HS",IF($A1160="Separuh Mahir","SS",IF($A1160="Berkemahiran Rendah","LS",IF($A1160="Jumlah","T",FALSE))))&amp;$E1160&amp;RIGHT($D1160,2),[1]Balancing!$KL$2:$QC$2,0))/1000</f>
        <v>3.343</v>
      </c>
      <c r="L1160" s="16">
        <f>INDEX([1]Balancing!$QD$3:$VU$21,MATCH($C1160,[1]Balancing!$A$3:$A$21,0),MATCH(IF($A1160="Mahir","HS",IF($A1160="Separuh Mahir","SS",IF($A1160="Berkemahiran Rendah","LS",IF($A1160="Jumlah","T",FALSE))))&amp;$E1160&amp;RIGHT($D1160,2),[1]Balancing!$QD$2:$VU$2,0))/1000</f>
        <v>3.7999999999999999E-2</v>
      </c>
    </row>
    <row r="1161" spans="1:12" x14ac:dyDescent="0.35">
      <c r="A1161" s="17" t="s">
        <v>19</v>
      </c>
      <c r="B1161" s="17" t="s">
        <v>31</v>
      </c>
      <c r="C1161" s="17" t="s">
        <v>50</v>
      </c>
      <c r="D1161" s="14">
        <v>2020</v>
      </c>
      <c r="E1161" s="14">
        <v>2</v>
      </c>
      <c r="F1161" s="14" t="str">
        <f>VLOOKUP(A1161,[1]Lookup!$A$1:$B$4,2,0)</f>
        <v>Skilled</v>
      </c>
      <c r="G1161" s="14" t="str">
        <f>VLOOKUP(B1161,[1]Lookup!$A$6:$B$11,2,0)</f>
        <v>Manufacturing</v>
      </c>
      <c r="H1161" s="14" t="str">
        <f>VLOOKUP(C1161,[1]Lookup!$A$13:$B$31,2,0)</f>
        <v>Electrical, electronic &amp; optical products</v>
      </c>
      <c r="I1161" s="16">
        <f>INDEX([1]Balancing!$B$3:$ES$21,MATCH($C1161,[1]Balancing!$A$3:$A$21,0),MATCH(IF($A1161="Mahir","HS",IF($A1161="Separuh Mahir","SS",IF($A1161="Berkemahiran Rendah","LS",IF($A1161="Jumlah","T",FALSE))))&amp;$E1161&amp;RIGHT($D1161,2),[1]Balancing!$B$2:$ES$2,0))/1000</f>
        <v>130.648</v>
      </c>
      <c r="J1161" s="16">
        <f>INDEX([1]Balancing!$ET$3:$KK$21,MATCH($C1161,[1]Balancing!$A$3:$A$21,0),MATCH(IF($A1161="Mahir","HS",IF($A1161="Separuh Mahir","SS",IF($A1161="Berkemahiran Rendah","LS",IF($A1161="Jumlah","T",FALSE))))&amp;$E1161&amp;RIGHT($D1161,2),[1]Balancing!$ET$2:$KK$2,0))/1000</f>
        <v>122.914</v>
      </c>
      <c r="K1161" s="16">
        <f>INDEX([1]Balancing!$KL$3:$QC$21,MATCH($C1161,[1]Balancing!$A$3:$A$21,0),MATCH(IF($A1161="Mahir","HS",IF($A1161="Separuh Mahir","SS",IF($A1161="Berkemahiran Rendah","LS",IF($A1161="Jumlah","T",FALSE))))&amp;$E1161&amp;RIGHT($D1161,2),[1]Balancing!$KL$2:$QC$2,0))/1000</f>
        <v>7.734</v>
      </c>
      <c r="L1161" s="16">
        <f>INDEX([1]Balancing!$QD$3:$VU$21,MATCH($C1161,[1]Balancing!$A$3:$A$21,0),MATCH(IF($A1161="Mahir","HS",IF($A1161="Separuh Mahir","SS",IF($A1161="Berkemahiran Rendah","LS",IF($A1161="Jumlah","T",FALSE))))&amp;$E1161&amp;RIGHT($D1161,2),[1]Balancing!$QD$2:$VU$2,0))/1000</f>
        <v>0.221</v>
      </c>
    </row>
    <row r="1162" spans="1:12" x14ac:dyDescent="0.35">
      <c r="A1162" s="17" t="s">
        <v>19</v>
      </c>
      <c r="B1162" s="17" t="s">
        <v>31</v>
      </c>
      <c r="C1162" s="17" t="s">
        <v>52</v>
      </c>
      <c r="D1162" s="14">
        <v>2020</v>
      </c>
      <c r="E1162" s="14">
        <v>2</v>
      </c>
      <c r="F1162" s="14" t="str">
        <f>VLOOKUP(A1162,[1]Lookup!$A$1:$B$4,2,0)</f>
        <v>Skilled</v>
      </c>
      <c r="G1162" s="14" t="str">
        <f>VLOOKUP(B1162,[1]Lookup!$A$6:$B$11,2,0)</f>
        <v>Manufacturing</v>
      </c>
      <c r="H1162" s="14" t="str">
        <f>VLOOKUP(C1162,[1]Lookup!$A$13:$B$31,2,0)</f>
        <v>Transport equipment, other manufacturing &amp; repair</v>
      </c>
      <c r="I1162" s="16">
        <f>INDEX([1]Balancing!$B$3:$ES$21,MATCH($C1162,[1]Balancing!$A$3:$A$21,0),MATCH(IF($A1162="Mahir","HS",IF($A1162="Separuh Mahir","SS",IF($A1162="Berkemahiran Rendah","LS",IF($A1162="Jumlah","T",FALSE))))&amp;$E1162&amp;RIGHT($D1162,2),[1]Balancing!$B$2:$ES$2,0))/1000</f>
        <v>49.039000000000001</v>
      </c>
      <c r="J1162" s="16">
        <f>INDEX([1]Balancing!$ET$3:$KK$21,MATCH($C1162,[1]Balancing!$A$3:$A$21,0),MATCH(IF($A1162="Mahir","HS",IF($A1162="Separuh Mahir","SS",IF($A1162="Berkemahiran Rendah","LS",IF($A1162="Jumlah","T",FALSE))))&amp;$E1162&amp;RIGHT($D1162,2),[1]Balancing!$ET$2:$KK$2,0))/1000</f>
        <v>46.58</v>
      </c>
      <c r="K1162" s="16">
        <f>INDEX([1]Balancing!$KL$3:$QC$21,MATCH($C1162,[1]Balancing!$A$3:$A$21,0),MATCH(IF($A1162="Mahir","HS",IF($A1162="Separuh Mahir","SS",IF($A1162="Berkemahiran Rendah","LS",IF($A1162="Jumlah","T",FALSE))))&amp;$E1162&amp;RIGHT($D1162,2),[1]Balancing!$KL$2:$QC$2,0))/1000</f>
        <v>2.4590000000000001</v>
      </c>
      <c r="L1162" s="16">
        <f>INDEX([1]Balancing!$QD$3:$VU$21,MATCH($C1162,[1]Balancing!$A$3:$A$21,0),MATCH(IF($A1162="Mahir","HS",IF($A1162="Separuh Mahir","SS",IF($A1162="Berkemahiran Rendah","LS",IF($A1162="Jumlah","T",FALSE))))&amp;$E1162&amp;RIGHT($D1162,2),[1]Balancing!$QD$2:$VU$2,0))/1000</f>
        <v>0</v>
      </c>
    </row>
    <row r="1163" spans="1:12" x14ac:dyDescent="0.35">
      <c r="A1163" s="17" t="s">
        <v>19</v>
      </c>
      <c r="B1163" s="17" t="s">
        <v>33</v>
      </c>
      <c r="C1163" s="17" t="s">
        <v>33</v>
      </c>
      <c r="D1163" s="14">
        <v>2020</v>
      </c>
      <c r="E1163" s="14">
        <v>2</v>
      </c>
      <c r="F1163" s="14" t="str">
        <f>VLOOKUP(A1163,[1]Lookup!$A$1:$B$4,2,0)</f>
        <v>Skilled</v>
      </c>
      <c r="G1163" s="14" t="str">
        <f>VLOOKUP(B1163,[1]Lookup!$A$6:$B$11,2,0)</f>
        <v>Construction</v>
      </c>
      <c r="H1163" s="14" t="str">
        <f>VLOOKUP(C1163,[1]Lookup!$A$13:$B$31,2,0)</f>
        <v>Construction</v>
      </c>
      <c r="I1163" s="16">
        <f>INDEX([1]Balancing!$B$3:$ES$21,MATCH($C1163,[1]Balancing!$A$3:$A$21,0),MATCH(IF($A1163="Mahir","HS",IF($A1163="Separuh Mahir","SS",IF($A1163="Berkemahiran Rendah","LS",IF($A1163="Jumlah","T",FALSE))))&amp;$E1163&amp;RIGHT($D1163,2),[1]Balancing!$B$2:$ES$2,0))/1000</f>
        <v>144.244</v>
      </c>
      <c r="J1163" s="16">
        <f>INDEX([1]Balancing!$ET$3:$KK$21,MATCH($C1163,[1]Balancing!$A$3:$A$21,0),MATCH(IF($A1163="Mahir","HS",IF($A1163="Separuh Mahir","SS",IF($A1163="Berkemahiran Rendah","LS",IF($A1163="Jumlah","T",FALSE))))&amp;$E1163&amp;RIGHT($D1163,2),[1]Balancing!$ET$2:$KK$2,0))/1000</f>
        <v>139.94</v>
      </c>
      <c r="K1163" s="16">
        <f>INDEX([1]Balancing!$KL$3:$QC$21,MATCH($C1163,[1]Balancing!$A$3:$A$21,0),MATCH(IF($A1163="Mahir","HS",IF($A1163="Separuh Mahir","SS",IF($A1163="Berkemahiran Rendah","LS",IF($A1163="Jumlah","T",FALSE))))&amp;$E1163&amp;RIGHT($D1163,2),[1]Balancing!$KL$2:$QC$2,0))/1000</f>
        <v>4.3040000000000003</v>
      </c>
      <c r="L1163" s="16">
        <f>INDEX([1]Balancing!$QD$3:$VU$21,MATCH($C1163,[1]Balancing!$A$3:$A$21,0),MATCH(IF($A1163="Mahir","HS",IF($A1163="Separuh Mahir","SS",IF($A1163="Berkemahiran Rendah","LS",IF($A1163="Jumlah","T",FALSE))))&amp;$E1163&amp;RIGHT($D1163,2),[1]Balancing!$QD$2:$VU$2,0))/1000</f>
        <v>0.61299999999999999</v>
      </c>
    </row>
    <row r="1164" spans="1:12" x14ac:dyDescent="0.35">
      <c r="A1164" s="17" t="s">
        <v>19</v>
      </c>
      <c r="B1164" s="17" t="s">
        <v>35</v>
      </c>
      <c r="C1164" s="17" t="s">
        <v>54</v>
      </c>
      <c r="D1164" s="14">
        <v>2020</v>
      </c>
      <c r="E1164" s="14">
        <v>2</v>
      </c>
      <c r="F1164" s="14" t="str">
        <f>VLOOKUP(A1164,[1]Lookup!$A$1:$B$4,2,0)</f>
        <v>Skilled</v>
      </c>
      <c r="G1164" s="14" t="str">
        <f>VLOOKUP(B1164,[1]Lookup!$A$6:$B$11,2,0)</f>
        <v>Services</v>
      </c>
      <c r="H1164" s="14" t="str">
        <f>VLOOKUP(C1164,[1]Lookup!$A$13:$B$31,2,0)</f>
        <v>Wholesale &amp; retail trade</v>
      </c>
      <c r="I1164" s="16">
        <f>INDEX([1]Balancing!$B$3:$ES$21,MATCH($C1164,[1]Balancing!$A$3:$A$21,0),MATCH(IF($A1164="Mahir","HS",IF($A1164="Separuh Mahir","SS",IF($A1164="Berkemahiran Rendah","LS",IF($A1164="Jumlah","T",FALSE))))&amp;$E1164&amp;RIGHT($D1164,2),[1]Balancing!$B$2:$ES$2,0))/1000</f>
        <v>544.322</v>
      </c>
      <c r="J1164" s="16">
        <f>INDEX([1]Balancing!$ET$3:$KK$21,MATCH($C1164,[1]Balancing!$A$3:$A$21,0),MATCH(IF($A1164="Mahir","HS",IF($A1164="Separuh Mahir","SS",IF($A1164="Berkemahiran Rendah","LS",IF($A1164="Jumlah","T",FALSE))))&amp;$E1164&amp;RIGHT($D1164,2),[1]Balancing!$ET$2:$KK$2,0))/1000</f>
        <v>542.35599999999999</v>
      </c>
      <c r="K1164" s="16">
        <f>INDEX([1]Balancing!$KL$3:$QC$21,MATCH($C1164,[1]Balancing!$A$3:$A$21,0),MATCH(IF($A1164="Mahir","HS",IF($A1164="Separuh Mahir","SS",IF($A1164="Berkemahiran Rendah","LS",IF($A1164="Jumlah","T",FALSE))))&amp;$E1164&amp;RIGHT($D1164,2),[1]Balancing!$KL$2:$QC$2,0))/1000</f>
        <v>1.966</v>
      </c>
      <c r="L1164" s="16">
        <f>INDEX([1]Balancing!$QD$3:$VU$21,MATCH($C1164,[1]Balancing!$A$3:$A$21,0),MATCH(IF($A1164="Mahir","HS",IF($A1164="Separuh Mahir","SS",IF($A1164="Berkemahiran Rendah","LS",IF($A1164="Jumlah","T",FALSE))))&amp;$E1164&amp;RIGHT($D1164,2),[1]Balancing!$QD$2:$VU$2,0))/1000</f>
        <v>0.55300000000000005</v>
      </c>
    </row>
    <row r="1165" spans="1:12" x14ac:dyDescent="0.35">
      <c r="A1165" s="17" t="s">
        <v>19</v>
      </c>
      <c r="B1165" s="17" t="s">
        <v>35</v>
      </c>
      <c r="C1165" s="17" t="s">
        <v>56</v>
      </c>
      <c r="D1165" s="14">
        <v>2020</v>
      </c>
      <c r="E1165" s="14">
        <v>2</v>
      </c>
      <c r="F1165" s="14" t="str">
        <f>VLOOKUP(A1165,[1]Lookup!$A$1:$B$4,2,0)</f>
        <v>Skilled</v>
      </c>
      <c r="G1165" s="14" t="str">
        <f>VLOOKUP(B1165,[1]Lookup!$A$6:$B$11,2,0)</f>
        <v>Services</v>
      </c>
      <c r="H1165" s="14" t="str">
        <f>VLOOKUP(C1165,[1]Lookup!$A$13:$B$31,2,0)</f>
        <v>Food &amp; beverages and accommodation</v>
      </c>
      <c r="I1165" s="16">
        <f>INDEX([1]Balancing!$B$3:$ES$21,MATCH($C1165,[1]Balancing!$A$3:$A$21,0),MATCH(IF($A1165="Mahir","HS",IF($A1165="Separuh Mahir","SS",IF($A1165="Berkemahiran Rendah","LS",IF($A1165="Jumlah","T",FALSE))))&amp;$E1165&amp;RIGHT($D1165,2),[1]Balancing!$B$2:$ES$2,0))/1000</f>
        <v>110.59399999999999</v>
      </c>
      <c r="J1165" s="16">
        <f>INDEX([1]Balancing!$ET$3:$KK$21,MATCH($C1165,[1]Balancing!$A$3:$A$21,0),MATCH(IF($A1165="Mahir","HS",IF($A1165="Separuh Mahir","SS",IF($A1165="Berkemahiran Rendah","LS",IF($A1165="Jumlah","T",FALSE))))&amp;$E1165&amp;RIGHT($D1165,2),[1]Balancing!$ET$2:$KK$2,0))/1000</f>
        <v>110.467</v>
      </c>
      <c r="K1165" s="16">
        <f>INDEX([1]Balancing!$KL$3:$QC$21,MATCH($C1165,[1]Balancing!$A$3:$A$21,0),MATCH(IF($A1165="Mahir","HS",IF($A1165="Separuh Mahir","SS",IF($A1165="Berkemahiran Rendah","LS",IF($A1165="Jumlah","T",FALSE))))&amp;$E1165&amp;RIGHT($D1165,2),[1]Balancing!$KL$2:$QC$2,0))/1000</f>
        <v>0.127</v>
      </c>
      <c r="L1165" s="16">
        <f>INDEX([1]Balancing!$QD$3:$VU$21,MATCH($C1165,[1]Balancing!$A$3:$A$21,0),MATCH(IF($A1165="Mahir","HS",IF($A1165="Separuh Mahir","SS",IF($A1165="Berkemahiran Rendah","LS",IF($A1165="Jumlah","T",FALSE))))&amp;$E1165&amp;RIGHT($D1165,2),[1]Balancing!$QD$2:$VU$2,0))/1000</f>
        <v>0</v>
      </c>
    </row>
    <row r="1166" spans="1:12" x14ac:dyDescent="0.35">
      <c r="A1166" s="17" t="s">
        <v>19</v>
      </c>
      <c r="B1166" s="17" t="s">
        <v>35</v>
      </c>
      <c r="C1166" s="17" t="s">
        <v>58</v>
      </c>
      <c r="D1166" s="14">
        <v>2020</v>
      </c>
      <c r="E1166" s="14">
        <v>2</v>
      </c>
      <c r="F1166" s="14" t="str">
        <f>VLOOKUP(A1166,[1]Lookup!$A$1:$B$4,2,0)</f>
        <v>Skilled</v>
      </c>
      <c r="G1166" s="14" t="str">
        <f>VLOOKUP(B1166,[1]Lookup!$A$6:$B$11,2,0)</f>
        <v>Services</v>
      </c>
      <c r="H1166" s="14" t="str">
        <f>VLOOKUP(C1166,[1]Lookup!$A$13:$B$31,2,0)</f>
        <v>Transportation &amp; storage</v>
      </c>
      <c r="I1166" s="16">
        <f>INDEX([1]Balancing!$B$3:$ES$21,MATCH($C1166,[1]Balancing!$A$3:$A$21,0),MATCH(IF($A1166="Mahir","HS",IF($A1166="Separuh Mahir","SS",IF($A1166="Berkemahiran Rendah","LS",IF($A1166="Jumlah","T",FALSE))))&amp;$E1166&amp;RIGHT($D1166,2),[1]Balancing!$B$2:$ES$2,0))/1000</f>
        <v>79.7</v>
      </c>
      <c r="J1166" s="16">
        <f>INDEX([1]Balancing!$ET$3:$KK$21,MATCH($C1166,[1]Balancing!$A$3:$A$21,0),MATCH(IF($A1166="Mahir","HS",IF($A1166="Separuh Mahir","SS",IF($A1166="Berkemahiran Rendah","LS",IF($A1166="Jumlah","T",FALSE))))&amp;$E1166&amp;RIGHT($D1166,2),[1]Balancing!$ET$2:$KK$2,0))/1000</f>
        <v>78.828999999999994</v>
      </c>
      <c r="K1166" s="16">
        <f>INDEX([1]Balancing!$KL$3:$QC$21,MATCH($C1166,[1]Balancing!$A$3:$A$21,0),MATCH(IF($A1166="Mahir","HS",IF($A1166="Separuh Mahir","SS",IF($A1166="Berkemahiran Rendah","LS",IF($A1166="Jumlah","T",FALSE))))&amp;$E1166&amp;RIGHT($D1166,2),[1]Balancing!$KL$2:$QC$2,0))/1000</f>
        <v>0.871</v>
      </c>
      <c r="L1166" s="16">
        <f>INDEX([1]Balancing!$QD$3:$VU$21,MATCH($C1166,[1]Balancing!$A$3:$A$21,0),MATCH(IF($A1166="Mahir","HS",IF($A1166="Separuh Mahir","SS",IF($A1166="Berkemahiran Rendah","LS",IF($A1166="Jumlah","T",FALSE))))&amp;$E1166&amp;RIGHT($D1166,2),[1]Balancing!$QD$2:$VU$2,0))/1000</f>
        <v>0.13300000000000001</v>
      </c>
    </row>
    <row r="1167" spans="1:12" x14ac:dyDescent="0.35">
      <c r="A1167" s="17" t="s">
        <v>19</v>
      </c>
      <c r="B1167" s="17" t="s">
        <v>35</v>
      </c>
      <c r="C1167" s="17" t="s">
        <v>60</v>
      </c>
      <c r="D1167" s="14">
        <v>2020</v>
      </c>
      <c r="E1167" s="14">
        <v>2</v>
      </c>
      <c r="F1167" s="14" t="str">
        <f>VLOOKUP(A1167,[1]Lookup!$A$1:$B$4,2,0)</f>
        <v>Skilled</v>
      </c>
      <c r="G1167" s="14" t="str">
        <f>VLOOKUP(B1167,[1]Lookup!$A$6:$B$11,2,0)</f>
        <v>Services</v>
      </c>
      <c r="H1167" s="14" t="str">
        <f>VLOOKUP(C1167,[1]Lookup!$A$13:$B$31,2,0)</f>
        <v>Information &amp; communication</v>
      </c>
      <c r="I1167" s="16">
        <f>INDEX([1]Balancing!$B$3:$ES$21,MATCH($C1167,[1]Balancing!$A$3:$A$21,0),MATCH(IF($A1167="Mahir","HS",IF($A1167="Separuh Mahir","SS",IF($A1167="Berkemahiran Rendah","LS",IF($A1167="Jumlah","T",FALSE))))&amp;$E1167&amp;RIGHT($D1167,2),[1]Balancing!$B$2:$ES$2,0))/1000</f>
        <v>127.194</v>
      </c>
      <c r="J1167" s="16">
        <f>INDEX([1]Balancing!$ET$3:$KK$21,MATCH($C1167,[1]Balancing!$A$3:$A$21,0),MATCH(IF($A1167="Mahir","HS",IF($A1167="Separuh Mahir","SS",IF($A1167="Berkemahiran Rendah","LS",IF($A1167="Jumlah","T",FALSE))))&amp;$E1167&amp;RIGHT($D1167,2),[1]Balancing!$ET$2:$KK$2,0))/1000</f>
        <v>126.952</v>
      </c>
      <c r="K1167" s="16">
        <f>INDEX([1]Balancing!$KL$3:$QC$21,MATCH($C1167,[1]Balancing!$A$3:$A$21,0),MATCH(IF($A1167="Mahir","HS",IF($A1167="Separuh Mahir","SS",IF($A1167="Berkemahiran Rendah","LS",IF($A1167="Jumlah","T",FALSE))))&amp;$E1167&amp;RIGHT($D1167,2),[1]Balancing!$KL$2:$QC$2,0))/1000</f>
        <v>0.24199999999999999</v>
      </c>
      <c r="L1167" s="16">
        <f>INDEX([1]Balancing!$QD$3:$VU$21,MATCH($C1167,[1]Balancing!$A$3:$A$21,0),MATCH(IF($A1167="Mahir","HS",IF($A1167="Separuh Mahir","SS",IF($A1167="Berkemahiran Rendah","LS",IF($A1167="Jumlah","T",FALSE))))&amp;$E1167&amp;RIGHT($D1167,2),[1]Balancing!$QD$2:$VU$2,0))/1000</f>
        <v>0.154</v>
      </c>
    </row>
    <row r="1168" spans="1:12" x14ac:dyDescent="0.35">
      <c r="A1168" s="17" t="s">
        <v>19</v>
      </c>
      <c r="B1168" s="17" t="s">
        <v>35</v>
      </c>
      <c r="C1168" s="17" t="s">
        <v>62</v>
      </c>
      <c r="D1168" s="14">
        <v>2020</v>
      </c>
      <c r="E1168" s="14">
        <v>2</v>
      </c>
      <c r="F1168" s="14" t="str">
        <f>VLOOKUP(A1168,[1]Lookup!$A$1:$B$4,2,0)</f>
        <v>Skilled</v>
      </c>
      <c r="G1168" s="14" t="str">
        <f>VLOOKUP(B1168,[1]Lookup!$A$6:$B$11,2,0)</f>
        <v>Services</v>
      </c>
      <c r="H1168" s="14" t="str">
        <f>VLOOKUP(C1168,[1]Lookup!$A$13:$B$31,2,0)</f>
        <v>Finance, insurance, real estate &amp; business services</v>
      </c>
      <c r="I1168" s="16">
        <f>INDEX([1]Balancing!$B$3:$ES$21,MATCH($C1168,[1]Balancing!$A$3:$A$21,0),MATCH(IF($A1168="Mahir","HS",IF($A1168="Separuh Mahir","SS",IF($A1168="Berkemahiran Rendah","LS",IF($A1168="Jumlah","T",FALSE))))&amp;$E1168&amp;RIGHT($D1168,2),[1]Balancing!$B$2:$ES$2,0))/1000</f>
        <v>401.61900000000003</v>
      </c>
      <c r="J1168" s="16">
        <f>INDEX([1]Balancing!$ET$3:$KK$21,MATCH($C1168,[1]Balancing!$A$3:$A$21,0),MATCH(IF($A1168="Mahir","HS",IF($A1168="Separuh Mahir","SS",IF($A1168="Berkemahiran Rendah","LS",IF($A1168="Jumlah","T",FALSE))))&amp;$E1168&amp;RIGHT($D1168,2),[1]Balancing!$ET$2:$KK$2,0))/1000</f>
        <v>397.34800000000001</v>
      </c>
      <c r="K1168" s="16">
        <f>INDEX([1]Balancing!$KL$3:$QC$21,MATCH($C1168,[1]Balancing!$A$3:$A$21,0),MATCH(IF($A1168="Mahir","HS",IF($A1168="Separuh Mahir","SS",IF($A1168="Berkemahiran Rendah","LS",IF($A1168="Jumlah","T",FALSE))))&amp;$E1168&amp;RIGHT($D1168,2),[1]Balancing!$KL$2:$QC$2,0))/1000</f>
        <v>4.2709999999999999</v>
      </c>
      <c r="L1168" s="16">
        <f>INDEX([1]Balancing!$QD$3:$VU$21,MATCH($C1168,[1]Balancing!$A$3:$A$21,0),MATCH(IF($A1168="Mahir","HS",IF($A1168="Separuh Mahir","SS",IF($A1168="Berkemahiran Rendah","LS",IF($A1168="Jumlah","T",FALSE))))&amp;$E1168&amp;RIGHT($D1168,2),[1]Balancing!$QD$2:$VU$2,0))/1000</f>
        <v>1.2450000000000001</v>
      </c>
    </row>
    <row r="1169" spans="1:12" x14ac:dyDescent="0.35">
      <c r="A1169" s="17" t="s">
        <v>19</v>
      </c>
      <c r="B1169" s="17" t="s">
        <v>35</v>
      </c>
      <c r="C1169" s="17" t="s">
        <v>64</v>
      </c>
      <c r="D1169" s="14">
        <v>2020</v>
      </c>
      <c r="E1169" s="14">
        <v>2</v>
      </c>
      <c r="F1169" s="14" t="str">
        <f>VLOOKUP(A1169,[1]Lookup!$A$1:$B$4,2,0)</f>
        <v>Skilled</v>
      </c>
      <c r="G1169" s="14" t="str">
        <f>VLOOKUP(B1169,[1]Lookup!$A$6:$B$11,2,0)</f>
        <v>Services</v>
      </c>
      <c r="H1169" s="14" t="str">
        <f>VLOOKUP(C1169,[1]Lookup!$A$13:$B$31,2,0)</f>
        <v>Other services</v>
      </c>
      <c r="I1169" s="16">
        <f>INDEX([1]Balancing!$B$3:$ES$21,MATCH($C1169,[1]Balancing!$A$3:$A$21,0),MATCH(IF($A1169="Mahir","HS",IF($A1169="Separuh Mahir","SS",IF($A1169="Berkemahiran Rendah","LS",IF($A1169="Jumlah","T",FALSE))))&amp;$E1169&amp;RIGHT($D1169,2),[1]Balancing!$B$2:$ES$2,0))/1000</f>
        <v>200.995</v>
      </c>
      <c r="J1169" s="16">
        <f>INDEX([1]Balancing!$ET$3:$KK$21,MATCH($C1169,[1]Balancing!$A$3:$A$21,0),MATCH(IF($A1169="Mahir","HS",IF($A1169="Separuh Mahir","SS",IF($A1169="Berkemahiran Rendah","LS",IF($A1169="Jumlah","T",FALSE))))&amp;$E1169&amp;RIGHT($D1169,2),[1]Balancing!$ET$2:$KK$2,0))/1000</f>
        <v>199.934</v>
      </c>
      <c r="K1169" s="16">
        <f>INDEX([1]Balancing!$KL$3:$QC$21,MATCH($C1169,[1]Balancing!$A$3:$A$21,0),MATCH(IF($A1169="Mahir","HS",IF($A1169="Separuh Mahir","SS",IF($A1169="Berkemahiran Rendah","LS",IF($A1169="Jumlah","T",FALSE))))&amp;$E1169&amp;RIGHT($D1169,2),[1]Balancing!$KL$2:$QC$2,0))/1000</f>
        <v>1.0609999999999999</v>
      </c>
      <c r="L1169" s="16">
        <f>INDEX([1]Balancing!$QD$3:$VU$21,MATCH($C1169,[1]Balancing!$A$3:$A$21,0),MATCH(IF($A1169="Mahir","HS",IF($A1169="Separuh Mahir","SS",IF($A1169="Berkemahiran Rendah","LS",IF($A1169="Jumlah","T",FALSE))))&amp;$E1169&amp;RIGHT($D1169,2),[1]Balancing!$QD$2:$VU$2,0))/1000</f>
        <v>0.26100000000000001</v>
      </c>
    </row>
    <row r="1170" spans="1:12" x14ac:dyDescent="0.35">
      <c r="A1170" s="17" t="s">
        <v>21</v>
      </c>
      <c r="B1170" s="17" t="s">
        <v>27</v>
      </c>
      <c r="C1170" s="17" t="s">
        <v>27</v>
      </c>
      <c r="D1170" s="14">
        <v>2020</v>
      </c>
      <c r="E1170" s="14">
        <v>2</v>
      </c>
      <c r="F1170" s="14" t="str">
        <f>VLOOKUP(A1170,[1]Lookup!$A$1:$B$4,2,0)</f>
        <v>Semi-skilled</v>
      </c>
      <c r="G1170" s="14" t="str">
        <f>VLOOKUP(B1170,[1]Lookup!$A$6:$B$11,2,0)</f>
        <v>Agriculture</v>
      </c>
      <c r="H1170" s="14" t="str">
        <f>VLOOKUP(C1170,[1]Lookup!$A$13:$B$31,2,0)</f>
        <v>Agriculture</v>
      </c>
      <c r="I1170" s="16">
        <f>INDEX([1]Balancing!$B$3:$ES$21,MATCH($C1170,[1]Balancing!$A$3:$A$21,0),MATCH(IF($A1170="Mahir","HS",IF($A1170="Separuh Mahir","SS",IF($A1170="Berkemahiran Rendah","LS",IF($A1170="Jumlah","T",FALSE))))&amp;$E1170&amp;RIGHT($D1170,2),[1]Balancing!$B$2:$ES$2,0))/1000</f>
        <v>419.69799999999998</v>
      </c>
      <c r="J1170" s="16">
        <f>INDEX([1]Balancing!$ET$3:$KK$21,MATCH($C1170,[1]Balancing!$A$3:$A$21,0),MATCH(IF($A1170="Mahir","HS",IF($A1170="Separuh Mahir","SS",IF($A1170="Berkemahiran Rendah","LS",IF($A1170="Jumlah","T",FALSE))))&amp;$E1170&amp;RIGHT($D1170,2),[1]Balancing!$ET$2:$KK$2,0))/1000</f>
        <v>401.88200000000001</v>
      </c>
      <c r="K1170" s="16">
        <f>INDEX([1]Balancing!$KL$3:$QC$21,MATCH($C1170,[1]Balancing!$A$3:$A$21,0),MATCH(IF($A1170="Mahir","HS",IF($A1170="Separuh Mahir","SS",IF($A1170="Berkemahiran Rendah","LS",IF($A1170="Jumlah","T",FALSE))))&amp;$E1170&amp;RIGHT($D1170,2),[1]Balancing!$KL$2:$QC$2,0))/1000</f>
        <v>17.815999999999999</v>
      </c>
      <c r="L1170" s="16">
        <f>INDEX([1]Balancing!$QD$3:$VU$21,MATCH($C1170,[1]Balancing!$A$3:$A$21,0),MATCH(IF($A1170="Mahir","HS",IF($A1170="Separuh Mahir","SS",IF($A1170="Berkemahiran Rendah","LS",IF($A1170="Jumlah","T",FALSE))))&amp;$E1170&amp;RIGHT($D1170,2),[1]Balancing!$QD$2:$VU$2,0))/1000</f>
        <v>0.218</v>
      </c>
    </row>
    <row r="1171" spans="1:12" x14ac:dyDescent="0.35">
      <c r="A1171" s="17" t="s">
        <v>21</v>
      </c>
      <c r="B1171" s="17" t="s">
        <v>29</v>
      </c>
      <c r="C1171" s="17" t="s">
        <v>29</v>
      </c>
      <c r="D1171" s="14">
        <v>2020</v>
      </c>
      <c r="E1171" s="14">
        <v>2</v>
      </c>
      <c r="F1171" s="14" t="str">
        <f>VLOOKUP(A1171,[1]Lookup!$A$1:$B$4,2,0)</f>
        <v>Semi-skilled</v>
      </c>
      <c r="G1171" s="14" t="str">
        <f>VLOOKUP(B1171,[1]Lookup!$A$6:$B$11,2,0)</f>
        <v>Mining &amp; Quarrying</v>
      </c>
      <c r="H1171" s="14" t="str">
        <f>VLOOKUP(C1171,[1]Lookup!$A$13:$B$31,2,0)</f>
        <v>Mining &amp; Quarrying</v>
      </c>
      <c r="I1171" s="16">
        <f>INDEX([1]Balancing!$B$3:$ES$21,MATCH($C1171,[1]Balancing!$A$3:$A$21,0),MATCH(IF($A1171="Mahir","HS",IF($A1171="Separuh Mahir","SS",IF($A1171="Berkemahiran Rendah","LS",IF($A1171="Jumlah","T",FALSE))))&amp;$E1171&amp;RIGHT($D1171,2),[1]Balancing!$B$2:$ES$2,0))/1000</f>
        <v>45.226999999999997</v>
      </c>
      <c r="J1171" s="16">
        <f>INDEX([1]Balancing!$ET$3:$KK$21,MATCH($C1171,[1]Balancing!$A$3:$A$21,0),MATCH(IF($A1171="Mahir","HS",IF($A1171="Separuh Mahir","SS",IF($A1171="Berkemahiran Rendah","LS",IF($A1171="Jumlah","T",FALSE))))&amp;$E1171&amp;RIGHT($D1171,2),[1]Balancing!$ET$2:$KK$2,0))/1000</f>
        <v>45.091999999999999</v>
      </c>
      <c r="K1171" s="16">
        <f>INDEX([1]Balancing!$KL$3:$QC$21,MATCH($C1171,[1]Balancing!$A$3:$A$21,0),MATCH(IF($A1171="Mahir","HS",IF($A1171="Separuh Mahir","SS",IF($A1171="Berkemahiran Rendah","LS",IF($A1171="Jumlah","T",FALSE))))&amp;$E1171&amp;RIGHT($D1171,2),[1]Balancing!$KL$2:$QC$2,0))/1000</f>
        <v>0.13500000000000001</v>
      </c>
      <c r="L1171" s="16">
        <f>INDEX([1]Balancing!$QD$3:$VU$21,MATCH($C1171,[1]Balancing!$A$3:$A$21,0),MATCH(IF($A1171="Mahir","HS",IF($A1171="Separuh Mahir","SS",IF($A1171="Berkemahiran Rendah","LS",IF($A1171="Jumlah","T",FALSE))))&amp;$E1171&amp;RIGHT($D1171,2),[1]Balancing!$QD$2:$VU$2,0))/1000</f>
        <v>3.7999999999999999E-2</v>
      </c>
    </row>
    <row r="1172" spans="1:12" x14ac:dyDescent="0.35">
      <c r="A1172" s="17" t="s">
        <v>21</v>
      </c>
      <c r="B1172" s="17" t="s">
        <v>31</v>
      </c>
      <c r="C1172" s="17" t="s">
        <v>40</v>
      </c>
      <c r="D1172" s="14">
        <v>2020</v>
      </c>
      <c r="E1172" s="14">
        <v>2</v>
      </c>
      <c r="F1172" s="14" t="str">
        <f>VLOOKUP(A1172,[1]Lookup!$A$1:$B$4,2,0)</f>
        <v>Semi-skilled</v>
      </c>
      <c r="G1172" s="14" t="str">
        <f>VLOOKUP(B1172,[1]Lookup!$A$6:$B$11,2,0)</f>
        <v>Manufacturing</v>
      </c>
      <c r="H1172" s="14" t="str">
        <f>VLOOKUP(C1172,[1]Lookup!$A$13:$B$31,2,0)</f>
        <v>Food processing, beverages &amp; tobacco products</v>
      </c>
      <c r="I1172" s="16">
        <f>INDEX([1]Balancing!$B$3:$ES$21,MATCH($C1172,[1]Balancing!$A$3:$A$21,0),MATCH(IF($A1172="Mahir","HS",IF($A1172="Separuh Mahir","SS",IF($A1172="Berkemahiran Rendah","LS",IF($A1172="Jumlah","T",FALSE))))&amp;$E1172&amp;RIGHT($D1172,2),[1]Balancing!$B$2:$ES$2,0))/1000</f>
        <v>213.90700000000001</v>
      </c>
      <c r="J1172" s="16">
        <f>INDEX([1]Balancing!$ET$3:$KK$21,MATCH($C1172,[1]Balancing!$A$3:$A$21,0),MATCH(IF($A1172="Mahir","HS",IF($A1172="Separuh Mahir","SS",IF($A1172="Berkemahiran Rendah","LS",IF($A1172="Jumlah","T",FALSE))))&amp;$E1172&amp;RIGHT($D1172,2),[1]Balancing!$ET$2:$KK$2,0))/1000</f>
        <v>206.04599999999999</v>
      </c>
      <c r="K1172" s="16">
        <f>INDEX([1]Balancing!$KL$3:$QC$21,MATCH($C1172,[1]Balancing!$A$3:$A$21,0),MATCH(IF($A1172="Mahir","HS",IF($A1172="Separuh Mahir","SS",IF($A1172="Berkemahiran Rendah","LS",IF($A1172="Jumlah","T",FALSE))))&amp;$E1172&amp;RIGHT($D1172,2),[1]Balancing!$KL$2:$QC$2,0))/1000</f>
        <v>7.8609999999999998</v>
      </c>
      <c r="L1172" s="16">
        <f>INDEX([1]Balancing!$QD$3:$VU$21,MATCH($C1172,[1]Balancing!$A$3:$A$21,0),MATCH(IF($A1172="Mahir","HS",IF($A1172="Separuh Mahir","SS",IF($A1172="Berkemahiran Rendah","LS",IF($A1172="Jumlah","T",FALSE))))&amp;$E1172&amp;RIGHT($D1172,2),[1]Balancing!$QD$2:$VU$2,0))/1000</f>
        <v>0.29099999999999998</v>
      </c>
    </row>
    <row r="1173" spans="1:12" x14ac:dyDescent="0.35">
      <c r="A1173" s="17" t="s">
        <v>21</v>
      </c>
      <c r="B1173" s="17" t="s">
        <v>31</v>
      </c>
      <c r="C1173" s="17" t="s">
        <v>42</v>
      </c>
      <c r="D1173" s="14">
        <v>2020</v>
      </c>
      <c r="E1173" s="14">
        <v>2</v>
      </c>
      <c r="F1173" s="14" t="str">
        <f>VLOOKUP(A1173,[1]Lookup!$A$1:$B$4,2,0)</f>
        <v>Semi-skilled</v>
      </c>
      <c r="G1173" s="14" t="str">
        <f>VLOOKUP(B1173,[1]Lookup!$A$6:$B$11,2,0)</f>
        <v>Manufacturing</v>
      </c>
      <c r="H1173" s="14" t="str">
        <f>VLOOKUP(C1173,[1]Lookup!$A$13:$B$31,2,0)</f>
        <v>Textiles, wearing apparel &amp; leather products</v>
      </c>
      <c r="I1173" s="16">
        <f>INDEX([1]Balancing!$B$3:$ES$21,MATCH($C1173,[1]Balancing!$A$3:$A$21,0),MATCH(IF($A1173="Mahir","HS",IF($A1173="Separuh Mahir","SS",IF($A1173="Berkemahiran Rendah","LS",IF($A1173="Jumlah","T",FALSE))))&amp;$E1173&amp;RIGHT($D1173,2),[1]Balancing!$B$2:$ES$2,0))/1000</f>
        <v>69.177000000000007</v>
      </c>
      <c r="J1173" s="16">
        <f>INDEX([1]Balancing!$ET$3:$KK$21,MATCH($C1173,[1]Balancing!$A$3:$A$21,0),MATCH(IF($A1173="Mahir","HS",IF($A1173="Separuh Mahir","SS",IF($A1173="Berkemahiran Rendah","LS",IF($A1173="Jumlah","T",FALSE))))&amp;$E1173&amp;RIGHT($D1173,2),[1]Balancing!$ET$2:$KK$2,0))/1000</f>
        <v>67.42</v>
      </c>
      <c r="K1173" s="16">
        <f>INDEX([1]Balancing!$KL$3:$QC$21,MATCH($C1173,[1]Balancing!$A$3:$A$21,0),MATCH(IF($A1173="Mahir","HS",IF($A1173="Separuh Mahir","SS",IF($A1173="Berkemahiran Rendah","LS",IF($A1173="Jumlah","T",FALSE))))&amp;$E1173&amp;RIGHT($D1173,2),[1]Balancing!$KL$2:$QC$2,0))/1000</f>
        <v>1.7569999999999999</v>
      </c>
      <c r="L1173" s="16">
        <f>INDEX([1]Balancing!$QD$3:$VU$21,MATCH($C1173,[1]Balancing!$A$3:$A$21,0),MATCH(IF($A1173="Mahir","HS",IF($A1173="Separuh Mahir","SS",IF($A1173="Berkemahiran Rendah","LS",IF($A1173="Jumlah","T",FALSE))))&amp;$E1173&amp;RIGHT($D1173,2),[1]Balancing!$QD$2:$VU$2,0))/1000</f>
        <v>0</v>
      </c>
    </row>
    <row r="1174" spans="1:12" x14ac:dyDescent="0.35">
      <c r="A1174" s="17" t="s">
        <v>21</v>
      </c>
      <c r="B1174" s="17" t="s">
        <v>31</v>
      </c>
      <c r="C1174" s="17" t="s">
        <v>44</v>
      </c>
      <c r="D1174" s="14">
        <v>2020</v>
      </c>
      <c r="E1174" s="14">
        <v>2</v>
      </c>
      <c r="F1174" s="14" t="str">
        <f>VLOOKUP(A1174,[1]Lookup!$A$1:$B$4,2,0)</f>
        <v>Semi-skilled</v>
      </c>
      <c r="G1174" s="14" t="str">
        <f>VLOOKUP(B1174,[1]Lookup!$A$6:$B$11,2,0)</f>
        <v>Manufacturing</v>
      </c>
      <c r="H1174" s="14" t="str">
        <f>VLOOKUP(C1174,[1]Lookup!$A$13:$B$31,2,0)</f>
        <v>Wood products, furniture, paper products &amp; printing</v>
      </c>
      <c r="I1174" s="16">
        <f>INDEX([1]Balancing!$B$3:$ES$21,MATCH($C1174,[1]Balancing!$A$3:$A$21,0),MATCH(IF($A1174="Mahir","HS",IF($A1174="Separuh Mahir","SS",IF($A1174="Berkemahiran Rendah","LS",IF($A1174="Jumlah","T",FALSE))))&amp;$E1174&amp;RIGHT($D1174,2),[1]Balancing!$B$2:$ES$2,0))/1000</f>
        <v>222.387</v>
      </c>
      <c r="J1174" s="16">
        <f>INDEX([1]Balancing!$ET$3:$KK$21,MATCH($C1174,[1]Balancing!$A$3:$A$21,0),MATCH(IF($A1174="Mahir","HS",IF($A1174="Separuh Mahir","SS",IF($A1174="Berkemahiran Rendah","LS",IF($A1174="Jumlah","T",FALSE))))&amp;$E1174&amp;RIGHT($D1174,2),[1]Balancing!$ET$2:$KK$2,0))/1000</f>
        <v>217.79400000000001</v>
      </c>
      <c r="K1174" s="16">
        <f>INDEX([1]Balancing!$KL$3:$QC$21,MATCH($C1174,[1]Balancing!$A$3:$A$21,0),MATCH(IF($A1174="Mahir","HS",IF($A1174="Separuh Mahir","SS",IF($A1174="Berkemahiran Rendah","LS",IF($A1174="Jumlah","T",FALSE))))&amp;$E1174&amp;RIGHT($D1174,2),[1]Balancing!$KL$2:$QC$2,0))/1000</f>
        <v>4.593</v>
      </c>
      <c r="L1174" s="16">
        <f>INDEX([1]Balancing!$QD$3:$VU$21,MATCH($C1174,[1]Balancing!$A$3:$A$21,0),MATCH(IF($A1174="Mahir","HS",IF($A1174="Separuh Mahir","SS",IF($A1174="Berkemahiran Rendah","LS",IF($A1174="Jumlah","T",FALSE))))&amp;$E1174&amp;RIGHT($D1174,2),[1]Balancing!$QD$2:$VU$2,0))/1000</f>
        <v>6.0999999999999999E-2</v>
      </c>
    </row>
    <row r="1175" spans="1:12" x14ac:dyDescent="0.35">
      <c r="A1175" s="17" t="s">
        <v>21</v>
      </c>
      <c r="B1175" s="17" t="s">
        <v>31</v>
      </c>
      <c r="C1175" s="17" t="s">
        <v>46</v>
      </c>
      <c r="D1175" s="14">
        <v>2020</v>
      </c>
      <c r="E1175" s="14">
        <v>2</v>
      </c>
      <c r="F1175" s="14" t="str">
        <f>VLOOKUP(A1175,[1]Lookup!$A$1:$B$4,2,0)</f>
        <v>Semi-skilled</v>
      </c>
      <c r="G1175" s="14" t="str">
        <f>VLOOKUP(B1175,[1]Lookup!$A$6:$B$11,2,0)</f>
        <v>Manufacturing</v>
      </c>
      <c r="H1175" s="14" t="str">
        <f>VLOOKUP(C1175,[1]Lookup!$A$13:$B$31,2,0)</f>
        <v>Petroleum, chemical, rubber &amp; plastic products</v>
      </c>
      <c r="I1175" s="16">
        <f>INDEX([1]Balancing!$B$3:$ES$21,MATCH($C1175,[1]Balancing!$A$3:$A$21,0),MATCH(IF($A1175="Mahir","HS",IF($A1175="Separuh Mahir","SS",IF($A1175="Berkemahiran Rendah","LS",IF($A1175="Jumlah","T",FALSE))))&amp;$E1175&amp;RIGHT($D1175,2),[1]Balancing!$B$2:$ES$2,0))/1000</f>
        <v>317.66899999999998</v>
      </c>
      <c r="J1175" s="16">
        <f>INDEX([1]Balancing!$ET$3:$KK$21,MATCH($C1175,[1]Balancing!$A$3:$A$21,0),MATCH(IF($A1175="Mahir","HS",IF($A1175="Separuh Mahir","SS",IF($A1175="Berkemahiran Rendah","LS",IF($A1175="Jumlah","T",FALSE))))&amp;$E1175&amp;RIGHT($D1175,2),[1]Balancing!$ET$2:$KK$2,0))/1000</f>
        <v>307.04500000000002</v>
      </c>
      <c r="K1175" s="16">
        <f>INDEX([1]Balancing!$KL$3:$QC$21,MATCH($C1175,[1]Balancing!$A$3:$A$21,0),MATCH(IF($A1175="Mahir","HS",IF($A1175="Separuh Mahir","SS",IF($A1175="Berkemahiran Rendah","LS",IF($A1175="Jumlah","T",FALSE))))&amp;$E1175&amp;RIGHT($D1175,2),[1]Balancing!$KL$2:$QC$2,0))/1000</f>
        <v>10.624000000000001</v>
      </c>
      <c r="L1175" s="16">
        <f>INDEX([1]Balancing!$QD$3:$VU$21,MATCH($C1175,[1]Balancing!$A$3:$A$21,0),MATCH(IF($A1175="Mahir","HS",IF($A1175="Separuh Mahir","SS",IF($A1175="Berkemahiran Rendah","LS",IF($A1175="Jumlah","T",FALSE))))&amp;$E1175&amp;RIGHT($D1175,2),[1]Balancing!$QD$2:$VU$2,0))/1000</f>
        <v>1.232</v>
      </c>
    </row>
    <row r="1176" spans="1:12" x14ac:dyDescent="0.35">
      <c r="A1176" s="17" t="s">
        <v>21</v>
      </c>
      <c r="B1176" s="17" t="s">
        <v>31</v>
      </c>
      <c r="C1176" s="17" t="s">
        <v>48</v>
      </c>
      <c r="D1176" s="14">
        <v>2020</v>
      </c>
      <c r="E1176" s="14">
        <v>2</v>
      </c>
      <c r="F1176" s="14" t="str">
        <f>VLOOKUP(A1176,[1]Lookup!$A$1:$B$4,2,0)</f>
        <v>Semi-skilled</v>
      </c>
      <c r="G1176" s="14" t="str">
        <f>VLOOKUP(B1176,[1]Lookup!$A$6:$B$11,2,0)</f>
        <v>Manufacturing</v>
      </c>
      <c r="H1176" s="14" t="str">
        <f>VLOOKUP(C1176,[1]Lookup!$A$13:$B$31,2,0)</f>
        <v>Non-metallic mineral products, basic metal &amp; fabricated metal products</v>
      </c>
      <c r="I1176" s="16">
        <f>INDEX([1]Balancing!$B$3:$ES$21,MATCH($C1176,[1]Balancing!$A$3:$A$21,0),MATCH(IF($A1176="Mahir","HS",IF($A1176="Separuh Mahir","SS",IF($A1176="Berkemahiran Rendah","LS",IF($A1176="Jumlah","T",FALSE))))&amp;$E1176&amp;RIGHT($D1176,2),[1]Balancing!$B$2:$ES$2,0))/1000</f>
        <v>265.46100000000001</v>
      </c>
      <c r="J1176" s="16">
        <f>INDEX([1]Balancing!$ET$3:$KK$21,MATCH($C1176,[1]Balancing!$A$3:$A$21,0),MATCH(IF($A1176="Mahir","HS",IF($A1176="Separuh Mahir","SS",IF($A1176="Berkemahiran Rendah","LS",IF($A1176="Jumlah","T",FALSE))))&amp;$E1176&amp;RIGHT($D1176,2),[1]Balancing!$ET$2:$KK$2,0))/1000</f>
        <v>260.20400000000001</v>
      </c>
      <c r="K1176" s="16">
        <f>INDEX([1]Balancing!$KL$3:$QC$21,MATCH($C1176,[1]Balancing!$A$3:$A$21,0),MATCH(IF($A1176="Mahir","HS",IF($A1176="Separuh Mahir","SS",IF($A1176="Berkemahiran Rendah","LS",IF($A1176="Jumlah","T",FALSE))))&amp;$E1176&amp;RIGHT($D1176,2),[1]Balancing!$KL$2:$QC$2,0))/1000</f>
        <v>5.2569999999999997</v>
      </c>
      <c r="L1176" s="16">
        <f>INDEX([1]Balancing!$QD$3:$VU$21,MATCH($C1176,[1]Balancing!$A$3:$A$21,0),MATCH(IF($A1176="Mahir","HS",IF($A1176="Separuh Mahir","SS",IF($A1176="Berkemahiran Rendah","LS",IF($A1176="Jumlah","T",FALSE))))&amp;$E1176&amp;RIGHT($D1176,2),[1]Balancing!$QD$2:$VU$2,0))/1000</f>
        <v>0.21</v>
      </c>
    </row>
    <row r="1177" spans="1:12" x14ac:dyDescent="0.35">
      <c r="A1177" s="17" t="s">
        <v>21</v>
      </c>
      <c r="B1177" s="17" t="s">
        <v>31</v>
      </c>
      <c r="C1177" s="17" t="s">
        <v>50</v>
      </c>
      <c r="D1177" s="14">
        <v>2020</v>
      </c>
      <c r="E1177" s="14">
        <v>2</v>
      </c>
      <c r="F1177" s="14" t="str">
        <f>VLOOKUP(A1177,[1]Lookup!$A$1:$B$4,2,0)</f>
        <v>Semi-skilled</v>
      </c>
      <c r="G1177" s="14" t="str">
        <f>VLOOKUP(B1177,[1]Lookup!$A$6:$B$11,2,0)</f>
        <v>Manufacturing</v>
      </c>
      <c r="H1177" s="14" t="str">
        <f>VLOOKUP(C1177,[1]Lookup!$A$13:$B$31,2,0)</f>
        <v>Electrical, electronic &amp; optical products</v>
      </c>
      <c r="I1177" s="16">
        <f>INDEX([1]Balancing!$B$3:$ES$21,MATCH($C1177,[1]Balancing!$A$3:$A$21,0),MATCH(IF($A1177="Mahir","HS",IF($A1177="Separuh Mahir","SS",IF($A1177="Berkemahiran Rendah","LS",IF($A1177="Jumlah","T",FALSE))))&amp;$E1177&amp;RIGHT($D1177,2),[1]Balancing!$B$2:$ES$2,0))/1000</f>
        <v>431.32</v>
      </c>
      <c r="J1177" s="16">
        <f>INDEX([1]Balancing!$ET$3:$KK$21,MATCH($C1177,[1]Balancing!$A$3:$A$21,0),MATCH(IF($A1177="Mahir","HS",IF($A1177="Separuh Mahir","SS",IF($A1177="Berkemahiran Rendah","LS",IF($A1177="Jumlah","T",FALSE))))&amp;$E1177&amp;RIGHT($D1177,2),[1]Balancing!$ET$2:$KK$2,0))/1000</f>
        <v>412.392</v>
      </c>
      <c r="K1177" s="16">
        <f>INDEX([1]Balancing!$KL$3:$QC$21,MATCH($C1177,[1]Balancing!$A$3:$A$21,0),MATCH(IF($A1177="Mahir","HS",IF($A1177="Separuh Mahir","SS",IF($A1177="Berkemahiran Rendah","LS",IF($A1177="Jumlah","T",FALSE))))&amp;$E1177&amp;RIGHT($D1177,2),[1]Balancing!$KL$2:$QC$2,0))/1000</f>
        <v>18.928000000000001</v>
      </c>
      <c r="L1177" s="16">
        <f>INDEX([1]Balancing!$QD$3:$VU$21,MATCH($C1177,[1]Balancing!$A$3:$A$21,0),MATCH(IF($A1177="Mahir","HS",IF($A1177="Separuh Mahir","SS",IF($A1177="Berkemahiran Rendah","LS",IF($A1177="Jumlah","T",FALSE))))&amp;$E1177&amp;RIGHT($D1177,2),[1]Balancing!$QD$2:$VU$2,0))/1000</f>
        <v>2.3559999999999999</v>
      </c>
    </row>
    <row r="1178" spans="1:12" x14ac:dyDescent="0.35">
      <c r="A1178" s="17" t="s">
        <v>21</v>
      </c>
      <c r="B1178" s="17" t="s">
        <v>31</v>
      </c>
      <c r="C1178" s="17" t="s">
        <v>52</v>
      </c>
      <c r="D1178" s="14">
        <v>2020</v>
      </c>
      <c r="E1178" s="14">
        <v>2</v>
      </c>
      <c r="F1178" s="14" t="str">
        <f>VLOOKUP(A1178,[1]Lookup!$A$1:$B$4,2,0)</f>
        <v>Semi-skilled</v>
      </c>
      <c r="G1178" s="14" t="str">
        <f>VLOOKUP(B1178,[1]Lookup!$A$6:$B$11,2,0)</f>
        <v>Manufacturing</v>
      </c>
      <c r="H1178" s="14" t="str">
        <f>VLOOKUP(C1178,[1]Lookup!$A$13:$B$31,2,0)</f>
        <v>Transport equipment, other manufacturing &amp; repair</v>
      </c>
      <c r="I1178" s="16">
        <f>INDEX([1]Balancing!$B$3:$ES$21,MATCH($C1178,[1]Balancing!$A$3:$A$21,0),MATCH(IF($A1178="Mahir","HS",IF($A1178="Separuh Mahir","SS",IF($A1178="Berkemahiran Rendah","LS",IF($A1178="Jumlah","T",FALSE))))&amp;$E1178&amp;RIGHT($D1178,2),[1]Balancing!$B$2:$ES$2,0))/1000</f>
        <v>155.15</v>
      </c>
      <c r="J1178" s="16">
        <f>INDEX([1]Balancing!$ET$3:$KK$21,MATCH($C1178,[1]Balancing!$A$3:$A$21,0),MATCH(IF($A1178="Mahir","HS",IF($A1178="Separuh Mahir","SS",IF($A1178="Berkemahiran Rendah","LS",IF($A1178="Jumlah","T",FALSE))))&amp;$E1178&amp;RIGHT($D1178,2),[1]Balancing!$ET$2:$KK$2,0))/1000</f>
        <v>149.93</v>
      </c>
      <c r="K1178" s="16">
        <f>INDEX([1]Balancing!$KL$3:$QC$21,MATCH($C1178,[1]Balancing!$A$3:$A$21,0),MATCH(IF($A1178="Mahir","HS",IF($A1178="Separuh Mahir","SS",IF($A1178="Berkemahiran Rendah","LS",IF($A1178="Jumlah","T",FALSE))))&amp;$E1178&amp;RIGHT($D1178,2),[1]Balancing!$KL$2:$QC$2,0))/1000</f>
        <v>5.22</v>
      </c>
      <c r="L1178" s="16">
        <f>INDEX([1]Balancing!$QD$3:$VU$21,MATCH($C1178,[1]Balancing!$A$3:$A$21,0),MATCH(IF($A1178="Mahir","HS",IF($A1178="Separuh Mahir","SS",IF($A1178="Berkemahiran Rendah","LS",IF($A1178="Jumlah","T",FALSE))))&amp;$E1178&amp;RIGHT($D1178,2),[1]Balancing!$QD$2:$VU$2,0))/1000</f>
        <v>0.32</v>
      </c>
    </row>
    <row r="1179" spans="1:12" x14ac:dyDescent="0.35">
      <c r="A1179" s="17" t="s">
        <v>21</v>
      </c>
      <c r="B1179" s="17" t="s">
        <v>33</v>
      </c>
      <c r="C1179" s="17" t="s">
        <v>33</v>
      </c>
      <c r="D1179" s="14">
        <v>2020</v>
      </c>
      <c r="E1179" s="14">
        <v>2</v>
      </c>
      <c r="F1179" s="14" t="str">
        <f>VLOOKUP(A1179,[1]Lookup!$A$1:$B$4,2,0)</f>
        <v>Semi-skilled</v>
      </c>
      <c r="G1179" s="14" t="str">
        <f>VLOOKUP(B1179,[1]Lookup!$A$6:$B$11,2,0)</f>
        <v>Construction</v>
      </c>
      <c r="H1179" s="14" t="str">
        <f>VLOOKUP(C1179,[1]Lookup!$A$13:$B$31,2,0)</f>
        <v>Construction</v>
      </c>
      <c r="I1179" s="16">
        <f>INDEX([1]Balancing!$B$3:$ES$21,MATCH($C1179,[1]Balancing!$A$3:$A$21,0),MATCH(IF($A1179="Mahir","HS",IF($A1179="Separuh Mahir","SS",IF($A1179="Berkemahiran Rendah","LS",IF($A1179="Jumlah","T",FALSE))))&amp;$E1179&amp;RIGHT($D1179,2),[1]Balancing!$B$2:$ES$2,0))/1000</f>
        <v>1059.1279999999999</v>
      </c>
      <c r="J1179" s="16">
        <f>INDEX([1]Balancing!$ET$3:$KK$21,MATCH($C1179,[1]Balancing!$A$3:$A$21,0),MATCH(IF($A1179="Mahir","HS",IF($A1179="Separuh Mahir","SS",IF($A1179="Berkemahiran Rendah","LS",IF($A1179="Jumlah","T",FALSE))))&amp;$E1179&amp;RIGHT($D1179,2),[1]Balancing!$ET$2:$KK$2,0))/1000</f>
        <v>1049.758</v>
      </c>
      <c r="K1179" s="16">
        <f>INDEX([1]Balancing!$KL$3:$QC$21,MATCH($C1179,[1]Balancing!$A$3:$A$21,0),MATCH(IF($A1179="Mahir","HS",IF($A1179="Separuh Mahir","SS",IF($A1179="Berkemahiran Rendah","LS",IF($A1179="Jumlah","T",FALSE))))&amp;$E1179&amp;RIGHT($D1179,2),[1]Balancing!$KL$2:$QC$2,0))/1000</f>
        <v>9.3699999999999992</v>
      </c>
      <c r="L1179" s="16">
        <f>INDEX([1]Balancing!$QD$3:$VU$21,MATCH($C1179,[1]Balancing!$A$3:$A$21,0),MATCH(IF($A1179="Mahir","HS",IF($A1179="Separuh Mahir","SS",IF($A1179="Berkemahiran Rendah","LS",IF($A1179="Jumlah","T",FALSE))))&amp;$E1179&amp;RIGHT($D1179,2),[1]Balancing!$QD$2:$VU$2,0))/1000</f>
        <v>2.702</v>
      </c>
    </row>
    <row r="1180" spans="1:12" x14ac:dyDescent="0.35">
      <c r="A1180" s="17" t="s">
        <v>21</v>
      </c>
      <c r="B1180" s="17" t="s">
        <v>35</v>
      </c>
      <c r="C1180" s="17" t="s">
        <v>54</v>
      </c>
      <c r="D1180" s="14">
        <v>2020</v>
      </c>
      <c r="E1180" s="14">
        <v>2</v>
      </c>
      <c r="F1180" s="14" t="str">
        <f>VLOOKUP(A1180,[1]Lookup!$A$1:$B$4,2,0)</f>
        <v>Semi-skilled</v>
      </c>
      <c r="G1180" s="14" t="str">
        <f>VLOOKUP(B1180,[1]Lookup!$A$6:$B$11,2,0)</f>
        <v>Services</v>
      </c>
      <c r="H1180" s="14" t="str">
        <f>VLOOKUP(C1180,[1]Lookup!$A$13:$B$31,2,0)</f>
        <v>Wholesale &amp; retail trade</v>
      </c>
      <c r="I1180" s="16">
        <f>INDEX([1]Balancing!$B$3:$ES$21,MATCH($C1180,[1]Balancing!$A$3:$A$21,0),MATCH(IF($A1180="Mahir","HS",IF($A1180="Separuh Mahir","SS",IF($A1180="Berkemahiran Rendah","LS",IF($A1180="Jumlah","T",FALSE))))&amp;$E1180&amp;RIGHT($D1180,2),[1]Balancing!$B$2:$ES$2,0))/1000</f>
        <v>758.60599999999999</v>
      </c>
      <c r="J1180" s="16">
        <f>INDEX([1]Balancing!$ET$3:$KK$21,MATCH($C1180,[1]Balancing!$A$3:$A$21,0),MATCH(IF($A1180="Mahir","HS",IF($A1180="Separuh Mahir","SS",IF($A1180="Berkemahiran Rendah","LS",IF($A1180="Jumlah","T",FALSE))))&amp;$E1180&amp;RIGHT($D1180,2),[1]Balancing!$ET$2:$KK$2,0))/1000</f>
        <v>757.37199999999996</v>
      </c>
      <c r="K1180" s="16">
        <f>INDEX([1]Balancing!$KL$3:$QC$21,MATCH($C1180,[1]Balancing!$A$3:$A$21,0),MATCH(IF($A1180="Mahir","HS",IF($A1180="Separuh Mahir","SS",IF($A1180="Berkemahiran Rendah","LS",IF($A1180="Jumlah","T",FALSE))))&amp;$E1180&amp;RIGHT($D1180,2),[1]Balancing!$KL$2:$QC$2,0))/1000</f>
        <v>1.234</v>
      </c>
      <c r="L1180" s="16">
        <f>INDEX([1]Balancing!$QD$3:$VU$21,MATCH($C1180,[1]Balancing!$A$3:$A$21,0),MATCH(IF($A1180="Mahir","HS",IF($A1180="Separuh Mahir","SS",IF($A1180="Berkemahiran Rendah","LS",IF($A1180="Jumlah","T",FALSE))))&amp;$E1180&amp;RIGHT($D1180,2),[1]Balancing!$QD$2:$VU$2,0))/1000</f>
        <v>0.93899999999999995</v>
      </c>
    </row>
    <row r="1181" spans="1:12" x14ac:dyDescent="0.35">
      <c r="A1181" s="17" t="s">
        <v>21</v>
      </c>
      <c r="B1181" s="17" t="s">
        <v>35</v>
      </c>
      <c r="C1181" s="17" t="s">
        <v>56</v>
      </c>
      <c r="D1181" s="14">
        <v>2020</v>
      </c>
      <c r="E1181" s="14">
        <v>2</v>
      </c>
      <c r="F1181" s="14" t="str">
        <f>VLOOKUP(A1181,[1]Lookup!$A$1:$B$4,2,0)</f>
        <v>Semi-skilled</v>
      </c>
      <c r="G1181" s="14" t="str">
        <f>VLOOKUP(B1181,[1]Lookup!$A$6:$B$11,2,0)</f>
        <v>Services</v>
      </c>
      <c r="H1181" s="14" t="str">
        <f>VLOOKUP(C1181,[1]Lookup!$A$13:$B$31,2,0)</f>
        <v>Food &amp; beverages and accommodation</v>
      </c>
      <c r="I1181" s="16">
        <f>INDEX([1]Balancing!$B$3:$ES$21,MATCH($C1181,[1]Balancing!$A$3:$A$21,0),MATCH(IF($A1181="Mahir","HS",IF($A1181="Separuh Mahir","SS",IF($A1181="Berkemahiran Rendah","LS",IF($A1181="Jumlah","T",FALSE))))&amp;$E1181&amp;RIGHT($D1181,2),[1]Balancing!$B$2:$ES$2,0))/1000</f>
        <v>322.25400000000002</v>
      </c>
      <c r="J1181" s="16">
        <f>INDEX([1]Balancing!$ET$3:$KK$21,MATCH($C1181,[1]Balancing!$A$3:$A$21,0),MATCH(IF($A1181="Mahir","HS",IF($A1181="Separuh Mahir","SS",IF($A1181="Berkemahiran Rendah","LS",IF($A1181="Jumlah","T",FALSE))))&amp;$E1181&amp;RIGHT($D1181,2),[1]Balancing!$ET$2:$KK$2,0))/1000</f>
        <v>318.79899999999998</v>
      </c>
      <c r="K1181" s="16">
        <f>INDEX([1]Balancing!$KL$3:$QC$21,MATCH($C1181,[1]Balancing!$A$3:$A$21,0),MATCH(IF($A1181="Mahir","HS",IF($A1181="Separuh Mahir","SS",IF($A1181="Berkemahiran Rendah","LS",IF($A1181="Jumlah","T",FALSE))))&amp;$E1181&amp;RIGHT($D1181,2),[1]Balancing!$KL$2:$QC$2,0))/1000</f>
        <v>3.4550000000000001</v>
      </c>
      <c r="L1181" s="16">
        <f>INDEX([1]Balancing!$QD$3:$VU$21,MATCH($C1181,[1]Balancing!$A$3:$A$21,0),MATCH(IF($A1181="Mahir","HS",IF($A1181="Separuh Mahir","SS",IF($A1181="Berkemahiran Rendah","LS",IF($A1181="Jumlah","T",FALSE))))&amp;$E1181&amp;RIGHT($D1181,2),[1]Balancing!$QD$2:$VU$2,0))/1000</f>
        <v>5.2999999999999999E-2</v>
      </c>
    </row>
    <row r="1182" spans="1:12" x14ac:dyDescent="0.35">
      <c r="A1182" s="17" t="s">
        <v>21</v>
      </c>
      <c r="B1182" s="17" t="s">
        <v>35</v>
      </c>
      <c r="C1182" s="17" t="s">
        <v>58</v>
      </c>
      <c r="D1182" s="14">
        <v>2020</v>
      </c>
      <c r="E1182" s="14">
        <v>2</v>
      </c>
      <c r="F1182" s="14" t="str">
        <f>VLOOKUP(A1182,[1]Lookup!$A$1:$B$4,2,0)</f>
        <v>Semi-skilled</v>
      </c>
      <c r="G1182" s="14" t="str">
        <f>VLOOKUP(B1182,[1]Lookup!$A$6:$B$11,2,0)</f>
        <v>Services</v>
      </c>
      <c r="H1182" s="14" t="str">
        <f>VLOOKUP(C1182,[1]Lookup!$A$13:$B$31,2,0)</f>
        <v>Transportation &amp; storage</v>
      </c>
      <c r="I1182" s="16">
        <f>INDEX([1]Balancing!$B$3:$ES$21,MATCH($C1182,[1]Balancing!$A$3:$A$21,0),MATCH(IF($A1182="Mahir","HS",IF($A1182="Separuh Mahir","SS",IF($A1182="Berkemahiran Rendah","LS",IF($A1182="Jumlah","T",FALSE))))&amp;$E1182&amp;RIGHT($D1182,2),[1]Balancing!$B$2:$ES$2,0))/1000</f>
        <v>212.76499999999999</v>
      </c>
      <c r="J1182" s="16">
        <f>INDEX([1]Balancing!$ET$3:$KK$21,MATCH($C1182,[1]Balancing!$A$3:$A$21,0),MATCH(IF($A1182="Mahir","HS",IF($A1182="Separuh Mahir","SS",IF($A1182="Berkemahiran Rendah","LS",IF($A1182="Jumlah","T",FALSE))))&amp;$E1182&amp;RIGHT($D1182,2),[1]Balancing!$ET$2:$KK$2,0))/1000</f>
        <v>210.50700000000001</v>
      </c>
      <c r="K1182" s="16">
        <f>INDEX([1]Balancing!$KL$3:$QC$21,MATCH($C1182,[1]Balancing!$A$3:$A$21,0),MATCH(IF($A1182="Mahir","HS",IF($A1182="Separuh Mahir","SS",IF($A1182="Berkemahiran Rendah","LS",IF($A1182="Jumlah","T",FALSE))))&amp;$E1182&amp;RIGHT($D1182,2),[1]Balancing!$KL$2:$QC$2,0))/1000</f>
        <v>2.258</v>
      </c>
      <c r="L1182" s="16">
        <f>INDEX([1]Balancing!$QD$3:$VU$21,MATCH($C1182,[1]Balancing!$A$3:$A$21,0),MATCH(IF($A1182="Mahir","HS",IF($A1182="Separuh Mahir","SS",IF($A1182="Berkemahiran Rendah","LS",IF($A1182="Jumlah","T",FALSE))))&amp;$E1182&amp;RIGHT($D1182,2),[1]Balancing!$QD$2:$VU$2,0))/1000</f>
        <v>0.34399999999999997</v>
      </c>
    </row>
    <row r="1183" spans="1:12" x14ac:dyDescent="0.35">
      <c r="A1183" s="17" t="s">
        <v>21</v>
      </c>
      <c r="B1183" s="17" t="s">
        <v>35</v>
      </c>
      <c r="C1183" s="17" t="s">
        <v>60</v>
      </c>
      <c r="D1183" s="14">
        <v>2020</v>
      </c>
      <c r="E1183" s="14">
        <v>2</v>
      </c>
      <c r="F1183" s="14" t="str">
        <f>VLOOKUP(A1183,[1]Lookup!$A$1:$B$4,2,0)</f>
        <v>Semi-skilled</v>
      </c>
      <c r="G1183" s="14" t="str">
        <f>VLOOKUP(B1183,[1]Lookup!$A$6:$B$11,2,0)</f>
        <v>Services</v>
      </c>
      <c r="H1183" s="14" t="str">
        <f>VLOOKUP(C1183,[1]Lookup!$A$13:$B$31,2,0)</f>
        <v>Information &amp; communication</v>
      </c>
      <c r="I1183" s="16">
        <f>INDEX([1]Balancing!$B$3:$ES$21,MATCH($C1183,[1]Balancing!$A$3:$A$21,0),MATCH(IF($A1183="Mahir","HS",IF($A1183="Separuh Mahir","SS",IF($A1183="Berkemahiran Rendah","LS",IF($A1183="Jumlah","T",FALSE))))&amp;$E1183&amp;RIGHT($D1183,2),[1]Balancing!$B$2:$ES$2,0))/1000</f>
        <v>72.823999999999998</v>
      </c>
      <c r="J1183" s="16">
        <f>INDEX([1]Balancing!$ET$3:$KK$21,MATCH($C1183,[1]Balancing!$A$3:$A$21,0),MATCH(IF($A1183="Mahir","HS",IF($A1183="Separuh Mahir","SS",IF($A1183="Berkemahiran Rendah","LS",IF($A1183="Jumlah","T",FALSE))))&amp;$E1183&amp;RIGHT($D1183,2),[1]Balancing!$ET$2:$KK$2,0))/1000</f>
        <v>72.805000000000007</v>
      </c>
      <c r="K1183" s="16">
        <f>INDEX([1]Balancing!$KL$3:$QC$21,MATCH($C1183,[1]Balancing!$A$3:$A$21,0),MATCH(IF($A1183="Mahir","HS",IF($A1183="Separuh Mahir","SS",IF($A1183="Berkemahiran Rendah","LS",IF($A1183="Jumlah","T",FALSE))))&amp;$E1183&amp;RIGHT($D1183,2),[1]Balancing!$KL$2:$QC$2,0))/1000</f>
        <v>1.9E-2</v>
      </c>
      <c r="L1183" s="16">
        <f>INDEX([1]Balancing!$QD$3:$VU$21,MATCH($C1183,[1]Balancing!$A$3:$A$21,0),MATCH(IF($A1183="Mahir","HS",IF($A1183="Separuh Mahir","SS",IF($A1183="Berkemahiran Rendah","LS",IF($A1183="Jumlah","T",FALSE))))&amp;$E1183&amp;RIGHT($D1183,2),[1]Balancing!$QD$2:$VU$2,0))/1000</f>
        <v>4.2999999999999997E-2</v>
      </c>
    </row>
    <row r="1184" spans="1:12" x14ac:dyDescent="0.35">
      <c r="A1184" s="17" t="s">
        <v>21</v>
      </c>
      <c r="B1184" s="17" t="s">
        <v>35</v>
      </c>
      <c r="C1184" s="17" t="s">
        <v>62</v>
      </c>
      <c r="D1184" s="14">
        <v>2020</v>
      </c>
      <c r="E1184" s="14">
        <v>2</v>
      </c>
      <c r="F1184" s="14" t="str">
        <f>VLOOKUP(A1184,[1]Lookup!$A$1:$B$4,2,0)</f>
        <v>Semi-skilled</v>
      </c>
      <c r="G1184" s="14" t="str">
        <f>VLOOKUP(B1184,[1]Lookup!$A$6:$B$11,2,0)</f>
        <v>Services</v>
      </c>
      <c r="H1184" s="14" t="str">
        <f>VLOOKUP(C1184,[1]Lookup!$A$13:$B$31,2,0)</f>
        <v>Finance, insurance, real estate &amp; business services</v>
      </c>
      <c r="I1184" s="16">
        <f>INDEX([1]Balancing!$B$3:$ES$21,MATCH($C1184,[1]Balancing!$A$3:$A$21,0),MATCH(IF($A1184="Mahir","HS",IF($A1184="Separuh Mahir","SS",IF($A1184="Berkemahiran Rendah","LS",IF($A1184="Jumlah","T",FALSE))))&amp;$E1184&amp;RIGHT($D1184,2),[1]Balancing!$B$2:$ES$2,0))/1000</f>
        <v>413.56400000000002</v>
      </c>
      <c r="J1184" s="16">
        <f>INDEX([1]Balancing!$ET$3:$KK$21,MATCH($C1184,[1]Balancing!$A$3:$A$21,0),MATCH(IF($A1184="Mahir","HS",IF($A1184="Separuh Mahir","SS",IF($A1184="Berkemahiran Rendah","LS",IF($A1184="Jumlah","T",FALSE))))&amp;$E1184&amp;RIGHT($D1184,2),[1]Balancing!$ET$2:$KK$2,0))/1000</f>
        <v>411.88900000000001</v>
      </c>
      <c r="K1184" s="16">
        <f>INDEX([1]Balancing!$KL$3:$QC$21,MATCH($C1184,[1]Balancing!$A$3:$A$21,0),MATCH(IF($A1184="Mahir","HS",IF($A1184="Separuh Mahir","SS",IF($A1184="Berkemahiran Rendah","LS",IF($A1184="Jumlah","T",FALSE))))&amp;$E1184&amp;RIGHT($D1184,2),[1]Balancing!$KL$2:$QC$2,0))/1000</f>
        <v>1.675</v>
      </c>
      <c r="L1184" s="16">
        <f>INDEX([1]Balancing!$QD$3:$VU$21,MATCH($C1184,[1]Balancing!$A$3:$A$21,0),MATCH(IF($A1184="Mahir","HS",IF($A1184="Separuh Mahir","SS",IF($A1184="Berkemahiran Rendah","LS",IF($A1184="Jumlah","T",FALSE))))&amp;$E1184&amp;RIGHT($D1184,2),[1]Balancing!$QD$2:$VU$2,0))/1000</f>
        <v>9.2999999999999999E-2</v>
      </c>
    </row>
    <row r="1185" spans="1:12" x14ac:dyDescent="0.35">
      <c r="A1185" s="17" t="s">
        <v>21</v>
      </c>
      <c r="B1185" s="17" t="s">
        <v>35</v>
      </c>
      <c r="C1185" s="17" t="s">
        <v>64</v>
      </c>
      <c r="D1185" s="14">
        <v>2020</v>
      </c>
      <c r="E1185" s="14">
        <v>2</v>
      </c>
      <c r="F1185" s="14" t="str">
        <f>VLOOKUP(A1185,[1]Lookup!$A$1:$B$4,2,0)</f>
        <v>Semi-skilled</v>
      </c>
      <c r="G1185" s="14" t="str">
        <f>VLOOKUP(B1185,[1]Lookup!$A$6:$B$11,2,0)</f>
        <v>Services</v>
      </c>
      <c r="H1185" s="14" t="str">
        <f>VLOOKUP(C1185,[1]Lookup!$A$13:$B$31,2,0)</f>
        <v>Other services</v>
      </c>
      <c r="I1185" s="16">
        <f>INDEX([1]Balancing!$B$3:$ES$21,MATCH($C1185,[1]Balancing!$A$3:$A$21,0),MATCH(IF($A1185="Mahir","HS",IF($A1185="Separuh Mahir","SS",IF($A1185="Berkemahiran Rendah","LS",IF($A1185="Jumlah","T",FALSE))))&amp;$E1185&amp;RIGHT($D1185,2),[1]Balancing!$B$2:$ES$2,0))/1000</f>
        <v>231.155</v>
      </c>
      <c r="J1185" s="16">
        <f>INDEX([1]Balancing!$ET$3:$KK$21,MATCH($C1185,[1]Balancing!$A$3:$A$21,0),MATCH(IF($A1185="Mahir","HS",IF($A1185="Separuh Mahir","SS",IF($A1185="Berkemahiran Rendah","LS",IF($A1185="Jumlah","T",FALSE))))&amp;$E1185&amp;RIGHT($D1185,2),[1]Balancing!$ET$2:$KK$2,0))/1000</f>
        <v>228.762</v>
      </c>
      <c r="K1185" s="16">
        <f>INDEX([1]Balancing!$KL$3:$QC$21,MATCH($C1185,[1]Balancing!$A$3:$A$21,0),MATCH(IF($A1185="Mahir","HS",IF($A1185="Separuh Mahir","SS",IF($A1185="Berkemahiran Rendah","LS",IF($A1185="Jumlah","T",FALSE))))&amp;$E1185&amp;RIGHT($D1185,2),[1]Balancing!$KL$2:$QC$2,0))/1000</f>
        <v>2.3929999999999998</v>
      </c>
      <c r="L1185" s="16">
        <f>INDEX([1]Balancing!$QD$3:$VU$21,MATCH($C1185,[1]Balancing!$A$3:$A$21,0),MATCH(IF($A1185="Mahir","HS",IF($A1185="Separuh Mahir","SS",IF($A1185="Berkemahiran Rendah","LS",IF($A1185="Jumlah","T",FALSE))))&amp;$E1185&amp;RIGHT($D1185,2),[1]Balancing!$QD$2:$VU$2,0))/1000</f>
        <v>0.187</v>
      </c>
    </row>
    <row r="1186" spans="1:12" x14ac:dyDescent="0.35">
      <c r="A1186" s="17" t="s">
        <v>23</v>
      </c>
      <c r="B1186" s="17" t="s">
        <v>27</v>
      </c>
      <c r="C1186" s="17" t="s">
        <v>27</v>
      </c>
      <c r="D1186" s="14">
        <v>2020</v>
      </c>
      <c r="E1186" s="14">
        <v>2</v>
      </c>
      <c r="F1186" s="14" t="str">
        <f>VLOOKUP(A1186,[1]Lookup!$A$1:$B$4,2,0)</f>
        <v>Low-skilled</v>
      </c>
      <c r="G1186" s="14" t="str">
        <f>VLOOKUP(B1186,[1]Lookup!$A$6:$B$11,2,0)</f>
        <v>Agriculture</v>
      </c>
      <c r="H1186" s="14" t="str">
        <f>VLOOKUP(C1186,[1]Lookup!$A$13:$B$31,2,0)</f>
        <v>Agriculture</v>
      </c>
      <c r="I1186" s="16">
        <f>INDEX([1]Balancing!$B$3:$ES$21,MATCH($C1186,[1]Balancing!$A$3:$A$21,0),MATCH(IF($A1186="Mahir","HS",IF($A1186="Separuh Mahir","SS",IF($A1186="Berkemahiran Rendah","LS",IF($A1186="Jumlah","T",FALSE))))&amp;$E1186&amp;RIGHT($D1186,2),[1]Balancing!$B$2:$ES$2,0))/1000</f>
        <v>27.466000000000001</v>
      </c>
      <c r="J1186" s="16">
        <f>INDEX([1]Balancing!$ET$3:$KK$21,MATCH($C1186,[1]Balancing!$A$3:$A$21,0),MATCH(IF($A1186="Mahir","HS",IF($A1186="Separuh Mahir","SS",IF($A1186="Berkemahiran Rendah","LS",IF($A1186="Jumlah","T",FALSE))))&amp;$E1186&amp;RIGHT($D1186,2),[1]Balancing!$ET$2:$KK$2,0))/1000</f>
        <v>21.742999999999999</v>
      </c>
      <c r="K1186" s="16">
        <f>INDEX([1]Balancing!$KL$3:$QC$21,MATCH($C1186,[1]Balancing!$A$3:$A$21,0),MATCH(IF($A1186="Mahir","HS",IF($A1186="Separuh Mahir","SS",IF($A1186="Berkemahiran Rendah","LS",IF($A1186="Jumlah","T",FALSE))))&amp;$E1186&amp;RIGHT($D1186,2),[1]Balancing!$KL$2:$QC$2,0))/1000</f>
        <v>5.7229999999999999</v>
      </c>
      <c r="L1186" s="16">
        <f>INDEX([1]Balancing!$QD$3:$VU$21,MATCH($C1186,[1]Balancing!$A$3:$A$21,0),MATCH(IF($A1186="Mahir","HS",IF($A1186="Separuh Mahir","SS",IF($A1186="Berkemahiran Rendah","LS",IF($A1186="Jumlah","T",FALSE))))&amp;$E1186&amp;RIGHT($D1186,2),[1]Balancing!$QD$2:$VU$2,0))/1000</f>
        <v>6.6000000000000003E-2</v>
      </c>
    </row>
    <row r="1187" spans="1:12" x14ac:dyDescent="0.35">
      <c r="A1187" s="17" t="s">
        <v>23</v>
      </c>
      <c r="B1187" s="17" t="s">
        <v>29</v>
      </c>
      <c r="C1187" s="17" t="s">
        <v>29</v>
      </c>
      <c r="D1187" s="14">
        <v>2020</v>
      </c>
      <c r="E1187" s="14">
        <v>2</v>
      </c>
      <c r="F1187" s="14" t="str">
        <f>VLOOKUP(A1187,[1]Lookup!$A$1:$B$4,2,0)</f>
        <v>Low-skilled</v>
      </c>
      <c r="G1187" s="14" t="str">
        <f>VLOOKUP(B1187,[1]Lookup!$A$6:$B$11,2,0)</f>
        <v>Mining &amp; Quarrying</v>
      </c>
      <c r="H1187" s="14" t="str">
        <f>VLOOKUP(C1187,[1]Lookup!$A$13:$B$31,2,0)</f>
        <v>Mining &amp; Quarrying</v>
      </c>
      <c r="I1187" s="16">
        <f>INDEX([1]Balancing!$B$3:$ES$21,MATCH($C1187,[1]Balancing!$A$3:$A$21,0),MATCH(IF($A1187="Mahir","HS",IF($A1187="Separuh Mahir","SS",IF($A1187="Berkemahiran Rendah","LS",IF($A1187="Jumlah","T",FALSE))))&amp;$E1187&amp;RIGHT($D1187,2),[1]Balancing!$B$2:$ES$2,0))/1000</f>
        <v>9.4979999999999993</v>
      </c>
      <c r="J1187" s="16">
        <f>INDEX([1]Balancing!$ET$3:$KK$21,MATCH($C1187,[1]Balancing!$A$3:$A$21,0),MATCH(IF($A1187="Mahir","HS",IF($A1187="Separuh Mahir","SS",IF($A1187="Berkemahiran Rendah","LS",IF($A1187="Jumlah","T",FALSE))))&amp;$E1187&amp;RIGHT($D1187,2),[1]Balancing!$ET$2:$KK$2,0))/1000</f>
        <v>9.4369999999999994</v>
      </c>
      <c r="K1187" s="16">
        <f>INDEX([1]Balancing!$KL$3:$QC$21,MATCH($C1187,[1]Balancing!$A$3:$A$21,0),MATCH(IF($A1187="Mahir","HS",IF($A1187="Separuh Mahir","SS",IF($A1187="Berkemahiran Rendah","LS",IF($A1187="Jumlah","T",FALSE))))&amp;$E1187&amp;RIGHT($D1187,2),[1]Balancing!$KL$2:$QC$2,0))/1000</f>
        <v>6.0999999999999999E-2</v>
      </c>
      <c r="L1187" s="16">
        <f>INDEX([1]Balancing!$QD$3:$VU$21,MATCH($C1187,[1]Balancing!$A$3:$A$21,0),MATCH(IF($A1187="Mahir","HS",IF($A1187="Separuh Mahir","SS",IF($A1187="Berkemahiran Rendah","LS",IF($A1187="Jumlah","T",FALSE))))&amp;$E1187&amp;RIGHT($D1187,2),[1]Balancing!$QD$2:$VU$2,0))/1000</f>
        <v>0</v>
      </c>
    </row>
    <row r="1188" spans="1:12" x14ac:dyDescent="0.35">
      <c r="A1188" s="17" t="s">
        <v>23</v>
      </c>
      <c r="B1188" s="17" t="s">
        <v>31</v>
      </c>
      <c r="C1188" s="17" t="s">
        <v>40</v>
      </c>
      <c r="D1188" s="14">
        <v>2020</v>
      </c>
      <c r="E1188" s="14">
        <v>2</v>
      </c>
      <c r="F1188" s="14" t="str">
        <f>VLOOKUP(A1188,[1]Lookup!$A$1:$B$4,2,0)</f>
        <v>Low-skilled</v>
      </c>
      <c r="G1188" s="14" t="str">
        <f>VLOOKUP(B1188,[1]Lookup!$A$6:$B$11,2,0)</f>
        <v>Manufacturing</v>
      </c>
      <c r="H1188" s="14" t="str">
        <f>VLOOKUP(C1188,[1]Lookup!$A$13:$B$31,2,0)</f>
        <v>Food processing, beverages &amp; tobacco products</v>
      </c>
      <c r="I1188" s="16">
        <f>INDEX([1]Balancing!$B$3:$ES$21,MATCH($C1188,[1]Balancing!$A$3:$A$21,0),MATCH(IF($A1188="Mahir","HS",IF($A1188="Separuh Mahir","SS",IF($A1188="Berkemahiran Rendah","LS",IF($A1188="Jumlah","T",FALSE))))&amp;$E1188&amp;RIGHT($D1188,2),[1]Balancing!$B$2:$ES$2,0))/1000</f>
        <v>34.603000000000002</v>
      </c>
      <c r="J1188" s="16">
        <f>INDEX([1]Balancing!$ET$3:$KK$21,MATCH($C1188,[1]Balancing!$A$3:$A$21,0),MATCH(IF($A1188="Mahir","HS",IF($A1188="Separuh Mahir","SS",IF($A1188="Berkemahiran Rendah","LS",IF($A1188="Jumlah","T",FALSE))))&amp;$E1188&amp;RIGHT($D1188,2),[1]Balancing!$ET$2:$KK$2,0))/1000</f>
        <v>30.981000000000002</v>
      </c>
      <c r="K1188" s="16">
        <f>INDEX([1]Balancing!$KL$3:$QC$21,MATCH($C1188,[1]Balancing!$A$3:$A$21,0),MATCH(IF($A1188="Mahir","HS",IF($A1188="Separuh Mahir","SS",IF($A1188="Berkemahiran Rendah","LS",IF($A1188="Jumlah","T",FALSE))))&amp;$E1188&amp;RIGHT($D1188,2),[1]Balancing!$KL$2:$QC$2,0))/1000</f>
        <v>3.6219999999999999</v>
      </c>
      <c r="L1188" s="16">
        <f>INDEX([1]Balancing!$QD$3:$VU$21,MATCH($C1188,[1]Balancing!$A$3:$A$21,0),MATCH(IF($A1188="Mahir","HS",IF($A1188="Separuh Mahir","SS",IF($A1188="Berkemahiran Rendah","LS",IF($A1188="Jumlah","T",FALSE))))&amp;$E1188&amp;RIGHT($D1188,2),[1]Balancing!$QD$2:$VU$2,0))/1000</f>
        <v>7.0000000000000007E-2</v>
      </c>
    </row>
    <row r="1189" spans="1:12" x14ac:dyDescent="0.35">
      <c r="A1189" s="17" t="s">
        <v>23</v>
      </c>
      <c r="B1189" s="17" t="s">
        <v>31</v>
      </c>
      <c r="C1189" s="17" t="s">
        <v>42</v>
      </c>
      <c r="D1189" s="14">
        <v>2020</v>
      </c>
      <c r="E1189" s="14">
        <v>2</v>
      </c>
      <c r="F1189" s="14" t="str">
        <f>VLOOKUP(A1189,[1]Lookup!$A$1:$B$4,2,0)</f>
        <v>Low-skilled</v>
      </c>
      <c r="G1189" s="14" t="str">
        <f>VLOOKUP(B1189,[1]Lookup!$A$6:$B$11,2,0)</f>
        <v>Manufacturing</v>
      </c>
      <c r="H1189" s="14" t="str">
        <f>VLOOKUP(C1189,[1]Lookup!$A$13:$B$31,2,0)</f>
        <v>Textiles, wearing apparel &amp; leather products</v>
      </c>
      <c r="I1189" s="16">
        <f>INDEX([1]Balancing!$B$3:$ES$21,MATCH($C1189,[1]Balancing!$A$3:$A$21,0),MATCH(IF($A1189="Mahir","HS",IF($A1189="Separuh Mahir","SS",IF($A1189="Berkemahiran Rendah","LS",IF($A1189="Jumlah","T",FALSE))))&amp;$E1189&amp;RIGHT($D1189,2),[1]Balancing!$B$2:$ES$2,0))/1000</f>
        <v>6.6269999999999998</v>
      </c>
      <c r="J1189" s="16">
        <f>INDEX([1]Balancing!$ET$3:$KK$21,MATCH($C1189,[1]Balancing!$A$3:$A$21,0),MATCH(IF($A1189="Mahir","HS",IF($A1189="Separuh Mahir","SS",IF($A1189="Berkemahiran Rendah","LS",IF($A1189="Jumlah","T",FALSE))))&amp;$E1189&amp;RIGHT($D1189,2),[1]Balancing!$ET$2:$KK$2,0))/1000</f>
        <v>5.7649999999999997</v>
      </c>
      <c r="K1189" s="16">
        <f>INDEX([1]Balancing!$KL$3:$QC$21,MATCH($C1189,[1]Balancing!$A$3:$A$21,0),MATCH(IF($A1189="Mahir","HS",IF($A1189="Separuh Mahir","SS",IF($A1189="Berkemahiran Rendah","LS",IF($A1189="Jumlah","T",FALSE))))&amp;$E1189&amp;RIGHT($D1189,2),[1]Balancing!$KL$2:$QC$2,0))/1000</f>
        <v>0.86199999999999999</v>
      </c>
      <c r="L1189" s="16">
        <f>INDEX([1]Balancing!$QD$3:$VU$21,MATCH($C1189,[1]Balancing!$A$3:$A$21,0),MATCH(IF($A1189="Mahir","HS",IF($A1189="Separuh Mahir","SS",IF($A1189="Berkemahiran Rendah","LS",IF($A1189="Jumlah","T",FALSE))))&amp;$E1189&amp;RIGHT($D1189,2),[1]Balancing!$QD$2:$VU$2,0))/1000</f>
        <v>0</v>
      </c>
    </row>
    <row r="1190" spans="1:12" x14ac:dyDescent="0.35">
      <c r="A1190" s="17" t="s">
        <v>23</v>
      </c>
      <c r="B1190" s="17" t="s">
        <v>31</v>
      </c>
      <c r="C1190" s="17" t="s">
        <v>44</v>
      </c>
      <c r="D1190" s="14">
        <v>2020</v>
      </c>
      <c r="E1190" s="14">
        <v>2</v>
      </c>
      <c r="F1190" s="14" t="str">
        <f>VLOOKUP(A1190,[1]Lookup!$A$1:$B$4,2,0)</f>
        <v>Low-skilled</v>
      </c>
      <c r="G1190" s="14" t="str">
        <f>VLOOKUP(B1190,[1]Lookup!$A$6:$B$11,2,0)</f>
        <v>Manufacturing</v>
      </c>
      <c r="H1190" s="14" t="str">
        <f>VLOOKUP(C1190,[1]Lookup!$A$13:$B$31,2,0)</f>
        <v>Wood products, furniture, paper products &amp; printing</v>
      </c>
      <c r="I1190" s="16">
        <f>INDEX([1]Balancing!$B$3:$ES$21,MATCH($C1190,[1]Balancing!$A$3:$A$21,0),MATCH(IF($A1190="Mahir","HS",IF($A1190="Separuh Mahir","SS",IF($A1190="Berkemahiran Rendah","LS",IF($A1190="Jumlah","T",FALSE))))&amp;$E1190&amp;RIGHT($D1190,2),[1]Balancing!$B$2:$ES$2,0))/1000</f>
        <v>36.805</v>
      </c>
      <c r="J1190" s="16">
        <f>INDEX([1]Balancing!$ET$3:$KK$21,MATCH($C1190,[1]Balancing!$A$3:$A$21,0),MATCH(IF($A1190="Mahir","HS",IF($A1190="Separuh Mahir","SS",IF($A1190="Berkemahiran Rendah","LS",IF($A1190="Jumlah","T",FALSE))))&amp;$E1190&amp;RIGHT($D1190,2),[1]Balancing!$ET$2:$KK$2,0))/1000</f>
        <v>32.945</v>
      </c>
      <c r="K1190" s="16">
        <f>INDEX([1]Balancing!$KL$3:$QC$21,MATCH($C1190,[1]Balancing!$A$3:$A$21,0),MATCH(IF($A1190="Mahir","HS",IF($A1190="Separuh Mahir","SS",IF($A1190="Berkemahiran Rendah","LS",IF($A1190="Jumlah","T",FALSE))))&amp;$E1190&amp;RIGHT($D1190,2),[1]Balancing!$KL$2:$QC$2,0))/1000</f>
        <v>3.86</v>
      </c>
      <c r="L1190" s="16">
        <f>INDEX([1]Balancing!$QD$3:$VU$21,MATCH($C1190,[1]Balancing!$A$3:$A$21,0),MATCH(IF($A1190="Mahir","HS",IF($A1190="Separuh Mahir","SS",IF($A1190="Berkemahiran Rendah","LS",IF($A1190="Jumlah","T",FALSE))))&amp;$E1190&amp;RIGHT($D1190,2),[1]Balancing!$QD$2:$VU$2,0))/1000</f>
        <v>1.2E-2</v>
      </c>
    </row>
    <row r="1191" spans="1:12" x14ac:dyDescent="0.35">
      <c r="A1191" s="17" t="s">
        <v>23</v>
      </c>
      <c r="B1191" s="17" t="s">
        <v>31</v>
      </c>
      <c r="C1191" s="17" t="s">
        <v>46</v>
      </c>
      <c r="D1191" s="14">
        <v>2020</v>
      </c>
      <c r="E1191" s="14">
        <v>2</v>
      </c>
      <c r="F1191" s="14" t="str">
        <f>VLOOKUP(A1191,[1]Lookup!$A$1:$B$4,2,0)</f>
        <v>Low-skilled</v>
      </c>
      <c r="G1191" s="14" t="str">
        <f>VLOOKUP(B1191,[1]Lookup!$A$6:$B$11,2,0)</f>
        <v>Manufacturing</v>
      </c>
      <c r="H1191" s="14" t="str">
        <f>VLOOKUP(C1191,[1]Lookup!$A$13:$B$31,2,0)</f>
        <v>Petroleum, chemical, rubber &amp; plastic products</v>
      </c>
      <c r="I1191" s="16">
        <f>INDEX([1]Balancing!$B$3:$ES$21,MATCH($C1191,[1]Balancing!$A$3:$A$21,0),MATCH(IF($A1191="Mahir","HS",IF($A1191="Separuh Mahir","SS",IF($A1191="Berkemahiran Rendah","LS",IF($A1191="Jumlah","T",FALSE))))&amp;$E1191&amp;RIGHT($D1191,2),[1]Balancing!$B$2:$ES$2,0))/1000</f>
        <v>26.983000000000001</v>
      </c>
      <c r="J1191" s="16">
        <f>INDEX([1]Balancing!$ET$3:$KK$21,MATCH($C1191,[1]Balancing!$A$3:$A$21,0),MATCH(IF($A1191="Mahir","HS",IF($A1191="Separuh Mahir","SS",IF($A1191="Berkemahiran Rendah","LS",IF($A1191="Jumlah","T",FALSE))))&amp;$E1191&amp;RIGHT($D1191,2),[1]Balancing!$ET$2:$KK$2,0))/1000</f>
        <v>24.12</v>
      </c>
      <c r="K1191" s="16">
        <f>INDEX([1]Balancing!$KL$3:$QC$21,MATCH($C1191,[1]Balancing!$A$3:$A$21,0),MATCH(IF($A1191="Mahir","HS",IF($A1191="Separuh Mahir","SS",IF($A1191="Berkemahiran Rendah","LS",IF($A1191="Jumlah","T",FALSE))))&amp;$E1191&amp;RIGHT($D1191,2),[1]Balancing!$KL$2:$QC$2,0))/1000</f>
        <v>2.863</v>
      </c>
      <c r="L1191" s="16">
        <f>INDEX([1]Balancing!$QD$3:$VU$21,MATCH($C1191,[1]Balancing!$A$3:$A$21,0),MATCH(IF($A1191="Mahir","HS",IF($A1191="Separuh Mahir","SS",IF($A1191="Berkemahiran Rendah","LS",IF($A1191="Jumlah","T",FALSE))))&amp;$E1191&amp;RIGHT($D1191,2),[1]Balancing!$QD$2:$VU$2,0))/1000</f>
        <v>0.29599999999999999</v>
      </c>
    </row>
    <row r="1192" spans="1:12" x14ac:dyDescent="0.35">
      <c r="A1192" s="17" t="s">
        <v>23</v>
      </c>
      <c r="B1192" s="17" t="s">
        <v>31</v>
      </c>
      <c r="C1192" s="17" t="s">
        <v>48</v>
      </c>
      <c r="D1192" s="14">
        <v>2020</v>
      </c>
      <c r="E1192" s="14">
        <v>2</v>
      </c>
      <c r="F1192" s="14" t="str">
        <f>VLOOKUP(A1192,[1]Lookup!$A$1:$B$4,2,0)</f>
        <v>Low-skilled</v>
      </c>
      <c r="G1192" s="14" t="str">
        <f>VLOOKUP(B1192,[1]Lookup!$A$6:$B$11,2,0)</f>
        <v>Manufacturing</v>
      </c>
      <c r="H1192" s="14" t="str">
        <f>VLOOKUP(C1192,[1]Lookup!$A$13:$B$31,2,0)</f>
        <v>Non-metallic mineral products, basic metal &amp; fabricated metal products</v>
      </c>
      <c r="I1192" s="16">
        <f>INDEX([1]Balancing!$B$3:$ES$21,MATCH($C1192,[1]Balancing!$A$3:$A$21,0),MATCH(IF($A1192="Mahir","HS",IF($A1192="Separuh Mahir","SS",IF($A1192="Berkemahiran Rendah","LS",IF($A1192="Jumlah","T",FALSE))))&amp;$E1192&amp;RIGHT($D1192,2),[1]Balancing!$B$2:$ES$2,0))/1000</f>
        <v>28.206</v>
      </c>
      <c r="J1192" s="16">
        <f>INDEX([1]Balancing!$ET$3:$KK$21,MATCH($C1192,[1]Balancing!$A$3:$A$21,0),MATCH(IF($A1192="Mahir","HS",IF($A1192="Separuh Mahir","SS",IF($A1192="Berkemahiran Rendah","LS",IF($A1192="Jumlah","T",FALSE))))&amp;$E1192&amp;RIGHT($D1192,2),[1]Balancing!$ET$2:$KK$2,0))/1000</f>
        <v>25.103999999999999</v>
      </c>
      <c r="K1192" s="16">
        <f>INDEX([1]Balancing!$KL$3:$QC$21,MATCH($C1192,[1]Balancing!$A$3:$A$21,0),MATCH(IF($A1192="Mahir","HS",IF($A1192="Separuh Mahir","SS",IF($A1192="Berkemahiran Rendah","LS",IF($A1192="Jumlah","T",FALSE))))&amp;$E1192&amp;RIGHT($D1192,2),[1]Balancing!$KL$2:$QC$2,0))/1000</f>
        <v>3.1019999999999999</v>
      </c>
      <c r="L1192" s="16">
        <f>INDEX([1]Balancing!$QD$3:$VU$21,MATCH($C1192,[1]Balancing!$A$3:$A$21,0),MATCH(IF($A1192="Mahir","HS",IF($A1192="Separuh Mahir","SS",IF($A1192="Berkemahiran Rendah","LS",IF($A1192="Jumlah","T",FALSE))))&amp;$E1192&amp;RIGHT($D1192,2),[1]Balancing!$QD$2:$VU$2,0))/1000</f>
        <v>3.6999999999999998E-2</v>
      </c>
    </row>
    <row r="1193" spans="1:12" x14ac:dyDescent="0.35">
      <c r="A1193" s="17" t="s">
        <v>23</v>
      </c>
      <c r="B1193" s="17" t="s">
        <v>31</v>
      </c>
      <c r="C1193" s="17" t="s">
        <v>50</v>
      </c>
      <c r="D1193" s="14">
        <v>2020</v>
      </c>
      <c r="E1193" s="14">
        <v>2</v>
      </c>
      <c r="F1193" s="14" t="str">
        <f>VLOOKUP(A1193,[1]Lookup!$A$1:$B$4,2,0)</f>
        <v>Low-skilled</v>
      </c>
      <c r="G1193" s="14" t="str">
        <f>VLOOKUP(B1193,[1]Lookup!$A$6:$B$11,2,0)</f>
        <v>Manufacturing</v>
      </c>
      <c r="H1193" s="14" t="str">
        <f>VLOOKUP(C1193,[1]Lookup!$A$13:$B$31,2,0)</f>
        <v>Electrical, electronic &amp; optical products</v>
      </c>
      <c r="I1193" s="16">
        <f>INDEX([1]Balancing!$B$3:$ES$21,MATCH($C1193,[1]Balancing!$A$3:$A$21,0),MATCH(IF($A1193="Mahir","HS",IF($A1193="Separuh Mahir","SS",IF($A1193="Berkemahiran Rendah","LS",IF($A1193="Jumlah","T",FALSE))))&amp;$E1193&amp;RIGHT($D1193,2),[1]Balancing!$B$2:$ES$2,0))/1000</f>
        <v>17.841999999999999</v>
      </c>
      <c r="J1193" s="16">
        <f>INDEX([1]Balancing!$ET$3:$KK$21,MATCH($C1193,[1]Balancing!$A$3:$A$21,0),MATCH(IF($A1193="Mahir","HS",IF($A1193="Separuh Mahir","SS",IF($A1193="Berkemahiran Rendah","LS",IF($A1193="Jumlah","T",FALSE))))&amp;$E1193&amp;RIGHT($D1193,2),[1]Balancing!$ET$2:$KK$2,0))/1000</f>
        <v>15.601000000000001</v>
      </c>
      <c r="K1193" s="16">
        <f>INDEX([1]Balancing!$KL$3:$QC$21,MATCH($C1193,[1]Balancing!$A$3:$A$21,0),MATCH(IF($A1193="Mahir","HS",IF($A1193="Separuh Mahir","SS",IF($A1193="Berkemahiran Rendah","LS",IF($A1193="Jumlah","T",FALSE))))&amp;$E1193&amp;RIGHT($D1193,2),[1]Balancing!$KL$2:$QC$2,0))/1000</f>
        <v>2.2410000000000001</v>
      </c>
      <c r="L1193" s="16">
        <f>INDEX([1]Balancing!$QD$3:$VU$21,MATCH($C1193,[1]Balancing!$A$3:$A$21,0),MATCH(IF($A1193="Mahir","HS",IF($A1193="Separuh Mahir","SS",IF($A1193="Berkemahiran Rendah","LS",IF($A1193="Jumlah","T",FALSE))))&amp;$E1193&amp;RIGHT($D1193,2),[1]Balancing!$QD$2:$VU$2,0))/1000</f>
        <v>2.9000000000000001E-2</v>
      </c>
    </row>
    <row r="1194" spans="1:12" x14ac:dyDescent="0.35">
      <c r="A1194" s="17" t="s">
        <v>23</v>
      </c>
      <c r="B1194" s="17" t="s">
        <v>31</v>
      </c>
      <c r="C1194" s="17" t="s">
        <v>52</v>
      </c>
      <c r="D1194" s="14">
        <v>2020</v>
      </c>
      <c r="E1194" s="14">
        <v>2</v>
      </c>
      <c r="F1194" s="14" t="str">
        <f>VLOOKUP(A1194,[1]Lookup!$A$1:$B$4,2,0)</f>
        <v>Low-skilled</v>
      </c>
      <c r="G1194" s="14" t="str">
        <f>VLOOKUP(B1194,[1]Lookup!$A$6:$B$11,2,0)</f>
        <v>Manufacturing</v>
      </c>
      <c r="H1194" s="14" t="str">
        <f>VLOOKUP(C1194,[1]Lookup!$A$13:$B$31,2,0)</f>
        <v>Transport equipment, other manufacturing &amp; repair</v>
      </c>
      <c r="I1194" s="16">
        <f>INDEX([1]Balancing!$B$3:$ES$21,MATCH($C1194,[1]Balancing!$A$3:$A$21,0),MATCH(IF($A1194="Mahir","HS",IF($A1194="Separuh Mahir","SS",IF($A1194="Berkemahiran Rendah","LS",IF($A1194="Jumlah","T",FALSE))))&amp;$E1194&amp;RIGHT($D1194,2),[1]Balancing!$B$2:$ES$2,0))/1000</f>
        <v>11.978999999999999</v>
      </c>
      <c r="J1194" s="16">
        <f>INDEX([1]Balancing!$ET$3:$KK$21,MATCH($C1194,[1]Balancing!$A$3:$A$21,0),MATCH(IF($A1194="Mahir","HS",IF($A1194="Separuh Mahir","SS",IF($A1194="Berkemahiran Rendah","LS",IF($A1194="Jumlah","T",FALSE))))&amp;$E1194&amp;RIGHT($D1194,2),[1]Balancing!$ET$2:$KK$2,0))/1000</f>
        <v>10.888</v>
      </c>
      <c r="K1194" s="16">
        <f>INDEX([1]Balancing!$KL$3:$QC$21,MATCH($C1194,[1]Balancing!$A$3:$A$21,0),MATCH(IF($A1194="Mahir","HS",IF($A1194="Separuh Mahir","SS",IF($A1194="Berkemahiran Rendah","LS",IF($A1194="Jumlah","T",FALSE))))&amp;$E1194&amp;RIGHT($D1194,2),[1]Balancing!$KL$2:$QC$2,0))/1000</f>
        <v>1.091</v>
      </c>
      <c r="L1194" s="16">
        <f>INDEX([1]Balancing!$QD$3:$VU$21,MATCH($C1194,[1]Balancing!$A$3:$A$21,0),MATCH(IF($A1194="Mahir","HS",IF($A1194="Separuh Mahir","SS",IF($A1194="Berkemahiran Rendah","LS",IF($A1194="Jumlah","T",FALSE))))&amp;$E1194&amp;RIGHT($D1194,2),[1]Balancing!$QD$2:$VU$2,0))/1000</f>
        <v>0</v>
      </c>
    </row>
    <row r="1195" spans="1:12" x14ac:dyDescent="0.35">
      <c r="A1195" s="17" t="s">
        <v>23</v>
      </c>
      <c r="B1195" s="17" t="s">
        <v>33</v>
      </c>
      <c r="C1195" s="17" t="s">
        <v>33</v>
      </c>
      <c r="D1195" s="14">
        <v>2020</v>
      </c>
      <c r="E1195" s="14">
        <v>2</v>
      </c>
      <c r="F1195" s="14" t="str">
        <f>VLOOKUP(A1195,[1]Lookup!$A$1:$B$4,2,0)</f>
        <v>Low-skilled</v>
      </c>
      <c r="G1195" s="14" t="str">
        <f>VLOOKUP(B1195,[1]Lookup!$A$6:$B$11,2,0)</f>
        <v>Construction</v>
      </c>
      <c r="H1195" s="14" t="str">
        <f>VLOOKUP(C1195,[1]Lookup!$A$13:$B$31,2,0)</f>
        <v>Construction</v>
      </c>
      <c r="I1195" s="16">
        <f>INDEX([1]Balancing!$B$3:$ES$21,MATCH($C1195,[1]Balancing!$A$3:$A$21,0),MATCH(IF($A1195="Mahir","HS",IF($A1195="Separuh Mahir","SS",IF($A1195="Berkemahiran Rendah","LS",IF($A1195="Jumlah","T",FALSE))))&amp;$E1195&amp;RIGHT($D1195,2),[1]Balancing!$B$2:$ES$2,0))/1000</f>
        <v>47.427</v>
      </c>
      <c r="J1195" s="16">
        <f>INDEX([1]Balancing!$ET$3:$KK$21,MATCH($C1195,[1]Balancing!$A$3:$A$21,0),MATCH(IF($A1195="Mahir","HS",IF($A1195="Separuh Mahir","SS",IF($A1195="Berkemahiran Rendah","LS",IF($A1195="Jumlah","T",FALSE))))&amp;$E1195&amp;RIGHT($D1195,2),[1]Balancing!$ET$2:$KK$2,0))/1000</f>
        <v>42.875</v>
      </c>
      <c r="K1195" s="16">
        <f>INDEX([1]Balancing!$KL$3:$QC$21,MATCH($C1195,[1]Balancing!$A$3:$A$21,0),MATCH(IF($A1195="Mahir","HS",IF($A1195="Separuh Mahir","SS",IF($A1195="Berkemahiran Rendah","LS",IF($A1195="Jumlah","T",FALSE))))&amp;$E1195&amp;RIGHT($D1195,2),[1]Balancing!$KL$2:$QC$2,0))/1000</f>
        <v>4.5519999999999996</v>
      </c>
      <c r="L1195" s="16">
        <f>INDEX([1]Balancing!$QD$3:$VU$21,MATCH($C1195,[1]Balancing!$A$3:$A$21,0),MATCH(IF($A1195="Mahir","HS",IF($A1195="Separuh Mahir","SS",IF($A1195="Berkemahiran Rendah","LS",IF($A1195="Jumlah","T",FALSE))))&amp;$E1195&amp;RIGHT($D1195,2),[1]Balancing!$QD$2:$VU$2,0))/1000</f>
        <v>0.27800000000000002</v>
      </c>
    </row>
    <row r="1196" spans="1:12" x14ac:dyDescent="0.35">
      <c r="A1196" s="17" t="s">
        <v>23</v>
      </c>
      <c r="B1196" s="17" t="s">
        <v>35</v>
      </c>
      <c r="C1196" s="17" t="s">
        <v>54</v>
      </c>
      <c r="D1196" s="14">
        <v>2020</v>
      </c>
      <c r="E1196" s="14">
        <v>2</v>
      </c>
      <c r="F1196" s="14" t="str">
        <f>VLOOKUP(A1196,[1]Lookup!$A$1:$B$4,2,0)</f>
        <v>Low-skilled</v>
      </c>
      <c r="G1196" s="14" t="str">
        <f>VLOOKUP(B1196,[1]Lookup!$A$6:$B$11,2,0)</f>
        <v>Services</v>
      </c>
      <c r="H1196" s="14" t="str">
        <f>VLOOKUP(C1196,[1]Lookup!$A$13:$B$31,2,0)</f>
        <v>Wholesale &amp; retail trade</v>
      </c>
      <c r="I1196" s="16">
        <f>INDEX([1]Balancing!$B$3:$ES$21,MATCH($C1196,[1]Balancing!$A$3:$A$21,0),MATCH(IF($A1196="Mahir","HS",IF($A1196="Separuh Mahir","SS",IF($A1196="Berkemahiran Rendah","LS",IF($A1196="Jumlah","T",FALSE))))&amp;$E1196&amp;RIGHT($D1196,2),[1]Balancing!$B$2:$ES$2,0))/1000</f>
        <v>232.10300000000001</v>
      </c>
      <c r="J1196" s="16">
        <f>INDEX([1]Balancing!$ET$3:$KK$21,MATCH($C1196,[1]Balancing!$A$3:$A$21,0),MATCH(IF($A1196="Mahir","HS",IF($A1196="Separuh Mahir","SS",IF($A1196="Berkemahiran Rendah","LS",IF($A1196="Jumlah","T",FALSE))))&amp;$E1196&amp;RIGHT($D1196,2),[1]Balancing!$ET$2:$KK$2,0))/1000</f>
        <v>229.01499999999999</v>
      </c>
      <c r="K1196" s="16">
        <f>INDEX([1]Balancing!$KL$3:$QC$21,MATCH($C1196,[1]Balancing!$A$3:$A$21,0),MATCH(IF($A1196="Mahir","HS",IF($A1196="Separuh Mahir","SS",IF($A1196="Berkemahiran Rendah","LS",IF($A1196="Jumlah","T",FALSE))))&amp;$E1196&amp;RIGHT($D1196,2),[1]Balancing!$KL$2:$QC$2,0))/1000</f>
        <v>3.0880000000000001</v>
      </c>
      <c r="L1196" s="16">
        <f>INDEX([1]Balancing!$QD$3:$VU$21,MATCH($C1196,[1]Balancing!$A$3:$A$21,0),MATCH(IF($A1196="Mahir","HS",IF($A1196="Separuh Mahir","SS",IF($A1196="Berkemahiran Rendah","LS",IF($A1196="Jumlah","T",FALSE))))&amp;$E1196&amp;RIGHT($D1196,2),[1]Balancing!$QD$2:$VU$2,0))/1000</f>
        <v>0.13800000000000001</v>
      </c>
    </row>
    <row r="1197" spans="1:12" x14ac:dyDescent="0.35">
      <c r="A1197" s="17" t="s">
        <v>23</v>
      </c>
      <c r="B1197" s="17" t="s">
        <v>35</v>
      </c>
      <c r="C1197" s="17" t="s">
        <v>56</v>
      </c>
      <c r="D1197" s="14">
        <v>2020</v>
      </c>
      <c r="E1197" s="14">
        <v>2</v>
      </c>
      <c r="F1197" s="14" t="str">
        <f>VLOOKUP(A1197,[1]Lookup!$A$1:$B$4,2,0)</f>
        <v>Low-skilled</v>
      </c>
      <c r="G1197" s="14" t="str">
        <f>VLOOKUP(B1197,[1]Lookup!$A$6:$B$11,2,0)</f>
        <v>Services</v>
      </c>
      <c r="H1197" s="14" t="str">
        <f>VLOOKUP(C1197,[1]Lookup!$A$13:$B$31,2,0)</f>
        <v>Food &amp; beverages and accommodation</v>
      </c>
      <c r="I1197" s="16">
        <f>INDEX([1]Balancing!$B$3:$ES$21,MATCH($C1197,[1]Balancing!$A$3:$A$21,0),MATCH(IF($A1197="Mahir","HS",IF($A1197="Separuh Mahir","SS",IF($A1197="Berkemahiran Rendah","LS",IF($A1197="Jumlah","T",FALSE))))&amp;$E1197&amp;RIGHT($D1197,2),[1]Balancing!$B$2:$ES$2,0))/1000</f>
        <v>335.22500000000002</v>
      </c>
      <c r="J1197" s="16">
        <f>INDEX([1]Balancing!$ET$3:$KK$21,MATCH($C1197,[1]Balancing!$A$3:$A$21,0),MATCH(IF($A1197="Mahir","HS",IF($A1197="Separuh Mahir","SS",IF($A1197="Berkemahiran Rendah","LS",IF($A1197="Jumlah","T",FALSE))))&amp;$E1197&amp;RIGHT($D1197,2),[1]Balancing!$ET$2:$KK$2,0))/1000</f>
        <v>333.185</v>
      </c>
      <c r="K1197" s="16">
        <f>INDEX([1]Balancing!$KL$3:$QC$21,MATCH($C1197,[1]Balancing!$A$3:$A$21,0),MATCH(IF($A1197="Mahir","HS",IF($A1197="Separuh Mahir","SS",IF($A1197="Berkemahiran Rendah","LS",IF($A1197="Jumlah","T",FALSE))))&amp;$E1197&amp;RIGHT($D1197,2),[1]Balancing!$KL$2:$QC$2,0))/1000</f>
        <v>2.04</v>
      </c>
      <c r="L1197" s="16">
        <f>INDEX([1]Balancing!$QD$3:$VU$21,MATCH($C1197,[1]Balancing!$A$3:$A$21,0),MATCH(IF($A1197="Mahir","HS",IF($A1197="Separuh Mahir","SS",IF($A1197="Berkemahiran Rendah","LS",IF($A1197="Jumlah","T",FALSE))))&amp;$E1197&amp;RIGHT($D1197,2),[1]Balancing!$QD$2:$VU$2,0))/1000</f>
        <v>0</v>
      </c>
    </row>
    <row r="1198" spans="1:12" x14ac:dyDescent="0.35">
      <c r="A1198" s="17" t="s">
        <v>23</v>
      </c>
      <c r="B1198" s="17" t="s">
        <v>35</v>
      </c>
      <c r="C1198" s="17" t="s">
        <v>58</v>
      </c>
      <c r="D1198" s="14">
        <v>2020</v>
      </c>
      <c r="E1198" s="14">
        <v>2</v>
      </c>
      <c r="F1198" s="14" t="str">
        <f>VLOOKUP(A1198,[1]Lookup!$A$1:$B$4,2,0)</f>
        <v>Low-skilled</v>
      </c>
      <c r="G1198" s="14" t="str">
        <f>VLOOKUP(B1198,[1]Lookup!$A$6:$B$11,2,0)</f>
        <v>Services</v>
      </c>
      <c r="H1198" s="14" t="str">
        <f>VLOOKUP(C1198,[1]Lookup!$A$13:$B$31,2,0)</f>
        <v>Transportation &amp; storage</v>
      </c>
      <c r="I1198" s="16">
        <f>INDEX([1]Balancing!$B$3:$ES$21,MATCH($C1198,[1]Balancing!$A$3:$A$21,0),MATCH(IF($A1198="Mahir","HS",IF($A1198="Separuh Mahir","SS",IF($A1198="Berkemahiran Rendah","LS",IF($A1198="Jumlah","T",FALSE))))&amp;$E1198&amp;RIGHT($D1198,2),[1]Balancing!$B$2:$ES$2,0))/1000</f>
        <v>87.375</v>
      </c>
      <c r="J1198" s="16">
        <f>INDEX([1]Balancing!$ET$3:$KK$21,MATCH($C1198,[1]Balancing!$A$3:$A$21,0),MATCH(IF($A1198="Mahir","HS",IF($A1198="Separuh Mahir","SS",IF($A1198="Berkemahiran Rendah","LS",IF($A1198="Jumlah","T",FALSE))))&amp;$E1198&amp;RIGHT($D1198,2),[1]Balancing!$ET$2:$KK$2,0))/1000</f>
        <v>85.218000000000004</v>
      </c>
      <c r="K1198" s="16">
        <f>INDEX([1]Balancing!$KL$3:$QC$21,MATCH($C1198,[1]Balancing!$A$3:$A$21,0),MATCH(IF($A1198="Mahir","HS",IF($A1198="Separuh Mahir","SS",IF($A1198="Berkemahiran Rendah","LS",IF($A1198="Jumlah","T",FALSE))))&amp;$E1198&amp;RIGHT($D1198,2),[1]Balancing!$KL$2:$QC$2,0))/1000</f>
        <v>2.157</v>
      </c>
      <c r="L1198" s="16">
        <f>INDEX([1]Balancing!$QD$3:$VU$21,MATCH($C1198,[1]Balancing!$A$3:$A$21,0),MATCH(IF($A1198="Mahir","HS",IF($A1198="Separuh Mahir","SS",IF($A1198="Berkemahiran Rendah","LS",IF($A1198="Jumlah","T",FALSE))))&amp;$E1198&amp;RIGHT($D1198,2),[1]Balancing!$QD$2:$VU$2,0))/1000</f>
        <v>3.1E-2</v>
      </c>
    </row>
    <row r="1199" spans="1:12" x14ac:dyDescent="0.35">
      <c r="A1199" s="17" t="s">
        <v>23</v>
      </c>
      <c r="B1199" s="17" t="s">
        <v>35</v>
      </c>
      <c r="C1199" s="17" t="s">
        <v>60</v>
      </c>
      <c r="D1199" s="14">
        <v>2020</v>
      </c>
      <c r="E1199" s="14">
        <v>2</v>
      </c>
      <c r="F1199" s="14" t="str">
        <f>VLOOKUP(A1199,[1]Lookup!$A$1:$B$4,2,0)</f>
        <v>Low-skilled</v>
      </c>
      <c r="G1199" s="14" t="str">
        <f>VLOOKUP(B1199,[1]Lookup!$A$6:$B$11,2,0)</f>
        <v>Services</v>
      </c>
      <c r="H1199" s="14" t="str">
        <f>VLOOKUP(C1199,[1]Lookup!$A$13:$B$31,2,0)</f>
        <v>Information &amp; communication</v>
      </c>
      <c r="I1199" s="16">
        <f>INDEX([1]Balancing!$B$3:$ES$21,MATCH($C1199,[1]Balancing!$A$3:$A$21,0),MATCH(IF($A1199="Mahir","HS",IF($A1199="Separuh Mahir","SS",IF($A1199="Berkemahiran Rendah","LS",IF($A1199="Jumlah","T",FALSE))))&amp;$E1199&amp;RIGHT($D1199,2),[1]Balancing!$B$2:$ES$2,0))/1000</f>
        <v>19.408000000000001</v>
      </c>
      <c r="J1199" s="16">
        <f>INDEX([1]Balancing!$ET$3:$KK$21,MATCH($C1199,[1]Balancing!$A$3:$A$21,0),MATCH(IF($A1199="Mahir","HS",IF($A1199="Separuh Mahir","SS",IF($A1199="Berkemahiran Rendah","LS",IF($A1199="Jumlah","T",FALSE))))&amp;$E1199&amp;RIGHT($D1199,2),[1]Balancing!$ET$2:$KK$2,0))/1000</f>
        <v>19.163</v>
      </c>
      <c r="K1199" s="16">
        <f>INDEX([1]Balancing!$KL$3:$QC$21,MATCH($C1199,[1]Balancing!$A$3:$A$21,0),MATCH(IF($A1199="Mahir","HS",IF($A1199="Separuh Mahir","SS",IF($A1199="Berkemahiran Rendah","LS",IF($A1199="Jumlah","T",FALSE))))&amp;$E1199&amp;RIGHT($D1199,2),[1]Balancing!$KL$2:$QC$2,0))/1000</f>
        <v>0.245</v>
      </c>
      <c r="L1199" s="16">
        <f>INDEX([1]Balancing!$QD$3:$VU$21,MATCH($C1199,[1]Balancing!$A$3:$A$21,0),MATCH(IF($A1199="Mahir","HS",IF($A1199="Separuh Mahir","SS",IF($A1199="Berkemahiran Rendah","LS",IF($A1199="Jumlah","T",FALSE))))&amp;$E1199&amp;RIGHT($D1199,2),[1]Balancing!$QD$2:$VU$2,0))/1000</f>
        <v>0</v>
      </c>
    </row>
    <row r="1200" spans="1:12" x14ac:dyDescent="0.35">
      <c r="A1200" s="17" t="s">
        <v>23</v>
      </c>
      <c r="B1200" s="17" t="s">
        <v>35</v>
      </c>
      <c r="C1200" s="17" t="s">
        <v>62</v>
      </c>
      <c r="D1200" s="14">
        <v>2020</v>
      </c>
      <c r="E1200" s="14">
        <v>2</v>
      </c>
      <c r="F1200" s="14" t="str">
        <f>VLOOKUP(A1200,[1]Lookup!$A$1:$B$4,2,0)</f>
        <v>Low-skilled</v>
      </c>
      <c r="G1200" s="14" t="str">
        <f>VLOOKUP(B1200,[1]Lookup!$A$6:$B$11,2,0)</f>
        <v>Services</v>
      </c>
      <c r="H1200" s="14" t="str">
        <f>VLOOKUP(C1200,[1]Lookup!$A$13:$B$31,2,0)</f>
        <v>Finance, insurance, real estate &amp; business services</v>
      </c>
      <c r="I1200" s="16">
        <f>INDEX([1]Balancing!$B$3:$ES$21,MATCH($C1200,[1]Balancing!$A$3:$A$21,0),MATCH(IF($A1200="Mahir","HS",IF($A1200="Separuh Mahir","SS",IF($A1200="Berkemahiran Rendah","LS",IF($A1200="Jumlah","T",FALSE))))&amp;$E1200&amp;RIGHT($D1200,2),[1]Balancing!$B$2:$ES$2,0))/1000</f>
        <v>120.197</v>
      </c>
      <c r="J1200" s="16">
        <f>INDEX([1]Balancing!$ET$3:$KK$21,MATCH($C1200,[1]Balancing!$A$3:$A$21,0),MATCH(IF($A1200="Mahir","HS",IF($A1200="Separuh Mahir","SS",IF($A1200="Berkemahiran Rendah","LS",IF($A1200="Jumlah","T",FALSE))))&amp;$E1200&amp;RIGHT($D1200,2),[1]Balancing!$ET$2:$KK$2,0))/1000</f>
        <v>118.86799999999999</v>
      </c>
      <c r="K1200" s="16">
        <f>INDEX([1]Balancing!$KL$3:$QC$21,MATCH($C1200,[1]Balancing!$A$3:$A$21,0),MATCH(IF($A1200="Mahir","HS",IF($A1200="Separuh Mahir","SS",IF($A1200="Berkemahiran Rendah","LS",IF($A1200="Jumlah","T",FALSE))))&amp;$E1200&amp;RIGHT($D1200,2),[1]Balancing!$KL$2:$QC$2,0))/1000</f>
        <v>1.329</v>
      </c>
      <c r="L1200" s="16">
        <f>INDEX([1]Balancing!$QD$3:$VU$21,MATCH($C1200,[1]Balancing!$A$3:$A$21,0),MATCH(IF($A1200="Mahir","HS",IF($A1200="Separuh Mahir","SS",IF($A1200="Berkemahiran Rendah","LS",IF($A1200="Jumlah","T",FALSE))))&amp;$E1200&amp;RIGHT($D1200,2),[1]Balancing!$QD$2:$VU$2,0))/1000</f>
        <v>0</v>
      </c>
    </row>
    <row r="1201" spans="1:12" x14ac:dyDescent="0.35">
      <c r="A1201" s="17" t="s">
        <v>23</v>
      </c>
      <c r="B1201" s="17" t="s">
        <v>35</v>
      </c>
      <c r="C1201" s="17" t="s">
        <v>64</v>
      </c>
      <c r="D1201" s="14">
        <v>2020</v>
      </c>
      <c r="E1201" s="14">
        <v>2</v>
      </c>
      <c r="F1201" s="14" t="str">
        <f>VLOOKUP(A1201,[1]Lookup!$A$1:$B$4,2,0)</f>
        <v>Low-skilled</v>
      </c>
      <c r="G1201" s="14" t="str">
        <f>VLOOKUP(B1201,[1]Lookup!$A$6:$B$11,2,0)</f>
        <v>Services</v>
      </c>
      <c r="H1201" s="14" t="str">
        <f>VLOOKUP(C1201,[1]Lookup!$A$13:$B$31,2,0)</f>
        <v>Other services</v>
      </c>
      <c r="I1201" s="16">
        <f>INDEX([1]Balancing!$B$3:$ES$21,MATCH($C1201,[1]Balancing!$A$3:$A$21,0),MATCH(IF($A1201="Mahir","HS",IF($A1201="Separuh Mahir","SS",IF($A1201="Berkemahiran Rendah","LS",IF($A1201="Jumlah","T",FALSE))))&amp;$E1201&amp;RIGHT($D1201,2),[1]Balancing!$B$2:$ES$2,0))/1000</f>
        <v>73.263000000000005</v>
      </c>
      <c r="J1201" s="16">
        <f>INDEX([1]Balancing!$ET$3:$KK$21,MATCH($C1201,[1]Balancing!$A$3:$A$21,0),MATCH(IF($A1201="Mahir","HS",IF($A1201="Separuh Mahir","SS",IF($A1201="Berkemahiran Rendah","LS",IF($A1201="Jumlah","T",FALSE))))&amp;$E1201&amp;RIGHT($D1201,2),[1]Balancing!$ET$2:$KK$2,0))/1000</f>
        <v>72.341999999999999</v>
      </c>
      <c r="K1201" s="16">
        <f>INDEX([1]Balancing!$KL$3:$QC$21,MATCH($C1201,[1]Balancing!$A$3:$A$21,0),MATCH(IF($A1201="Mahir","HS",IF($A1201="Separuh Mahir","SS",IF($A1201="Berkemahiran Rendah","LS",IF($A1201="Jumlah","T",FALSE))))&amp;$E1201&amp;RIGHT($D1201,2),[1]Balancing!$KL$2:$QC$2,0))/1000</f>
        <v>0.92100000000000004</v>
      </c>
      <c r="L1201" s="16">
        <f>INDEX([1]Balancing!$QD$3:$VU$21,MATCH($C1201,[1]Balancing!$A$3:$A$21,0),MATCH(IF($A1201="Mahir","HS",IF($A1201="Separuh Mahir","SS",IF($A1201="Berkemahiran Rendah","LS",IF($A1201="Jumlah","T",FALSE))))&amp;$E1201&amp;RIGHT($D1201,2),[1]Balancing!$QD$2:$VU$2,0))/1000</f>
        <v>1.0999999999999999E-2</v>
      </c>
    </row>
    <row r="1202" spans="1:12" x14ac:dyDescent="0.35">
      <c r="A1202" s="17" t="s">
        <v>19</v>
      </c>
      <c r="B1202" s="17" t="s">
        <v>27</v>
      </c>
      <c r="C1202" s="17" t="s">
        <v>27</v>
      </c>
      <c r="D1202" s="14">
        <v>2020</v>
      </c>
      <c r="E1202" s="14">
        <v>1</v>
      </c>
      <c r="F1202" s="14" t="str">
        <f>VLOOKUP(A1202,[1]Lookup!$A$1:$B$4,2,0)</f>
        <v>Skilled</v>
      </c>
      <c r="G1202" s="14" t="str">
        <f>VLOOKUP(B1202,[1]Lookup!$A$6:$B$11,2,0)</f>
        <v>Agriculture</v>
      </c>
      <c r="H1202" s="14" t="str">
        <f>VLOOKUP(C1202,[1]Lookup!$A$13:$B$31,2,0)</f>
        <v>Agriculture</v>
      </c>
      <c r="I1202" s="16">
        <f>INDEX([1]Balancing!$B$3:$ES$21,MATCH($C1202,[1]Balancing!$A$3:$A$21,0),MATCH(IF($A1202="Mahir","HS",IF($A1202="Separuh Mahir","SS",IF($A1202="Berkemahiran Rendah","LS",IF($A1202="Jumlah","T",FALSE))))&amp;$E1202&amp;RIGHT($D1202,2),[1]Balancing!$B$2:$ES$2,0))/1000</f>
        <v>32.948999999999998</v>
      </c>
      <c r="J1202" s="16">
        <f>INDEX([1]Balancing!$ET$3:$KK$21,MATCH($C1202,[1]Balancing!$A$3:$A$21,0),MATCH(IF($A1202="Mahir","HS",IF($A1202="Separuh Mahir","SS",IF($A1202="Berkemahiran Rendah","LS",IF($A1202="Jumlah","T",FALSE))))&amp;$E1202&amp;RIGHT($D1202,2),[1]Balancing!$ET$2:$KK$2,0))/1000</f>
        <v>27.096</v>
      </c>
      <c r="K1202" s="16">
        <f>INDEX([1]Balancing!$KL$3:$QC$21,MATCH($C1202,[1]Balancing!$A$3:$A$21,0),MATCH(IF($A1202="Mahir","HS",IF($A1202="Separuh Mahir","SS",IF($A1202="Berkemahiran Rendah","LS",IF($A1202="Jumlah","T",FALSE))))&amp;$E1202&amp;RIGHT($D1202,2),[1]Balancing!$KL$2:$QC$2,0))/1000</f>
        <v>5.8529999999999998</v>
      </c>
      <c r="L1202" s="16">
        <f>INDEX([1]Balancing!$QD$3:$VU$21,MATCH($C1202,[1]Balancing!$A$3:$A$21,0),MATCH(IF($A1202="Mahir","HS",IF($A1202="Separuh Mahir","SS",IF($A1202="Berkemahiran Rendah","LS",IF($A1202="Jumlah","T",FALSE))))&amp;$E1202&amp;RIGHT($D1202,2),[1]Balancing!$QD$2:$VU$2,0))/1000</f>
        <v>0.43099999999999999</v>
      </c>
    </row>
    <row r="1203" spans="1:12" x14ac:dyDescent="0.35">
      <c r="A1203" s="17" t="s">
        <v>19</v>
      </c>
      <c r="B1203" s="17" t="s">
        <v>29</v>
      </c>
      <c r="C1203" s="17" t="s">
        <v>29</v>
      </c>
      <c r="D1203" s="14">
        <v>2020</v>
      </c>
      <c r="E1203" s="14">
        <v>1</v>
      </c>
      <c r="F1203" s="14" t="str">
        <f>VLOOKUP(A1203,[1]Lookup!$A$1:$B$4,2,0)</f>
        <v>Skilled</v>
      </c>
      <c r="G1203" s="14" t="str">
        <f>VLOOKUP(B1203,[1]Lookup!$A$6:$B$11,2,0)</f>
        <v>Mining &amp; Quarrying</v>
      </c>
      <c r="H1203" s="14" t="str">
        <f>VLOOKUP(C1203,[1]Lookup!$A$13:$B$31,2,0)</f>
        <v>Mining &amp; Quarrying</v>
      </c>
      <c r="I1203" s="16">
        <f>INDEX([1]Balancing!$B$3:$ES$21,MATCH($C1203,[1]Balancing!$A$3:$A$21,0),MATCH(IF($A1203="Mahir","HS",IF($A1203="Separuh Mahir","SS",IF($A1203="Berkemahiran Rendah","LS",IF($A1203="Jumlah","T",FALSE))))&amp;$E1203&amp;RIGHT($D1203,2),[1]Balancing!$B$2:$ES$2,0))/1000</f>
        <v>24.74</v>
      </c>
      <c r="J1203" s="16">
        <f>INDEX([1]Balancing!$ET$3:$KK$21,MATCH($C1203,[1]Balancing!$A$3:$A$21,0),MATCH(IF($A1203="Mahir","HS",IF($A1203="Separuh Mahir","SS",IF($A1203="Berkemahiran Rendah","LS",IF($A1203="Jumlah","T",FALSE))))&amp;$E1203&amp;RIGHT($D1203,2),[1]Balancing!$ET$2:$KK$2,0))/1000</f>
        <v>24.617000000000001</v>
      </c>
      <c r="K1203" s="16">
        <f>INDEX([1]Balancing!$KL$3:$QC$21,MATCH($C1203,[1]Balancing!$A$3:$A$21,0),MATCH(IF($A1203="Mahir","HS",IF($A1203="Separuh Mahir","SS",IF($A1203="Berkemahiran Rendah","LS",IF($A1203="Jumlah","T",FALSE))))&amp;$E1203&amp;RIGHT($D1203,2),[1]Balancing!$KL$2:$QC$2,0))/1000</f>
        <v>0.123</v>
      </c>
      <c r="L1203" s="16">
        <f>INDEX([1]Balancing!$QD$3:$VU$21,MATCH($C1203,[1]Balancing!$A$3:$A$21,0),MATCH(IF($A1203="Mahir","HS",IF($A1203="Separuh Mahir","SS",IF($A1203="Berkemahiran Rendah","LS",IF($A1203="Jumlah","T",FALSE))))&amp;$E1203&amp;RIGHT($D1203,2),[1]Balancing!$QD$2:$VU$2,0))/1000</f>
        <v>3.5999999999999997E-2</v>
      </c>
    </row>
    <row r="1204" spans="1:12" x14ac:dyDescent="0.35">
      <c r="A1204" s="17" t="s">
        <v>19</v>
      </c>
      <c r="B1204" s="17" t="s">
        <v>31</v>
      </c>
      <c r="C1204" s="17" t="s">
        <v>40</v>
      </c>
      <c r="D1204" s="14">
        <v>2020</v>
      </c>
      <c r="E1204" s="14">
        <v>1</v>
      </c>
      <c r="F1204" s="14" t="str">
        <f>VLOOKUP(A1204,[1]Lookup!$A$1:$B$4,2,0)</f>
        <v>Skilled</v>
      </c>
      <c r="G1204" s="14" t="str">
        <f>VLOOKUP(B1204,[1]Lookup!$A$6:$B$11,2,0)</f>
        <v>Manufacturing</v>
      </c>
      <c r="H1204" s="14" t="str">
        <f>VLOOKUP(C1204,[1]Lookup!$A$13:$B$31,2,0)</f>
        <v>Food processing, beverages &amp; tobacco products</v>
      </c>
      <c r="I1204" s="16">
        <f>INDEX([1]Balancing!$B$3:$ES$21,MATCH($C1204,[1]Balancing!$A$3:$A$21,0),MATCH(IF($A1204="Mahir","HS",IF($A1204="Separuh Mahir","SS",IF($A1204="Berkemahiran Rendah","LS",IF($A1204="Jumlah","T",FALSE))))&amp;$E1204&amp;RIGHT($D1204,2),[1]Balancing!$B$2:$ES$2,0))/1000</f>
        <v>37.04</v>
      </c>
      <c r="J1204" s="16">
        <f>INDEX([1]Balancing!$ET$3:$KK$21,MATCH($C1204,[1]Balancing!$A$3:$A$21,0),MATCH(IF($A1204="Mahir","HS",IF($A1204="Separuh Mahir","SS",IF($A1204="Berkemahiran Rendah","LS",IF($A1204="Jumlah","T",FALSE))))&amp;$E1204&amp;RIGHT($D1204,2),[1]Balancing!$ET$2:$KK$2,0))/1000</f>
        <v>35.020000000000003</v>
      </c>
      <c r="K1204" s="16">
        <f>INDEX([1]Balancing!$KL$3:$QC$21,MATCH($C1204,[1]Balancing!$A$3:$A$21,0),MATCH(IF($A1204="Mahir","HS",IF($A1204="Separuh Mahir","SS",IF($A1204="Berkemahiran Rendah","LS",IF($A1204="Jumlah","T",FALSE))))&amp;$E1204&amp;RIGHT($D1204,2),[1]Balancing!$KL$2:$QC$2,0))/1000</f>
        <v>2.02</v>
      </c>
      <c r="L1204" s="16">
        <f>INDEX([1]Balancing!$QD$3:$VU$21,MATCH($C1204,[1]Balancing!$A$3:$A$21,0),MATCH(IF($A1204="Mahir","HS",IF($A1204="Separuh Mahir","SS",IF($A1204="Berkemahiran Rendah","LS",IF($A1204="Jumlah","T",FALSE))))&amp;$E1204&amp;RIGHT($D1204,2),[1]Balancing!$QD$2:$VU$2,0))/1000</f>
        <v>3.3000000000000002E-2</v>
      </c>
    </row>
    <row r="1205" spans="1:12" x14ac:dyDescent="0.35">
      <c r="A1205" s="17" t="s">
        <v>19</v>
      </c>
      <c r="B1205" s="17" t="s">
        <v>31</v>
      </c>
      <c r="C1205" s="17" t="s">
        <v>42</v>
      </c>
      <c r="D1205" s="14">
        <v>2020</v>
      </c>
      <c r="E1205" s="14">
        <v>1</v>
      </c>
      <c r="F1205" s="14" t="str">
        <f>VLOOKUP(A1205,[1]Lookup!$A$1:$B$4,2,0)</f>
        <v>Skilled</v>
      </c>
      <c r="G1205" s="14" t="str">
        <f>VLOOKUP(B1205,[1]Lookup!$A$6:$B$11,2,0)</f>
        <v>Manufacturing</v>
      </c>
      <c r="H1205" s="14" t="str">
        <f>VLOOKUP(C1205,[1]Lookup!$A$13:$B$31,2,0)</f>
        <v>Textiles, wearing apparel &amp; leather products</v>
      </c>
      <c r="I1205" s="16">
        <f>INDEX([1]Balancing!$B$3:$ES$21,MATCH($C1205,[1]Balancing!$A$3:$A$21,0),MATCH(IF($A1205="Mahir","HS",IF($A1205="Separuh Mahir","SS",IF($A1205="Berkemahiran Rendah","LS",IF($A1205="Jumlah","T",FALSE))))&amp;$E1205&amp;RIGHT($D1205,2),[1]Balancing!$B$2:$ES$2,0))/1000</f>
        <v>10.912000000000001</v>
      </c>
      <c r="J1205" s="16">
        <f>INDEX([1]Balancing!$ET$3:$KK$21,MATCH($C1205,[1]Balancing!$A$3:$A$21,0),MATCH(IF($A1205="Mahir","HS",IF($A1205="Separuh Mahir","SS",IF($A1205="Berkemahiran Rendah","LS",IF($A1205="Jumlah","T",FALSE))))&amp;$E1205&amp;RIGHT($D1205,2),[1]Balancing!$ET$2:$KK$2,0))/1000</f>
        <v>10.33</v>
      </c>
      <c r="K1205" s="16">
        <f>INDEX([1]Balancing!$KL$3:$QC$21,MATCH($C1205,[1]Balancing!$A$3:$A$21,0),MATCH(IF($A1205="Mahir","HS",IF($A1205="Separuh Mahir","SS",IF($A1205="Berkemahiran Rendah","LS",IF($A1205="Jumlah","T",FALSE))))&amp;$E1205&amp;RIGHT($D1205,2),[1]Balancing!$KL$2:$QC$2,0))/1000</f>
        <v>0.58199999999999996</v>
      </c>
      <c r="L1205" s="16">
        <f>INDEX([1]Balancing!$QD$3:$VU$21,MATCH($C1205,[1]Balancing!$A$3:$A$21,0),MATCH(IF($A1205="Mahir","HS",IF($A1205="Separuh Mahir","SS",IF($A1205="Berkemahiran Rendah","LS",IF($A1205="Jumlah","T",FALSE))))&amp;$E1205&amp;RIGHT($D1205,2),[1]Balancing!$QD$2:$VU$2,0))/1000</f>
        <v>1.2E-2</v>
      </c>
    </row>
    <row r="1206" spans="1:12" x14ac:dyDescent="0.35">
      <c r="A1206" s="17" t="s">
        <v>19</v>
      </c>
      <c r="B1206" s="17" t="s">
        <v>31</v>
      </c>
      <c r="C1206" s="17" t="s">
        <v>44</v>
      </c>
      <c r="D1206" s="14">
        <v>2020</v>
      </c>
      <c r="E1206" s="14">
        <v>1</v>
      </c>
      <c r="F1206" s="14" t="str">
        <f>VLOOKUP(A1206,[1]Lookup!$A$1:$B$4,2,0)</f>
        <v>Skilled</v>
      </c>
      <c r="G1206" s="14" t="str">
        <f>VLOOKUP(B1206,[1]Lookup!$A$6:$B$11,2,0)</f>
        <v>Manufacturing</v>
      </c>
      <c r="H1206" s="14" t="str">
        <f>VLOOKUP(C1206,[1]Lookup!$A$13:$B$31,2,0)</f>
        <v>Wood products, furniture, paper products &amp; printing</v>
      </c>
      <c r="I1206" s="16">
        <f>INDEX([1]Balancing!$B$3:$ES$21,MATCH($C1206,[1]Balancing!$A$3:$A$21,0),MATCH(IF($A1206="Mahir","HS",IF($A1206="Separuh Mahir","SS",IF($A1206="Berkemahiran Rendah","LS",IF($A1206="Jumlah","T",FALSE))))&amp;$E1206&amp;RIGHT($D1206,2),[1]Balancing!$B$2:$ES$2,0))/1000</f>
        <v>38.072000000000003</v>
      </c>
      <c r="J1206" s="16">
        <f>INDEX([1]Balancing!$ET$3:$KK$21,MATCH($C1206,[1]Balancing!$A$3:$A$21,0),MATCH(IF($A1206="Mahir","HS",IF($A1206="Separuh Mahir","SS",IF($A1206="Berkemahiran Rendah","LS",IF($A1206="Jumlah","T",FALSE))))&amp;$E1206&amp;RIGHT($D1206,2),[1]Balancing!$ET$2:$KK$2,0))/1000</f>
        <v>35.872</v>
      </c>
      <c r="K1206" s="16">
        <f>INDEX([1]Balancing!$KL$3:$QC$21,MATCH($C1206,[1]Balancing!$A$3:$A$21,0),MATCH(IF($A1206="Mahir","HS",IF($A1206="Separuh Mahir","SS",IF($A1206="Berkemahiran Rendah","LS",IF($A1206="Jumlah","T",FALSE))))&amp;$E1206&amp;RIGHT($D1206,2),[1]Balancing!$KL$2:$QC$2,0))/1000</f>
        <v>2.2000000000000002</v>
      </c>
      <c r="L1206" s="16">
        <f>INDEX([1]Balancing!$QD$3:$VU$21,MATCH($C1206,[1]Balancing!$A$3:$A$21,0),MATCH(IF($A1206="Mahir","HS",IF($A1206="Separuh Mahir","SS",IF($A1206="Berkemahiran Rendah","LS",IF($A1206="Jumlah","T",FALSE))))&amp;$E1206&amp;RIGHT($D1206,2),[1]Balancing!$QD$2:$VU$2,0))/1000</f>
        <v>9.9000000000000005E-2</v>
      </c>
    </row>
    <row r="1207" spans="1:12" x14ac:dyDescent="0.35">
      <c r="A1207" s="17" t="s">
        <v>19</v>
      </c>
      <c r="B1207" s="17" t="s">
        <v>31</v>
      </c>
      <c r="C1207" s="17" t="s">
        <v>46</v>
      </c>
      <c r="D1207" s="14">
        <v>2020</v>
      </c>
      <c r="E1207" s="14">
        <v>1</v>
      </c>
      <c r="F1207" s="14" t="str">
        <f>VLOOKUP(A1207,[1]Lookup!$A$1:$B$4,2,0)</f>
        <v>Skilled</v>
      </c>
      <c r="G1207" s="14" t="str">
        <f>VLOOKUP(B1207,[1]Lookup!$A$6:$B$11,2,0)</f>
        <v>Manufacturing</v>
      </c>
      <c r="H1207" s="14" t="str">
        <f>VLOOKUP(C1207,[1]Lookup!$A$13:$B$31,2,0)</f>
        <v>Petroleum, chemical, rubber &amp; plastic products</v>
      </c>
      <c r="I1207" s="16">
        <f>INDEX([1]Balancing!$B$3:$ES$21,MATCH($C1207,[1]Balancing!$A$3:$A$21,0),MATCH(IF($A1207="Mahir","HS",IF($A1207="Separuh Mahir","SS",IF($A1207="Berkemahiran Rendah","LS",IF($A1207="Jumlah","T",FALSE))))&amp;$E1207&amp;RIGHT($D1207,2),[1]Balancing!$B$2:$ES$2,0))/1000</f>
        <v>75.382999999999996</v>
      </c>
      <c r="J1207" s="16">
        <f>INDEX([1]Balancing!$ET$3:$KK$21,MATCH($C1207,[1]Balancing!$A$3:$A$21,0),MATCH(IF($A1207="Mahir","HS",IF($A1207="Separuh Mahir","SS",IF($A1207="Berkemahiran Rendah","LS",IF($A1207="Jumlah","T",FALSE))))&amp;$E1207&amp;RIGHT($D1207,2),[1]Balancing!$ET$2:$KK$2,0))/1000</f>
        <v>71.432000000000002</v>
      </c>
      <c r="K1207" s="16">
        <f>INDEX([1]Balancing!$KL$3:$QC$21,MATCH($C1207,[1]Balancing!$A$3:$A$21,0),MATCH(IF($A1207="Mahir","HS",IF($A1207="Separuh Mahir","SS",IF($A1207="Berkemahiran Rendah","LS",IF($A1207="Jumlah","T",FALSE))))&amp;$E1207&amp;RIGHT($D1207,2),[1]Balancing!$KL$2:$QC$2,0))/1000</f>
        <v>3.9510000000000001</v>
      </c>
      <c r="L1207" s="16">
        <f>INDEX([1]Balancing!$QD$3:$VU$21,MATCH($C1207,[1]Balancing!$A$3:$A$21,0),MATCH(IF($A1207="Mahir","HS",IF($A1207="Separuh Mahir","SS",IF($A1207="Berkemahiran Rendah","LS",IF($A1207="Jumlah","T",FALSE))))&amp;$E1207&amp;RIGHT($D1207,2),[1]Balancing!$QD$2:$VU$2,0))/1000</f>
        <v>0.26600000000000001</v>
      </c>
    </row>
    <row r="1208" spans="1:12" x14ac:dyDescent="0.35">
      <c r="A1208" s="17" t="s">
        <v>19</v>
      </c>
      <c r="B1208" s="17" t="s">
        <v>31</v>
      </c>
      <c r="C1208" s="17" t="s">
        <v>48</v>
      </c>
      <c r="D1208" s="14">
        <v>2020</v>
      </c>
      <c r="E1208" s="14">
        <v>1</v>
      </c>
      <c r="F1208" s="14" t="str">
        <f>VLOOKUP(A1208,[1]Lookup!$A$1:$B$4,2,0)</f>
        <v>Skilled</v>
      </c>
      <c r="G1208" s="14" t="str">
        <f>VLOOKUP(B1208,[1]Lookup!$A$6:$B$11,2,0)</f>
        <v>Manufacturing</v>
      </c>
      <c r="H1208" s="14" t="str">
        <f>VLOOKUP(C1208,[1]Lookup!$A$13:$B$31,2,0)</f>
        <v>Non-metallic mineral products, basic metal &amp; fabricated metal products</v>
      </c>
      <c r="I1208" s="16">
        <f>INDEX([1]Balancing!$B$3:$ES$21,MATCH($C1208,[1]Balancing!$A$3:$A$21,0),MATCH(IF($A1208="Mahir","HS",IF($A1208="Separuh Mahir","SS",IF($A1208="Berkemahiran Rendah","LS",IF($A1208="Jumlah","T",FALSE))))&amp;$E1208&amp;RIGHT($D1208,2),[1]Balancing!$B$2:$ES$2,0))/1000</f>
        <v>56.363</v>
      </c>
      <c r="J1208" s="16">
        <f>INDEX([1]Balancing!$ET$3:$KK$21,MATCH($C1208,[1]Balancing!$A$3:$A$21,0),MATCH(IF($A1208="Mahir","HS",IF($A1208="Separuh Mahir","SS",IF($A1208="Berkemahiran Rendah","LS",IF($A1208="Jumlah","T",FALSE))))&amp;$E1208&amp;RIGHT($D1208,2),[1]Balancing!$ET$2:$KK$2,0))/1000</f>
        <v>52.878999999999998</v>
      </c>
      <c r="K1208" s="16">
        <f>INDEX([1]Balancing!$KL$3:$QC$21,MATCH($C1208,[1]Balancing!$A$3:$A$21,0),MATCH(IF($A1208="Mahir","HS",IF($A1208="Separuh Mahir","SS",IF($A1208="Berkemahiran Rendah","LS",IF($A1208="Jumlah","T",FALSE))))&amp;$E1208&amp;RIGHT($D1208,2),[1]Balancing!$KL$2:$QC$2,0))/1000</f>
        <v>3.484</v>
      </c>
      <c r="L1208" s="16">
        <f>INDEX([1]Balancing!$QD$3:$VU$21,MATCH($C1208,[1]Balancing!$A$3:$A$21,0),MATCH(IF($A1208="Mahir","HS",IF($A1208="Separuh Mahir","SS",IF($A1208="Berkemahiran Rendah","LS",IF($A1208="Jumlah","T",FALSE))))&amp;$E1208&amp;RIGHT($D1208,2),[1]Balancing!$QD$2:$VU$2,0))/1000</f>
        <v>8.1000000000000003E-2</v>
      </c>
    </row>
    <row r="1209" spans="1:12" x14ac:dyDescent="0.35">
      <c r="A1209" s="17" t="s">
        <v>19</v>
      </c>
      <c r="B1209" s="17" t="s">
        <v>31</v>
      </c>
      <c r="C1209" s="17" t="s">
        <v>50</v>
      </c>
      <c r="D1209" s="14">
        <v>2020</v>
      </c>
      <c r="E1209" s="14">
        <v>1</v>
      </c>
      <c r="F1209" s="14" t="str">
        <f>VLOOKUP(A1209,[1]Lookup!$A$1:$B$4,2,0)</f>
        <v>Skilled</v>
      </c>
      <c r="G1209" s="14" t="str">
        <f>VLOOKUP(B1209,[1]Lookup!$A$6:$B$11,2,0)</f>
        <v>Manufacturing</v>
      </c>
      <c r="H1209" s="14" t="str">
        <f>VLOOKUP(C1209,[1]Lookup!$A$13:$B$31,2,0)</f>
        <v>Electrical, electronic &amp; optical products</v>
      </c>
      <c r="I1209" s="16">
        <f>INDEX([1]Balancing!$B$3:$ES$21,MATCH($C1209,[1]Balancing!$A$3:$A$21,0),MATCH(IF($A1209="Mahir","HS",IF($A1209="Separuh Mahir","SS",IF($A1209="Berkemahiran Rendah","LS",IF($A1209="Jumlah","T",FALSE))))&amp;$E1209&amp;RIGHT($D1209,2),[1]Balancing!$B$2:$ES$2,0))/1000</f>
        <v>134.566</v>
      </c>
      <c r="J1209" s="16">
        <f>INDEX([1]Balancing!$ET$3:$KK$21,MATCH($C1209,[1]Balancing!$A$3:$A$21,0),MATCH(IF($A1209="Mahir","HS",IF($A1209="Separuh Mahir","SS",IF($A1209="Berkemahiran Rendah","LS",IF($A1209="Jumlah","T",FALSE))))&amp;$E1209&amp;RIGHT($D1209,2),[1]Balancing!$ET$2:$KK$2,0))/1000</f>
        <v>126.047</v>
      </c>
      <c r="K1209" s="16">
        <f>INDEX([1]Balancing!$KL$3:$QC$21,MATCH($C1209,[1]Balancing!$A$3:$A$21,0),MATCH(IF($A1209="Mahir","HS",IF($A1209="Separuh Mahir","SS",IF($A1209="Berkemahiran Rendah","LS",IF($A1209="Jumlah","T",FALSE))))&amp;$E1209&amp;RIGHT($D1209,2),[1]Balancing!$KL$2:$QC$2,0))/1000</f>
        <v>8.5190000000000001</v>
      </c>
      <c r="L1209" s="16">
        <f>INDEX([1]Balancing!$QD$3:$VU$21,MATCH($C1209,[1]Balancing!$A$3:$A$21,0),MATCH(IF($A1209="Mahir","HS",IF($A1209="Separuh Mahir","SS",IF($A1209="Berkemahiran Rendah","LS",IF($A1209="Jumlah","T",FALSE))))&amp;$E1209&amp;RIGHT($D1209,2),[1]Balancing!$QD$2:$VU$2,0))/1000</f>
        <v>0.27600000000000002</v>
      </c>
    </row>
    <row r="1210" spans="1:12" x14ac:dyDescent="0.35">
      <c r="A1210" s="17" t="s">
        <v>19</v>
      </c>
      <c r="B1210" s="17" t="s">
        <v>31</v>
      </c>
      <c r="C1210" s="17" t="s">
        <v>52</v>
      </c>
      <c r="D1210" s="14">
        <v>2020</v>
      </c>
      <c r="E1210" s="14">
        <v>1</v>
      </c>
      <c r="F1210" s="14" t="str">
        <f>VLOOKUP(A1210,[1]Lookup!$A$1:$B$4,2,0)</f>
        <v>Skilled</v>
      </c>
      <c r="G1210" s="14" t="str">
        <f>VLOOKUP(B1210,[1]Lookup!$A$6:$B$11,2,0)</f>
        <v>Manufacturing</v>
      </c>
      <c r="H1210" s="14" t="str">
        <f>VLOOKUP(C1210,[1]Lookup!$A$13:$B$31,2,0)</f>
        <v>Transport equipment, other manufacturing &amp; repair</v>
      </c>
      <c r="I1210" s="16">
        <f>INDEX([1]Balancing!$B$3:$ES$21,MATCH($C1210,[1]Balancing!$A$3:$A$21,0),MATCH(IF($A1210="Mahir","HS",IF($A1210="Separuh Mahir","SS",IF($A1210="Berkemahiran Rendah","LS",IF($A1210="Jumlah","T",FALSE))))&amp;$E1210&amp;RIGHT($D1210,2),[1]Balancing!$B$2:$ES$2,0))/1000</f>
        <v>49.585999999999999</v>
      </c>
      <c r="J1210" s="16">
        <f>INDEX([1]Balancing!$ET$3:$KK$21,MATCH($C1210,[1]Balancing!$A$3:$A$21,0),MATCH(IF($A1210="Mahir","HS",IF($A1210="Separuh Mahir","SS",IF($A1210="Berkemahiran Rendah","LS",IF($A1210="Jumlah","T",FALSE))))&amp;$E1210&amp;RIGHT($D1210,2),[1]Balancing!$ET$2:$KK$2,0))/1000</f>
        <v>47.156999999999996</v>
      </c>
      <c r="K1210" s="16">
        <f>INDEX([1]Balancing!$KL$3:$QC$21,MATCH($C1210,[1]Balancing!$A$3:$A$21,0),MATCH(IF($A1210="Mahir","HS",IF($A1210="Separuh Mahir","SS",IF($A1210="Berkemahiran Rendah","LS",IF($A1210="Jumlah","T",FALSE))))&amp;$E1210&amp;RIGHT($D1210,2),[1]Balancing!$KL$2:$QC$2,0))/1000</f>
        <v>2.4289999999999998</v>
      </c>
      <c r="L1210" s="16">
        <f>INDEX([1]Balancing!$QD$3:$VU$21,MATCH($C1210,[1]Balancing!$A$3:$A$21,0),MATCH(IF($A1210="Mahir","HS",IF($A1210="Separuh Mahir","SS",IF($A1210="Berkemahiran Rendah","LS",IF($A1210="Jumlah","T",FALSE))))&amp;$E1210&amp;RIGHT($D1210,2),[1]Balancing!$QD$2:$VU$2,0))/1000</f>
        <v>0.09</v>
      </c>
    </row>
    <row r="1211" spans="1:12" x14ac:dyDescent="0.35">
      <c r="A1211" s="17" t="s">
        <v>19</v>
      </c>
      <c r="B1211" s="17" t="s">
        <v>33</v>
      </c>
      <c r="C1211" s="17" t="s">
        <v>33</v>
      </c>
      <c r="D1211" s="14">
        <v>2020</v>
      </c>
      <c r="E1211" s="14">
        <v>1</v>
      </c>
      <c r="F1211" s="14" t="str">
        <f>VLOOKUP(A1211,[1]Lookup!$A$1:$B$4,2,0)</f>
        <v>Skilled</v>
      </c>
      <c r="G1211" s="14" t="str">
        <f>VLOOKUP(B1211,[1]Lookup!$A$6:$B$11,2,0)</f>
        <v>Construction</v>
      </c>
      <c r="H1211" s="14" t="str">
        <f>VLOOKUP(C1211,[1]Lookup!$A$13:$B$31,2,0)</f>
        <v>Construction</v>
      </c>
      <c r="I1211" s="16">
        <f>INDEX([1]Balancing!$B$3:$ES$21,MATCH($C1211,[1]Balancing!$A$3:$A$21,0),MATCH(IF($A1211="Mahir","HS",IF($A1211="Separuh Mahir","SS",IF($A1211="Berkemahiran Rendah","LS",IF($A1211="Jumlah","T",FALSE))))&amp;$E1211&amp;RIGHT($D1211,2),[1]Balancing!$B$2:$ES$2,0))/1000</f>
        <v>151.29300000000001</v>
      </c>
      <c r="J1211" s="16">
        <f>INDEX([1]Balancing!$ET$3:$KK$21,MATCH($C1211,[1]Balancing!$A$3:$A$21,0),MATCH(IF($A1211="Mahir","HS",IF($A1211="Separuh Mahir","SS",IF($A1211="Berkemahiran Rendah","LS",IF($A1211="Jumlah","T",FALSE))))&amp;$E1211&amp;RIGHT($D1211,2),[1]Balancing!$ET$2:$KK$2,0))/1000</f>
        <v>146.696</v>
      </c>
      <c r="K1211" s="16">
        <f>INDEX([1]Balancing!$KL$3:$QC$21,MATCH($C1211,[1]Balancing!$A$3:$A$21,0),MATCH(IF($A1211="Mahir","HS",IF($A1211="Separuh Mahir","SS",IF($A1211="Berkemahiran Rendah","LS",IF($A1211="Jumlah","T",FALSE))))&amp;$E1211&amp;RIGHT($D1211,2),[1]Balancing!$KL$2:$QC$2,0))/1000</f>
        <v>4.5970000000000004</v>
      </c>
      <c r="L1211" s="16">
        <f>INDEX([1]Balancing!$QD$3:$VU$21,MATCH($C1211,[1]Balancing!$A$3:$A$21,0),MATCH(IF($A1211="Mahir","HS",IF($A1211="Separuh Mahir","SS",IF($A1211="Berkemahiran Rendah","LS",IF($A1211="Jumlah","T",FALSE))))&amp;$E1211&amp;RIGHT($D1211,2),[1]Balancing!$QD$2:$VU$2,0))/1000</f>
        <v>1.665</v>
      </c>
    </row>
    <row r="1212" spans="1:12" x14ac:dyDescent="0.35">
      <c r="A1212" s="17" t="s">
        <v>19</v>
      </c>
      <c r="B1212" s="17" t="s">
        <v>35</v>
      </c>
      <c r="C1212" s="17" t="s">
        <v>54</v>
      </c>
      <c r="D1212" s="14">
        <v>2020</v>
      </c>
      <c r="E1212" s="14">
        <v>1</v>
      </c>
      <c r="F1212" s="14" t="str">
        <f>VLOOKUP(A1212,[1]Lookup!$A$1:$B$4,2,0)</f>
        <v>Skilled</v>
      </c>
      <c r="G1212" s="14" t="str">
        <f>VLOOKUP(B1212,[1]Lookup!$A$6:$B$11,2,0)</f>
        <v>Services</v>
      </c>
      <c r="H1212" s="14" t="str">
        <f>VLOOKUP(C1212,[1]Lookup!$A$13:$B$31,2,0)</f>
        <v>Wholesale &amp; retail trade</v>
      </c>
      <c r="I1212" s="16">
        <f>INDEX([1]Balancing!$B$3:$ES$21,MATCH($C1212,[1]Balancing!$A$3:$A$21,0),MATCH(IF($A1212="Mahir","HS",IF($A1212="Separuh Mahir","SS",IF($A1212="Berkemahiran Rendah","LS",IF($A1212="Jumlah","T",FALSE))))&amp;$E1212&amp;RIGHT($D1212,2),[1]Balancing!$B$2:$ES$2,0))/1000</f>
        <v>541.98699999999997</v>
      </c>
      <c r="J1212" s="16">
        <f>INDEX([1]Balancing!$ET$3:$KK$21,MATCH($C1212,[1]Balancing!$A$3:$A$21,0),MATCH(IF($A1212="Mahir","HS",IF($A1212="Separuh Mahir","SS",IF($A1212="Berkemahiran Rendah","LS",IF($A1212="Jumlah","T",FALSE))))&amp;$E1212&amp;RIGHT($D1212,2),[1]Balancing!$ET$2:$KK$2,0))/1000</f>
        <v>540.22199999999998</v>
      </c>
      <c r="K1212" s="16">
        <f>INDEX([1]Balancing!$KL$3:$QC$21,MATCH($C1212,[1]Balancing!$A$3:$A$21,0),MATCH(IF($A1212="Mahir","HS",IF($A1212="Separuh Mahir","SS",IF($A1212="Berkemahiran Rendah","LS",IF($A1212="Jumlah","T",FALSE))))&amp;$E1212&amp;RIGHT($D1212,2),[1]Balancing!$KL$2:$QC$2,0))/1000</f>
        <v>1.7649999999999999</v>
      </c>
      <c r="L1212" s="16">
        <f>INDEX([1]Balancing!$QD$3:$VU$21,MATCH($C1212,[1]Balancing!$A$3:$A$21,0),MATCH(IF($A1212="Mahir","HS",IF($A1212="Separuh Mahir","SS",IF($A1212="Berkemahiran Rendah","LS",IF($A1212="Jumlah","T",FALSE))))&amp;$E1212&amp;RIGHT($D1212,2),[1]Balancing!$QD$2:$VU$2,0))/1000</f>
        <v>2.0310000000000001</v>
      </c>
    </row>
    <row r="1213" spans="1:12" x14ac:dyDescent="0.35">
      <c r="A1213" s="17" t="s">
        <v>19</v>
      </c>
      <c r="B1213" s="17" t="s">
        <v>35</v>
      </c>
      <c r="C1213" s="17" t="s">
        <v>56</v>
      </c>
      <c r="D1213" s="14">
        <v>2020</v>
      </c>
      <c r="E1213" s="14">
        <v>1</v>
      </c>
      <c r="F1213" s="14" t="str">
        <f>VLOOKUP(A1213,[1]Lookup!$A$1:$B$4,2,0)</f>
        <v>Skilled</v>
      </c>
      <c r="G1213" s="14" t="str">
        <f>VLOOKUP(B1213,[1]Lookup!$A$6:$B$11,2,0)</f>
        <v>Services</v>
      </c>
      <c r="H1213" s="14" t="str">
        <f>VLOOKUP(C1213,[1]Lookup!$A$13:$B$31,2,0)</f>
        <v>Food &amp; beverages and accommodation</v>
      </c>
      <c r="I1213" s="16">
        <f>INDEX([1]Balancing!$B$3:$ES$21,MATCH($C1213,[1]Balancing!$A$3:$A$21,0),MATCH(IF($A1213="Mahir","HS",IF($A1213="Separuh Mahir","SS",IF($A1213="Berkemahiran Rendah","LS",IF($A1213="Jumlah","T",FALSE))))&amp;$E1213&amp;RIGHT($D1213,2),[1]Balancing!$B$2:$ES$2,0))/1000</f>
        <v>115.72499999999999</v>
      </c>
      <c r="J1213" s="16">
        <f>INDEX([1]Balancing!$ET$3:$KK$21,MATCH($C1213,[1]Balancing!$A$3:$A$21,0),MATCH(IF($A1213="Mahir","HS",IF($A1213="Separuh Mahir","SS",IF($A1213="Berkemahiran Rendah","LS",IF($A1213="Jumlah","T",FALSE))))&amp;$E1213&amp;RIGHT($D1213,2),[1]Balancing!$ET$2:$KK$2,0))/1000</f>
        <v>115.444</v>
      </c>
      <c r="K1213" s="16">
        <f>INDEX([1]Balancing!$KL$3:$QC$21,MATCH($C1213,[1]Balancing!$A$3:$A$21,0),MATCH(IF($A1213="Mahir","HS",IF($A1213="Separuh Mahir","SS",IF($A1213="Berkemahiran Rendah","LS",IF($A1213="Jumlah","T",FALSE))))&amp;$E1213&amp;RIGHT($D1213,2),[1]Balancing!$KL$2:$QC$2,0))/1000</f>
        <v>0.28100000000000003</v>
      </c>
      <c r="L1213" s="16">
        <f>INDEX([1]Balancing!$QD$3:$VU$21,MATCH($C1213,[1]Balancing!$A$3:$A$21,0),MATCH(IF($A1213="Mahir","HS",IF($A1213="Separuh Mahir","SS",IF($A1213="Berkemahiran Rendah","LS",IF($A1213="Jumlah","T",FALSE))))&amp;$E1213&amp;RIGHT($D1213,2),[1]Balancing!$QD$2:$VU$2,0))/1000</f>
        <v>0.161</v>
      </c>
    </row>
    <row r="1214" spans="1:12" x14ac:dyDescent="0.35">
      <c r="A1214" s="17" t="s">
        <v>19</v>
      </c>
      <c r="B1214" s="17" t="s">
        <v>35</v>
      </c>
      <c r="C1214" s="17" t="s">
        <v>58</v>
      </c>
      <c r="D1214" s="14">
        <v>2020</v>
      </c>
      <c r="E1214" s="14">
        <v>1</v>
      </c>
      <c r="F1214" s="14" t="str">
        <f>VLOOKUP(A1214,[1]Lookup!$A$1:$B$4,2,0)</f>
        <v>Skilled</v>
      </c>
      <c r="G1214" s="14" t="str">
        <f>VLOOKUP(B1214,[1]Lookup!$A$6:$B$11,2,0)</f>
        <v>Services</v>
      </c>
      <c r="H1214" s="14" t="str">
        <f>VLOOKUP(C1214,[1]Lookup!$A$13:$B$31,2,0)</f>
        <v>Transportation &amp; storage</v>
      </c>
      <c r="I1214" s="16">
        <f>INDEX([1]Balancing!$B$3:$ES$21,MATCH($C1214,[1]Balancing!$A$3:$A$21,0),MATCH(IF($A1214="Mahir","HS",IF($A1214="Separuh Mahir","SS",IF($A1214="Berkemahiran Rendah","LS",IF($A1214="Jumlah","T",FALSE))))&amp;$E1214&amp;RIGHT($D1214,2),[1]Balancing!$B$2:$ES$2,0))/1000</f>
        <v>80.212999999999994</v>
      </c>
      <c r="J1214" s="16">
        <f>INDEX([1]Balancing!$ET$3:$KK$21,MATCH($C1214,[1]Balancing!$A$3:$A$21,0),MATCH(IF($A1214="Mahir","HS",IF($A1214="Separuh Mahir","SS",IF($A1214="Berkemahiran Rendah","LS",IF($A1214="Jumlah","T",FALSE))))&amp;$E1214&amp;RIGHT($D1214,2),[1]Balancing!$ET$2:$KK$2,0))/1000</f>
        <v>79.793000000000006</v>
      </c>
      <c r="K1214" s="16">
        <f>INDEX([1]Balancing!$KL$3:$QC$21,MATCH($C1214,[1]Balancing!$A$3:$A$21,0),MATCH(IF($A1214="Mahir","HS",IF($A1214="Separuh Mahir","SS",IF($A1214="Berkemahiran Rendah","LS",IF($A1214="Jumlah","T",FALSE))))&amp;$E1214&amp;RIGHT($D1214,2),[1]Balancing!$KL$2:$QC$2,0))/1000</f>
        <v>0.42</v>
      </c>
      <c r="L1214" s="16">
        <f>INDEX([1]Balancing!$QD$3:$VU$21,MATCH($C1214,[1]Balancing!$A$3:$A$21,0),MATCH(IF($A1214="Mahir","HS",IF($A1214="Separuh Mahir","SS",IF($A1214="Berkemahiran Rendah","LS",IF($A1214="Jumlah","T",FALSE))))&amp;$E1214&amp;RIGHT($D1214,2),[1]Balancing!$QD$2:$VU$2,0))/1000</f>
        <v>0.76900000000000002</v>
      </c>
    </row>
    <row r="1215" spans="1:12" x14ac:dyDescent="0.35">
      <c r="A1215" s="17" t="s">
        <v>19</v>
      </c>
      <c r="B1215" s="17" t="s">
        <v>35</v>
      </c>
      <c r="C1215" s="17" t="s">
        <v>60</v>
      </c>
      <c r="D1215" s="14">
        <v>2020</v>
      </c>
      <c r="E1215" s="14">
        <v>1</v>
      </c>
      <c r="F1215" s="14" t="str">
        <f>VLOOKUP(A1215,[1]Lookup!$A$1:$B$4,2,0)</f>
        <v>Skilled</v>
      </c>
      <c r="G1215" s="14" t="str">
        <f>VLOOKUP(B1215,[1]Lookup!$A$6:$B$11,2,0)</f>
        <v>Services</v>
      </c>
      <c r="H1215" s="14" t="str">
        <f>VLOOKUP(C1215,[1]Lookup!$A$13:$B$31,2,0)</f>
        <v>Information &amp; communication</v>
      </c>
      <c r="I1215" s="16">
        <f>INDEX([1]Balancing!$B$3:$ES$21,MATCH($C1215,[1]Balancing!$A$3:$A$21,0),MATCH(IF($A1215="Mahir","HS",IF($A1215="Separuh Mahir","SS",IF($A1215="Berkemahiran Rendah","LS",IF($A1215="Jumlah","T",FALSE))))&amp;$E1215&amp;RIGHT($D1215,2),[1]Balancing!$B$2:$ES$2,0))/1000</f>
        <v>128.005</v>
      </c>
      <c r="J1215" s="16">
        <f>INDEX([1]Balancing!$ET$3:$KK$21,MATCH($C1215,[1]Balancing!$A$3:$A$21,0),MATCH(IF($A1215="Mahir","HS",IF($A1215="Separuh Mahir","SS",IF($A1215="Berkemahiran Rendah","LS",IF($A1215="Jumlah","T",FALSE))))&amp;$E1215&amp;RIGHT($D1215,2),[1]Balancing!$ET$2:$KK$2,0))/1000</f>
        <v>127.629</v>
      </c>
      <c r="K1215" s="16">
        <f>INDEX([1]Balancing!$KL$3:$QC$21,MATCH($C1215,[1]Balancing!$A$3:$A$21,0),MATCH(IF($A1215="Mahir","HS",IF($A1215="Separuh Mahir","SS",IF($A1215="Berkemahiran Rendah","LS",IF($A1215="Jumlah","T",FALSE))))&amp;$E1215&amp;RIGHT($D1215,2),[1]Balancing!$KL$2:$QC$2,0))/1000</f>
        <v>0.376</v>
      </c>
      <c r="L1215" s="16">
        <f>INDEX([1]Balancing!$QD$3:$VU$21,MATCH($C1215,[1]Balancing!$A$3:$A$21,0),MATCH(IF($A1215="Mahir","HS",IF($A1215="Separuh Mahir","SS",IF($A1215="Berkemahiran Rendah","LS",IF($A1215="Jumlah","T",FALSE))))&amp;$E1215&amp;RIGHT($D1215,2),[1]Balancing!$QD$2:$VU$2,0))/1000</f>
        <v>0.752</v>
      </c>
    </row>
    <row r="1216" spans="1:12" x14ac:dyDescent="0.35">
      <c r="A1216" s="17" t="s">
        <v>19</v>
      </c>
      <c r="B1216" s="17" t="s">
        <v>35</v>
      </c>
      <c r="C1216" s="17" t="s">
        <v>62</v>
      </c>
      <c r="D1216" s="14">
        <v>2020</v>
      </c>
      <c r="E1216" s="14">
        <v>1</v>
      </c>
      <c r="F1216" s="14" t="str">
        <f>VLOOKUP(A1216,[1]Lookup!$A$1:$B$4,2,0)</f>
        <v>Skilled</v>
      </c>
      <c r="G1216" s="14" t="str">
        <f>VLOOKUP(B1216,[1]Lookup!$A$6:$B$11,2,0)</f>
        <v>Services</v>
      </c>
      <c r="H1216" s="14" t="str">
        <f>VLOOKUP(C1216,[1]Lookup!$A$13:$B$31,2,0)</f>
        <v>Finance, insurance, real estate &amp; business services</v>
      </c>
      <c r="I1216" s="16">
        <f>INDEX([1]Balancing!$B$3:$ES$21,MATCH($C1216,[1]Balancing!$A$3:$A$21,0),MATCH(IF($A1216="Mahir","HS",IF($A1216="Separuh Mahir","SS",IF($A1216="Berkemahiran Rendah","LS",IF($A1216="Jumlah","T",FALSE))))&amp;$E1216&amp;RIGHT($D1216,2),[1]Balancing!$B$2:$ES$2,0))/1000</f>
        <v>400.40100000000001</v>
      </c>
      <c r="J1216" s="16">
        <f>INDEX([1]Balancing!$ET$3:$KK$21,MATCH($C1216,[1]Balancing!$A$3:$A$21,0),MATCH(IF($A1216="Mahir","HS",IF($A1216="Separuh Mahir","SS",IF($A1216="Berkemahiran Rendah","LS",IF($A1216="Jumlah","T",FALSE))))&amp;$E1216&amp;RIGHT($D1216,2),[1]Balancing!$ET$2:$KK$2,0))/1000</f>
        <v>395.31400000000002</v>
      </c>
      <c r="K1216" s="16">
        <f>INDEX([1]Balancing!$KL$3:$QC$21,MATCH($C1216,[1]Balancing!$A$3:$A$21,0),MATCH(IF($A1216="Mahir","HS",IF($A1216="Separuh Mahir","SS",IF($A1216="Berkemahiran Rendah","LS",IF($A1216="Jumlah","T",FALSE))))&amp;$E1216&amp;RIGHT($D1216,2),[1]Balancing!$KL$2:$QC$2,0))/1000</f>
        <v>5.0869999999999997</v>
      </c>
      <c r="L1216" s="16">
        <f>INDEX([1]Balancing!$QD$3:$VU$21,MATCH($C1216,[1]Balancing!$A$3:$A$21,0),MATCH(IF($A1216="Mahir","HS",IF($A1216="Separuh Mahir","SS",IF($A1216="Berkemahiran Rendah","LS",IF($A1216="Jumlah","T",FALSE))))&amp;$E1216&amp;RIGHT($D1216,2),[1]Balancing!$QD$2:$VU$2,0))/1000</f>
        <v>2.8479999999999999</v>
      </c>
    </row>
    <row r="1217" spans="1:12" x14ac:dyDescent="0.35">
      <c r="A1217" s="17" t="s">
        <v>19</v>
      </c>
      <c r="B1217" s="17" t="s">
        <v>35</v>
      </c>
      <c r="C1217" s="17" t="s">
        <v>64</v>
      </c>
      <c r="D1217" s="14">
        <v>2020</v>
      </c>
      <c r="E1217" s="14">
        <v>1</v>
      </c>
      <c r="F1217" s="14" t="str">
        <f>VLOOKUP(A1217,[1]Lookup!$A$1:$B$4,2,0)</f>
        <v>Skilled</v>
      </c>
      <c r="G1217" s="14" t="str">
        <f>VLOOKUP(B1217,[1]Lookup!$A$6:$B$11,2,0)</f>
        <v>Services</v>
      </c>
      <c r="H1217" s="14" t="str">
        <f>VLOOKUP(C1217,[1]Lookup!$A$13:$B$31,2,0)</f>
        <v>Other services</v>
      </c>
      <c r="I1217" s="16">
        <f>INDEX([1]Balancing!$B$3:$ES$21,MATCH($C1217,[1]Balancing!$A$3:$A$21,0),MATCH(IF($A1217="Mahir","HS",IF($A1217="Separuh Mahir","SS",IF($A1217="Berkemahiran Rendah","LS",IF($A1217="Jumlah","T",FALSE))))&amp;$E1217&amp;RIGHT($D1217,2),[1]Balancing!$B$2:$ES$2,0))/1000</f>
        <v>204.12299999999999</v>
      </c>
      <c r="J1217" s="16">
        <f>INDEX([1]Balancing!$ET$3:$KK$21,MATCH($C1217,[1]Balancing!$A$3:$A$21,0),MATCH(IF($A1217="Mahir","HS",IF($A1217="Separuh Mahir","SS",IF($A1217="Berkemahiran Rendah","LS",IF($A1217="Jumlah","T",FALSE))))&amp;$E1217&amp;RIGHT($D1217,2),[1]Balancing!$ET$2:$KK$2,0))/1000</f>
        <v>203.22399999999999</v>
      </c>
      <c r="K1217" s="16">
        <f>INDEX([1]Balancing!$KL$3:$QC$21,MATCH($C1217,[1]Balancing!$A$3:$A$21,0),MATCH(IF($A1217="Mahir","HS",IF($A1217="Separuh Mahir","SS",IF($A1217="Berkemahiran Rendah","LS",IF($A1217="Jumlah","T",FALSE))))&amp;$E1217&amp;RIGHT($D1217,2),[1]Balancing!$KL$2:$QC$2,0))/1000</f>
        <v>0.89900000000000002</v>
      </c>
      <c r="L1217" s="16">
        <f>INDEX([1]Balancing!$QD$3:$VU$21,MATCH($C1217,[1]Balancing!$A$3:$A$21,0),MATCH(IF($A1217="Mahir","HS",IF($A1217="Separuh Mahir","SS",IF($A1217="Berkemahiran Rendah","LS",IF($A1217="Jumlah","T",FALSE))))&amp;$E1217&amp;RIGHT($D1217,2),[1]Balancing!$QD$2:$VU$2,0))/1000</f>
        <v>1.3340000000000001</v>
      </c>
    </row>
    <row r="1218" spans="1:12" x14ac:dyDescent="0.35">
      <c r="A1218" s="17" t="s">
        <v>21</v>
      </c>
      <c r="B1218" s="17" t="s">
        <v>27</v>
      </c>
      <c r="C1218" s="17" t="s">
        <v>27</v>
      </c>
      <c r="D1218" s="14">
        <v>2020</v>
      </c>
      <c r="E1218" s="14">
        <v>1</v>
      </c>
      <c r="F1218" s="14" t="str">
        <f>VLOOKUP(A1218,[1]Lookup!$A$1:$B$4,2,0)</f>
        <v>Semi-skilled</v>
      </c>
      <c r="G1218" s="14" t="str">
        <f>VLOOKUP(B1218,[1]Lookup!$A$6:$B$11,2,0)</f>
        <v>Agriculture</v>
      </c>
      <c r="H1218" s="14" t="str">
        <f>VLOOKUP(C1218,[1]Lookup!$A$13:$B$31,2,0)</f>
        <v>Agriculture</v>
      </c>
      <c r="I1218" s="16">
        <f>INDEX([1]Balancing!$B$3:$ES$21,MATCH($C1218,[1]Balancing!$A$3:$A$21,0),MATCH(IF($A1218="Mahir","HS",IF($A1218="Separuh Mahir","SS",IF($A1218="Berkemahiran Rendah","LS",IF($A1218="Jumlah","T",FALSE))))&amp;$E1218&amp;RIGHT($D1218,2),[1]Balancing!$B$2:$ES$2,0))/1000</f>
        <v>421.572</v>
      </c>
      <c r="J1218" s="16">
        <f>INDEX([1]Balancing!$ET$3:$KK$21,MATCH($C1218,[1]Balancing!$A$3:$A$21,0),MATCH(IF($A1218="Mahir","HS",IF($A1218="Separuh Mahir","SS",IF($A1218="Berkemahiran Rendah","LS",IF($A1218="Jumlah","T",FALSE))))&amp;$E1218&amp;RIGHT($D1218,2),[1]Balancing!$ET$2:$KK$2,0))/1000</f>
        <v>407.19499999999999</v>
      </c>
      <c r="K1218" s="16">
        <f>INDEX([1]Balancing!$KL$3:$QC$21,MATCH($C1218,[1]Balancing!$A$3:$A$21,0),MATCH(IF($A1218="Mahir","HS",IF($A1218="Separuh Mahir","SS",IF($A1218="Berkemahiran Rendah","LS",IF($A1218="Jumlah","T",FALSE))))&amp;$E1218&amp;RIGHT($D1218,2),[1]Balancing!$KL$2:$QC$2,0))/1000</f>
        <v>14.377000000000001</v>
      </c>
      <c r="L1218" s="16">
        <f>INDEX([1]Balancing!$QD$3:$VU$21,MATCH($C1218,[1]Balancing!$A$3:$A$21,0),MATCH(IF($A1218="Mahir","HS",IF($A1218="Separuh Mahir","SS",IF($A1218="Berkemahiran Rendah","LS",IF($A1218="Jumlah","T",FALSE))))&amp;$E1218&amp;RIGHT($D1218,2),[1]Balancing!$QD$2:$VU$2,0))/1000</f>
        <v>0.44600000000000001</v>
      </c>
    </row>
    <row r="1219" spans="1:12" x14ac:dyDescent="0.35">
      <c r="A1219" s="17" t="s">
        <v>21</v>
      </c>
      <c r="B1219" s="17" t="s">
        <v>29</v>
      </c>
      <c r="C1219" s="17" t="s">
        <v>29</v>
      </c>
      <c r="D1219" s="14">
        <v>2020</v>
      </c>
      <c r="E1219" s="14">
        <v>1</v>
      </c>
      <c r="F1219" s="14" t="str">
        <f>VLOOKUP(A1219,[1]Lookup!$A$1:$B$4,2,0)</f>
        <v>Semi-skilled</v>
      </c>
      <c r="G1219" s="14" t="str">
        <f>VLOOKUP(B1219,[1]Lookup!$A$6:$B$11,2,0)</f>
        <v>Mining &amp; Quarrying</v>
      </c>
      <c r="H1219" s="14" t="str">
        <f>VLOOKUP(C1219,[1]Lookup!$A$13:$B$31,2,0)</f>
        <v>Mining &amp; Quarrying</v>
      </c>
      <c r="I1219" s="16">
        <f>INDEX([1]Balancing!$B$3:$ES$21,MATCH($C1219,[1]Balancing!$A$3:$A$21,0),MATCH(IF($A1219="Mahir","HS",IF($A1219="Separuh Mahir","SS",IF($A1219="Berkemahiran Rendah","LS",IF($A1219="Jumlah","T",FALSE))))&amp;$E1219&amp;RIGHT($D1219,2),[1]Balancing!$B$2:$ES$2,0))/1000</f>
        <v>46.109000000000002</v>
      </c>
      <c r="J1219" s="16">
        <f>INDEX([1]Balancing!$ET$3:$KK$21,MATCH($C1219,[1]Balancing!$A$3:$A$21,0),MATCH(IF($A1219="Mahir","HS",IF($A1219="Separuh Mahir","SS",IF($A1219="Berkemahiran Rendah","LS",IF($A1219="Jumlah","T",FALSE))))&amp;$E1219&amp;RIGHT($D1219,2),[1]Balancing!$ET$2:$KK$2,0))/1000</f>
        <v>45.970999999999997</v>
      </c>
      <c r="K1219" s="16">
        <f>INDEX([1]Balancing!$KL$3:$QC$21,MATCH($C1219,[1]Balancing!$A$3:$A$21,0),MATCH(IF($A1219="Mahir","HS",IF($A1219="Separuh Mahir","SS",IF($A1219="Berkemahiran Rendah","LS",IF($A1219="Jumlah","T",FALSE))))&amp;$E1219&amp;RIGHT($D1219,2),[1]Balancing!$KL$2:$QC$2,0))/1000</f>
        <v>0.13800000000000001</v>
      </c>
      <c r="L1219" s="16">
        <f>INDEX([1]Balancing!$QD$3:$VU$21,MATCH($C1219,[1]Balancing!$A$3:$A$21,0),MATCH(IF($A1219="Mahir","HS",IF($A1219="Separuh Mahir","SS",IF($A1219="Berkemahiran Rendah","LS",IF($A1219="Jumlah","T",FALSE))))&amp;$E1219&amp;RIGHT($D1219,2),[1]Balancing!$QD$2:$VU$2,0))/1000</f>
        <v>3.9E-2</v>
      </c>
    </row>
    <row r="1220" spans="1:12" x14ac:dyDescent="0.35">
      <c r="A1220" s="17" t="s">
        <v>21</v>
      </c>
      <c r="B1220" s="17" t="s">
        <v>31</v>
      </c>
      <c r="C1220" s="17" t="s">
        <v>40</v>
      </c>
      <c r="D1220" s="14">
        <v>2020</v>
      </c>
      <c r="E1220" s="14">
        <v>1</v>
      </c>
      <c r="F1220" s="14" t="str">
        <f>VLOOKUP(A1220,[1]Lookup!$A$1:$B$4,2,0)</f>
        <v>Semi-skilled</v>
      </c>
      <c r="G1220" s="14" t="str">
        <f>VLOOKUP(B1220,[1]Lookup!$A$6:$B$11,2,0)</f>
        <v>Manufacturing</v>
      </c>
      <c r="H1220" s="14" t="str">
        <f>VLOOKUP(C1220,[1]Lookup!$A$13:$B$31,2,0)</f>
        <v>Food processing, beverages &amp; tobacco products</v>
      </c>
      <c r="I1220" s="16">
        <f>INDEX([1]Balancing!$B$3:$ES$21,MATCH($C1220,[1]Balancing!$A$3:$A$21,0),MATCH(IF($A1220="Mahir","HS",IF($A1220="Separuh Mahir","SS",IF($A1220="Berkemahiran Rendah","LS",IF($A1220="Jumlah","T",FALSE))))&amp;$E1220&amp;RIGHT($D1220,2),[1]Balancing!$B$2:$ES$2,0))/1000</f>
        <v>211.91</v>
      </c>
      <c r="J1220" s="16">
        <f>INDEX([1]Balancing!$ET$3:$KK$21,MATCH($C1220,[1]Balancing!$A$3:$A$21,0),MATCH(IF($A1220="Mahir","HS",IF($A1220="Separuh Mahir","SS",IF($A1220="Berkemahiran Rendah","LS",IF($A1220="Jumlah","T",FALSE))))&amp;$E1220&amp;RIGHT($D1220,2),[1]Balancing!$ET$2:$KK$2,0))/1000</f>
        <v>205.65199999999999</v>
      </c>
      <c r="K1220" s="16">
        <f>INDEX([1]Balancing!$KL$3:$QC$21,MATCH($C1220,[1]Balancing!$A$3:$A$21,0),MATCH(IF($A1220="Mahir","HS",IF($A1220="Separuh Mahir","SS",IF($A1220="Berkemahiran Rendah","LS",IF($A1220="Jumlah","T",FALSE))))&amp;$E1220&amp;RIGHT($D1220,2),[1]Balancing!$KL$2:$QC$2,0))/1000</f>
        <v>6.258</v>
      </c>
      <c r="L1220" s="16">
        <f>INDEX([1]Balancing!$QD$3:$VU$21,MATCH($C1220,[1]Balancing!$A$3:$A$21,0),MATCH(IF($A1220="Mahir","HS",IF($A1220="Separuh Mahir","SS",IF($A1220="Berkemahiran Rendah","LS",IF($A1220="Jumlah","T",FALSE))))&amp;$E1220&amp;RIGHT($D1220,2),[1]Balancing!$QD$2:$VU$2,0))/1000</f>
        <v>0.11600000000000001</v>
      </c>
    </row>
    <row r="1221" spans="1:12" x14ac:dyDescent="0.35">
      <c r="A1221" s="17" t="s">
        <v>21</v>
      </c>
      <c r="B1221" s="17" t="s">
        <v>31</v>
      </c>
      <c r="C1221" s="17" t="s">
        <v>42</v>
      </c>
      <c r="D1221" s="14">
        <v>2020</v>
      </c>
      <c r="E1221" s="14">
        <v>1</v>
      </c>
      <c r="F1221" s="14" t="str">
        <f>VLOOKUP(A1221,[1]Lookup!$A$1:$B$4,2,0)</f>
        <v>Semi-skilled</v>
      </c>
      <c r="G1221" s="14" t="str">
        <f>VLOOKUP(B1221,[1]Lookup!$A$6:$B$11,2,0)</f>
        <v>Manufacturing</v>
      </c>
      <c r="H1221" s="14" t="str">
        <f>VLOOKUP(C1221,[1]Lookup!$A$13:$B$31,2,0)</f>
        <v>Textiles, wearing apparel &amp; leather products</v>
      </c>
      <c r="I1221" s="16">
        <f>INDEX([1]Balancing!$B$3:$ES$21,MATCH($C1221,[1]Balancing!$A$3:$A$21,0),MATCH(IF($A1221="Mahir","HS",IF($A1221="Separuh Mahir","SS",IF($A1221="Berkemahiran Rendah","LS",IF($A1221="Jumlah","T",FALSE))))&amp;$E1221&amp;RIGHT($D1221,2),[1]Balancing!$B$2:$ES$2,0))/1000</f>
        <v>72.888000000000005</v>
      </c>
      <c r="J1221" s="16">
        <f>INDEX([1]Balancing!$ET$3:$KK$21,MATCH($C1221,[1]Balancing!$A$3:$A$21,0),MATCH(IF($A1221="Mahir","HS",IF($A1221="Separuh Mahir","SS",IF($A1221="Berkemahiran Rendah","LS",IF($A1221="Jumlah","T",FALSE))))&amp;$E1221&amp;RIGHT($D1221,2),[1]Balancing!$ET$2:$KK$2,0))/1000</f>
        <v>70.840999999999994</v>
      </c>
      <c r="K1221" s="16">
        <f>INDEX([1]Balancing!$KL$3:$QC$21,MATCH($C1221,[1]Balancing!$A$3:$A$21,0),MATCH(IF($A1221="Mahir","HS",IF($A1221="Separuh Mahir","SS",IF($A1221="Berkemahiran Rendah","LS",IF($A1221="Jumlah","T",FALSE))))&amp;$E1221&amp;RIGHT($D1221,2),[1]Balancing!$KL$2:$QC$2,0))/1000</f>
        <v>2.0470000000000002</v>
      </c>
      <c r="L1221" s="16">
        <f>INDEX([1]Balancing!$QD$3:$VU$21,MATCH($C1221,[1]Balancing!$A$3:$A$21,0),MATCH(IF($A1221="Mahir","HS",IF($A1221="Separuh Mahir","SS",IF($A1221="Berkemahiran Rendah","LS",IF($A1221="Jumlah","T",FALSE))))&amp;$E1221&amp;RIGHT($D1221,2),[1]Balancing!$QD$2:$VU$2,0))/1000</f>
        <v>7.9000000000000001E-2</v>
      </c>
    </row>
    <row r="1222" spans="1:12" x14ac:dyDescent="0.35">
      <c r="A1222" s="17" t="s">
        <v>21</v>
      </c>
      <c r="B1222" s="17" t="s">
        <v>31</v>
      </c>
      <c r="C1222" s="17" t="s">
        <v>44</v>
      </c>
      <c r="D1222" s="14">
        <v>2020</v>
      </c>
      <c r="E1222" s="14">
        <v>1</v>
      </c>
      <c r="F1222" s="14" t="str">
        <f>VLOOKUP(A1222,[1]Lookup!$A$1:$B$4,2,0)</f>
        <v>Semi-skilled</v>
      </c>
      <c r="G1222" s="14" t="str">
        <f>VLOOKUP(B1222,[1]Lookup!$A$6:$B$11,2,0)</f>
        <v>Manufacturing</v>
      </c>
      <c r="H1222" s="14" t="str">
        <f>VLOOKUP(C1222,[1]Lookup!$A$13:$B$31,2,0)</f>
        <v>Wood products, furniture, paper products &amp; printing</v>
      </c>
      <c r="I1222" s="16">
        <f>INDEX([1]Balancing!$B$3:$ES$21,MATCH($C1222,[1]Balancing!$A$3:$A$21,0),MATCH(IF($A1222="Mahir","HS",IF($A1222="Separuh Mahir","SS",IF($A1222="Berkemahiran Rendah","LS",IF($A1222="Jumlah","T",FALSE))))&amp;$E1222&amp;RIGHT($D1222,2),[1]Balancing!$B$2:$ES$2,0))/1000</f>
        <v>229.96600000000001</v>
      </c>
      <c r="J1222" s="16">
        <f>INDEX([1]Balancing!$ET$3:$KK$21,MATCH($C1222,[1]Balancing!$A$3:$A$21,0),MATCH(IF($A1222="Mahir","HS",IF($A1222="Separuh Mahir","SS",IF($A1222="Berkemahiran Rendah","LS",IF($A1222="Jumlah","T",FALSE))))&amp;$E1222&amp;RIGHT($D1222,2),[1]Balancing!$ET$2:$KK$2,0))/1000</f>
        <v>224.24</v>
      </c>
      <c r="K1222" s="16">
        <f>INDEX([1]Balancing!$KL$3:$QC$21,MATCH($C1222,[1]Balancing!$A$3:$A$21,0),MATCH(IF($A1222="Mahir","HS",IF($A1222="Separuh Mahir","SS",IF($A1222="Berkemahiran Rendah","LS",IF($A1222="Jumlah","T",FALSE))))&amp;$E1222&amp;RIGHT($D1222,2),[1]Balancing!$KL$2:$QC$2,0))/1000</f>
        <v>5.726</v>
      </c>
      <c r="L1222" s="16">
        <f>INDEX([1]Balancing!$QD$3:$VU$21,MATCH($C1222,[1]Balancing!$A$3:$A$21,0),MATCH(IF($A1222="Mahir","HS",IF($A1222="Separuh Mahir","SS",IF($A1222="Berkemahiran Rendah","LS",IF($A1222="Jumlah","T",FALSE))))&amp;$E1222&amp;RIGHT($D1222,2),[1]Balancing!$QD$2:$VU$2,0))/1000</f>
        <v>0.20100000000000001</v>
      </c>
    </row>
    <row r="1223" spans="1:12" x14ac:dyDescent="0.35">
      <c r="A1223" s="17" t="s">
        <v>21</v>
      </c>
      <c r="B1223" s="17" t="s">
        <v>31</v>
      </c>
      <c r="C1223" s="17" t="s">
        <v>46</v>
      </c>
      <c r="D1223" s="14">
        <v>2020</v>
      </c>
      <c r="E1223" s="14">
        <v>1</v>
      </c>
      <c r="F1223" s="14" t="str">
        <f>VLOOKUP(A1223,[1]Lookup!$A$1:$B$4,2,0)</f>
        <v>Semi-skilled</v>
      </c>
      <c r="G1223" s="14" t="str">
        <f>VLOOKUP(B1223,[1]Lookup!$A$6:$B$11,2,0)</f>
        <v>Manufacturing</v>
      </c>
      <c r="H1223" s="14" t="str">
        <f>VLOOKUP(C1223,[1]Lookup!$A$13:$B$31,2,0)</f>
        <v>Petroleum, chemical, rubber &amp; plastic products</v>
      </c>
      <c r="I1223" s="16">
        <f>INDEX([1]Balancing!$B$3:$ES$21,MATCH($C1223,[1]Balancing!$A$3:$A$21,0),MATCH(IF($A1223="Mahir","HS",IF($A1223="Separuh Mahir","SS",IF($A1223="Berkemahiran Rendah","LS",IF($A1223="Jumlah","T",FALSE))))&amp;$E1223&amp;RIGHT($D1223,2),[1]Balancing!$B$2:$ES$2,0))/1000</f>
        <v>312.00900000000001</v>
      </c>
      <c r="J1223" s="16">
        <f>INDEX([1]Balancing!$ET$3:$KK$21,MATCH($C1223,[1]Balancing!$A$3:$A$21,0),MATCH(IF($A1223="Mahir","HS",IF($A1223="Separuh Mahir","SS",IF($A1223="Berkemahiran Rendah","LS",IF($A1223="Jumlah","T",FALSE))))&amp;$E1223&amp;RIGHT($D1223,2),[1]Balancing!$ET$2:$KK$2,0))/1000</f>
        <v>300.78199999999998</v>
      </c>
      <c r="K1223" s="16">
        <f>INDEX([1]Balancing!$KL$3:$QC$21,MATCH($C1223,[1]Balancing!$A$3:$A$21,0),MATCH(IF($A1223="Mahir","HS",IF($A1223="Separuh Mahir","SS",IF($A1223="Berkemahiran Rendah","LS",IF($A1223="Jumlah","T",FALSE))))&amp;$E1223&amp;RIGHT($D1223,2),[1]Balancing!$KL$2:$QC$2,0))/1000</f>
        <v>11.227</v>
      </c>
      <c r="L1223" s="16">
        <f>INDEX([1]Balancing!$QD$3:$VU$21,MATCH($C1223,[1]Balancing!$A$3:$A$21,0),MATCH(IF($A1223="Mahir","HS",IF($A1223="Separuh Mahir","SS",IF($A1223="Berkemahiran Rendah","LS",IF($A1223="Jumlah","T",FALSE))))&amp;$E1223&amp;RIGHT($D1223,2),[1]Balancing!$QD$2:$VU$2,0))/1000</f>
        <v>0.98799999999999999</v>
      </c>
    </row>
    <row r="1224" spans="1:12" x14ac:dyDescent="0.35">
      <c r="A1224" s="17" t="s">
        <v>21</v>
      </c>
      <c r="B1224" s="17" t="s">
        <v>31</v>
      </c>
      <c r="C1224" s="17" t="s">
        <v>48</v>
      </c>
      <c r="D1224" s="14">
        <v>2020</v>
      </c>
      <c r="E1224" s="14">
        <v>1</v>
      </c>
      <c r="F1224" s="14" t="str">
        <f>VLOOKUP(A1224,[1]Lookup!$A$1:$B$4,2,0)</f>
        <v>Semi-skilled</v>
      </c>
      <c r="G1224" s="14" t="str">
        <f>VLOOKUP(B1224,[1]Lookup!$A$6:$B$11,2,0)</f>
        <v>Manufacturing</v>
      </c>
      <c r="H1224" s="14" t="str">
        <f>VLOOKUP(C1224,[1]Lookup!$A$13:$B$31,2,0)</f>
        <v>Non-metallic mineral products, basic metal &amp; fabricated metal products</v>
      </c>
      <c r="I1224" s="16">
        <f>INDEX([1]Balancing!$B$3:$ES$21,MATCH($C1224,[1]Balancing!$A$3:$A$21,0),MATCH(IF($A1224="Mahir","HS",IF($A1224="Separuh Mahir","SS",IF($A1224="Berkemahiran Rendah","LS",IF($A1224="Jumlah","T",FALSE))))&amp;$E1224&amp;RIGHT($D1224,2),[1]Balancing!$B$2:$ES$2,0))/1000</f>
        <v>270.53300000000002</v>
      </c>
      <c r="J1224" s="16">
        <f>INDEX([1]Balancing!$ET$3:$KK$21,MATCH($C1224,[1]Balancing!$A$3:$A$21,0),MATCH(IF($A1224="Mahir","HS",IF($A1224="Separuh Mahir","SS",IF($A1224="Berkemahiran Rendah","LS",IF($A1224="Jumlah","T",FALSE))))&amp;$E1224&amp;RIGHT($D1224,2),[1]Balancing!$ET$2:$KK$2,0))/1000</f>
        <v>265.82400000000001</v>
      </c>
      <c r="K1224" s="16">
        <f>INDEX([1]Balancing!$KL$3:$QC$21,MATCH($C1224,[1]Balancing!$A$3:$A$21,0),MATCH(IF($A1224="Mahir","HS",IF($A1224="Separuh Mahir","SS",IF($A1224="Berkemahiran Rendah","LS",IF($A1224="Jumlah","T",FALSE))))&amp;$E1224&amp;RIGHT($D1224,2),[1]Balancing!$KL$2:$QC$2,0))/1000</f>
        <v>4.7089999999999996</v>
      </c>
      <c r="L1224" s="16">
        <f>INDEX([1]Balancing!$QD$3:$VU$21,MATCH($C1224,[1]Balancing!$A$3:$A$21,0),MATCH(IF($A1224="Mahir","HS",IF($A1224="Separuh Mahir","SS",IF($A1224="Berkemahiran Rendah","LS",IF($A1224="Jumlah","T",FALSE))))&amp;$E1224&amp;RIGHT($D1224,2),[1]Balancing!$QD$2:$VU$2,0))/1000</f>
        <v>0.13400000000000001</v>
      </c>
    </row>
    <row r="1225" spans="1:12" x14ac:dyDescent="0.35">
      <c r="A1225" s="17" t="s">
        <v>21</v>
      </c>
      <c r="B1225" s="17" t="s">
        <v>31</v>
      </c>
      <c r="C1225" s="17" t="s">
        <v>50</v>
      </c>
      <c r="D1225" s="14">
        <v>2020</v>
      </c>
      <c r="E1225" s="14">
        <v>1</v>
      </c>
      <c r="F1225" s="14" t="str">
        <f>VLOOKUP(A1225,[1]Lookup!$A$1:$B$4,2,0)</f>
        <v>Semi-skilled</v>
      </c>
      <c r="G1225" s="14" t="str">
        <f>VLOOKUP(B1225,[1]Lookup!$A$6:$B$11,2,0)</f>
        <v>Manufacturing</v>
      </c>
      <c r="H1225" s="14" t="str">
        <f>VLOOKUP(C1225,[1]Lookup!$A$13:$B$31,2,0)</f>
        <v>Electrical, electronic &amp; optical products</v>
      </c>
      <c r="I1225" s="16">
        <f>INDEX([1]Balancing!$B$3:$ES$21,MATCH($C1225,[1]Balancing!$A$3:$A$21,0),MATCH(IF($A1225="Mahir","HS",IF($A1225="Separuh Mahir","SS",IF($A1225="Berkemahiran Rendah","LS",IF($A1225="Jumlah","T",FALSE))))&amp;$E1225&amp;RIGHT($D1225,2),[1]Balancing!$B$2:$ES$2,0))/1000</f>
        <v>436.45600000000002</v>
      </c>
      <c r="J1225" s="16">
        <f>INDEX([1]Balancing!$ET$3:$KK$21,MATCH($C1225,[1]Balancing!$A$3:$A$21,0),MATCH(IF($A1225="Mahir","HS",IF($A1225="Separuh Mahir","SS",IF($A1225="Berkemahiran Rendah","LS",IF($A1225="Jumlah","T",FALSE))))&amp;$E1225&amp;RIGHT($D1225,2),[1]Balancing!$ET$2:$KK$2,0))/1000</f>
        <v>421.15800000000002</v>
      </c>
      <c r="K1225" s="16">
        <f>INDEX([1]Balancing!$KL$3:$QC$21,MATCH($C1225,[1]Balancing!$A$3:$A$21,0),MATCH(IF($A1225="Mahir","HS",IF($A1225="Separuh Mahir","SS",IF($A1225="Berkemahiran Rendah","LS",IF($A1225="Jumlah","T",FALSE))))&amp;$E1225&amp;RIGHT($D1225,2),[1]Balancing!$KL$2:$QC$2,0))/1000</f>
        <v>15.298</v>
      </c>
      <c r="L1225" s="16">
        <f>INDEX([1]Balancing!$QD$3:$VU$21,MATCH($C1225,[1]Balancing!$A$3:$A$21,0),MATCH(IF($A1225="Mahir","HS",IF($A1225="Separuh Mahir","SS",IF($A1225="Berkemahiran Rendah","LS",IF($A1225="Jumlah","T",FALSE))))&amp;$E1225&amp;RIGHT($D1225,2),[1]Balancing!$QD$2:$VU$2,0))/1000</f>
        <v>1.276</v>
      </c>
    </row>
    <row r="1226" spans="1:12" x14ac:dyDescent="0.35">
      <c r="A1226" s="17" t="s">
        <v>21</v>
      </c>
      <c r="B1226" s="17" t="s">
        <v>31</v>
      </c>
      <c r="C1226" s="17" t="s">
        <v>52</v>
      </c>
      <c r="D1226" s="14">
        <v>2020</v>
      </c>
      <c r="E1226" s="14">
        <v>1</v>
      </c>
      <c r="F1226" s="14" t="str">
        <f>VLOOKUP(A1226,[1]Lookup!$A$1:$B$4,2,0)</f>
        <v>Semi-skilled</v>
      </c>
      <c r="G1226" s="14" t="str">
        <f>VLOOKUP(B1226,[1]Lookup!$A$6:$B$11,2,0)</f>
        <v>Manufacturing</v>
      </c>
      <c r="H1226" s="14" t="str">
        <f>VLOOKUP(C1226,[1]Lookup!$A$13:$B$31,2,0)</f>
        <v>Transport equipment, other manufacturing &amp; repair</v>
      </c>
      <c r="I1226" s="16">
        <f>INDEX([1]Balancing!$B$3:$ES$21,MATCH($C1226,[1]Balancing!$A$3:$A$21,0),MATCH(IF($A1226="Mahir","HS",IF($A1226="Separuh Mahir","SS",IF($A1226="Berkemahiran Rendah","LS",IF($A1226="Jumlah","T",FALSE))))&amp;$E1226&amp;RIGHT($D1226,2),[1]Balancing!$B$2:$ES$2,0))/1000</f>
        <v>157.49700000000001</v>
      </c>
      <c r="J1226" s="16">
        <f>INDEX([1]Balancing!$ET$3:$KK$21,MATCH($C1226,[1]Balancing!$A$3:$A$21,0),MATCH(IF($A1226="Mahir","HS",IF($A1226="Separuh Mahir","SS",IF($A1226="Berkemahiran Rendah","LS",IF($A1226="Jumlah","T",FALSE))))&amp;$E1226&amp;RIGHT($D1226,2),[1]Balancing!$ET$2:$KK$2,0))/1000</f>
        <v>152.04400000000001</v>
      </c>
      <c r="K1226" s="16">
        <f>INDEX([1]Balancing!$KL$3:$QC$21,MATCH($C1226,[1]Balancing!$A$3:$A$21,0),MATCH(IF($A1226="Mahir","HS",IF($A1226="Separuh Mahir","SS",IF($A1226="Berkemahiran Rendah","LS",IF($A1226="Jumlah","T",FALSE))))&amp;$E1226&amp;RIGHT($D1226,2),[1]Balancing!$KL$2:$QC$2,0))/1000</f>
        <v>5.4530000000000003</v>
      </c>
      <c r="L1226" s="16">
        <f>INDEX([1]Balancing!$QD$3:$VU$21,MATCH($C1226,[1]Balancing!$A$3:$A$21,0),MATCH(IF($A1226="Mahir","HS",IF($A1226="Separuh Mahir","SS",IF($A1226="Berkemahiran Rendah","LS",IF($A1226="Jumlah","T",FALSE))))&amp;$E1226&amp;RIGHT($D1226,2),[1]Balancing!$QD$2:$VU$2,0))/1000</f>
        <v>0.312</v>
      </c>
    </row>
    <row r="1227" spans="1:12" x14ac:dyDescent="0.35">
      <c r="A1227" s="17" t="s">
        <v>21</v>
      </c>
      <c r="B1227" s="17" t="s">
        <v>33</v>
      </c>
      <c r="C1227" s="17" t="s">
        <v>33</v>
      </c>
      <c r="D1227" s="14">
        <v>2020</v>
      </c>
      <c r="E1227" s="14">
        <v>1</v>
      </c>
      <c r="F1227" s="14" t="str">
        <f>VLOOKUP(A1227,[1]Lookup!$A$1:$B$4,2,0)</f>
        <v>Semi-skilled</v>
      </c>
      <c r="G1227" s="14" t="str">
        <f>VLOOKUP(B1227,[1]Lookup!$A$6:$B$11,2,0)</f>
        <v>Construction</v>
      </c>
      <c r="H1227" s="14" t="str">
        <f>VLOOKUP(C1227,[1]Lookup!$A$13:$B$31,2,0)</f>
        <v>Construction</v>
      </c>
      <c r="I1227" s="16">
        <f>INDEX([1]Balancing!$B$3:$ES$21,MATCH($C1227,[1]Balancing!$A$3:$A$21,0),MATCH(IF($A1227="Mahir","HS",IF($A1227="Separuh Mahir","SS",IF($A1227="Berkemahiran Rendah","LS",IF($A1227="Jumlah","T",FALSE))))&amp;$E1227&amp;RIGHT($D1227,2),[1]Balancing!$B$2:$ES$2,0))/1000</f>
        <v>1103.749</v>
      </c>
      <c r="J1227" s="16">
        <f>INDEX([1]Balancing!$ET$3:$KK$21,MATCH($C1227,[1]Balancing!$A$3:$A$21,0),MATCH(IF($A1227="Mahir","HS",IF($A1227="Separuh Mahir","SS",IF($A1227="Berkemahiran Rendah","LS",IF($A1227="Jumlah","T",FALSE))))&amp;$E1227&amp;RIGHT($D1227,2),[1]Balancing!$ET$2:$KK$2,0))/1000</f>
        <v>1094.6389999999999</v>
      </c>
      <c r="K1227" s="16">
        <f>INDEX([1]Balancing!$KL$3:$QC$21,MATCH($C1227,[1]Balancing!$A$3:$A$21,0),MATCH(IF($A1227="Mahir","HS",IF($A1227="Separuh Mahir","SS",IF($A1227="Berkemahiran Rendah","LS",IF($A1227="Jumlah","T",FALSE))))&amp;$E1227&amp;RIGHT($D1227,2),[1]Balancing!$KL$2:$QC$2,0))/1000</f>
        <v>9.11</v>
      </c>
      <c r="L1227" s="16">
        <f>INDEX([1]Balancing!$QD$3:$VU$21,MATCH($C1227,[1]Balancing!$A$3:$A$21,0),MATCH(IF($A1227="Mahir","HS",IF($A1227="Separuh Mahir","SS",IF($A1227="Berkemahiran Rendah","LS",IF($A1227="Jumlah","T",FALSE))))&amp;$E1227&amp;RIGHT($D1227,2),[1]Balancing!$QD$2:$VU$2,0))/1000</f>
        <v>2.9319999999999999</v>
      </c>
    </row>
    <row r="1228" spans="1:12" x14ac:dyDescent="0.35">
      <c r="A1228" s="17" t="s">
        <v>21</v>
      </c>
      <c r="B1228" s="17" t="s">
        <v>35</v>
      </c>
      <c r="C1228" s="17" t="s">
        <v>54</v>
      </c>
      <c r="D1228" s="14">
        <v>2020</v>
      </c>
      <c r="E1228" s="14">
        <v>1</v>
      </c>
      <c r="F1228" s="14" t="str">
        <f>VLOOKUP(A1228,[1]Lookup!$A$1:$B$4,2,0)</f>
        <v>Semi-skilled</v>
      </c>
      <c r="G1228" s="14" t="str">
        <f>VLOOKUP(B1228,[1]Lookup!$A$6:$B$11,2,0)</f>
        <v>Services</v>
      </c>
      <c r="H1228" s="14" t="str">
        <f>VLOOKUP(C1228,[1]Lookup!$A$13:$B$31,2,0)</f>
        <v>Wholesale &amp; retail trade</v>
      </c>
      <c r="I1228" s="16">
        <f>INDEX([1]Balancing!$B$3:$ES$21,MATCH($C1228,[1]Balancing!$A$3:$A$21,0),MATCH(IF($A1228="Mahir","HS",IF($A1228="Separuh Mahir","SS",IF($A1228="Berkemahiran Rendah","LS",IF($A1228="Jumlah","T",FALSE))))&amp;$E1228&amp;RIGHT($D1228,2),[1]Balancing!$B$2:$ES$2,0))/1000</f>
        <v>778.79700000000003</v>
      </c>
      <c r="J1228" s="16">
        <f>INDEX([1]Balancing!$ET$3:$KK$21,MATCH($C1228,[1]Balancing!$A$3:$A$21,0),MATCH(IF($A1228="Mahir","HS",IF($A1228="Separuh Mahir","SS",IF($A1228="Berkemahiran Rendah","LS",IF($A1228="Jumlah","T",FALSE))))&amp;$E1228&amp;RIGHT($D1228,2),[1]Balancing!$ET$2:$KK$2,0))/1000</f>
        <v>776.54399999999998</v>
      </c>
      <c r="K1228" s="16">
        <f>INDEX([1]Balancing!$KL$3:$QC$21,MATCH($C1228,[1]Balancing!$A$3:$A$21,0),MATCH(IF($A1228="Mahir","HS",IF($A1228="Separuh Mahir","SS",IF($A1228="Berkemahiran Rendah","LS",IF($A1228="Jumlah","T",FALSE))))&amp;$E1228&amp;RIGHT($D1228,2),[1]Balancing!$KL$2:$QC$2,0))/1000</f>
        <v>2.2530000000000001</v>
      </c>
      <c r="L1228" s="16">
        <f>INDEX([1]Balancing!$QD$3:$VU$21,MATCH($C1228,[1]Balancing!$A$3:$A$21,0),MATCH(IF($A1228="Mahir","HS",IF($A1228="Separuh Mahir","SS",IF($A1228="Berkemahiran Rendah","LS",IF($A1228="Jumlah","T",FALSE))))&amp;$E1228&amp;RIGHT($D1228,2),[1]Balancing!$QD$2:$VU$2,0))/1000</f>
        <v>1.508</v>
      </c>
    </row>
    <row r="1229" spans="1:12" x14ac:dyDescent="0.35">
      <c r="A1229" s="17" t="s">
        <v>21</v>
      </c>
      <c r="B1229" s="17" t="s">
        <v>35</v>
      </c>
      <c r="C1229" s="17" t="s">
        <v>56</v>
      </c>
      <c r="D1229" s="14">
        <v>2020</v>
      </c>
      <c r="E1229" s="14">
        <v>1</v>
      </c>
      <c r="F1229" s="14" t="str">
        <f>VLOOKUP(A1229,[1]Lookup!$A$1:$B$4,2,0)</f>
        <v>Semi-skilled</v>
      </c>
      <c r="G1229" s="14" t="str">
        <f>VLOOKUP(B1229,[1]Lookup!$A$6:$B$11,2,0)</f>
        <v>Services</v>
      </c>
      <c r="H1229" s="14" t="str">
        <f>VLOOKUP(C1229,[1]Lookup!$A$13:$B$31,2,0)</f>
        <v>Food &amp; beverages and accommodation</v>
      </c>
      <c r="I1229" s="16">
        <f>INDEX([1]Balancing!$B$3:$ES$21,MATCH($C1229,[1]Balancing!$A$3:$A$21,0),MATCH(IF($A1229="Mahir","HS",IF($A1229="Separuh Mahir","SS",IF($A1229="Berkemahiran Rendah","LS",IF($A1229="Jumlah","T",FALSE))))&amp;$E1229&amp;RIGHT($D1229,2),[1]Balancing!$B$2:$ES$2,0))/1000</f>
        <v>358.17500000000001</v>
      </c>
      <c r="J1229" s="16">
        <f>INDEX([1]Balancing!$ET$3:$KK$21,MATCH($C1229,[1]Balancing!$A$3:$A$21,0),MATCH(IF($A1229="Mahir","HS",IF($A1229="Separuh Mahir","SS",IF($A1229="Berkemahiran Rendah","LS",IF($A1229="Jumlah","T",FALSE))))&amp;$E1229&amp;RIGHT($D1229,2),[1]Balancing!$ET$2:$KK$2,0))/1000</f>
        <v>354.74400000000003</v>
      </c>
      <c r="K1229" s="16">
        <f>INDEX([1]Balancing!$KL$3:$QC$21,MATCH($C1229,[1]Balancing!$A$3:$A$21,0),MATCH(IF($A1229="Mahir","HS",IF($A1229="Separuh Mahir","SS",IF($A1229="Berkemahiran Rendah","LS",IF($A1229="Jumlah","T",FALSE))))&amp;$E1229&amp;RIGHT($D1229,2),[1]Balancing!$KL$2:$QC$2,0))/1000</f>
        <v>3.431</v>
      </c>
      <c r="L1229" s="16">
        <f>INDEX([1]Balancing!$QD$3:$VU$21,MATCH($C1229,[1]Balancing!$A$3:$A$21,0),MATCH(IF($A1229="Mahir","HS",IF($A1229="Separuh Mahir","SS",IF($A1229="Berkemahiran Rendah","LS",IF($A1229="Jumlah","T",FALSE))))&amp;$E1229&amp;RIGHT($D1229,2),[1]Balancing!$QD$2:$VU$2,0))/1000</f>
        <v>0.28100000000000003</v>
      </c>
    </row>
    <row r="1230" spans="1:12" x14ac:dyDescent="0.35">
      <c r="A1230" s="17" t="s">
        <v>21</v>
      </c>
      <c r="B1230" s="17" t="s">
        <v>35</v>
      </c>
      <c r="C1230" s="17" t="s">
        <v>58</v>
      </c>
      <c r="D1230" s="14">
        <v>2020</v>
      </c>
      <c r="E1230" s="14">
        <v>1</v>
      </c>
      <c r="F1230" s="14" t="str">
        <f>VLOOKUP(A1230,[1]Lookup!$A$1:$B$4,2,0)</f>
        <v>Semi-skilled</v>
      </c>
      <c r="G1230" s="14" t="str">
        <f>VLOOKUP(B1230,[1]Lookup!$A$6:$B$11,2,0)</f>
        <v>Services</v>
      </c>
      <c r="H1230" s="14" t="str">
        <f>VLOOKUP(C1230,[1]Lookup!$A$13:$B$31,2,0)</f>
        <v>Transportation &amp; storage</v>
      </c>
      <c r="I1230" s="16">
        <f>INDEX([1]Balancing!$B$3:$ES$21,MATCH($C1230,[1]Balancing!$A$3:$A$21,0),MATCH(IF($A1230="Mahir","HS",IF($A1230="Separuh Mahir","SS",IF($A1230="Berkemahiran Rendah","LS",IF($A1230="Jumlah","T",FALSE))))&amp;$E1230&amp;RIGHT($D1230,2),[1]Balancing!$B$2:$ES$2,0))/1000</f>
        <v>222.107</v>
      </c>
      <c r="J1230" s="16">
        <f>INDEX([1]Balancing!$ET$3:$KK$21,MATCH($C1230,[1]Balancing!$A$3:$A$21,0),MATCH(IF($A1230="Mahir","HS",IF($A1230="Separuh Mahir","SS",IF($A1230="Berkemahiran Rendah","LS",IF($A1230="Jumlah","T",FALSE))))&amp;$E1230&amp;RIGHT($D1230,2),[1]Balancing!$ET$2:$KK$2,0))/1000</f>
        <v>219.73400000000001</v>
      </c>
      <c r="K1230" s="16">
        <f>INDEX([1]Balancing!$KL$3:$QC$21,MATCH($C1230,[1]Balancing!$A$3:$A$21,0),MATCH(IF($A1230="Mahir","HS",IF($A1230="Separuh Mahir","SS",IF($A1230="Berkemahiran Rendah","LS",IF($A1230="Jumlah","T",FALSE))))&amp;$E1230&amp;RIGHT($D1230,2),[1]Balancing!$KL$2:$QC$2,0))/1000</f>
        <v>2.3730000000000002</v>
      </c>
      <c r="L1230" s="16">
        <f>INDEX([1]Balancing!$QD$3:$VU$21,MATCH($C1230,[1]Balancing!$A$3:$A$21,0),MATCH(IF($A1230="Mahir","HS",IF($A1230="Separuh Mahir","SS",IF($A1230="Berkemahiran Rendah","LS",IF($A1230="Jumlah","T",FALSE))))&amp;$E1230&amp;RIGHT($D1230,2),[1]Balancing!$QD$2:$VU$2,0))/1000</f>
        <v>0.77500000000000002</v>
      </c>
    </row>
    <row r="1231" spans="1:12" x14ac:dyDescent="0.35">
      <c r="A1231" s="17" t="s">
        <v>21</v>
      </c>
      <c r="B1231" s="17" t="s">
        <v>35</v>
      </c>
      <c r="C1231" s="17" t="s">
        <v>60</v>
      </c>
      <c r="D1231" s="14">
        <v>2020</v>
      </c>
      <c r="E1231" s="14">
        <v>1</v>
      </c>
      <c r="F1231" s="14" t="str">
        <f>VLOOKUP(A1231,[1]Lookup!$A$1:$B$4,2,0)</f>
        <v>Semi-skilled</v>
      </c>
      <c r="G1231" s="14" t="str">
        <f>VLOOKUP(B1231,[1]Lookup!$A$6:$B$11,2,0)</f>
        <v>Services</v>
      </c>
      <c r="H1231" s="14" t="str">
        <f>VLOOKUP(C1231,[1]Lookup!$A$13:$B$31,2,0)</f>
        <v>Information &amp; communication</v>
      </c>
      <c r="I1231" s="16">
        <f>INDEX([1]Balancing!$B$3:$ES$21,MATCH($C1231,[1]Balancing!$A$3:$A$21,0),MATCH(IF($A1231="Mahir","HS",IF($A1231="Separuh Mahir","SS",IF($A1231="Berkemahiran Rendah","LS",IF($A1231="Jumlah","T",FALSE))))&amp;$E1231&amp;RIGHT($D1231,2),[1]Balancing!$B$2:$ES$2,0))/1000</f>
        <v>73.224999999999994</v>
      </c>
      <c r="J1231" s="16">
        <f>INDEX([1]Balancing!$ET$3:$KK$21,MATCH($C1231,[1]Balancing!$A$3:$A$21,0),MATCH(IF($A1231="Mahir","HS",IF($A1231="Separuh Mahir","SS",IF($A1231="Berkemahiran Rendah","LS",IF($A1231="Jumlah","T",FALSE))))&amp;$E1231&amp;RIGHT($D1231,2),[1]Balancing!$ET$2:$KK$2,0))/1000</f>
        <v>73.192999999999998</v>
      </c>
      <c r="K1231" s="16">
        <f>INDEX([1]Balancing!$KL$3:$QC$21,MATCH($C1231,[1]Balancing!$A$3:$A$21,0),MATCH(IF($A1231="Mahir","HS",IF($A1231="Separuh Mahir","SS",IF($A1231="Berkemahiran Rendah","LS",IF($A1231="Jumlah","T",FALSE))))&amp;$E1231&amp;RIGHT($D1231,2),[1]Balancing!$KL$2:$QC$2,0))/1000</f>
        <v>3.2000000000000001E-2</v>
      </c>
      <c r="L1231" s="16">
        <f>INDEX([1]Balancing!$QD$3:$VU$21,MATCH($C1231,[1]Balancing!$A$3:$A$21,0),MATCH(IF($A1231="Mahir","HS",IF($A1231="Separuh Mahir","SS",IF($A1231="Berkemahiran Rendah","LS",IF($A1231="Jumlah","T",FALSE))))&amp;$E1231&amp;RIGHT($D1231,2),[1]Balancing!$QD$2:$VU$2,0))/1000</f>
        <v>5.2999999999999999E-2</v>
      </c>
    </row>
    <row r="1232" spans="1:12" x14ac:dyDescent="0.35">
      <c r="A1232" s="17" t="s">
        <v>21</v>
      </c>
      <c r="B1232" s="17" t="s">
        <v>35</v>
      </c>
      <c r="C1232" s="17" t="s">
        <v>62</v>
      </c>
      <c r="D1232" s="14">
        <v>2020</v>
      </c>
      <c r="E1232" s="14">
        <v>1</v>
      </c>
      <c r="F1232" s="14" t="str">
        <f>VLOOKUP(A1232,[1]Lookup!$A$1:$B$4,2,0)</f>
        <v>Semi-skilled</v>
      </c>
      <c r="G1232" s="14" t="str">
        <f>VLOOKUP(B1232,[1]Lookup!$A$6:$B$11,2,0)</f>
        <v>Services</v>
      </c>
      <c r="H1232" s="14" t="str">
        <f>VLOOKUP(C1232,[1]Lookup!$A$13:$B$31,2,0)</f>
        <v>Finance, insurance, real estate &amp; business services</v>
      </c>
      <c r="I1232" s="16">
        <f>INDEX([1]Balancing!$B$3:$ES$21,MATCH($C1232,[1]Balancing!$A$3:$A$21,0),MATCH(IF($A1232="Mahir","HS",IF($A1232="Separuh Mahir","SS",IF($A1232="Berkemahiran Rendah","LS",IF($A1232="Jumlah","T",FALSE))))&amp;$E1232&amp;RIGHT($D1232,2),[1]Balancing!$B$2:$ES$2,0))/1000</f>
        <v>416.29199999999997</v>
      </c>
      <c r="J1232" s="16">
        <f>INDEX([1]Balancing!$ET$3:$KK$21,MATCH($C1232,[1]Balancing!$A$3:$A$21,0),MATCH(IF($A1232="Mahir","HS",IF($A1232="Separuh Mahir","SS",IF($A1232="Berkemahiran Rendah","LS",IF($A1232="Jumlah","T",FALSE))))&amp;$E1232&amp;RIGHT($D1232,2),[1]Balancing!$ET$2:$KK$2,0))/1000</f>
        <v>413.58699999999999</v>
      </c>
      <c r="K1232" s="16">
        <f>INDEX([1]Balancing!$KL$3:$QC$21,MATCH($C1232,[1]Balancing!$A$3:$A$21,0),MATCH(IF($A1232="Mahir","HS",IF($A1232="Separuh Mahir","SS",IF($A1232="Berkemahiran Rendah","LS",IF($A1232="Jumlah","T",FALSE))))&amp;$E1232&amp;RIGHT($D1232,2),[1]Balancing!$KL$2:$QC$2,0))/1000</f>
        <v>2.7050000000000001</v>
      </c>
      <c r="L1232" s="16">
        <f>INDEX([1]Balancing!$QD$3:$VU$21,MATCH($C1232,[1]Balancing!$A$3:$A$21,0),MATCH(IF($A1232="Mahir","HS",IF($A1232="Separuh Mahir","SS",IF($A1232="Berkemahiran Rendah","LS",IF($A1232="Jumlah","T",FALSE))))&amp;$E1232&amp;RIGHT($D1232,2),[1]Balancing!$QD$2:$VU$2,0))/1000</f>
        <v>0.251</v>
      </c>
    </row>
    <row r="1233" spans="1:12" x14ac:dyDescent="0.35">
      <c r="A1233" s="17" t="s">
        <v>21</v>
      </c>
      <c r="B1233" s="17" t="s">
        <v>35</v>
      </c>
      <c r="C1233" s="17" t="s">
        <v>64</v>
      </c>
      <c r="D1233" s="14">
        <v>2020</v>
      </c>
      <c r="E1233" s="14">
        <v>1</v>
      </c>
      <c r="F1233" s="14" t="str">
        <f>VLOOKUP(A1233,[1]Lookup!$A$1:$B$4,2,0)</f>
        <v>Semi-skilled</v>
      </c>
      <c r="G1233" s="14" t="str">
        <f>VLOOKUP(B1233,[1]Lookup!$A$6:$B$11,2,0)</f>
        <v>Services</v>
      </c>
      <c r="H1233" s="14" t="str">
        <f>VLOOKUP(C1233,[1]Lookup!$A$13:$B$31,2,0)</f>
        <v>Other services</v>
      </c>
      <c r="I1233" s="16">
        <f>INDEX([1]Balancing!$B$3:$ES$21,MATCH($C1233,[1]Balancing!$A$3:$A$21,0),MATCH(IF($A1233="Mahir","HS",IF($A1233="Separuh Mahir","SS",IF($A1233="Berkemahiran Rendah","LS",IF($A1233="Jumlah","T",FALSE))))&amp;$E1233&amp;RIGHT($D1233,2),[1]Balancing!$B$2:$ES$2,0))/1000</f>
        <v>234.66300000000001</v>
      </c>
      <c r="J1233" s="16">
        <f>INDEX([1]Balancing!$ET$3:$KK$21,MATCH($C1233,[1]Balancing!$A$3:$A$21,0),MATCH(IF($A1233="Mahir","HS",IF($A1233="Separuh Mahir","SS",IF($A1233="Berkemahiran Rendah","LS",IF($A1233="Jumlah","T",FALSE))))&amp;$E1233&amp;RIGHT($D1233,2),[1]Balancing!$ET$2:$KK$2,0))/1000</f>
        <v>233.001</v>
      </c>
      <c r="K1233" s="16">
        <f>INDEX([1]Balancing!$KL$3:$QC$21,MATCH($C1233,[1]Balancing!$A$3:$A$21,0),MATCH(IF($A1233="Mahir","HS",IF($A1233="Separuh Mahir","SS",IF($A1233="Berkemahiran Rendah","LS",IF($A1233="Jumlah","T",FALSE))))&amp;$E1233&amp;RIGHT($D1233,2),[1]Balancing!$KL$2:$QC$2,0))/1000</f>
        <v>1.6619999999999999</v>
      </c>
      <c r="L1233" s="16">
        <f>INDEX([1]Balancing!$QD$3:$VU$21,MATCH($C1233,[1]Balancing!$A$3:$A$21,0),MATCH(IF($A1233="Mahir","HS",IF($A1233="Separuh Mahir","SS",IF($A1233="Berkemahiran Rendah","LS",IF($A1233="Jumlah","T",FALSE))))&amp;$E1233&amp;RIGHT($D1233,2),[1]Balancing!$QD$2:$VU$2,0))/1000</f>
        <v>0.314</v>
      </c>
    </row>
    <row r="1234" spans="1:12" x14ac:dyDescent="0.35">
      <c r="A1234" s="17" t="s">
        <v>23</v>
      </c>
      <c r="B1234" s="17" t="s">
        <v>27</v>
      </c>
      <c r="C1234" s="17" t="s">
        <v>27</v>
      </c>
      <c r="D1234" s="14">
        <v>2020</v>
      </c>
      <c r="E1234" s="14">
        <v>1</v>
      </c>
      <c r="F1234" s="14" t="str">
        <f>VLOOKUP(A1234,[1]Lookup!$A$1:$B$4,2,0)</f>
        <v>Low-skilled</v>
      </c>
      <c r="G1234" s="14" t="str">
        <f>VLOOKUP(B1234,[1]Lookup!$A$6:$B$11,2,0)</f>
        <v>Agriculture</v>
      </c>
      <c r="H1234" s="14" t="str">
        <f>VLOOKUP(C1234,[1]Lookup!$A$13:$B$31,2,0)</f>
        <v>Agriculture</v>
      </c>
      <c r="I1234" s="16">
        <f>INDEX([1]Balancing!$B$3:$ES$21,MATCH($C1234,[1]Balancing!$A$3:$A$21,0),MATCH(IF($A1234="Mahir","HS",IF($A1234="Separuh Mahir","SS",IF($A1234="Berkemahiran Rendah","LS",IF($A1234="Jumlah","T",FALSE))))&amp;$E1234&amp;RIGHT($D1234,2),[1]Balancing!$B$2:$ES$2,0))/1000</f>
        <v>28.913</v>
      </c>
      <c r="J1234" s="16">
        <f>INDEX([1]Balancing!$ET$3:$KK$21,MATCH($C1234,[1]Balancing!$A$3:$A$21,0),MATCH(IF($A1234="Mahir","HS",IF($A1234="Separuh Mahir","SS",IF($A1234="Berkemahiran Rendah","LS",IF($A1234="Jumlah","T",FALSE))))&amp;$E1234&amp;RIGHT($D1234,2),[1]Balancing!$ET$2:$KK$2,0))/1000</f>
        <v>22.683</v>
      </c>
      <c r="K1234" s="16">
        <f>INDEX([1]Balancing!$KL$3:$QC$21,MATCH($C1234,[1]Balancing!$A$3:$A$21,0),MATCH(IF($A1234="Mahir","HS",IF($A1234="Separuh Mahir","SS",IF($A1234="Berkemahiran Rendah","LS",IF($A1234="Jumlah","T",FALSE))))&amp;$E1234&amp;RIGHT($D1234,2),[1]Balancing!$KL$2:$QC$2,0))/1000</f>
        <v>6.23</v>
      </c>
      <c r="L1234" s="16">
        <f>INDEX([1]Balancing!$QD$3:$VU$21,MATCH($C1234,[1]Balancing!$A$3:$A$21,0),MATCH(IF($A1234="Mahir","HS",IF($A1234="Separuh Mahir","SS",IF($A1234="Berkemahiran Rendah","LS",IF($A1234="Jumlah","T",FALSE))))&amp;$E1234&amp;RIGHT($D1234,2),[1]Balancing!$QD$2:$VU$2,0))/1000</f>
        <v>0.24299999999999999</v>
      </c>
    </row>
    <row r="1235" spans="1:12" x14ac:dyDescent="0.35">
      <c r="A1235" s="17" t="s">
        <v>23</v>
      </c>
      <c r="B1235" s="17" t="s">
        <v>29</v>
      </c>
      <c r="C1235" s="17" t="s">
        <v>29</v>
      </c>
      <c r="D1235" s="14">
        <v>2020</v>
      </c>
      <c r="E1235" s="14">
        <v>1</v>
      </c>
      <c r="F1235" s="14" t="str">
        <f>VLOOKUP(A1235,[1]Lookup!$A$1:$B$4,2,0)</f>
        <v>Low-skilled</v>
      </c>
      <c r="G1235" s="14" t="str">
        <f>VLOOKUP(B1235,[1]Lookup!$A$6:$B$11,2,0)</f>
        <v>Mining &amp; Quarrying</v>
      </c>
      <c r="H1235" s="14" t="str">
        <f>VLOOKUP(C1235,[1]Lookup!$A$13:$B$31,2,0)</f>
        <v>Mining &amp; Quarrying</v>
      </c>
      <c r="I1235" s="16">
        <f>INDEX([1]Balancing!$B$3:$ES$21,MATCH($C1235,[1]Balancing!$A$3:$A$21,0),MATCH(IF($A1235="Mahir","HS",IF($A1235="Separuh Mahir","SS",IF($A1235="Berkemahiran Rendah","LS",IF($A1235="Jumlah","T",FALSE))))&amp;$E1235&amp;RIGHT($D1235,2),[1]Balancing!$B$2:$ES$2,0))/1000</f>
        <v>9.2260000000000009</v>
      </c>
      <c r="J1235" s="16">
        <f>INDEX([1]Balancing!$ET$3:$KK$21,MATCH($C1235,[1]Balancing!$A$3:$A$21,0),MATCH(IF($A1235="Mahir","HS",IF($A1235="Separuh Mahir","SS",IF($A1235="Berkemahiran Rendah","LS",IF($A1235="Jumlah","T",FALSE))))&amp;$E1235&amp;RIGHT($D1235,2),[1]Balancing!$ET$2:$KK$2,0))/1000</f>
        <v>9.1669999999999998</v>
      </c>
      <c r="K1235" s="16">
        <f>INDEX([1]Balancing!$KL$3:$QC$21,MATCH($C1235,[1]Balancing!$A$3:$A$21,0),MATCH(IF($A1235="Mahir","HS",IF($A1235="Separuh Mahir","SS",IF($A1235="Berkemahiran Rendah","LS",IF($A1235="Jumlah","T",FALSE))))&amp;$E1235&amp;RIGHT($D1235,2),[1]Balancing!$KL$2:$QC$2,0))/1000</f>
        <v>5.8999999999999997E-2</v>
      </c>
      <c r="L1235" s="16">
        <f>INDEX([1]Balancing!$QD$3:$VU$21,MATCH($C1235,[1]Balancing!$A$3:$A$21,0),MATCH(IF($A1235="Mahir","HS",IF($A1235="Separuh Mahir","SS",IF($A1235="Berkemahiran Rendah","LS",IF($A1235="Jumlah","T",FALSE))))&amp;$E1235&amp;RIGHT($D1235,2),[1]Balancing!$QD$2:$VU$2,0))/1000</f>
        <v>1E-3</v>
      </c>
    </row>
    <row r="1236" spans="1:12" x14ac:dyDescent="0.35">
      <c r="A1236" s="17" t="s">
        <v>23</v>
      </c>
      <c r="B1236" s="17" t="s">
        <v>31</v>
      </c>
      <c r="C1236" s="17" t="s">
        <v>40</v>
      </c>
      <c r="D1236" s="14">
        <v>2020</v>
      </c>
      <c r="E1236" s="14">
        <v>1</v>
      </c>
      <c r="F1236" s="14" t="str">
        <f>VLOOKUP(A1236,[1]Lookup!$A$1:$B$4,2,0)</f>
        <v>Low-skilled</v>
      </c>
      <c r="G1236" s="14" t="str">
        <f>VLOOKUP(B1236,[1]Lookup!$A$6:$B$11,2,0)</f>
        <v>Manufacturing</v>
      </c>
      <c r="H1236" s="14" t="str">
        <f>VLOOKUP(C1236,[1]Lookup!$A$13:$B$31,2,0)</f>
        <v>Food processing, beverages &amp; tobacco products</v>
      </c>
      <c r="I1236" s="16">
        <f>INDEX([1]Balancing!$B$3:$ES$21,MATCH($C1236,[1]Balancing!$A$3:$A$21,0),MATCH(IF($A1236="Mahir","HS",IF($A1236="Separuh Mahir","SS",IF($A1236="Berkemahiran Rendah","LS",IF($A1236="Jumlah","T",FALSE))))&amp;$E1236&amp;RIGHT($D1236,2),[1]Balancing!$B$2:$ES$2,0))/1000</f>
        <v>33.802999999999997</v>
      </c>
      <c r="J1236" s="16">
        <f>INDEX([1]Balancing!$ET$3:$KK$21,MATCH($C1236,[1]Balancing!$A$3:$A$21,0),MATCH(IF($A1236="Mahir","HS",IF($A1236="Separuh Mahir","SS",IF($A1236="Berkemahiran Rendah","LS",IF($A1236="Jumlah","T",FALSE))))&amp;$E1236&amp;RIGHT($D1236,2),[1]Balancing!$ET$2:$KK$2,0))/1000</f>
        <v>29.777999999999999</v>
      </c>
      <c r="K1236" s="16">
        <f>INDEX([1]Balancing!$KL$3:$QC$21,MATCH($C1236,[1]Balancing!$A$3:$A$21,0),MATCH(IF($A1236="Mahir","HS",IF($A1236="Separuh Mahir","SS",IF($A1236="Berkemahiran Rendah","LS",IF($A1236="Jumlah","T",FALSE))))&amp;$E1236&amp;RIGHT($D1236,2),[1]Balancing!$KL$2:$QC$2,0))/1000</f>
        <v>4.0250000000000004</v>
      </c>
      <c r="L1236" s="16">
        <f>INDEX([1]Balancing!$QD$3:$VU$21,MATCH($C1236,[1]Balancing!$A$3:$A$21,0),MATCH(IF($A1236="Mahir","HS",IF($A1236="Separuh Mahir","SS",IF($A1236="Berkemahiran Rendah","LS",IF($A1236="Jumlah","T",FALSE))))&amp;$E1236&amp;RIGHT($D1236,2),[1]Balancing!$QD$2:$VU$2,0))/1000</f>
        <v>2.9000000000000001E-2</v>
      </c>
    </row>
    <row r="1237" spans="1:12" x14ac:dyDescent="0.35">
      <c r="A1237" s="17" t="s">
        <v>23</v>
      </c>
      <c r="B1237" s="17" t="s">
        <v>31</v>
      </c>
      <c r="C1237" s="17" t="s">
        <v>42</v>
      </c>
      <c r="D1237" s="14">
        <v>2020</v>
      </c>
      <c r="E1237" s="14">
        <v>1</v>
      </c>
      <c r="F1237" s="14" t="str">
        <f>VLOOKUP(A1237,[1]Lookup!$A$1:$B$4,2,0)</f>
        <v>Low-skilled</v>
      </c>
      <c r="G1237" s="14" t="str">
        <f>VLOOKUP(B1237,[1]Lookup!$A$6:$B$11,2,0)</f>
        <v>Manufacturing</v>
      </c>
      <c r="H1237" s="14" t="str">
        <f>VLOOKUP(C1237,[1]Lookup!$A$13:$B$31,2,0)</f>
        <v>Textiles, wearing apparel &amp; leather products</v>
      </c>
      <c r="I1237" s="16">
        <f>INDEX([1]Balancing!$B$3:$ES$21,MATCH($C1237,[1]Balancing!$A$3:$A$21,0),MATCH(IF($A1237="Mahir","HS",IF($A1237="Separuh Mahir","SS",IF($A1237="Berkemahiran Rendah","LS",IF($A1237="Jumlah","T",FALSE))))&amp;$E1237&amp;RIGHT($D1237,2),[1]Balancing!$B$2:$ES$2,0))/1000</f>
        <v>7.0679999999999996</v>
      </c>
      <c r="J1237" s="16">
        <f>INDEX([1]Balancing!$ET$3:$KK$21,MATCH($C1237,[1]Balancing!$A$3:$A$21,0),MATCH(IF($A1237="Mahir","HS",IF($A1237="Separuh Mahir","SS",IF($A1237="Berkemahiran Rendah","LS",IF($A1237="Jumlah","T",FALSE))))&amp;$E1237&amp;RIGHT($D1237,2),[1]Balancing!$ET$2:$KK$2,0))/1000</f>
        <v>6.25</v>
      </c>
      <c r="K1237" s="16">
        <f>INDEX([1]Balancing!$KL$3:$QC$21,MATCH($C1237,[1]Balancing!$A$3:$A$21,0),MATCH(IF($A1237="Mahir","HS",IF($A1237="Separuh Mahir","SS",IF($A1237="Berkemahiran Rendah","LS",IF($A1237="Jumlah","T",FALSE))))&amp;$E1237&amp;RIGHT($D1237,2),[1]Balancing!$KL$2:$QC$2,0))/1000</f>
        <v>0.81799999999999995</v>
      </c>
      <c r="L1237" s="16">
        <f>INDEX([1]Balancing!$QD$3:$VU$21,MATCH($C1237,[1]Balancing!$A$3:$A$21,0),MATCH(IF($A1237="Mahir","HS",IF($A1237="Separuh Mahir","SS",IF($A1237="Berkemahiran Rendah","LS",IF($A1237="Jumlah","T",FALSE))))&amp;$E1237&amp;RIGHT($D1237,2),[1]Balancing!$QD$2:$VU$2,0))/1000</f>
        <v>0</v>
      </c>
    </row>
    <row r="1238" spans="1:12" x14ac:dyDescent="0.35">
      <c r="A1238" s="17" t="s">
        <v>23</v>
      </c>
      <c r="B1238" s="17" t="s">
        <v>31</v>
      </c>
      <c r="C1238" s="17" t="s">
        <v>44</v>
      </c>
      <c r="D1238" s="14">
        <v>2020</v>
      </c>
      <c r="E1238" s="14">
        <v>1</v>
      </c>
      <c r="F1238" s="14" t="str">
        <f>VLOOKUP(A1238,[1]Lookup!$A$1:$B$4,2,0)</f>
        <v>Low-skilled</v>
      </c>
      <c r="G1238" s="14" t="str">
        <f>VLOOKUP(B1238,[1]Lookup!$A$6:$B$11,2,0)</f>
        <v>Manufacturing</v>
      </c>
      <c r="H1238" s="14" t="str">
        <f>VLOOKUP(C1238,[1]Lookup!$A$13:$B$31,2,0)</f>
        <v>Wood products, furniture, paper products &amp; printing</v>
      </c>
      <c r="I1238" s="16">
        <f>INDEX([1]Balancing!$B$3:$ES$21,MATCH($C1238,[1]Balancing!$A$3:$A$21,0),MATCH(IF($A1238="Mahir","HS",IF($A1238="Separuh Mahir","SS",IF($A1238="Berkemahiran Rendah","LS",IF($A1238="Jumlah","T",FALSE))))&amp;$E1238&amp;RIGHT($D1238,2),[1]Balancing!$B$2:$ES$2,0))/1000</f>
        <v>37.402999999999999</v>
      </c>
      <c r="J1238" s="16">
        <f>INDEX([1]Balancing!$ET$3:$KK$21,MATCH($C1238,[1]Balancing!$A$3:$A$21,0),MATCH(IF($A1238="Mahir","HS",IF($A1238="Separuh Mahir","SS",IF($A1238="Berkemahiran Rendah","LS",IF($A1238="Jumlah","T",FALSE))))&amp;$E1238&amp;RIGHT($D1238,2),[1]Balancing!$ET$2:$KK$2,0))/1000</f>
        <v>33.652999999999999</v>
      </c>
      <c r="K1238" s="16">
        <f>INDEX([1]Balancing!$KL$3:$QC$21,MATCH($C1238,[1]Balancing!$A$3:$A$21,0),MATCH(IF($A1238="Mahir","HS",IF($A1238="Separuh Mahir","SS",IF($A1238="Berkemahiran Rendah","LS",IF($A1238="Jumlah","T",FALSE))))&amp;$E1238&amp;RIGHT($D1238,2),[1]Balancing!$KL$2:$QC$2,0))/1000</f>
        <v>3.75</v>
      </c>
      <c r="L1238" s="16">
        <f>INDEX([1]Balancing!$QD$3:$VU$21,MATCH($C1238,[1]Balancing!$A$3:$A$21,0),MATCH(IF($A1238="Mahir","HS",IF($A1238="Separuh Mahir","SS",IF($A1238="Berkemahiran Rendah","LS",IF($A1238="Jumlah","T",FALSE))))&amp;$E1238&amp;RIGHT($D1238,2),[1]Balancing!$QD$2:$VU$2,0))/1000</f>
        <v>1.4999999999999999E-2</v>
      </c>
    </row>
    <row r="1239" spans="1:12" x14ac:dyDescent="0.35">
      <c r="A1239" s="17" t="s">
        <v>23</v>
      </c>
      <c r="B1239" s="17" t="s">
        <v>31</v>
      </c>
      <c r="C1239" s="17" t="s">
        <v>46</v>
      </c>
      <c r="D1239" s="14">
        <v>2020</v>
      </c>
      <c r="E1239" s="14">
        <v>1</v>
      </c>
      <c r="F1239" s="14" t="str">
        <f>VLOOKUP(A1239,[1]Lookup!$A$1:$B$4,2,0)</f>
        <v>Low-skilled</v>
      </c>
      <c r="G1239" s="14" t="str">
        <f>VLOOKUP(B1239,[1]Lookup!$A$6:$B$11,2,0)</f>
        <v>Manufacturing</v>
      </c>
      <c r="H1239" s="14" t="str">
        <f>VLOOKUP(C1239,[1]Lookup!$A$13:$B$31,2,0)</f>
        <v>Petroleum, chemical, rubber &amp; plastic products</v>
      </c>
      <c r="I1239" s="16">
        <f>INDEX([1]Balancing!$B$3:$ES$21,MATCH($C1239,[1]Balancing!$A$3:$A$21,0),MATCH(IF($A1239="Mahir","HS",IF($A1239="Separuh Mahir","SS",IF($A1239="Berkemahiran Rendah","LS",IF($A1239="Jumlah","T",FALSE))))&amp;$E1239&amp;RIGHT($D1239,2),[1]Balancing!$B$2:$ES$2,0))/1000</f>
        <v>26.199000000000002</v>
      </c>
      <c r="J1239" s="16">
        <f>INDEX([1]Balancing!$ET$3:$KK$21,MATCH($C1239,[1]Balancing!$A$3:$A$21,0),MATCH(IF($A1239="Mahir","HS",IF($A1239="Separuh Mahir","SS",IF($A1239="Berkemahiran Rendah","LS",IF($A1239="Jumlah","T",FALSE))))&amp;$E1239&amp;RIGHT($D1239,2),[1]Balancing!$ET$2:$KK$2,0))/1000</f>
        <v>23.821000000000002</v>
      </c>
      <c r="K1239" s="16">
        <f>INDEX([1]Balancing!$KL$3:$QC$21,MATCH($C1239,[1]Balancing!$A$3:$A$21,0),MATCH(IF($A1239="Mahir","HS",IF($A1239="Separuh Mahir","SS",IF($A1239="Berkemahiran Rendah","LS",IF($A1239="Jumlah","T",FALSE))))&amp;$E1239&amp;RIGHT($D1239,2),[1]Balancing!$KL$2:$QC$2,0))/1000</f>
        <v>2.3780000000000001</v>
      </c>
      <c r="L1239" s="16">
        <f>INDEX([1]Balancing!$QD$3:$VU$21,MATCH($C1239,[1]Balancing!$A$3:$A$21,0),MATCH(IF($A1239="Mahir","HS",IF($A1239="Separuh Mahir","SS",IF($A1239="Berkemahiran Rendah","LS",IF($A1239="Jumlah","T",FALSE))))&amp;$E1239&amp;RIGHT($D1239,2),[1]Balancing!$QD$2:$VU$2,0))/1000</f>
        <v>0.185</v>
      </c>
    </row>
    <row r="1240" spans="1:12" x14ac:dyDescent="0.35">
      <c r="A1240" s="17" t="s">
        <v>23</v>
      </c>
      <c r="B1240" s="17" t="s">
        <v>31</v>
      </c>
      <c r="C1240" s="17" t="s">
        <v>48</v>
      </c>
      <c r="D1240" s="14">
        <v>2020</v>
      </c>
      <c r="E1240" s="14">
        <v>1</v>
      </c>
      <c r="F1240" s="14" t="str">
        <f>VLOOKUP(A1240,[1]Lookup!$A$1:$B$4,2,0)</f>
        <v>Low-skilled</v>
      </c>
      <c r="G1240" s="14" t="str">
        <f>VLOOKUP(B1240,[1]Lookup!$A$6:$B$11,2,0)</f>
        <v>Manufacturing</v>
      </c>
      <c r="H1240" s="14" t="str">
        <f>VLOOKUP(C1240,[1]Lookup!$A$13:$B$31,2,0)</f>
        <v>Non-metallic mineral products, basic metal &amp; fabricated metal products</v>
      </c>
      <c r="I1240" s="16">
        <f>INDEX([1]Balancing!$B$3:$ES$21,MATCH($C1240,[1]Balancing!$A$3:$A$21,0),MATCH(IF($A1240="Mahir","HS",IF($A1240="Separuh Mahir","SS",IF($A1240="Berkemahiran Rendah","LS",IF($A1240="Jumlah","T",FALSE))))&amp;$E1240&amp;RIGHT($D1240,2),[1]Balancing!$B$2:$ES$2,0))/1000</f>
        <v>23.446000000000002</v>
      </c>
      <c r="J1240" s="16">
        <f>INDEX([1]Balancing!$ET$3:$KK$21,MATCH($C1240,[1]Balancing!$A$3:$A$21,0),MATCH(IF($A1240="Mahir","HS",IF($A1240="Separuh Mahir","SS",IF($A1240="Berkemahiran Rendah","LS",IF($A1240="Jumlah","T",FALSE))))&amp;$E1240&amp;RIGHT($D1240,2),[1]Balancing!$ET$2:$KK$2,0))/1000</f>
        <v>21.042000000000002</v>
      </c>
      <c r="K1240" s="16">
        <f>INDEX([1]Balancing!$KL$3:$QC$21,MATCH($C1240,[1]Balancing!$A$3:$A$21,0),MATCH(IF($A1240="Mahir","HS",IF($A1240="Separuh Mahir","SS",IF($A1240="Berkemahiran Rendah","LS",IF($A1240="Jumlah","T",FALSE))))&amp;$E1240&amp;RIGHT($D1240,2),[1]Balancing!$KL$2:$QC$2,0))/1000</f>
        <v>2.4039999999999999</v>
      </c>
      <c r="L1240" s="16">
        <f>INDEX([1]Balancing!$QD$3:$VU$21,MATCH($C1240,[1]Balancing!$A$3:$A$21,0),MATCH(IF($A1240="Mahir","HS",IF($A1240="Separuh Mahir","SS",IF($A1240="Berkemahiran Rendah","LS",IF($A1240="Jumlah","T",FALSE))))&amp;$E1240&amp;RIGHT($D1240,2),[1]Balancing!$QD$2:$VU$2,0))/1000</f>
        <v>8.0000000000000002E-3</v>
      </c>
    </row>
    <row r="1241" spans="1:12" x14ac:dyDescent="0.35">
      <c r="A1241" s="17" t="s">
        <v>23</v>
      </c>
      <c r="B1241" s="17" t="s">
        <v>31</v>
      </c>
      <c r="C1241" s="17" t="s">
        <v>50</v>
      </c>
      <c r="D1241" s="14">
        <v>2020</v>
      </c>
      <c r="E1241" s="14">
        <v>1</v>
      </c>
      <c r="F1241" s="14" t="str">
        <f>VLOOKUP(A1241,[1]Lookup!$A$1:$B$4,2,0)</f>
        <v>Low-skilled</v>
      </c>
      <c r="G1241" s="14" t="str">
        <f>VLOOKUP(B1241,[1]Lookup!$A$6:$B$11,2,0)</f>
        <v>Manufacturing</v>
      </c>
      <c r="H1241" s="14" t="str">
        <f>VLOOKUP(C1241,[1]Lookup!$A$13:$B$31,2,0)</f>
        <v>Electrical, electronic &amp; optical products</v>
      </c>
      <c r="I1241" s="16">
        <f>INDEX([1]Balancing!$B$3:$ES$21,MATCH($C1241,[1]Balancing!$A$3:$A$21,0),MATCH(IF($A1241="Mahir","HS",IF($A1241="Separuh Mahir","SS",IF($A1241="Berkemahiran Rendah","LS",IF($A1241="Jumlah","T",FALSE))))&amp;$E1241&amp;RIGHT($D1241,2),[1]Balancing!$B$2:$ES$2,0))/1000</f>
        <v>17.754999999999999</v>
      </c>
      <c r="J1241" s="16">
        <f>INDEX([1]Balancing!$ET$3:$KK$21,MATCH($C1241,[1]Balancing!$A$3:$A$21,0),MATCH(IF($A1241="Mahir","HS",IF($A1241="Separuh Mahir","SS",IF($A1241="Berkemahiran Rendah","LS",IF($A1241="Jumlah","T",FALSE))))&amp;$E1241&amp;RIGHT($D1241,2),[1]Balancing!$ET$2:$KK$2,0))/1000</f>
        <v>15.813000000000001</v>
      </c>
      <c r="K1241" s="16">
        <f>INDEX([1]Balancing!$KL$3:$QC$21,MATCH($C1241,[1]Balancing!$A$3:$A$21,0),MATCH(IF($A1241="Mahir","HS",IF($A1241="Separuh Mahir","SS",IF($A1241="Berkemahiran Rendah","LS",IF($A1241="Jumlah","T",FALSE))))&amp;$E1241&amp;RIGHT($D1241,2),[1]Balancing!$KL$2:$QC$2,0))/1000</f>
        <v>1.9419999999999999</v>
      </c>
      <c r="L1241" s="16">
        <f>INDEX([1]Balancing!$QD$3:$VU$21,MATCH($C1241,[1]Balancing!$A$3:$A$21,0),MATCH(IF($A1241="Mahir","HS",IF($A1241="Separuh Mahir","SS",IF($A1241="Berkemahiran Rendah","LS",IF($A1241="Jumlah","T",FALSE))))&amp;$E1241&amp;RIGHT($D1241,2),[1]Balancing!$QD$2:$VU$2,0))/1000</f>
        <v>5.0999999999999997E-2</v>
      </c>
    </row>
    <row r="1242" spans="1:12" x14ac:dyDescent="0.35">
      <c r="A1242" s="17" t="s">
        <v>23</v>
      </c>
      <c r="B1242" s="17" t="s">
        <v>31</v>
      </c>
      <c r="C1242" s="17" t="s">
        <v>52</v>
      </c>
      <c r="D1242" s="14">
        <v>2020</v>
      </c>
      <c r="E1242" s="14">
        <v>1</v>
      </c>
      <c r="F1242" s="14" t="str">
        <f>VLOOKUP(A1242,[1]Lookup!$A$1:$B$4,2,0)</f>
        <v>Low-skilled</v>
      </c>
      <c r="G1242" s="14" t="str">
        <f>VLOOKUP(B1242,[1]Lookup!$A$6:$B$11,2,0)</f>
        <v>Manufacturing</v>
      </c>
      <c r="H1242" s="14" t="str">
        <f>VLOOKUP(C1242,[1]Lookup!$A$13:$B$31,2,0)</f>
        <v>Transport equipment, other manufacturing &amp; repair</v>
      </c>
      <c r="I1242" s="16">
        <f>INDEX([1]Balancing!$B$3:$ES$21,MATCH($C1242,[1]Balancing!$A$3:$A$21,0),MATCH(IF($A1242="Mahir","HS",IF($A1242="Separuh Mahir","SS",IF($A1242="Berkemahiran Rendah","LS",IF($A1242="Jumlah","T",FALSE))))&amp;$E1242&amp;RIGHT($D1242,2),[1]Balancing!$B$2:$ES$2,0))/1000</f>
        <v>12.329000000000001</v>
      </c>
      <c r="J1242" s="16">
        <f>INDEX([1]Balancing!$ET$3:$KK$21,MATCH($C1242,[1]Balancing!$A$3:$A$21,0),MATCH(IF($A1242="Mahir","HS",IF($A1242="Separuh Mahir","SS",IF($A1242="Berkemahiran Rendah","LS",IF($A1242="Jumlah","T",FALSE))))&amp;$E1242&amp;RIGHT($D1242,2),[1]Balancing!$ET$2:$KK$2,0))/1000</f>
        <v>11.208</v>
      </c>
      <c r="K1242" s="16">
        <f>INDEX([1]Balancing!$KL$3:$QC$21,MATCH($C1242,[1]Balancing!$A$3:$A$21,0),MATCH(IF($A1242="Mahir","HS",IF($A1242="Separuh Mahir","SS",IF($A1242="Berkemahiran Rendah","LS",IF($A1242="Jumlah","T",FALSE))))&amp;$E1242&amp;RIGHT($D1242,2),[1]Balancing!$KL$2:$QC$2,0))/1000</f>
        <v>1.121</v>
      </c>
      <c r="L1242" s="16">
        <f>INDEX([1]Balancing!$QD$3:$VU$21,MATCH($C1242,[1]Balancing!$A$3:$A$21,0),MATCH(IF($A1242="Mahir","HS",IF($A1242="Separuh Mahir","SS",IF($A1242="Berkemahiran Rendah","LS",IF($A1242="Jumlah","T",FALSE))))&amp;$E1242&amp;RIGHT($D1242,2),[1]Balancing!$QD$2:$VU$2,0))/1000</f>
        <v>3.0000000000000001E-3</v>
      </c>
    </row>
    <row r="1243" spans="1:12" x14ac:dyDescent="0.35">
      <c r="A1243" s="17" t="s">
        <v>23</v>
      </c>
      <c r="B1243" s="17" t="s">
        <v>33</v>
      </c>
      <c r="C1243" s="17" t="s">
        <v>33</v>
      </c>
      <c r="D1243" s="14">
        <v>2020</v>
      </c>
      <c r="E1243" s="14">
        <v>1</v>
      </c>
      <c r="F1243" s="14" t="str">
        <f>VLOOKUP(A1243,[1]Lookup!$A$1:$B$4,2,0)</f>
        <v>Low-skilled</v>
      </c>
      <c r="G1243" s="14" t="str">
        <f>VLOOKUP(B1243,[1]Lookup!$A$6:$B$11,2,0)</f>
        <v>Construction</v>
      </c>
      <c r="H1243" s="14" t="str">
        <f>VLOOKUP(C1243,[1]Lookup!$A$13:$B$31,2,0)</f>
        <v>Construction</v>
      </c>
      <c r="I1243" s="16">
        <f>INDEX([1]Balancing!$B$3:$ES$21,MATCH($C1243,[1]Balancing!$A$3:$A$21,0),MATCH(IF($A1243="Mahir","HS",IF($A1243="Separuh Mahir","SS",IF($A1243="Berkemahiran Rendah","LS",IF($A1243="Jumlah","T",FALSE))))&amp;$E1243&amp;RIGHT($D1243,2),[1]Balancing!$B$2:$ES$2,0))/1000</f>
        <v>49.451000000000001</v>
      </c>
      <c r="J1243" s="16">
        <f>INDEX([1]Balancing!$ET$3:$KK$21,MATCH($C1243,[1]Balancing!$A$3:$A$21,0),MATCH(IF($A1243="Mahir","HS",IF($A1243="Separuh Mahir","SS",IF($A1243="Berkemahiran Rendah","LS",IF($A1243="Jumlah","T",FALSE))))&amp;$E1243&amp;RIGHT($D1243,2),[1]Balancing!$ET$2:$KK$2,0))/1000</f>
        <v>44.773000000000003</v>
      </c>
      <c r="K1243" s="16">
        <f>INDEX([1]Balancing!$KL$3:$QC$21,MATCH($C1243,[1]Balancing!$A$3:$A$21,0),MATCH(IF($A1243="Mahir","HS",IF($A1243="Separuh Mahir","SS",IF($A1243="Berkemahiran Rendah","LS",IF($A1243="Jumlah","T",FALSE))))&amp;$E1243&amp;RIGHT($D1243,2),[1]Balancing!$KL$2:$QC$2,0))/1000</f>
        <v>4.6779999999999999</v>
      </c>
      <c r="L1243" s="16">
        <f>INDEX([1]Balancing!$QD$3:$VU$21,MATCH($C1243,[1]Balancing!$A$3:$A$21,0),MATCH(IF($A1243="Mahir","HS",IF($A1243="Separuh Mahir","SS",IF($A1243="Berkemahiran Rendah","LS",IF($A1243="Jumlah","T",FALSE))))&amp;$E1243&amp;RIGHT($D1243,2),[1]Balancing!$QD$2:$VU$2,0))/1000</f>
        <v>0.372</v>
      </c>
    </row>
    <row r="1244" spans="1:12" x14ac:dyDescent="0.35">
      <c r="A1244" s="17" t="s">
        <v>23</v>
      </c>
      <c r="B1244" s="17" t="s">
        <v>35</v>
      </c>
      <c r="C1244" s="17" t="s">
        <v>54</v>
      </c>
      <c r="D1244" s="14">
        <v>2020</v>
      </c>
      <c r="E1244" s="14">
        <v>1</v>
      </c>
      <c r="F1244" s="14" t="str">
        <f>VLOOKUP(A1244,[1]Lookup!$A$1:$B$4,2,0)</f>
        <v>Low-skilled</v>
      </c>
      <c r="G1244" s="14" t="str">
        <f>VLOOKUP(B1244,[1]Lookup!$A$6:$B$11,2,0)</f>
        <v>Services</v>
      </c>
      <c r="H1244" s="14" t="str">
        <f>VLOOKUP(C1244,[1]Lookup!$A$13:$B$31,2,0)</f>
        <v>Wholesale &amp; retail trade</v>
      </c>
      <c r="I1244" s="16">
        <f>INDEX([1]Balancing!$B$3:$ES$21,MATCH($C1244,[1]Balancing!$A$3:$A$21,0),MATCH(IF($A1244="Mahir","HS",IF($A1244="Separuh Mahir","SS",IF($A1244="Berkemahiran Rendah","LS",IF($A1244="Jumlah","T",FALSE))))&amp;$E1244&amp;RIGHT($D1244,2),[1]Balancing!$B$2:$ES$2,0))/1000</f>
        <v>231.702</v>
      </c>
      <c r="J1244" s="16">
        <f>INDEX([1]Balancing!$ET$3:$KK$21,MATCH($C1244,[1]Balancing!$A$3:$A$21,0),MATCH(IF($A1244="Mahir","HS",IF($A1244="Separuh Mahir","SS",IF($A1244="Berkemahiran Rendah","LS",IF($A1244="Jumlah","T",FALSE))))&amp;$E1244&amp;RIGHT($D1244,2),[1]Balancing!$ET$2:$KK$2,0))/1000</f>
        <v>229.01499999999999</v>
      </c>
      <c r="K1244" s="16">
        <f>INDEX([1]Balancing!$KL$3:$QC$21,MATCH($C1244,[1]Balancing!$A$3:$A$21,0),MATCH(IF($A1244="Mahir","HS",IF($A1244="Separuh Mahir","SS",IF($A1244="Berkemahiran Rendah","LS",IF($A1244="Jumlah","T",FALSE))))&amp;$E1244&amp;RIGHT($D1244,2),[1]Balancing!$KL$2:$QC$2,0))/1000</f>
        <v>2.6869999999999998</v>
      </c>
      <c r="L1244" s="16">
        <f>INDEX([1]Balancing!$QD$3:$VU$21,MATCH($C1244,[1]Balancing!$A$3:$A$21,0),MATCH(IF($A1244="Mahir","HS",IF($A1244="Separuh Mahir","SS",IF($A1244="Berkemahiran Rendah","LS",IF($A1244="Jumlah","T",FALSE))))&amp;$E1244&amp;RIGHT($D1244,2),[1]Balancing!$QD$2:$VU$2,0))/1000</f>
        <v>7.2999999999999995E-2</v>
      </c>
    </row>
    <row r="1245" spans="1:12" x14ac:dyDescent="0.35">
      <c r="A1245" s="17" t="s">
        <v>23</v>
      </c>
      <c r="B1245" s="17" t="s">
        <v>35</v>
      </c>
      <c r="C1245" s="17" t="s">
        <v>56</v>
      </c>
      <c r="D1245" s="14">
        <v>2020</v>
      </c>
      <c r="E1245" s="14">
        <v>1</v>
      </c>
      <c r="F1245" s="14" t="str">
        <f>VLOOKUP(A1245,[1]Lookup!$A$1:$B$4,2,0)</f>
        <v>Low-skilled</v>
      </c>
      <c r="G1245" s="14" t="str">
        <f>VLOOKUP(B1245,[1]Lookup!$A$6:$B$11,2,0)</f>
        <v>Services</v>
      </c>
      <c r="H1245" s="14" t="str">
        <f>VLOOKUP(C1245,[1]Lookup!$A$13:$B$31,2,0)</f>
        <v>Food &amp; beverages and accommodation</v>
      </c>
      <c r="I1245" s="16">
        <f>INDEX([1]Balancing!$B$3:$ES$21,MATCH($C1245,[1]Balancing!$A$3:$A$21,0),MATCH(IF($A1245="Mahir","HS",IF($A1245="Separuh Mahir","SS",IF($A1245="Berkemahiran Rendah","LS",IF($A1245="Jumlah","T",FALSE))))&amp;$E1245&amp;RIGHT($D1245,2),[1]Balancing!$B$2:$ES$2,0))/1000</f>
        <v>362.428</v>
      </c>
      <c r="J1245" s="16">
        <f>INDEX([1]Balancing!$ET$3:$KK$21,MATCH($C1245,[1]Balancing!$A$3:$A$21,0),MATCH(IF($A1245="Mahir","HS",IF($A1245="Separuh Mahir","SS",IF($A1245="Berkemahiran Rendah","LS",IF($A1245="Jumlah","T",FALSE))))&amp;$E1245&amp;RIGHT($D1245,2),[1]Balancing!$ET$2:$KK$2,0))/1000</f>
        <v>360.65600000000001</v>
      </c>
      <c r="K1245" s="16">
        <f>INDEX([1]Balancing!$KL$3:$QC$21,MATCH($C1245,[1]Balancing!$A$3:$A$21,0),MATCH(IF($A1245="Mahir","HS",IF($A1245="Separuh Mahir","SS",IF($A1245="Berkemahiran Rendah","LS",IF($A1245="Jumlah","T",FALSE))))&amp;$E1245&amp;RIGHT($D1245,2),[1]Balancing!$KL$2:$QC$2,0))/1000</f>
        <v>1.772</v>
      </c>
      <c r="L1245" s="16">
        <f>INDEX([1]Balancing!$QD$3:$VU$21,MATCH($C1245,[1]Balancing!$A$3:$A$21,0),MATCH(IF($A1245="Mahir","HS",IF($A1245="Separuh Mahir","SS",IF($A1245="Berkemahiran Rendah","LS",IF($A1245="Jumlah","T",FALSE))))&amp;$E1245&amp;RIGHT($D1245,2),[1]Balancing!$QD$2:$VU$2,0))/1000</f>
        <v>3.6999999999999998E-2</v>
      </c>
    </row>
    <row r="1246" spans="1:12" x14ac:dyDescent="0.35">
      <c r="A1246" s="17" t="s">
        <v>23</v>
      </c>
      <c r="B1246" s="17" t="s">
        <v>35</v>
      </c>
      <c r="C1246" s="17" t="s">
        <v>58</v>
      </c>
      <c r="D1246" s="14">
        <v>2020</v>
      </c>
      <c r="E1246" s="14">
        <v>1</v>
      </c>
      <c r="F1246" s="14" t="str">
        <f>VLOOKUP(A1246,[1]Lookup!$A$1:$B$4,2,0)</f>
        <v>Low-skilled</v>
      </c>
      <c r="G1246" s="14" t="str">
        <f>VLOOKUP(B1246,[1]Lookup!$A$6:$B$11,2,0)</f>
        <v>Services</v>
      </c>
      <c r="H1246" s="14" t="str">
        <f>VLOOKUP(C1246,[1]Lookup!$A$13:$B$31,2,0)</f>
        <v>Transportation &amp; storage</v>
      </c>
      <c r="I1246" s="16">
        <f>INDEX([1]Balancing!$B$3:$ES$21,MATCH($C1246,[1]Balancing!$A$3:$A$21,0),MATCH(IF($A1246="Mahir","HS",IF($A1246="Separuh Mahir","SS",IF($A1246="Berkemahiran Rendah","LS",IF($A1246="Jumlah","T",FALSE))))&amp;$E1246&amp;RIGHT($D1246,2),[1]Balancing!$B$2:$ES$2,0))/1000</f>
        <v>84.849000000000004</v>
      </c>
      <c r="J1246" s="16">
        <f>INDEX([1]Balancing!$ET$3:$KK$21,MATCH($C1246,[1]Balancing!$A$3:$A$21,0),MATCH(IF($A1246="Mahir","HS",IF($A1246="Separuh Mahir","SS",IF($A1246="Berkemahiran Rendah","LS",IF($A1246="Jumlah","T",FALSE))))&amp;$E1246&amp;RIGHT($D1246,2),[1]Balancing!$ET$2:$KK$2,0))/1000</f>
        <v>82.512</v>
      </c>
      <c r="K1246" s="16">
        <f>INDEX([1]Balancing!$KL$3:$QC$21,MATCH($C1246,[1]Balancing!$A$3:$A$21,0),MATCH(IF($A1246="Mahir","HS",IF($A1246="Separuh Mahir","SS",IF($A1246="Berkemahiran Rendah","LS",IF($A1246="Jumlah","T",FALSE))))&amp;$E1246&amp;RIGHT($D1246,2),[1]Balancing!$KL$2:$QC$2,0))/1000</f>
        <v>2.3370000000000002</v>
      </c>
      <c r="L1246" s="16">
        <f>INDEX([1]Balancing!$QD$3:$VU$21,MATCH($C1246,[1]Balancing!$A$3:$A$21,0),MATCH(IF($A1246="Mahir","HS",IF($A1246="Separuh Mahir","SS",IF($A1246="Berkemahiran Rendah","LS",IF($A1246="Jumlah","T",FALSE))))&amp;$E1246&amp;RIGHT($D1246,2),[1]Balancing!$QD$2:$VU$2,0))/1000</f>
        <v>0.152</v>
      </c>
    </row>
    <row r="1247" spans="1:12" x14ac:dyDescent="0.35">
      <c r="A1247" s="17" t="s">
        <v>23</v>
      </c>
      <c r="B1247" s="17" t="s">
        <v>35</v>
      </c>
      <c r="C1247" s="17" t="s">
        <v>60</v>
      </c>
      <c r="D1247" s="14">
        <v>2020</v>
      </c>
      <c r="E1247" s="14">
        <v>1</v>
      </c>
      <c r="F1247" s="14" t="str">
        <f>VLOOKUP(A1247,[1]Lookup!$A$1:$B$4,2,0)</f>
        <v>Low-skilled</v>
      </c>
      <c r="G1247" s="14" t="str">
        <f>VLOOKUP(B1247,[1]Lookup!$A$6:$B$11,2,0)</f>
        <v>Services</v>
      </c>
      <c r="H1247" s="14" t="str">
        <f>VLOOKUP(C1247,[1]Lookup!$A$13:$B$31,2,0)</f>
        <v>Information &amp; communication</v>
      </c>
      <c r="I1247" s="16">
        <f>INDEX([1]Balancing!$B$3:$ES$21,MATCH($C1247,[1]Balancing!$A$3:$A$21,0),MATCH(IF($A1247="Mahir","HS",IF($A1247="Separuh Mahir","SS",IF($A1247="Berkemahiran Rendah","LS",IF($A1247="Jumlah","T",FALSE))))&amp;$E1247&amp;RIGHT($D1247,2),[1]Balancing!$B$2:$ES$2,0))/1000</f>
        <v>19.535</v>
      </c>
      <c r="J1247" s="16">
        <f>INDEX([1]Balancing!$ET$3:$KK$21,MATCH($C1247,[1]Balancing!$A$3:$A$21,0),MATCH(IF($A1247="Mahir","HS",IF($A1247="Separuh Mahir","SS",IF($A1247="Berkemahiran Rendah","LS",IF($A1247="Jumlah","T",FALSE))))&amp;$E1247&amp;RIGHT($D1247,2),[1]Balancing!$ET$2:$KK$2,0))/1000</f>
        <v>19.265999999999998</v>
      </c>
      <c r="K1247" s="16">
        <f>INDEX([1]Balancing!$KL$3:$QC$21,MATCH($C1247,[1]Balancing!$A$3:$A$21,0),MATCH(IF($A1247="Mahir","HS",IF($A1247="Separuh Mahir","SS",IF($A1247="Berkemahiran Rendah","LS",IF($A1247="Jumlah","T",FALSE))))&amp;$E1247&amp;RIGHT($D1247,2),[1]Balancing!$KL$2:$QC$2,0))/1000</f>
        <v>0.26900000000000002</v>
      </c>
      <c r="L1247" s="16">
        <f>INDEX([1]Balancing!$QD$3:$VU$21,MATCH($C1247,[1]Balancing!$A$3:$A$21,0),MATCH(IF($A1247="Mahir","HS",IF($A1247="Separuh Mahir","SS",IF($A1247="Berkemahiran Rendah","LS",IF($A1247="Jumlah","T",FALSE))))&amp;$E1247&amp;RIGHT($D1247,2),[1]Balancing!$QD$2:$VU$2,0))/1000</f>
        <v>3.0000000000000001E-3</v>
      </c>
    </row>
    <row r="1248" spans="1:12" x14ac:dyDescent="0.35">
      <c r="A1248" s="17" t="s">
        <v>23</v>
      </c>
      <c r="B1248" s="17" t="s">
        <v>35</v>
      </c>
      <c r="C1248" s="17" t="s">
        <v>62</v>
      </c>
      <c r="D1248" s="14">
        <v>2020</v>
      </c>
      <c r="E1248" s="14">
        <v>1</v>
      </c>
      <c r="F1248" s="14" t="str">
        <f>VLOOKUP(A1248,[1]Lookup!$A$1:$B$4,2,0)</f>
        <v>Low-skilled</v>
      </c>
      <c r="G1248" s="14" t="str">
        <f>VLOOKUP(B1248,[1]Lookup!$A$6:$B$11,2,0)</f>
        <v>Services</v>
      </c>
      <c r="H1248" s="14" t="str">
        <f>VLOOKUP(C1248,[1]Lookup!$A$13:$B$31,2,0)</f>
        <v>Finance, insurance, real estate &amp; business services</v>
      </c>
      <c r="I1248" s="16">
        <f>INDEX([1]Balancing!$B$3:$ES$21,MATCH($C1248,[1]Balancing!$A$3:$A$21,0),MATCH(IF($A1248="Mahir","HS",IF($A1248="Separuh Mahir","SS",IF($A1248="Berkemahiran Rendah","LS",IF($A1248="Jumlah","T",FALSE))))&amp;$E1248&amp;RIGHT($D1248,2),[1]Balancing!$B$2:$ES$2,0))/1000</f>
        <v>119.94199999999999</v>
      </c>
      <c r="J1248" s="16">
        <f>INDEX([1]Balancing!$ET$3:$KK$21,MATCH($C1248,[1]Balancing!$A$3:$A$21,0),MATCH(IF($A1248="Mahir","HS",IF($A1248="Separuh Mahir","SS",IF($A1248="Berkemahiran Rendah","LS",IF($A1248="Jumlah","T",FALSE))))&amp;$E1248&amp;RIGHT($D1248,2),[1]Balancing!$ET$2:$KK$2,0))/1000</f>
        <v>118.575</v>
      </c>
      <c r="K1248" s="16">
        <f>INDEX([1]Balancing!$KL$3:$QC$21,MATCH($C1248,[1]Balancing!$A$3:$A$21,0),MATCH(IF($A1248="Mahir","HS",IF($A1248="Separuh Mahir","SS",IF($A1248="Berkemahiran Rendah","LS",IF($A1248="Jumlah","T",FALSE))))&amp;$E1248&amp;RIGHT($D1248,2),[1]Balancing!$KL$2:$QC$2,0))/1000</f>
        <v>1.367</v>
      </c>
      <c r="L1248" s="16">
        <f>INDEX([1]Balancing!$QD$3:$VU$21,MATCH($C1248,[1]Balancing!$A$3:$A$21,0),MATCH(IF($A1248="Mahir","HS",IF($A1248="Separuh Mahir","SS",IF($A1248="Berkemahiran Rendah","LS",IF($A1248="Jumlah","T",FALSE))))&amp;$E1248&amp;RIGHT($D1248,2),[1]Balancing!$QD$2:$VU$2,0))/1000</f>
        <v>5.0999999999999997E-2</v>
      </c>
    </row>
    <row r="1249" spans="1:12" x14ac:dyDescent="0.35">
      <c r="A1249" s="17" t="s">
        <v>23</v>
      </c>
      <c r="B1249" s="17" t="s">
        <v>35</v>
      </c>
      <c r="C1249" s="17" t="s">
        <v>64</v>
      </c>
      <c r="D1249" s="14">
        <v>2020</v>
      </c>
      <c r="E1249" s="14">
        <v>1</v>
      </c>
      <c r="F1249" s="14" t="str">
        <f>VLOOKUP(A1249,[1]Lookup!$A$1:$B$4,2,0)</f>
        <v>Low-skilled</v>
      </c>
      <c r="G1249" s="14" t="str">
        <f>VLOOKUP(B1249,[1]Lookup!$A$6:$B$11,2,0)</f>
        <v>Services</v>
      </c>
      <c r="H1249" s="14" t="str">
        <f>VLOOKUP(C1249,[1]Lookup!$A$13:$B$31,2,0)</f>
        <v>Other services</v>
      </c>
      <c r="I1249" s="16">
        <f>INDEX([1]Balancing!$B$3:$ES$21,MATCH($C1249,[1]Balancing!$A$3:$A$21,0),MATCH(IF($A1249="Mahir","HS",IF($A1249="Separuh Mahir","SS",IF($A1249="Berkemahiran Rendah","LS",IF($A1249="Jumlah","T",FALSE))))&amp;$E1249&amp;RIGHT($D1249,2),[1]Balancing!$B$2:$ES$2,0))/1000</f>
        <v>75.183000000000007</v>
      </c>
      <c r="J1249" s="16">
        <f>INDEX([1]Balancing!$ET$3:$KK$21,MATCH($C1249,[1]Balancing!$A$3:$A$21,0),MATCH(IF($A1249="Mahir","HS",IF($A1249="Separuh Mahir","SS",IF($A1249="Berkemahiran Rendah","LS",IF($A1249="Jumlah","T",FALSE))))&amp;$E1249&amp;RIGHT($D1249,2),[1]Balancing!$ET$2:$KK$2,0))/1000</f>
        <v>74.418999999999997</v>
      </c>
      <c r="K1249" s="16">
        <f>INDEX([1]Balancing!$KL$3:$QC$21,MATCH($C1249,[1]Balancing!$A$3:$A$21,0),MATCH(IF($A1249="Mahir","HS",IF($A1249="Separuh Mahir","SS",IF($A1249="Berkemahiran Rendah","LS",IF($A1249="Jumlah","T",FALSE))))&amp;$E1249&amp;RIGHT($D1249,2),[1]Balancing!$KL$2:$QC$2,0))/1000</f>
        <v>0.76400000000000001</v>
      </c>
      <c r="L1249" s="16">
        <f>INDEX([1]Balancing!$QD$3:$VU$21,MATCH($C1249,[1]Balancing!$A$3:$A$21,0),MATCH(IF($A1249="Mahir","HS",IF($A1249="Separuh Mahir","SS",IF($A1249="Berkemahiran Rendah","LS",IF($A1249="Jumlah","T",FALSE))))&amp;$E1249&amp;RIGHT($D1249,2),[1]Balancing!$QD$2:$VU$2,0))/1000</f>
        <v>6.2E-2</v>
      </c>
    </row>
    <row r="1250" spans="1:12" x14ac:dyDescent="0.35">
      <c r="A1250" s="17" t="s">
        <v>19</v>
      </c>
      <c r="B1250" s="17" t="s">
        <v>27</v>
      </c>
      <c r="C1250" s="17" t="s">
        <v>27</v>
      </c>
      <c r="D1250" s="14">
        <v>2019</v>
      </c>
      <c r="E1250" s="14">
        <v>4</v>
      </c>
      <c r="F1250" s="14" t="str">
        <f>VLOOKUP(A1250,[1]Lookup!$A$1:$B$4,2,0)</f>
        <v>Skilled</v>
      </c>
      <c r="G1250" s="14" t="str">
        <f>VLOOKUP(B1250,[1]Lookup!$A$6:$B$11,2,0)</f>
        <v>Agriculture</v>
      </c>
      <c r="H1250" s="14" t="str">
        <f>VLOOKUP(C1250,[1]Lookup!$A$13:$B$31,2,0)</f>
        <v>Agriculture</v>
      </c>
      <c r="I1250" s="16">
        <f>INDEX([1]Balancing!$B$3:$ES$21,MATCH($C1250,[1]Balancing!$A$3:$A$21,0),MATCH(IF($A1250="Mahir","HS",IF($A1250="Separuh Mahir","SS",IF($A1250="Berkemahiran Rendah","LS",IF($A1250="Jumlah","T",FALSE))))&amp;$E1250&amp;RIGHT($D1250,2),[1]Balancing!$B$2:$ES$2,0))/1000</f>
        <v>33.835999999999999</v>
      </c>
      <c r="J1250" s="16">
        <f>INDEX([1]Balancing!$ET$3:$KK$21,MATCH($C1250,[1]Balancing!$A$3:$A$21,0),MATCH(IF($A1250="Mahir","HS",IF($A1250="Separuh Mahir","SS",IF($A1250="Berkemahiran Rendah","LS",IF($A1250="Jumlah","T",FALSE))))&amp;$E1250&amp;RIGHT($D1250,2),[1]Balancing!$ET$2:$KK$2,0))/1000</f>
        <v>27.710999999999999</v>
      </c>
      <c r="K1250" s="16">
        <f>INDEX([1]Balancing!$KL$3:$QC$21,MATCH($C1250,[1]Balancing!$A$3:$A$21,0),MATCH(IF($A1250="Mahir","HS",IF($A1250="Separuh Mahir","SS",IF($A1250="Berkemahiran Rendah","LS",IF($A1250="Jumlah","T",FALSE))))&amp;$E1250&amp;RIGHT($D1250,2),[1]Balancing!$KL$2:$QC$2,0))/1000</f>
        <v>6.125</v>
      </c>
      <c r="L1250" s="16">
        <f>INDEX([1]Balancing!$QD$3:$VU$21,MATCH($C1250,[1]Balancing!$A$3:$A$21,0),MATCH(IF($A1250="Mahir","HS",IF($A1250="Separuh Mahir","SS",IF($A1250="Berkemahiran Rendah","LS",IF($A1250="Jumlah","T",FALSE))))&amp;$E1250&amp;RIGHT($D1250,2),[1]Balancing!$QD$2:$VU$2,0))/1000</f>
        <v>0.61599999999999999</v>
      </c>
    </row>
    <row r="1251" spans="1:12" x14ac:dyDescent="0.35">
      <c r="A1251" s="17" t="s">
        <v>19</v>
      </c>
      <c r="B1251" s="17" t="s">
        <v>29</v>
      </c>
      <c r="C1251" s="17" t="s">
        <v>29</v>
      </c>
      <c r="D1251" s="14">
        <v>2019</v>
      </c>
      <c r="E1251" s="14">
        <v>4</v>
      </c>
      <c r="F1251" s="14" t="str">
        <f>VLOOKUP(A1251,[1]Lookup!$A$1:$B$4,2,0)</f>
        <v>Skilled</v>
      </c>
      <c r="G1251" s="14" t="str">
        <f>VLOOKUP(B1251,[1]Lookup!$A$6:$B$11,2,0)</f>
        <v>Mining &amp; Quarrying</v>
      </c>
      <c r="H1251" s="14" t="str">
        <f>VLOOKUP(C1251,[1]Lookup!$A$13:$B$31,2,0)</f>
        <v>Mining &amp; Quarrying</v>
      </c>
      <c r="I1251" s="16">
        <f>INDEX([1]Balancing!$B$3:$ES$21,MATCH($C1251,[1]Balancing!$A$3:$A$21,0),MATCH(IF($A1251="Mahir","HS",IF($A1251="Separuh Mahir","SS",IF($A1251="Berkemahiran Rendah","LS",IF($A1251="Jumlah","T",FALSE))))&amp;$E1251&amp;RIGHT($D1251,2),[1]Balancing!$B$2:$ES$2,0))/1000</f>
        <v>24.768999999999998</v>
      </c>
      <c r="J1251" s="16">
        <f>INDEX([1]Balancing!$ET$3:$KK$21,MATCH($C1251,[1]Balancing!$A$3:$A$21,0),MATCH(IF($A1251="Mahir","HS",IF($A1251="Separuh Mahir","SS",IF($A1251="Berkemahiran Rendah","LS",IF($A1251="Jumlah","T",FALSE))))&amp;$E1251&amp;RIGHT($D1251,2),[1]Balancing!$ET$2:$KK$2,0))/1000</f>
        <v>24.667000000000002</v>
      </c>
      <c r="K1251" s="16">
        <f>INDEX([1]Balancing!$KL$3:$QC$21,MATCH($C1251,[1]Balancing!$A$3:$A$21,0),MATCH(IF($A1251="Mahir","HS",IF($A1251="Separuh Mahir","SS",IF($A1251="Berkemahiran Rendah","LS",IF($A1251="Jumlah","T",FALSE))))&amp;$E1251&amp;RIGHT($D1251,2),[1]Balancing!$KL$2:$QC$2,0))/1000</f>
        <v>0.10199999999999999</v>
      </c>
      <c r="L1251" s="16">
        <f>INDEX([1]Balancing!$QD$3:$VU$21,MATCH($C1251,[1]Balancing!$A$3:$A$21,0),MATCH(IF($A1251="Mahir","HS",IF($A1251="Separuh Mahir","SS",IF($A1251="Berkemahiran Rendah","LS",IF($A1251="Jumlah","T",FALSE))))&amp;$E1251&amp;RIGHT($D1251,2),[1]Balancing!$QD$2:$VU$2,0))/1000</f>
        <v>5.1999999999999998E-2</v>
      </c>
    </row>
    <row r="1252" spans="1:12" x14ac:dyDescent="0.35">
      <c r="A1252" s="17" t="s">
        <v>19</v>
      </c>
      <c r="B1252" s="17" t="s">
        <v>31</v>
      </c>
      <c r="C1252" s="17" t="s">
        <v>40</v>
      </c>
      <c r="D1252" s="14">
        <v>2019</v>
      </c>
      <c r="E1252" s="14">
        <v>4</v>
      </c>
      <c r="F1252" s="14" t="str">
        <f>VLOOKUP(A1252,[1]Lookup!$A$1:$B$4,2,0)</f>
        <v>Skilled</v>
      </c>
      <c r="G1252" s="14" t="str">
        <f>VLOOKUP(B1252,[1]Lookup!$A$6:$B$11,2,0)</f>
        <v>Manufacturing</v>
      </c>
      <c r="H1252" s="14" t="str">
        <f>VLOOKUP(C1252,[1]Lookup!$A$13:$B$31,2,0)</f>
        <v>Food processing, beverages &amp; tobacco products</v>
      </c>
      <c r="I1252" s="16">
        <f>INDEX([1]Balancing!$B$3:$ES$21,MATCH($C1252,[1]Balancing!$A$3:$A$21,0),MATCH(IF($A1252="Mahir","HS",IF($A1252="Separuh Mahir","SS",IF($A1252="Berkemahiran Rendah","LS",IF($A1252="Jumlah","T",FALSE))))&amp;$E1252&amp;RIGHT($D1252,2),[1]Balancing!$B$2:$ES$2,0))/1000</f>
        <v>37.145000000000003</v>
      </c>
      <c r="J1252" s="16">
        <f>INDEX([1]Balancing!$ET$3:$KK$21,MATCH($C1252,[1]Balancing!$A$3:$A$21,0),MATCH(IF($A1252="Mahir","HS",IF($A1252="Separuh Mahir","SS",IF($A1252="Berkemahiran Rendah","LS",IF($A1252="Jumlah","T",FALSE))))&amp;$E1252&amp;RIGHT($D1252,2),[1]Balancing!$ET$2:$KK$2,0))/1000</f>
        <v>34.908000000000001</v>
      </c>
      <c r="K1252" s="16">
        <f>INDEX([1]Balancing!$KL$3:$QC$21,MATCH($C1252,[1]Balancing!$A$3:$A$21,0),MATCH(IF($A1252="Mahir","HS",IF($A1252="Separuh Mahir","SS",IF($A1252="Berkemahiran Rendah","LS",IF($A1252="Jumlah","T",FALSE))))&amp;$E1252&amp;RIGHT($D1252,2),[1]Balancing!$KL$2:$QC$2,0))/1000</f>
        <v>2.2370000000000001</v>
      </c>
      <c r="L1252" s="16">
        <f>INDEX([1]Balancing!$QD$3:$VU$21,MATCH($C1252,[1]Balancing!$A$3:$A$21,0),MATCH(IF($A1252="Mahir","HS",IF($A1252="Separuh Mahir","SS",IF($A1252="Berkemahiran Rendah","LS",IF($A1252="Jumlah","T",FALSE))))&amp;$E1252&amp;RIGHT($D1252,2),[1]Balancing!$QD$2:$VU$2,0))/1000</f>
        <v>5.0999999999999997E-2</v>
      </c>
    </row>
    <row r="1253" spans="1:12" x14ac:dyDescent="0.35">
      <c r="A1253" s="17" t="s">
        <v>19</v>
      </c>
      <c r="B1253" s="17" t="s">
        <v>31</v>
      </c>
      <c r="C1253" s="17" t="s">
        <v>42</v>
      </c>
      <c r="D1253" s="14">
        <v>2019</v>
      </c>
      <c r="E1253" s="14">
        <v>4</v>
      </c>
      <c r="F1253" s="14" t="str">
        <f>VLOOKUP(A1253,[1]Lookup!$A$1:$B$4,2,0)</f>
        <v>Skilled</v>
      </c>
      <c r="G1253" s="14" t="str">
        <f>VLOOKUP(B1253,[1]Lookup!$A$6:$B$11,2,0)</f>
        <v>Manufacturing</v>
      </c>
      <c r="H1253" s="14" t="str">
        <f>VLOOKUP(C1253,[1]Lookup!$A$13:$B$31,2,0)</f>
        <v>Textiles, wearing apparel &amp; leather products</v>
      </c>
      <c r="I1253" s="16">
        <f>INDEX([1]Balancing!$B$3:$ES$21,MATCH($C1253,[1]Balancing!$A$3:$A$21,0),MATCH(IF($A1253="Mahir","HS",IF($A1253="Separuh Mahir","SS",IF($A1253="Berkemahiran Rendah","LS",IF($A1253="Jumlah","T",FALSE))))&amp;$E1253&amp;RIGHT($D1253,2),[1]Balancing!$B$2:$ES$2,0))/1000</f>
        <v>11.436999999999999</v>
      </c>
      <c r="J1253" s="16">
        <f>INDEX([1]Balancing!$ET$3:$KK$21,MATCH($C1253,[1]Balancing!$A$3:$A$21,0),MATCH(IF($A1253="Mahir","HS",IF($A1253="Separuh Mahir","SS",IF($A1253="Berkemahiran Rendah","LS",IF($A1253="Jumlah","T",FALSE))))&amp;$E1253&amp;RIGHT($D1253,2),[1]Balancing!$ET$2:$KK$2,0))/1000</f>
        <v>10.683999999999999</v>
      </c>
      <c r="K1253" s="16">
        <f>INDEX([1]Balancing!$KL$3:$QC$21,MATCH($C1253,[1]Balancing!$A$3:$A$21,0),MATCH(IF($A1253="Mahir","HS",IF($A1253="Separuh Mahir","SS",IF($A1253="Berkemahiran Rendah","LS",IF($A1253="Jumlah","T",FALSE))))&amp;$E1253&amp;RIGHT($D1253,2),[1]Balancing!$KL$2:$QC$2,0))/1000</f>
        <v>0.753</v>
      </c>
      <c r="L1253" s="16">
        <f>INDEX([1]Balancing!$QD$3:$VU$21,MATCH($C1253,[1]Balancing!$A$3:$A$21,0),MATCH(IF($A1253="Mahir","HS",IF($A1253="Separuh Mahir","SS",IF($A1253="Berkemahiran Rendah","LS",IF($A1253="Jumlah","T",FALSE))))&amp;$E1253&amp;RIGHT($D1253,2),[1]Balancing!$QD$2:$VU$2,0))/1000</f>
        <v>6.0000000000000001E-3</v>
      </c>
    </row>
    <row r="1254" spans="1:12" x14ac:dyDescent="0.35">
      <c r="A1254" s="17" t="s">
        <v>19</v>
      </c>
      <c r="B1254" s="17" t="s">
        <v>31</v>
      </c>
      <c r="C1254" s="17" t="s">
        <v>44</v>
      </c>
      <c r="D1254" s="14">
        <v>2019</v>
      </c>
      <c r="E1254" s="14">
        <v>4</v>
      </c>
      <c r="F1254" s="14" t="str">
        <f>VLOOKUP(A1254,[1]Lookup!$A$1:$B$4,2,0)</f>
        <v>Skilled</v>
      </c>
      <c r="G1254" s="14" t="str">
        <f>VLOOKUP(B1254,[1]Lookup!$A$6:$B$11,2,0)</f>
        <v>Manufacturing</v>
      </c>
      <c r="H1254" s="14" t="str">
        <f>VLOOKUP(C1254,[1]Lookup!$A$13:$B$31,2,0)</f>
        <v>Wood products, furniture, paper products &amp; printing</v>
      </c>
      <c r="I1254" s="16">
        <f>INDEX([1]Balancing!$B$3:$ES$21,MATCH($C1254,[1]Balancing!$A$3:$A$21,0),MATCH(IF($A1254="Mahir","HS",IF($A1254="Separuh Mahir","SS",IF($A1254="Berkemahiran Rendah","LS",IF($A1254="Jumlah","T",FALSE))))&amp;$E1254&amp;RIGHT($D1254,2),[1]Balancing!$B$2:$ES$2,0))/1000</f>
        <v>39.709000000000003</v>
      </c>
      <c r="J1254" s="16">
        <f>INDEX([1]Balancing!$ET$3:$KK$21,MATCH($C1254,[1]Balancing!$A$3:$A$21,0),MATCH(IF($A1254="Mahir","HS",IF($A1254="Separuh Mahir","SS",IF($A1254="Berkemahiran Rendah","LS",IF($A1254="Jumlah","T",FALSE))))&amp;$E1254&amp;RIGHT($D1254,2),[1]Balancing!$ET$2:$KK$2,0))/1000</f>
        <v>37.219000000000001</v>
      </c>
      <c r="K1254" s="16">
        <f>INDEX([1]Balancing!$KL$3:$QC$21,MATCH($C1254,[1]Balancing!$A$3:$A$21,0),MATCH(IF($A1254="Mahir","HS",IF($A1254="Separuh Mahir","SS",IF($A1254="Berkemahiran Rendah","LS",IF($A1254="Jumlah","T",FALSE))))&amp;$E1254&amp;RIGHT($D1254,2),[1]Balancing!$KL$2:$QC$2,0))/1000</f>
        <v>2.4900000000000002</v>
      </c>
      <c r="L1254" s="16">
        <f>INDEX([1]Balancing!$QD$3:$VU$21,MATCH($C1254,[1]Balancing!$A$3:$A$21,0),MATCH(IF($A1254="Mahir","HS",IF($A1254="Separuh Mahir","SS",IF($A1254="Berkemahiran Rendah","LS",IF($A1254="Jumlah","T",FALSE))))&amp;$E1254&amp;RIGHT($D1254,2),[1]Balancing!$QD$2:$VU$2,0))/1000</f>
        <v>0.14000000000000001</v>
      </c>
    </row>
    <row r="1255" spans="1:12" x14ac:dyDescent="0.35">
      <c r="A1255" s="17" t="s">
        <v>19</v>
      </c>
      <c r="B1255" s="17" t="s">
        <v>31</v>
      </c>
      <c r="C1255" s="17" t="s">
        <v>46</v>
      </c>
      <c r="D1255" s="14">
        <v>2019</v>
      </c>
      <c r="E1255" s="14">
        <v>4</v>
      </c>
      <c r="F1255" s="14" t="str">
        <f>VLOOKUP(A1255,[1]Lookup!$A$1:$B$4,2,0)</f>
        <v>Skilled</v>
      </c>
      <c r="G1255" s="14" t="str">
        <f>VLOOKUP(B1255,[1]Lookup!$A$6:$B$11,2,0)</f>
        <v>Manufacturing</v>
      </c>
      <c r="H1255" s="14" t="str">
        <f>VLOOKUP(C1255,[1]Lookup!$A$13:$B$31,2,0)</f>
        <v>Petroleum, chemical, rubber &amp; plastic products</v>
      </c>
      <c r="I1255" s="16">
        <f>INDEX([1]Balancing!$B$3:$ES$21,MATCH($C1255,[1]Balancing!$A$3:$A$21,0),MATCH(IF($A1255="Mahir","HS",IF($A1255="Separuh Mahir","SS",IF($A1255="Berkemahiran Rendah","LS",IF($A1255="Jumlah","T",FALSE))))&amp;$E1255&amp;RIGHT($D1255,2),[1]Balancing!$B$2:$ES$2,0))/1000</f>
        <v>77.825000000000003</v>
      </c>
      <c r="J1255" s="16">
        <f>INDEX([1]Balancing!$ET$3:$KK$21,MATCH($C1255,[1]Balancing!$A$3:$A$21,0),MATCH(IF($A1255="Mahir","HS",IF($A1255="Separuh Mahir","SS",IF($A1255="Berkemahiran Rendah","LS",IF($A1255="Jumlah","T",FALSE))))&amp;$E1255&amp;RIGHT($D1255,2),[1]Balancing!$ET$2:$KK$2,0))/1000</f>
        <v>72.846000000000004</v>
      </c>
      <c r="K1255" s="16">
        <f>INDEX([1]Balancing!$KL$3:$QC$21,MATCH($C1255,[1]Balancing!$A$3:$A$21,0),MATCH(IF($A1255="Mahir","HS",IF($A1255="Separuh Mahir","SS",IF($A1255="Berkemahiran Rendah","LS",IF($A1255="Jumlah","T",FALSE))))&amp;$E1255&amp;RIGHT($D1255,2),[1]Balancing!$KL$2:$QC$2,0))/1000</f>
        <v>4.9790000000000001</v>
      </c>
      <c r="L1255" s="16">
        <f>INDEX([1]Balancing!$QD$3:$VU$21,MATCH($C1255,[1]Balancing!$A$3:$A$21,0),MATCH(IF($A1255="Mahir","HS",IF($A1255="Separuh Mahir","SS",IF($A1255="Berkemahiran Rendah","LS",IF($A1255="Jumlah","T",FALSE))))&amp;$E1255&amp;RIGHT($D1255,2),[1]Balancing!$QD$2:$VU$2,0))/1000</f>
        <v>0.23200000000000001</v>
      </c>
    </row>
    <row r="1256" spans="1:12" x14ac:dyDescent="0.35">
      <c r="A1256" s="17" t="s">
        <v>19</v>
      </c>
      <c r="B1256" s="17" t="s">
        <v>31</v>
      </c>
      <c r="C1256" s="17" t="s">
        <v>48</v>
      </c>
      <c r="D1256" s="14">
        <v>2019</v>
      </c>
      <c r="E1256" s="14">
        <v>4</v>
      </c>
      <c r="F1256" s="14" t="str">
        <f>VLOOKUP(A1256,[1]Lookup!$A$1:$B$4,2,0)</f>
        <v>Skilled</v>
      </c>
      <c r="G1256" s="14" t="str">
        <f>VLOOKUP(B1256,[1]Lookup!$A$6:$B$11,2,0)</f>
        <v>Manufacturing</v>
      </c>
      <c r="H1256" s="14" t="str">
        <f>VLOOKUP(C1256,[1]Lookup!$A$13:$B$31,2,0)</f>
        <v>Non-metallic mineral products, basic metal &amp; fabricated metal products</v>
      </c>
      <c r="I1256" s="16">
        <f>INDEX([1]Balancing!$B$3:$ES$21,MATCH($C1256,[1]Balancing!$A$3:$A$21,0),MATCH(IF($A1256="Mahir","HS",IF($A1256="Separuh Mahir","SS",IF($A1256="Berkemahiran Rendah","LS",IF($A1256="Jumlah","T",FALSE))))&amp;$E1256&amp;RIGHT($D1256,2),[1]Balancing!$B$2:$ES$2,0))/1000</f>
        <v>58.185000000000002</v>
      </c>
      <c r="J1256" s="16">
        <f>INDEX([1]Balancing!$ET$3:$KK$21,MATCH($C1256,[1]Balancing!$A$3:$A$21,0),MATCH(IF($A1256="Mahir","HS",IF($A1256="Separuh Mahir","SS",IF($A1256="Berkemahiran Rendah","LS",IF($A1256="Jumlah","T",FALSE))))&amp;$E1256&amp;RIGHT($D1256,2),[1]Balancing!$ET$2:$KK$2,0))/1000</f>
        <v>54.688000000000002</v>
      </c>
      <c r="K1256" s="16">
        <f>INDEX([1]Balancing!$KL$3:$QC$21,MATCH($C1256,[1]Balancing!$A$3:$A$21,0),MATCH(IF($A1256="Mahir","HS",IF($A1256="Separuh Mahir","SS",IF($A1256="Berkemahiran Rendah","LS",IF($A1256="Jumlah","T",FALSE))))&amp;$E1256&amp;RIGHT($D1256,2),[1]Balancing!$KL$2:$QC$2,0))/1000</f>
        <v>3.4969999999999999</v>
      </c>
      <c r="L1256" s="16">
        <f>INDEX([1]Balancing!$QD$3:$VU$21,MATCH($C1256,[1]Balancing!$A$3:$A$21,0),MATCH(IF($A1256="Mahir","HS",IF($A1256="Separuh Mahir","SS",IF($A1256="Berkemahiran Rendah","LS",IF($A1256="Jumlah","T",FALSE))))&amp;$E1256&amp;RIGHT($D1256,2),[1]Balancing!$QD$2:$VU$2,0))/1000</f>
        <v>7.1999999999999995E-2</v>
      </c>
    </row>
    <row r="1257" spans="1:12" x14ac:dyDescent="0.35">
      <c r="A1257" s="17" t="s">
        <v>19</v>
      </c>
      <c r="B1257" s="17" t="s">
        <v>31</v>
      </c>
      <c r="C1257" s="17" t="s">
        <v>50</v>
      </c>
      <c r="D1257" s="14">
        <v>2019</v>
      </c>
      <c r="E1257" s="14">
        <v>4</v>
      </c>
      <c r="F1257" s="14" t="str">
        <f>VLOOKUP(A1257,[1]Lookup!$A$1:$B$4,2,0)</f>
        <v>Skilled</v>
      </c>
      <c r="G1257" s="14" t="str">
        <f>VLOOKUP(B1257,[1]Lookup!$A$6:$B$11,2,0)</f>
        <v>Manufacturing</v>
      </c>
      <c r="H1257" s="14" t="str">
        <f>VLOOKUP(C1257,[1]Lookup!$A$13:$B$31,2,0)</f>
        <v>Electrical, electronic &amp; optical products</v>
      </c>
      <c r="I1257" s="16">
        <f>INDEX([1]Balancing!$B$3:$ES$21,MATCH($C1257,[1]Balancing!$A$3:$A$21,0),MATCH(IF($A1257="Mahir","HS",IF($A1257="Separuh Mahir","SS",IF($A1257="Berkemahiran Rendah","LS",IF($A1257="Jumlah","T",FALSE))))&amp;$E1257&amp;RIGHT($D1257,2),[1]Balancing!$B$2:$ES$2,0))/1000</f>
        <v>135.494</v>
      </c>
      <c r="J1257" s="16">
        <f>INDEX([1]Balancing!$ET$3:$KK$21,MATCH($C1257,[1]Balancing!$A$3:$A$21,0),MATCH(IF($A1257="Mahir","HS",IF($A1257="Separuh Mahir","SS",IF($A1257="Berkemahiran Rendah","LS",IF($A1257="Jumlah","T",FALSE))))&amp;$E1257&amp;RIGHT($D1257,2),[1]Balancing!$ET$2:$KK$2,0))/1000</f>
        <v>127.33199999999999</v>
      </c>
      <c r="K1257" s="16">
        <f>INDEX([1]Balancing!$KL$3:$QC$21,MATCH($C1257,[1]Balancing!$A$3:$A$21,0),MATCH(IF($A1257="Mahir","HS",IF($A1257="Separuh Mahir","SS",IF($A1257="Berkemahiran Rendah","LS",IF($A1257="Jumlah","T",FALSE))))&amp;$E1257&amp;RIGHT($D1257,2),[1]Balancing!$KL$2:$QC$2,0))/1000</f>
        <v>8.1620000000000008</v>
      </c>
      <c r="L1257" s="16">
        <f>INDEX([1]Balancing!$QD$3:$VU$21,MATCH($C1257,[1]Balancing!$A$3:$A$21,0),MATCH(IF($A1257="Mahir","HS",IF($A1257="Separuh Mahir","SS",IF($A1257="Berkemahiran Rendah","LS",IF($A1257="Jumlah","T",FALSE))))&amp;$E1257&amp;RIGHT($D1257,2),[1]Balancing!$QD$2:$VU$2,0))/1000</f>
        <v>0.27500000000000002</v>
      </c>
    </row>
    <row r="1258" spans="1:12" x14ac:dyDescent="0.35">
      <c r="A1258" s="17" t="s">
        <v>19</v>
      </c>
      <c r="B1258" s="17" t="s">
        <v>31</v>
      </c>
      <c r="C1258" s="17" t="s">
        <v>52</v>
      </c>
      <c r="D1258" s="14">
        <v>2019</v>
      </c>
      <c r="E1258" s="14">
        <v>4</v>
      </c>
      <c r="F1258" s="14" t="str">
        <f>VLOOKUP(A1258,[1]Lookup!$A$1:$B$4,2,0)</f>
        <v>Skilled</v>
      </c>
      <c r="G1258" s="14" t="str">
        <f>VLOOKUP(B1258,[1]Lookup!$A$6:$B$11,2,0)</f>
        <v>Manufacturing</v>
      </c>
      <c r="H1258" s="14" t="str">
        <f>VLOOKUP(C1258,[1]Lookup!$A$13:$B$31,2,0)</f>
        <v>Transport equipment, other manufacturing &amp; repair</v>
      </c>
      <c r="I1258" s="16">
        <f>INDEX([1]Balancing!$B$3:$ES$21,MATCH($C1258,[1]Balancing!$A$3:$A$21,0),MATCH(IF($A1258="Mahir","HS",IF($A1258="Separuh Mahir","SS",IF($A1258="Berkemahiran Rendah","LS",IF($A1258="Jumlah","T",FALSE))))&amp;$E1258&amp;RIGHT($D1258,2),[1]Balancing!$B$2:$ES$2,0))/1000</f>
        <v>49.405999999999999</v>
      </c>
      <c r="J1258" s="16">
        <f>INDEX([1]Balancing!$ET$3:$KK$21,MATCH($C1258,[1]Balancing!$A$3:$A$21,0),MATCH(IF($A1258="Mahir","HS",IF($A1258="Separuh Mahir","SS",IF($A1258="Berkemahiran Rendah","LS",IF($A1258="Jumlah","T",FALSE))))&amp;$E1258&amp;RIGHT($D1258,2),[1]Balancing!$ET$2:$KK$2,0))/1000</f>
        <v>46.335000000000001</v>
      </c>
      <c r="K1258" s="16">
        <f>INDEX([1]Balancing!$KL$3:$QC$21,MATCH($C1258,[1]Balancing!$A$3:$A$21,0),MATCH(IF($A1258="Mahir","HS",IF($A1258="Separuh Mahir","SS",IF($A1258="Berkemahiran Rendah","LS",IF($A1258="Jumlah","T",FALSE))))&amp;$E1258&amp;RIGHT($D1258,2),[1]Balancing!$KL$2:$QC$2,0))/1000</f>
        <v>3.0710000000000002</v>
      </c>
      <c r="L1258" s="16">
        <f>INDEX([1]Balancing!$QD$3:$VU$21,MATCH($C1258,[1]Balancing!$A$3:$A$21,0),MATCH(IF($A1258="Mahir","HS",IF($A1258="Separuh Mahir","SS",IF($A1258="Berkemahiran Rendah","LS",IF($A1258="Jumlah","T",FALSE))))&amp;$E1258&amp;RIGHT($D1258,2),[1]Balancing!$QD$2:$VU$2,0))/1000</f>
        <v>0.109</v>
      </c>
    </row>
    <row r="1259" spans="1:12" x14ac:dyDescent="0.35">
      <c r="A1259" s="17" t="s">
        <v>19</v>
      </c>
      <c r="B1259" s="17" t="s">
        <v>33</v>
      </c>
      <c r="C1259" s="17" t="s">
        <v>33</v>
      </c>
      <c r="D1259" s="14">
        <v>2019</v>
      </c>
      <c r="E1259" s="14">
        <v>4</v>
      </c>
      <c r="F1259" s="14" t="str">
        <f>VLOOKUP(A1259,[1]Lookup!$A$1:$B$4,2,0)</f>
        <v>Skilled</v>
      </c>
      <c r="G1259" s="14" t="str">
        <f>VLOOKUP(B1259,[1]Lookup!$A$6:$B$11,2,0)</f>
        <v>Construction</v>
      </c>
      <c r="H1259" s="14" t="str">
        <f>VLOOKUP(C1259,[1]Lookup!$A$13:$B$31,2,0)</f>
        <v>Construction</v>
      </c>
      <c r="I1259" s="16">
        <f>INDEX([1]Balancing!$B$3:$ES$21,MATCH($C1259,[1]Balancing!$A$3:$A$21,0),MATCH(IF($A1259="Mahir","HS",IF($A1259="Separuh Mahir","SS",IF($A1259="Berkemahiran Rendah","LS",IF($A1259="Jumlah","T",FALSE))))&amp;$E1259&amp;RIGHT($D1259,2),[1]Balancing!$B$2:$ES$2,0))/1000</f>
        <v>155.78299999999999</v>
      </c>
      <c r="J1259" s="16">
        <f>INDEX([1]Balancing!$ET$3:$KK$21,MATCH($C1259,[1]Balancing!$A$3:$A$21,0),MATCH(IF($A1259="Mahir","HS",IF($A1259="Separuh Mahir","SS",IF($A1259="Berkemahiran Rendah","LS",IF($A1259="Jumlah","T",FALSE))))&amp;$E1259&amp;RIGHT($D1259,2),[1]Balancing!$ET$2:$KK$2,0))/1000</f>
        <v>149.95699999999999</v>
      </c>
      <c r="K1259" s="16">
        <f>INDEX([1]Balancing!$KL$3:$QC$21,MATCH($C1259,[1]Balancing!$A$3:$A$21,0),MATCH(IF($A1259="Mahir","HS",IF($A1259="Separuh Mahir","SS",IF($A1259="Berkemahiran Rendah","LS",IF($A1259="Jumlah","T",FALSE))))&amp;$E1259&amp;RIGHT($D1259,2),[1]Balancing!$KL$2:$QC$2,0))/1000</f>
        <v>5.8259999999999996</v>
      </c>
      <c r="L1259" s="16">
        <f>INDEX([1]Balancing!$QD$3:$VU$21,MATCH($C1259,[1]Balancing!$A$3:$A$21,0),MATCH(IF($A1259="Mahir","HS",IF($A1259="Separuh Mahir","SS",IF($A1259="Berkemahiran Rendah","LS",IF($A1259="Jumlah","T",FALSE))))&amp;$E1259&amp;RIGHT($D1259,2),[1]Balancing!$QD$2:$VU$2,0))/1000</f>
        <v>2.2509999999999999</v>
      </c>
    </row>
    <row r="1260" spans="1:12" x14ac:dyDescent="0.35">
      <c r="A1260" s="17" t="s">
        <v>19</v>
      </c>
      <c r="B1260" s="17" t="s">
        <v>35</v>
      </c>
      <c r="C1260" s="17" t="s">
        <v>54</v>
      </c>
      <c r="D1260" s="14">
        <v>2019</v>
      </c>
      <c r="E1260" s="14">
        <v>4</v>
      </c>
      <c r="F1260" s="14" t="str">
        <f>VLOOKUP(A1260,[1]Lookup!$A$1:$B$4,2,0)</f>
        <v>Skilled</v>
      </c>
      <c r="G1260" s="14" t="str">
        <f>VLOOKUP(B1260,[1]Lookup!$A$6:$B$11,2,0)</f>
        <v>Services</v>
      </c>
      <c r="H1260" s="14" t="str">
        <f>VLOOKUP(C1260,[1]Lookup!$A$13:$B$31,2,0)</f>
        <v>Wholesale &amp; retail trade</v>
      </c>
      <c r="I1260" s="16">
        <f>INDEX([1]Balancing!$B$3:$ES$21,MATCH($C1260,[1]Balancing!$A$3:$A$21,0),MATCH(IF($A1260="Mahir","HS",IF($A1260="Separuh Mahir","SS",IF($A1260="Berkemahiran Rendah","LS",IF($A1260="Jumlah","T",FALSE))))&amp;$E1260&amp;RIGHT($D1260,2),[1]Balancing!$B$2:$ES$2,0))/1000</f>
        <v>544.39800000000002</v>
      </c>
      <c r="J1260" s="16">
        <f>INDEX([1]Balancing!$ET$3:$KK$21,MATCH($C1260,[1]Balancing!$A$3:$A$21,0),MATCH(IF($A1260="Mahir","HS",IF($A1260="Separuh Mahir","SS",IF($A1260="Berkemahiran Rendah","LS",IF($A1260="Jumlah","T",FALSE))))&amp;$E1260&amp;RIGHT($D1260,2),[1]Balancing!$ET$2:$KK$2,0))/1000</f>
        <v>541.83399999999995</v>
      </c>
      <c r="K1260" s="16">
        <f>INDEX([1]Balancing!$KL$3:$QC$21,MATCH($C1260,[1]Balancing!$A$3:$A$21,0),MATCH(IF($A1260="Mahir","HS",IF($A1260="Separuh Mahir","SS",IF($A1260="Berkemahiran Rendah","LS",IF($A1260="Jumlah","T",FALSE))))&amp;$E1260&amp;RIGHT($D1260,2),[1]Balancing!$KL$2:$QC$2,0))/1000</f>
        <v>2.5640000000000001</v>
      </c>
      <c r="L1260" s="16">
        <f>INDEX([1]Balancing!$QD$3:$VU$21,MATCH($C1260,[1]Balancing!$A$3:$A$21,0),MATCH(IF($A1260="Mahir","HS",IF($A1260="Separuh Mahir","SS",IF($A1260="Berkemahiran Rendah","LS",IF($A1260="Jumlah","T",FALSE))))&amp;$E1260&amp;RIGHT($D1260,2),[1]Balancing!$QD$2:$VU$2,0))/1000</f>
        <v>2.2349999999999999</v>
      </c>
    </row>
    <row r="1261" spans="1:12" x14ac:dyDescent="0.35">
      <c r="A1261" s="17" t="s">
        <v>19</v>
      </c>
      <c r="B1261" s="17" t="s">
        <v>35</v>
      </c>
      <c r="C1261" s="17" t="s">
        <v>56</v>
      </c>
      <c r="D1261" s="14">
        <v>2019</v>
      </c>
      <c r="E1261" s="14">
        <v>4</v>
      </c>
      <c r="F1261" s="14" t="str">
        <f>VLOOKUP(A1261,[1]Lookup!$A$1:$B$4,2,0)</f>
        <v>Skilled</v>
      </c>
      <c r="G1261" s="14" t="str">
        <f>VLOOKUP(B1261,[1]Lookup!$A$6:$B$11,2,0)</f>
        <v>Services</v>
      </c>
      <c r="H1261" s="14" t="str">
        <f>VLOOKUP(C1261,[1]Lookup!$A$13:$B$31,2,0)</f>
        <v>Food &amp; beverages and accommodation</v>
      </c>
      <c r="I1261" s="16">
        <f>INDEX([1]Balancing!$B$3:$ES$21,MATCH($C1261,[1]Balancing!$A$3:$A$21,0),MATCH(IF($A1261="Mahir","HS",IF($A1261="Separuh Mahir","SS",IF($A1261="Berkemahiran Rendah","LS",IF($A1261="Jumlah","T",FALSE))))&amp;$E1261&amp;RIGHT($D1261,2),[1]Balancing!$B$2:$ES$2,0))/1000</f>
        <v>117.78</v>
      </c>
      <c r="J1261" s="16">
        <f>INDEX([1]Balancing!$ET$3:$KK$21,MATCH($C1261,[1]Balancing!$A$3:$A$21,0),MATCH(IF($A1261="Mahir","HS",IF($A1261="Separuh Mahir","SS",IF($A1261="Berkemahiran Rendah","LS",IF($A1261="Jumlah","T",FALSE))))&amp;$E1261&amp;RIGHT($D1261,2),[1]Balancing!$ET$2:$KK$2,0))/1000</f>
        <v>117.378</v>
      </c>
      <c r="K1261" s="16">
        <f>INDEX([1]Balancing!$KL$3:$QC$21,MATCH($C1261,[1]Balancing!$A$3:$A$21,0),MATCH(IF($A1261="Mahir","HS",IF($A1261="Separuh Mahir","SS",IF($A1261="Berkemahiran Rendah","LS",IF($A1261="Jumlah","T",FALSE))))&amp;$E1261&amp;RIGHT($D1261,2),[1]Balancing!$KL$2:$QC$2,0))/1000</f>
        <v>0.40200000000000002</v>
      </c>
      <c r="L1261" s="16">
        <f>INDEX([1]Balancing!$QD$3:$VU$21,MATCH($C1261,[1]Balancing!$A$3:$A$21,0),MATCH(IF($A1261="Mahir","HS",IF($A1261="Separuh Mahir","SS",IF($A1261="Berkemahiran Rendah","LS",IF($A1261="Jumlah","T",FALSE))))&amp;$E1261&amp;RIGHT($D1261,2),[1]Balancing!$QD$2:$VU$2,0))/1000</f>
        <v>0.13700000000000001</v>
      </c>
    </row>
    <row r="1262" spans="1:12" x14ac:dyDescent="0.35">
      <c r="A1262" s="17" t="s">
        <v>19</v>
      </c>
      <c r="B1262" s="17" t="s">
        <v>35</v>
      </c>
      <c r="C1262" s="17" t="s">
        <v>58</v>
      </c>
      <c r="D1262" s="14">
        <v>2019</v>
      </c>
      <c r="E1262" s="14">
        <v>4</v>
      </c>
      <c r="F1262" s="14" t="str">
        <f>VLOOKUP(A1262,[1]Lookup!$A$1:$B$4,2,0)</f>
        <v>Skilled</v>
      </c>
      <c r="G1262" s="14" t="str">
        <f>VLOOKUP(B1262,[1]Lookup!$A$6:$B$11,2,0)</f>
        <v>Services</v>
      </c>
      <c r="H1262" s="14" t="str">
        <f>VLOOKUP(C1262,[1]Lookup!$A$13:$B$31,2,0)</f>
        <v>Transportation &amp; storage</v>
      </c>
      <c r="I1262" s="16">
        <f>INDEX([1]Balancing!$B$3:$ES$21,MATCH($C1262,[1]Balancing!$A$3:$A$21,0),MATCH(IF($A1262="Mahir","HS",IF($A1262="Separuh Mahir","SS",IF($A1262="Berkemahiran Rendah","LS",IF($A1262="Jumlah","T",FALSE))))&amp;$E1262&amp;RIGHT($D1262,2),[1]Balancing!$B$2:$ES$2,0))/1000</f>
        <v>78.655000000000001</v>
      </c>
      <c r="J1262" s="16">
        <f>INDEX([1]Balancing!$ET$3:$KK$21,MATCH($C1262,[1]Balancing!$A$3:$A$21,0),MATCH(IF($A1262="Mahir","HS",IF($A1262="Separuh Mahir","SS",IF($A1262="Berkemahiran Rendah","LS",IF($A1262="Jumlah","T",FALSE))))&amp;$E1262&amp;RIGHT($D1262,2),[1]Balancing!$ET$2:$KK$2,0))/1000</f>
        <v>77.944999999999993</v>
      </c>
      <c r="K1262" s="16">
        <f>INDEX([1]Balancing!$KL$3:$QC$21,MATCH($C1262,[1]Balancing!$A$3:$A$21,0),MATCH(IF($A1262="Mahir","HS",IF($A1262="Separuh Mahir","SS",IF($A1262="Berkemahiran Rendah","LS",IF($A1262="Jumlah","T",FALSE))))&amp;$E1262&amp;RIGHT($D1262,2),[1]Balancing!$KL$2:$QC$2,0))/1000</f>
        <v>0.71</v>
      </c>
      <c r="L1262" s="16">
        <f>INDEX([1]Balancing!$QD$3:$VU$21,MATCH($C1262,[1]Balancing!$A$3:$A$21,0),MATCH(IF($A1262="Mahir","HS",IF($A1262="Separuh Mahir","SS",IF($A1262="Berkemahiran Rendah","LS",IF($A1262="Jumlah","T",FALSE))))&amp;$E1262&amp;RIGHT($D1262,2),[1]Balancing!$QD$2:$VU$2,0))/1000</f>
        <v>0.51200000000000001</v>
      </c>
    </row>
    <row r="1263" spans="1:12" x14ac:dyDescent="0.35">
      <c r="A1263" s="17" t="s">
        <v>19</v>
      </c>
      <c r="B1263" s="17" t="s">
        <v>35</v>
      </c>
      <c r="C1263" s="17" t="s">
        <v>60</v>
      </c>
      <c r="D1263" s="14">
        <v>2019</v>
      </c>
      <c r="E1263" s="14">
        <v>4</v>
      </c>
      <c r="F1263" s="14" t="str">
        <f>VLOOKUP(A1263,[1]Lookup!$A$1:$B$4,2,0)</f>
        <v>Skilled</v>
      </c>
      <c r="G1263" s="14" t="str">
        <f>VLOOKUP(B1263,[1]Lookup!$A$6:$B$11,2,0)</f>
        <v>Services</v>
      </c>
      <c r="H1263" s="14" t="str">
        <f>VLOOKUP(C1263,[1]Lookup!$A$13:$B$31,2,0)</f>
        <v>Information &amp; communication</v>
      </c>
      <c r="I1263" s="16">
        <f>INDEX([1]Balancing!$B$3:$ES$21,MATCH($C1263,[1]Balancing!$A$3:$A$21,0),MATCH(IF($A1263="Mahir","HS",IF($A1263="Separuh Mahir","SS",IF($A1263="Berkemahiran Rendah","LS",IF($A1263="Jumlah","T",FALSE))))&amp;$E1263&amp;RIGHT($D1263,2),[1]Balancing!$B$2:$ES$2,0))/1000</f>
        <v>127.33199999999999</v>
      </c>
      <c r="J1263" s="16">
        <f>INDEX([1]Balancing!$ET$3:$KK$21,MATCH($C1263,[1]Balancing!$A$3:$A$21,0),MATCH(IF($A1263="Mahir","HS",IF($A1263="Separuh Mahir","SS",IF($A1263="Berkemahiran Rendah","LS",IF($A1263="Jumlah","T",FALSE))))&amp;$E1263&amp;RIGHT($D1263,2),[1]Balancing!$ET$2:$KK$2,0))/1000</f>
        <v>126.89100000000001</v>
      </c>
      <c r="K1263" s="16">
        <f>INDEX([1]Balancing!$KL$3:$QC$21,MATCH($C1263,[1]Balancing!$A$3:$A$21,0),MATCH(IF($A1263="Mahir","HS",IF($A1263="Separuh Mahir","SS",IF($A1263="Berkemahiran Rendah","LS",IF($A1263="Jumlah","T",FALSE))))&amp;$E1263&amp;RIGHT($D1263,2),[1]Balancing!$KL$2:$QC$2,0))/1000</f>
        <v>0.441</v>
      </c>
      <c r="L1263" s="16">
        <f>INDEX([1]Balancing!$QD$3:$VU$21,MATCH($C1263,[1]Balancing!$A$3:$A$21,0),MATCH(IF($A1263="Mahir","HS",IF($A1263="Separuh Mahir","SS",IF($A1263="Berkemahiran Rendah","LS",IF($A1263="Jumlah","T",FALSE))))&amp;$E1263&amp;RIGHT($D1263,2),[1]Balancing!$QD$2:$VU$2,0))/1000</f>
        <v>0.55200000000000005</v>
      </c>
    </row>
    <row r="1264" spans="1:12" x14ac:dyDescent="0.35">
      <c r="A1264" s="17" t="s">
        <v>19</v>
      </c>
      <c r="B1264" s="17" t="s">
        <v>35</v>
      </c>
      <c r="C1264" s="17" t="s">
        <v>62</v>
      </c>
      <c r="D1264" s="14">
        <v>2019</v>
      </c>
      <c r="E1264" s="14">
        <v>4</v>
      </c>
      <c r="F1264" s="14" t="str">
        <f>VLOOKUP(A1264,[1]Lookup!$A$1:$B$4,2,0)</f>
        <v>Skilled</v>
      </c>
      <c r="G1264" s="14" t="str">
        <f>VLOOKUP(B1264,[1]Lookup!$A$6:$B$11,2,0)</f>
        <v>Services</v>
      </c>
      <c r="H1264" s="14" t="str">
        <f>VLOOKUP(C1264,[1]Lookup!$A$13:$B$31,2,0)</f>
        <v>Finance, insurance, real estate &amp; business services</v>
      </c>
      <c r="I1264" s="16">
        <f>INDEX([1]Balancing!$B$3:$ES$21,MATCH($C1264,[1]Balancing!$A$3:$A$21,0),MATCH(IF($A1264="Mahir","HS",IF($A1264="Separuh Mahir","SS",IF($A1264="Berkemahiran Rendah","LS",IF($A1264="Jumlah","T",FALSE))))&amp;$E1264&amp;RIGHT($D1264,2),[1]Balancing!$B$2:$ES$2,0))/1000</f>
        <v>400.19799999999998</v>
      </c>
      <c r="J1264" s="16">
        <f>INDEX([1]Balancing!$ET$3:$KK$21,MATCH($C1264,[1]Balancing!$A$3:$A$21,0),MATCH(IF($A1264="Mahir","HS",IF($A1264="Separuh Mahir","SS",IF($A1264="Berkemahiran Rendah","LS",IF($A1264="Jumlah","T",FALSE))))&amp;$E1264&amp;RIGHT($D1264,2),[1]Balancing!$ET$2:$KK$2,0))/1000</f>
        <v>394.18799999999999</v>
      </c>
      <c r="K1264" s="16">
        <f>INDEX([1]Balancing!$KL$3:$QC$21,MATCH($C1264,[1]Balancing!$A$3:$A$21,0),MATCH(IF($A1264="Mahir","HS",IF($A1264="Separuh Mahir","SS",IF($A1264="Berkemahiran Rendah","LS",IF($A1264="Jumlah","T",FALSE))))&amp;$E1264&amp;RIGHT($D1264,2),[1]Balancing!$KL$2:$QC$2,0))/1000</f>
        <v>6.01</v>
      </c>
      <c r="L1264" s="16">
        <f>INDEX([1]Balancing!$QD$3:$VU$21,MATCH($C1264,[1]Balancing!$A$3:$A$21,0),MATCH(IF($A1264="Mahir","HS",IF($A1264="Separuh Mahir","SS",IF($A1264="Berkemahiran Rendah","LS",IF($A1264="Jumlah","T",FALSE))))&amp;$E1264&amp;RIGHT($D1264,2),[1]Balancing!$QD$2:$VU$2,0))/1000</f>
        <v>3.2679999999999998</v>
      </c>
    </row>
    <row r="1265" spans="1:12" x14ac:dyDescent="0.35">
      <c r="A1265" s="17" t="s">
        <v>19</v>
      </c>
      <c r="B1265" s="17" t="s">
        <v>35</v>
      </c>
      <c r="C1265" s="17" t="s">
        <v>64</v>
      </c>
      <c r="D1265" s="14">
        <v>2019</v>
      </c>
      <c r="E1265" s="14">
        <v>4</v>
      </c>
      <c r="F1265" s="14" t="str">
        <f>VLOOKUP(A1265,[1]Lookup!$A$1:$B$4,2,0)</f>
        <v>Skilled</v>
      </c>
      <c r="G1265" s="14" t="str">
        <f>VLOOKUP(B1265,[1]Lookup!$A$6:$B$11,2,0)</f>
        <v>Services</v>
      </c>
      <c r="H1265" s="14" t="str">
        <f>VLOOKUP(C1265,[1]Lookup!$A$13:$B$31,2,0)</f>
        <v>Other services</v>
      </c>
      <c r="I1265" s="16">
        <f>INDEX([1]Balancing!$B$3:$ES$21,MATCH($C1265,[1]Balancing!$A$3:$A$21,0),MATCH(IF($A1265="Mahir","HS",IF($A1265="Separuh Mahir","SS",IF($A1265="Berkemahiran Rendah","LS",IF($A1265="Jumlah","T",FALSE))))&amp;$E1265&amp;RIGHT($D1265,2),[1]Balancing!$B$2:$ES$2,0))/1000</f>
        <v>208.74100000000001</v>
      </c>
      <c r="J1265" s="16">
        <f>INDEX([1]Balancing!$ET$3:$KK$21,MATCH($C1265,[1]Balancing!$A$3:$A$21,0),MATCH(IF($A1265="Mahir","HS",IF($A1265="Separuh Mahir","SS",IF($A1265="Berkemahiran Rendah","LS",IF($A1265="Jumlah","T",FALSE))))&amp;$E1265&amp;RIGHT($D1265,2),[1]Balancing!$ET$2:$KK$2,0))/1000</f>
        <v>207.785</v>
      </c>
      <c r="K1265" s="16">
        <f>INDEX([1]Balancing!$KL$3:$QC$21,MATCH($C1265,[1]Balancing!$A$3:$A$21,0),MATCH(IF($A1265="Mahir","HS",IF($A1265="Separuh Mahir","SS",IF($A1265="Berkemahiran Rendah","LS",IF($A1265="Jumlah","T",FALSE))))&amp;$E1265&amp;RIGHT($D1265,2),[1]Balancing!$KL$2:$QC$2,0))/1000</f>
        <v>0.95599999999999996</v>
      </c>
      <c r="L1265" s="16">
        <f>INDEX([1]Balancing!$QD$3:$VU$21,MATCH($C1265,[1]Balancing!$A$3:$A$21,0),MATCH(IF($A1265="Mahir","HS",IF($A1265="Separuh Mahir","SS",IF($A1265="Berkemahiran Rendah","LS",IF($A1265="Jumlah","T",FALSE))))&amp;$E1265&amp;RIGHT($D1265,2),[1]Balancing!$QD$2:$VU$2,0))/1000</f>
        <v>1.1819999999999999</v>
      </c>
    </row>
    <row r="1266" spans="1:12" x14ac:dyDescent="0.35">
      <c r="A1266" s="17" t="s">
        <v>21</v>
      </c>
      <c r="B1266" s="17" t="s">
        <v>27</v>
      </c>
      <c r="C1266" s="17" t="s">
        <v>27</v>
      </c>
      <c r="D1266" s="14">
        <v>2019</v>
      </c>
      <c r="E1266" s="14">
        <v>4</v>
      </c>
      <c r="F1266" s="14" t="str">
        <f>VLOOKUP(A1266,[1]Lookup!$A$1:$B$4,2,0)</f>
        <v>Semi-skilled</v>
      </c>
      <c r="G1266" s="14" t="str">
        <f>VLOOKUP(B1266,[1]Lookup!$A$6:$B$11,2,0)</f>
        <v>Agriculture</v>
      </c>
      <c r="H1266" s="14" t="str">
        <f>VLOOKUP(C1266,[1]Lookup!$A$13:$B$31,2,0)</f>
        <v>Agriculture</v>
      </c>
      <c r="I1266" s="16">
        <f>INDEX([1]Balancing!$B$3:$ES$21,MATCH($C1266,[1]Balancing!$A$3:$A$21,0),MATCH(IF($A1266="Mahir","HS",IF($A1266="Separuh Mahir","SS",IF($A1266="Berkemahiran Rendah","LS",IF($A1266="Jumlah","T",FALSE))))&amp;$E1266&amp;RIGHT($D1266,2),[1]Balancing!$B$2:$ES$2,0))/1000</f>
        <v>421.99</v>
      </c>
      <c r="J1266" s="16">
        <f>INDEX([1]Balancing!$ET$3:$KK$21,MATCH($C1266,[1]Balancing!$A$3:$A$21,0),MATCH(IF($A1266="Mahir","HS",IF($A1266="Separuh Mahir","SS",IF($A1266="Berkemahiran Rendah","LS",IF($A1266="Jumlah","T",FALSE))))&amp;$E1266&amp;RIGHT($D1266,2),[1]Balancing!$ET$2:$KK$2,0))/1000</f>
        <v>406.57100000000003</v>
      </c>
      <c r="K1266" s="16">
        <f>INDEX([1]Balancing!$KL$3:$QC$21,MATCH($C1266,[1]Balancing!$A$3:$A$21,0),MATCH(IF($A1266="Mahir","HS",IF($A1266="Separuh Mahir","SS",IF($A1266="Berkemahiran Rendah","LS",IF($A1266="Jumlah","T",FALSE))))&amp;$E1266&amp;RIGHT($D1266,2),[1]Balancing!$KL$2:$QC$2,0))/1000</f>
        <v>15.419</v>
      </c>
      <c r="L1266" s="16">
        <f>INDEX([1]Balancing!$QD$3:$VU$21,MATCH($C1266,[1]Balancing!$A$3:$A$21,0),MATCH(IF($A1266="Mahir","HS",IF($A1266="Separuh Mahir","SS",IF($A1266="Berkemahiran Rendah","LS",IF($A1266="Jumlah","T",FALSE))))&amp;$E1266&amp;RIGHT($D1266,2),[1]Balancing!$QD$2:$VU$2,0))/1000</f>
        <v>2.2970000000000002</v>
      </c>
    </row>
    <row r="1267" spans="1:12" x14ac:dyDescent="0.35">
      <c r="A1267" s="17" t="s">
        <v>21</v>
      </c>
      <c r="B1267" s="17" t="s">
        <v>29</v>
      </c>
      <c r="C1267" s="17" t="s">
        <v>29</v>
      </c>
      <c r="D1267" s="14">
        <v>2019</v>
      </c>
      <c r="E1267" s="14">
        <v>4</v>
      </c>
      <c r="F1267" s="14" t="str">
        <f>VLOOKUP(A1267,[1]Lookup!$A$1:$B$4,2,0)</f>
        <v>Semi-skilled</v>
      </c>
      <c r="G1267" s="14" t="str">
        <f>VLOOKUP(B1267,[1]Lookup!$A$6:$B$11,2,0)</f>
        <v>Mining &amp; Quarrying</v>
      </c>
      <c r="H1267" s="14" t="str">
        <f>VLOOKUP(C1267,[1]Lookup!$A$13:$B$31,2,0)</f>
        <v>Mining &amp; Quarrying</v>
      </c>
      <c r="I1267" s="16">
        <f>INDEX([1]Balancing!$B$3:$ES$21,MATCH($C1267,[1]Balancing!$A$3:$A$21,0),MATCH(IF($A1267="Mahir","HS",IF($A1267="Separuh Mahir","SS",IF($A1267="Berkemahiran Rendah","LS",IF($A1267="Jumlah","T",FALSE))))&amp;$E1267&amp;RIGHT($D1267,2),[1]Balancing!$B$2:$ES$2,0))/1000</f>
        <v>47.353999999999999</v>
      </c>
      <c r="J1267" s="16">
        <f>INDEX([1]Balancing!$ET$3:$KK$21,MATCH($C1267,[1]Balancing!$A$3:$A$21,0),MATCH(IF($A1267="Mahir","HS",IF($A1267="Separuh Mahir","SS",IF($A1267="Berkemahiran Rendah","LS",IF($A1267="Jumlah","T",FALSE))))&amp;$E1267&amp;RIGHT($D1267,2),[1]Balancing!$ET$2:$KK$2,0))/1000</f>
        <v>47.252000000000002</v>
      </c>
      <c r="K1267" s="16">
        <f>INDEX([1]Balancing!$KL$3:$QC$21,MATCH($C1267,[1]Balancing!$A$3:$A$21,0),MATCH(IF($A1267="Mahir","HS",IF($A1267="Separuh Mahir","SS",IF($A1267="Berkemahiran Rendah","LS",IF($A1267="Jumlah","T",FALSE))))&amp;$E1267&amp;RIGHT($D1267,2),[1]Balancing!$KL$2:$QC$2,0))/1000</f>
        <v>0.10199999999999999</v>
      </c>
      <c r="L1267" s="16">
        <f>INDEX([1]Balancing!$QD$3:$VU$21,MATCH($C1267,[1]Balancing!$A$3:$A$21,0),MATCH(IF($A1267="Mahir","HS",IF($A1267="Separuh Mahir","SS",IF($A1267="Berkemahiran Rendah","LS",IF($A1267="Jumlah","T",FALSE))))&amp;$E1267&amp;RIGHT($D1267,2),[1]Balancing!$QD$2:$VU$2,0))/1000</f>
        <v>0.05</v>
      </c>
    </row>
    <row r="1268" spans="1:12" x14ac:dyDescent="0.35">
      <c r="A1268" s="17" t="s">
        <v>21</v>
      </c>
      <c r="B1268" s="17" t="s">
        <v>31</v>
      </c>
      <c r="C1268" s="17" t="s">
        <v>40</v>
      </c>
      <c r="D1268" s="14">
        <v>2019</v>
      </c>
      <c r="E1268" s="14">
        <v>4</v>
      </c>
      <c r="F1268" s="14" t="str">
        <f>VLOOKUP(A1268,[1]Lookup!$A$1:$B$4,2,0)</f>
        <v>Semi-skilled</v>
      </c>
      <c r="G1268" s="14" t="str">
        <f>VLOOKUP(B1268,[1]Lookup!$A$6:$B$11,2,0)</f>
        <v>Manufacturing</v>
      </c>
      <c r="H1268" s="14" t="str">
        <f>VLOOKUP(C1268,[1]Lookup!$A$13:$B$31,2,0)</f>
        <v>Food processing, beverages &amp; tobacco products</v>
      </c>
      <c r="I1268" s="16">
        <f>INDEX([1]Balancing!$B$3:$ES$21,MATCH($C1268,[1]Balancing!$A$3:$A$21,0),MATCH(IF($A1268="Mahir","HS",IF($A1268="Separuh Mahir","SS",IF($A1268="Berkemahiran Rendah","LS",IF($A1268="Jumlah","T",FALSE))))&amp;$E1268&amp;RIGHT($D1268,2),[1]Balancing!$B$2:$ES$2,0))/1000</f>
        <v>214.32</v>
      </c>
      <c r="J1268" s="16">
        <f>INDEX([1]Balancing!$ET$3:$KK$21,MATCH($C1268,[1]Balancing!$A$3:$A$21,0),MATCH(IF($A1268="Mahir","HS",IF($A1268="Separuh Mahir","SS",IF($A1268="Berkemahiran Rendah","LS",IF($A1268="Jumlah","T",FALSE))))&amp;$E1268&amp;RIGHT($D1268,2),[1]Balancing!$ET$2:$KK$2,0))/1000</f>
        <v>207.815</v>
      </c>
      <c r="K1268" s="16">
        <f>INDEX([1]Balancing!$KL$3:$QC$21,MATCH($C1268,[1]Balancing!$A$3:$A$21,0),MATCH(IF($A1268="Mahir","HS",IF($A1268="Separuh Mahir","SS",IF($A1268="Berkemahiran Rendah","LS",IF($A1268="Jumlah","T",FALSE))))&amp;$E1268&amp;RIGHT($D1268,2),[1]Balancing!$KL$2:$QC$2,0))/1000</f>
        <v>6.5049999999999999</v>
      </c>
      <c r="L1268" s="16">
        <f>INDEX([1]Balancing!$QD$3:$VU$21,MATCH($C1268,[1]Balancing!$A$3:$A$21,0),MATCH(IF($A1268="Mahir","HS",IF($A1268="Separuh Mahir","SS",IF($A1268="Berkemahiran Rendah","LS",IF($A1268="Jumlah","T",FALSE))))&amp;$E1268&amp;RIGHT($D1268,2),[1]Balancing!$QD$2:$VU$2,0))/1000</f>
        <v>0.153</v>
      </c>
    </row>
    <row r="1269" spans="1:12" x14ac:dyDescent="0.35">
      <c r="A1269" s="17" t="s">
        <v>21</v>
      </c>
      <c r="B1269" s="17" t="s">
        <v>31</v>
      </c>
      <c r="C1269" s="17" t="s">
        <v>42</v>
      </c>
      <c r="D1269" s="14">
        <v>2019</v>
      </c>
      <c r="E1269" s="14">
        <v>4</v>
      </c>
      <c r="F1269" s="14" t="str">
        <f>VLOOKUP(A1269,[1]Lookup!$A$1:$B$4,2,0)</f>
        <v>Semi-skilled</v>
      </c>
      <c r="G1269" s="14" t="str">
        <f>VLOOKUP(B1269,[1]Lookup!$A$6:$B$11,2,0)</f>
        <v>Manufacturing</v>
      </c>
      <c r="H1269" s="14" t="str">
        <f>VLOOKUP(C1269,[1]Lookup!$A$13:$B$31,2,0)</f>
        <v>Textiles, wearing apparel &amp; leather products</v>
      </c>
      <c r="I1269" s="16">
        <f>INDEX([1]Balancing!$B$3:$ES$21,MATCH($C1269,[1]Balancing!$A$3:$A$21,0),MATCH(IF($A1269="Mahir","HS",IF($A1269="Separuh Mahir","SS",IF($A1269="Berkemahiran Rendah","LS",IF($A1269="Jumlah","T",FALSE))))&amp;$E1269&amp;RIGHT($D1269,2),[1]Balancing!$B$2:$ES$2,0))/1000</f>
        <v>76.462000000000003</v>
      </c>
      <c r="J1269" s="16">
        <f>INDEX([1]Balancing!$ET$3:$KK$21,MATCH($C1269,[1]Balancing!$A$3:$A$21,0),MATCH(IF($A1269="Mahir","HS",IF($A1269="Separuh Mahir","SS",IF($A1269="Berkemahiran Rendah","LS",IF($A1269="Jumlah","T",FALSE))))&amp;$E1269&amp;RIGHT($D1269,2),[1]Balancing!$ET$2:$KK$2,0))/1000</f>
        <v>73.762</v>
      </c>
      <c r="K1269" s="16">
        <f>INDEX([1]Balancing!$KL$3:$QC$21,MATCH($C1269,[1]Balancing!$A$3:$A$21,0),MATCH(IF($A1269="Mahir","HS",IF($A1269="Separuh Mahir","SS",IF($A1269="Berkemahiran Rendah","LS",IF($A1269="Jumlah","T",FALSE))))&amp;$E1269&amp;RIGHT($D1269,2),[1]Balancing!$KL$2:$QC$2,0))/1000</f>
        <v>2.7</v>
      </c>
      <c r="L1269" s="16">
        <f>INDEX([1]Balancing!$QD$3:$VU$21,MATCH($C1269,[1]Balancing!$A$3:$A$21,0),MATCH(IF($A1269="Mahir","HS",IF($A1269="Separuh Mahir","SS",IF($A1269="Berkemahiran Rendah","LS",IF($A1269="Jumlah","T",FALSE))))&amp;$E1269&amp;RIGHT($D1269,2),[1]Balancing!$QD$2:$VU$2,0))/1000</f>
        <v>9.5000000000000001E-2</v>
      </c>
    </row>
    <row r="1270" spans="1:12" x14ac:dyDescent="0.35">
      <c r="A1270" s="17" t="s">
        <v>21</v>
      </c>
      <c r="B1270" s="17" t="s">
        <v>31</v>
      </c>
      <c r="C1270" s="17" t="s">
        <v>44</v>
      </c>
      <c r="D1270" s="14">
        <v>2019</v>
      </c>
      <c r="E1270" s="14">
        <v>4</v>
      </c>
      <c r="F1270" s="14" t="str">
        <f>VLOOKUP(A1270,[1]Lookup!$A$1:$B$4,2,0)</f>
        <v>Semi-skilled</v>
      </c>
      <c r="G1270" s="14" t="str">
        <f>VLOOKUP(B1270,[1]Lookup!$A$6:$B$11,2,0)</f>
        <v>Manufacturing</v>
      </c>
      <c r="H1270" s="14" t="str">
        <f>VLOOKUP(C1270,[1]Lookup!$A$13:$B$31,2,0)</f>
        <v>Wood products, furniture, paper products &amp; printing</v>
      </c>
      <c r="I1270" s="16">
        <f>INDEX([1]Balancing!$B$3:$ES$21,MATCH($C1270,[1]Balancing!$A$3:$A$21,0),MATCH(IF($A1270="Mahir","HS",IF($A1270="Separuh Mahir","SS",IF($A1270="Berkemahiran Rendah","LS",IF($A1270="Jumlah","T",FALSE))))&amp;$E1270&amp;RIGHT($D1270,2),[1]Balancing!$B$2:$ES$2,0))/1000</f>
        <v>231.77500000000001</v>
      </c>
      <c r="J1270" s="16">
        <f>INDEX([1]Balancing!$ET$3:$KK$21,MATCH($C1270,[1]Balancing!$A$3:$A$21,0),MATCH(IF($A1270="Mahir","HS",IF($A1270="Separuh Mahir","SS",IF($A1270="Berkemahiran Rendah","LS",IF($A1270="Jumlah","T",FALSE))))&amp;$E1270&amp;RIGHT($D1270,2),[1]Balancing!$ET$2:$KK$2,0))/1000</f>
        <v>223.83699999999999</v>
      </c>
      <c r="K1270" s="16">
        <f>INDEX([1]Balancing!$KL$3:$QC$21,MATCH($C1270,[1]Balancing!$A$3:$A$21,0),MATCH(IF($A1270="Mahir","HS",IF($A1270="Separuh Mahir","SS",IF($A1270="Berkemahiran Rendah","LS",IF($A1270="Jumlah","T",FALSE))))&amp;$E1270&amp;RIGHT($D1270,2),[1]Balancing!$KL$2:$QC$2,0))/1000</f>
        <v>7.9379999999999997</v>
      </c>
      <c r="L1270" s="16">
        <f>INDEX([1]Balancing!$QD$3:$VU$21,MATCH($C1270,[1]Balancing!$A$3:$A$21,0),MATCH(IF($A1270="Mahir","HS",IF($A1270="Separuh Mahir","SS",IF($A1270="Berkemahiran Rendah","LS",IF($A1270="Jumlah","T",FALSE))))&amp;$E1270&amp;RIGHT($D1270,2),[1]Balancing!$QD$2:$VU$2,0))/1000</f>
        <v>0.19800000000000001</v>
      </c>
    </row>
    <row r="1271" spans="1:12" x14ac:dyDescent="0.35">
      <c r="A1271" s="17" t="s">
        <v>21</v>
      </c>
      <c r="B1271" s="17" t="s">
        <v>31</v>
      </c>
      <c r="C1271" s="17" t="s">
        <v>46</v>
      </c>
      <c r="D1271" s="14">
        <v>2019</v>
      </c>
      <c r="E1271" s="14">
        <v>4</v>
      </c>
      <c r="F1271" s="14" t="str">
        <f>VLOOKUP(A1271,[1]Lookup!$A$1:$B$4,2,0)</f>
        <v>Semi-skilled</v>
      </c>
      <c r="G1271" s="14" t="str">
        <f>VLOOKUP(B1271,[1]Lookup!$A$6:$B$11,2,0)</f>
        <v>Manufacturing</v>
      </c>
      <c r="H1271" s="14" t="str">
        <f>VLOOKUP(C1271,[1]Lookup!$A$13:$B$31,2,0)</f>
        <v>Petroleum, chemical, rubber &amp; plastic products</v>
      </c>
      <c r="I1271" s="16">
        <f>INDEX([1]Balancing!$B$3:$ES$21,MATCH($C1271,[1]Balancing!$A$3:$A$21,0),MATCH(IF($A1271="Mahir","HS",IF($A1271="Separuh Mahir","SS",IF($A1271="Berkemahiran Rendah","LS",IF($A1271="Jumlah","T",FALSE))))&amp;$E1271&amp;RIGHT($D1271,2),[1]Balancing!$B$2:$ES$2,0))/1000</f>
        <v>313.23099999999999</v>
      </c>
      <c r="J1271" s="16">
        <f>INDEX([1]Balancing!$ET$3:$KK$21,MATCH($C1271,[1]Balancing!$A$3:$A$21,0),MATCH(IF($A1271="Mahir","HS",IF($A1271="Separuh Mahir","SS",IF($A1271="Berkemahiran Rendah","LS",IF($A1271="Jumlah","T",FALSE))))&amp;$E1271&amp;RIGHT($D1271,2),[1]Balancing!$ET$2:$KK$2,0))/1000</f>
        <v>300.084</v>
      </c>
      <c r="K1271" s="16">
        <f>INDEX([1]Balancing!$KL$3:$QC$21,MATCH($C1271,[1]Balancing!$A$3:$A$21,0),MATCH(IF($A1271="Mahir","HS",IF($A1271="Separuh Mahir","SS",IF($A1271="Berkemahiran Rendah","LS",IF($A1271="Jumlah","T",FALSE))))&amp;$E1271&amp;RIGHT($D1271,2),[1]Balancing!$KL$2:$QC$2,0))/1000</f>
        <v>13.147</v>
      </c>
      <c r="L1271" s="16">
        <f>INDEX([1]Balancing!$QD$3:$VU$21,MATCH($C1271,[1]Balancing!$A$3:$A$21,0),MATCH(IF($A1271="Mahir","HS",IF($A1271="Separuh Mahir","SS",IF($A1271="Berkemahiran Rendah","LS",IF($A1271="Jumlah","T",FALSE))))&amp;$E1271&amp;RIGHT($D1271,2),[1]Balancing!$QD$2:$VU$2,0))/1000</f>
        <v>0.41799999999999998</v>
      </c>
    </row>
    <row r="1272" spans="1:12" x14ac:dyDescent="0.35">
      <c r="A1272" s="17" t="s">
        <v>21</v>
      </c>
      <c r="B1272" s="17" t="s">
        <v>31</v>
      </c>
      <c r="C1272" s="17" t="s">
        <v>48</v>
      </c>
      <c r="D1272" s="14">
        <v>2019</v>
      </c>
      <c r="E1272" s="14">
        <v>4</v>
      </c>
      <c r="F1272" s="14" t="str">
        <f>VLOOKUP(A1272,[1]Lookup!$A$1:$B$4,2,0)</f>
        <v>Semi-skilled</v>
      </c>
      <c r="G1272" s="14" t="str">
        <f>VLOOKUP(B1272,[1]Lookup!$A$6:$B$11,2,0)</f>
        <v>Manufacturing</v>
      </c>
      <c r="H1272" s="14" t="str">
        <f>VLOOKUP(C1272,[1]Lookup!$A$13:$B$31,2,0)</f>
        <v>Non-metallic mineral products, basic metal &amp; fabricated metal products</v>
      </c>
      <c r="I1272" s="16">
        <f>INDEX([1]Balancing!$B$3:$ES$21,MATCH($C1272,[1]Balancing!$A$3:$A$21,0),MATCH(IF($A1272="Mahir","HS",IF($A1272="Separuh Mahir","SS",IF($A1272="Berkemahiran Rendah","LS",IF($A1272="Jumlah","T",FALSE))))&amp;$E1272&amp;RIGHT($D1272,2),[1]Balancing!$B$2:$ES$2,0))/1000</f>
        <v>275.50599999999997</v>
      </c>
      <c r="J1272" s="16">
        <f>INDEX([1]Balancing!$ET$3:$KK$21,MATCH($C1272,[1]Balancing!$A$3:$A$21,0),MATCH(IF($A1272="Mahir","HS",IF($A1272="Separuh Mahir","SS",IF($A1272="Berkemahiran Rendah","LS",IF($A1272="Jumlah","T",FALSE))))&amp;$E1272&amp;RIGHT($D1272,2),[1]Balancing!$ET$2:$KK$2,0))/1000</f>
        <v>266.89</v>
      </c>
      <c r="K1272" s="16">
        <f>INDEX([1]Balancing!$KL$3:$QC$21,MATCH($C1272,[1]Balancing!$A$3:$A$21,0),MATCH(IF($A1272="Mahir","HS",IF($A1272="Separuh Mahir","SS",IF($A1272="Berkemahiran Rendah","LS",IF($A1272="Jumlah","T",FALSE))))&amp;$E1272&amp;RIGHT($D1272,2),[1]Balancing!$KL$2:$QC$2,0))/1000</f>
        <v>8.6159999999999997</v>
      </c>
      <c r="L1272" s="16">
        <f>INDEX([1]Balancing!$QD$3:$VU$21,MATCH($C1272,[1]Balancing!$A$3:$A$21,0),MATCH(IF($A1272="Mahir","HS",IF($A1272="Separuh Mahir","SS",IF($A1272="Berkemahiran Rendah","LS",IF($A1272="Jumlah","T",FALSE))))&amp;$E1272&amp;RIGHT($D1272,2),[1]Balancing!$QD$2:$VU$2,0))/1000</f>
        <v>0.17599999999999999</v>
      </c>
    </row>
    <row r="1273" spans="1:12" x14ac:dyDescent="0.35">
      <c r="A1273" s="17" t="s">
        <v>21</v>
      </c>
      <c r="B1273" s="17" t="s">
        <v>31</v>
      </c>
      <c r="C1273" s="17" t="s">
        <v>50</v>
      </c>
      <c r="D1273" s="14">
        <v>2019</v>
      </c>
      <c r="E1273" s="14">
        <v>4</v>
      </c>
      <c r="F1273" s="14" t="str">
        <f>VLOOKUP(A1273,[1]Lookup!$A$1:$B$4,2,0)</f>
        <v>Semi-skilled</v>
      </c>
      <c r="G1273" s="14" t="str">
        <f>VLOOKUP(B1273,[1]Lookup!$A$6:$B$11,2,0)</f>
        <v>Manufacturing</v>
      </c>
      <c r="H1273" s="14" t="str">
        <f>VLOOKUP(C1273,[1]Lookup!$A$13:$B$31,2,0)</f>
        <v>Electrical, electronic &amp; optical products</v>
      </c>
      <c r="I1273" s="16">
        <f>INDEX([1]Balancing!$B$3:$ES$21,MATCH($C1273,[1]Balancing!$A$3:$A$21,0),MATCH(IF($A1273="Mahir","HS",IF($A1273="Separuh Mahir","SS",IF($A1273="Berkemahiran Rendah","LS",IF($A1273="Jumlah","T",FALSE))))&amp;$E1273&amp;RIGHT($D1273,2),[1]Balancing!$B$2:$ES$2,0))/1000</f>
        <v>442.62700000000001</v>
      </c>
      <c r="J1273" s="16">
        <f>INDEX([1]Balancing!$ET$3:$KK$21,MATCH($C1273,[1]Balancing!$A$3:$A$21,0),MATCH(IF($A1273="Mahir","HS",IF($A1273="Separuh Mahir","SS",IF($A1273="Berkemahiran Rendah","LS",IF($A1273="Jumlah","T",FALSE))))&amp;$E1273&amp;RIGHT($D1273,2),[1]Balancing!$ET$2:$KK$2,0))/1000</f>
        <v>422.80900000000003</v>
      </c>
      <c r="K1273" s="16">
        <f>INDEX([1]Balancing!$KL$3:$QC$21,MATCH($C1273,[1]Balancing!$A$3:$A$21,0),MATCH(IF($A1273="Mahir","HS",IF($A1273="Separuh Mahir","SS",IF($A1273="Berkemahiran Rendah","LS",IF($A1273="Jumlah","T",FALSE))))&amp;$E1273&amp;RIGHT($D1273,2),[1]Balancing!$KL$2:$QC$2,0))/1000</f>
        <v>19.818000000000001</v>
      </c>
      <c r="L1273" s="16">
        <f>INDEX([1]Balancing!$QD$3:$VU$21,MATCH($C1273,[1]Balancing!$A$3:$A$21,0),MATCH(IF($A1273="Mahir","HS",IF($A1273="Separuh Mahir","SS",IF($A1273="Berkemahiran Rendah","LS",IF($A1273="Jumlah","T",FALSE))))&amp;$E1273&amp;RIGHT($D1273,2),[1]Balancing!$QD$2:$VU$2,0))/1000</f>
        <v>1.0029999999999999</v>
      </c>
    </row>
    <row r="1274" spans="1:12" x14ac:dyDescent="0.35">
      <c r="A1274" s="17" t="s">
        <v>21</v>
      </c>
      <c r="B1274" s="17" t="s">
        <v>31</v>
      </c>
      <c r="C1274" s="17" t="s">
        <v>52</v>
      </c>
      <c r="D1274" s="14">
        <v>2019</v>
      </c>
      <c r="E1274" s="14">
        <v>4</v>
      </c>
      <c r="F1274" s="14" t="str">
        <f>VLOOKUP(A1274,[1]Lookup!$A$1:$B$4,2,0)</f>
        <v>Semi-skilled</v>
      </c>
      <c r="G1274" s="14" t="str">
        <f>VLOOKUP(B1274,[1]Lookup!$A$6:$B$11,2,0)</f>
        <v>Manufacturing</v>
      </c>
      <c r="H1274" s="14" t="str">
        <f>VLOOKUP(C1274,[1]Lookup!$A$13:$B$31,2,0)</f>
        <v>Transport equipment, other manufacturing &amp; repair</v>
      </c>
      <c r="I1274" s="16">
        <f>INDEX([1]Balancing!$B$3:$ES$21,MATCH($C1274,[1]Balancing!$A$3:$A$21,0),MATCH(IF($A1274="Mahir","HS",IF($A1274="Separuh Mahir","SS",IF($A1274="Berkemahiran Rendah","LS",IF($A1274="Jumlah","T",FALSE))))&amp;$E1274&amp;RIGHT($D1274,2),[1]Balancing!$B$2:$ES$2,0))/1000</f>
        <v>161.18600000000001</v>
      </c>
      <c r="J1274" s="16">
        <f>INDEX([1]Balancing!$ET$3:$KK$21,MATCH($C1274,[1]Balancing!$A$3:$A$21,0),MATCH(IF($A1274="Mahir","HS",IF($A1274="Separuh Mahir","SS",IF($A1274="Berkemahiran Rendah","LS",IF($A1274="Jumlah","T",FALSE))))&amp;$E1274&amp;RIGHT($D1274,2),[1]Balancing!$ET$2:$KK$2,0))/1000</f>
        <v>154.91499999999999</v>
      </c>
      <c r="K1274" s="16">
        <f>INDEX([1]Balancing!$KL$3:$QC$21,MATCH($C1274,[1]Balancing!$A$3:$A$21,0),MATCH(IF($A1274="Mahir","HS",IF($A1274="Separuh Mahir","SS",IF($A1274="Berkemahiran Rendah","LS",IF($A1274="Jumlah","T",FALSE))))&amp;$E1274&amp;RIGHT($D1274,2),[1]Balancing!$KL$2:$QC$2,0))/1000</f>
        <v>6.2709999999999999</v>
      </c>
      <c r="L1274" s="16">
        <f>INDEX([1]Balancing!$QD$3:$VU$21,MATCH($C1274,[1]Balancing!$A$3:$A$21,0),MATCH(IF($A1274="Mahir","HS",IF($A1274="Separuh Mahir","SS",IF($A1274="Berkemahiran Rendah","LS",IF($A1274="Jumlah","T",FALSE))))&amp;$E1274&amp;RIGHT($D1274,2),[1]Balancing!$QD$2:$VU$2,0))/1000</f>
        <v>0.374</v>
      </c>
    </row>
    <row r="1275" spans="1:12" x14ac:dyDescent="0.35">
      <c r="A1275" s="17" t="s">
        <v>21</v>
      </c>
      <c r="B1275" s="17" t="s">
        <v>33</v>
      </c>
      <c r="C1275" s="17" t="s">
        <v>33</v>
      </c>
      <c r="D1275" s="14">
        <v>2019</v>
      </c>
      <c r="E1275" s="14">
        <v>4</v>
      </c>
      <c r="F1275" s="14" t="str">
        <f>VLOOKUP(A1275,[1]Lookup!$A$1:$B$4,2,0)</f>
        <v>Semi-skilled</v>
      </c>
      <c r="G1275" s="14" t="str">
        <f>VLOOKUP(B1275,[1]Lookup!$A$6:$B$11,2,0)</f>
        <v>Construction</v>
      </c>
      <c r="H1275" s="14" t="str">
        <f>VLOOKUP(C1275,[1]Lookup!$A$13:$B$31,2,0)</f>
        <v>Construction</v>
      </c>
      <c r="I1275" s="16">
        <f>INDEX([1]Balancing!$B$3:$ES$21,MATCH($C1275,[1]Balancing!$A$3:$A$21,0),MATCH(IF($A1275="Mahir","HS",IF($A1275="Separuh Mahir","SS",IF($A1275="Berkemahiran Rendah","LS",IF($A1275="Jumlah","T",FALSE))))&amp;$E1275&amp;RIGHT($D1275,2),[1]Balancing!$B$2:$ES$2,0))/1000</f>
        <v>1124.335</v>
      </c>
      <c r="J1275" s="16">
        <f>INDEX([1]Balancing!$ET$3:$KK$21,MATCH($C1275,[1]Balancing!$A$3:$A$21,0),MATCH(IF($A1275="Mahir","HS",IF($A1275="Separuh Mahir","SS",IF($A1275="Berkemahiran Rendah","LS",IF($A1275="Jumlah","T",FALSE))))&amp;$E1275&amp;RIGHT($D1275,2),[1]Balancing!$ET$2:$KK$2,0))/1000</f>
        <v>1112.57</v>
      </c>
      <c r="K1275" s="16">
        <f>INDEX([1]Balancing!$KL$3:$QC$21,MATCH($C1275,[1]Balancing!$A$3:$A$21,0),MATCH(IF($A1275="Mahir","HS",IF($A1275="Separuh Mahir","SS",IF($A1275="Berkemahiran Rendah","LS",IF($A1275="Jumlah","T",FALSE))))&amp;$E1275&amp;RIGHT($D1275,2),[1]Balancing!$KL$2:$QC$2,0))/1000</f>
        <v>11.765000000000001</v>
      </c>
      <c r="L1275" s="16">
        <f>INDEX([1]Balancing!$QD$3:$VU$21,MATCH($C1275,[1]Balancing!$A$3:$A$21,0),MATCH(IF($A1275="Mahir","HS",IF($A1275="Separuh Mahir","SS",IF($A1275="Berkemahiran Rendah","LS",IF($A1275="Jumlah","T",FALSE))))&amp;$E1275&amp;RIGHT($D1275,2),[1]Balancing!$QD$2:$VU$2,0))/1000</f>
        <v>3.5950000000000002</v>
      </c>
    </row>
    <row r="1276" spans="1:12" x14ac:dyDescent="0.35">
      <c r="A1276" s="17" t="s">
        <v>21</v>
      </c>
      <c r="B1276" s="17" t="s">
        <v>35</v>
      </c>
      <c r="C1276" s="17" t="s">
        <v>54</v>
      </c>
      <c r="D1276" s="14">
        <v>2019</v>
      </c>
      <c r="E1276" s="14">
        <v>4</v>
      </c>
      <c r="F1276" s="14" t="str">
        <f>VLOOKUP(A1276,[1]Lookup!$A$1:$B$4,2,0)</f>
        <v>Semi-skilled</v>
      </c>
      <c r="G1276" s="14" t="str">
        <f>VLOOKUP(B1276,[1]Lookup!$A$6:$B$11,2,0)</f>
        <v>Services</v>
      </c>
      <c r="H1276" s="14" t="str">
        <f>VLOOKUP(C1276,[1]Lookup!$A$13:$B$31,2,0)</f>
        <v>Wholesale &amp; retail trade</v>
      </c>
      <c r="I1276" s="16">
        <f>INDEX([1]Balancing!$B$3:$ES$21,MATCH($C1276,[1]Balancing!$A$3:$A$21,0),MATCH(IF($A1276="Mahir","HS",IF($A1276="Separuh Mahir","SS",IF($A1276="Berkemahiran Rendah","LS",IF($A1276="Jumlah","T",FALSE))))&amp;$E1276&amp;RIGHT($D1276,2),[1]Balancing!$B$2:$ES$2,0))/1000</f>
        <v>783.55399999999997</v>
      </c>
      <c r="J1276" s="16">
        <f>INDEX([1]Balancing!$ET$3:$KK$21,MATCH($C1276,[1]Balancing!$A$3:$A$21,0),MATCH(IF($A1276="Mahir","HS",IF($A1276="Separuh Mahir","SS",IF($A1276="Berkemahiran Rendah","LS",IF($A1276="Jumlah","T",FALSE))))&amp;$E1276&amp;RIGHT($D1276,2),[1]Balancing!$ET$2:$KK$2,0))/1000</f>
        <v>777.69399999999996</v>
      </c>
      <c r="K1276" s="16">
        <f>INDEX([1]Balancing!$KL$3:$QC$21,MATCH($C1276,[1]Balancing!$A$3:$A$21,0),MATCH(IF($A1276="Mahir","HS",IF($A1276="Separuh Mahir","SS",IF($A1276="Berkemahiran Rendah","LS",IF($A1276="Jumlah","T",FALSE))))&amp;$E1276&amp;RIGHT($D1276,2),[1]Balancing!$KL$2:$QC$2,0))/1000</f>
        <v>5.86</v>
      </c>
      <c r="L1276" s="16">
        <f>INDEX([1]Balancing!$QD$3:$VU$21,MATCH($C1276,[1]Balancing!$A$3:$A$21,0),MATCH(IF($A1276="Mahir","HS",IF($A1276="Separuh Mahir","SS",IF($A1276="Berkemahiran Rendah","LS",IF($A1276="Jumlah","T",FALSE))))&amp;$E1276&amp;RIGHT($D1276,2),[1]Balancing!$QD$2:$VU$2,0))/1000</f>
        <v>1.2829999999999999</v>
      </c>
    </row>
    <row r="1277" spans="1:12" x14ac:dyDescent="0.35">
      <c r="A1277" s="17" t="s">
        <v>21</v>
      </c>
      <c r="B1277" s="17" t="s">
        <v>35</v>
      </c>
      <c r="C1277" s="17" t="s">
        <v>56</v>
      </c>
      <c r="D1277" s="14">
        <v>2019</v>
      </c>
      <c r="E1277" s="14">
        <v>4</v>
      </c>
      <c r="F1277" s="14" t="str">
        <f>VLOOKUP(A1277,[1]Lookup!$A$1:$B$4,2,0)</f>
        <v>Semi-skilled</v>
      </c>
      <c r="G1277" s="14" t="str">
        <f>VLOOKUP(B1277,[1]Lookup!$A$6:$B$11,2,0)</f>
        <v>Services</v>
      </c>
      <c r="H1277" s="14" t="str">
        <f>VLOOKUP(C1277,[1]Lookup!$A$13:$B$31,2,0)</f>
        <v>Food &amp; beverages and accommodation</v>
      </c>
      <c r="I1277" s="16">
        <f>INDEX([1]Balancing!$B$3:$ES$21,MATCH($C1277,[1]Balancing!$A$3:$A$21,0),MATCH(IF($A1277="Mahir","HS",IF($A1277="Separuh Mahir","SS",IF($A1277="Berkemahiran Rendah","LS",IF($A1277="Jumlah","T",FALSE))))&amp;$E1277&amp;RIGHT($D1277,2),[1]Balancing!$B$2:$ES$2,0))/1000</f>
        <v>367.55799999999999</v>
      </c>
      <c r="J1277" s="16">
        <f>INDEX([1]Balancing!$ET$3:$KK$21,MATCH($C1277,[1]Balancing!$A$3:$A$21,0),MATCH(IF($A1277="Mahir","HS",IF($A1277="Separuh Mahir","SS",IF($A1277="Berkemahiran Rendah","LS",IF($A1277="Jumlah","T",FALSE))))&amp;$E1277&amp;RIGHT($D1277,2),[1]Balancing!$ET$2:$KK$2,0))/1000</f>
        <v>362.22300000000001</v>
      </c>
      <c r="K1277" s="16">
        <f>INDEX([1]Balancing!$KL$3:$QC$21,MATCH($C1277,[1]Balancing!$A$3:$A$21,0),MATCH(IF($A1277="Mahir","HS",IF($A1277="Separuh Mahir","SS",IF($A1277="Berkemahiran Rendah","LS",IF($A1277="Jumlah","T",FALSE))))&amp;$E1277&amp;RIGHT($D1277,2),[1]Balancing!$KL$2:$QC$2,0))/1000</f>
        <v>5.335</v>
      </c>
      <c r="L1277" s="16">
        <f>INDEX([1]Balancing!$QD$3:$VU$21,MATCH($C1277,[1]Balancing!$A$3:$A$21,0),MATCH(IF($A1277="Mahir","HS",IF($A1277="Separuh Mahir","SS",IF($A1277="Berkemahiran Rendah","LS",IF($A1277="Jumlah","T",FALSE))))&amp;$E1277&amp;RIGHT($D1277,2),[1]Balancing!$QD$2:$VU$2,0))/1000</f>
        <v>0.67700000000000005</v>
      </c>
    </row>
    <row r="1278" spans="1:12" x14ac:dyDescent="0.35">
      <c r="A1278" s="17" t="s">
        <v>21</v>
      </c>
      <c r="B1278" s="17" t="s">
        <v>35</v>
      </c>
      <c r="C1278" s="17" t="s">
        <v>58</v>
      </c>
      <c r="D1278" s="14">
        <v>2019</v>
      </c>
      <c r="E1278" s="14">
        <v>4</v>
      </c>
      <c r="F1278" s="14" t="str">
        <f>VLOOKUP(A1278,[1]Lookup!$A$1:$B$4,2,0)</f>
        <v>Semi-skilled</v>
      </c>
      <c r="G1278" s="14" t="str">
        <f>VLOOKUP(B1278,[1]Lookup!$A$6:$B$11,2,0)</f>
        <v>Services</v>
      </c>
      <c r="H1278" s="14" t="str">
        <f>VLOOKUP(C1278,[1]Lookup!$A$13:$B$31,2,0)</f>
        <v>Transportation &amp; storage</v>
      </c>
      <c r="I1278" s="16">
        <f>INDEX([1]Balancing!$B$3:$ES$21,MATCH($C1278,[1]Balancing!$A$3:$A$21,0),MATCH(IF($A1278="Mahir","HS",IF($A1278="Separuh Mahir","SS",IF($A1278="Berkemahiran Rendah","LS",IF($A1278="Jumlah","T",FALSE))))&amp;$E1278&amp;RIGHT($D1278,2),[1]Balancing!$B$2:$ES$2,0))/1000</f>
        <v>221.21899999999999</v>
      </c>
      <c r="J1278" s="16">
        <f>INDEX([1]Balancing!$ET$3:$KK$21,MATCH($C1278,[1]Balancing!$A$3:$A$21,0),MATCH(IF($A1278="Mahir","HS",IF($A1278="Separuh Mahir","SS",IF($A1278="Berkemahiran Rendah","LS",IF($A1278="Jumlah","T",FALSE))))&amp;$E1278&amp;RIGHT($D1278,2),[1]Balancing!$ET$2:$KK$2,0))/1000</f>
        <v>219.70599999999999</v>
      </c>
      <c r="K1278" s="16">
        <f>INDEX([1]Balancing!$KL$3:$QC$21,MATCH($C1278,[1]Balancing!$A$3:$A$21,0),MATCH(IF($A1278="Mahir","HS",IF($A1278="Separuh Mahir","SS",IF($A1278="Berkemahiran Rendah","LS",IF($A1278="Jumlah","T",FALSE))))&amp;$E1278&amp;RIGHT($D1278,2),[1]Balancing!$KL$2:$QC$2,0))/1000</f>
        <v>1.5129999999999999</v>
      </c>
      <c r="L1278" s="16">
        <f>INDEX([1]Balancing!$QD$3:$VU$21,MATCH($C1278,[1]Balancing!$A$3:$A$21,0),MATCH(IF($A1278="Mahir","HS",IF($A1278="Separuh Mahir","SS",IF($A1278="Berkemahiran Rendah","LS",IF($A1278="Jumlah","T",FALSE))))&amp;$E1278&amp;RIGHT($D1278,2),[1]Balancing!$QD$2:$VU$2,0))/1000</f>
        <v>0.49399999999999999</v>
      </c>
    </row>
    <row r="1279" spans="1:12" x14ac:dyDescent="0.35">
      <c r="A1279" s="17" t="s">
        <v>21</v>
      </c>
      <c r="B1279" s="17" t="s">
        <v>35</v>
      </c>
      <c r="C1279" s="17" t="s">
        <v>60</v>
      </c>
      <c r="D1279" s="14">
        <v>2019</v>
      </c>
      <c r="E1279" s="14">
        <v>4</v>
      </c>
      <c r="F1279" s="14" t="str">
        <f>VLOOKUP(A1279,[1]Lookup!$A$1:$B$4,2,0)</f>
        <v>Semi-skilled</v>
      </c>
      <c r="G1279" s="14" t="str">
        <f>VLOOKUP(B1279,[1]Lookup!$A$6:$B$11,2,0)</f>
        <v>Services</v>
      </c>
      <c r="H1279" s="14" t="str">
        <f>VLOOKUP(C1279,[1]Lookup!$A$13:$B$31,2,0)</f>
        <v>Information &amp; communication</v>
      </c>
      <c r="I1279" s="16">
        <f>INDEX([1]Balancing!$B$3:$ES$21,MATCH($C1279,[1]Balancing!$A$3:$A$21,0),MATCH(IF($A1279="Mahir","HS",IF($A1279="Separuh Mahir","SS",IF($A1279="Berkemahiran Rendah","LS",IF($A1279="Jumlah","T",FALSE))))&amp;$E1279&amp;RIGHT($D1279,2),[1]Balancing!$B$2:$ES$2,0))/1000</f>
        <v>70.347999999999999</v>
      </c>
      <c r="J1279" s="16">
        <f>INDEX([1]Balancing!$ET$3:$KK$21,MATCH($C1279,[1]Balancing!$A$3:$A$21,0),MATCH(IF($A1279="Mahir","HS",IF($A1279="Separuh Mahir","SS",IF($A1279="Berkemahiran Rendah","LS",IF($A1279="Jumlah","T",FALSE))))&amp;$E1279&amp;RIGHT($D1279,2),[1]Balancing!$ET$2:$KK$2,0))/1000</f>
        <v>70.296999999999997</v>
      </c>
      <c r="K1279" s="16">
        <f>INDEX([1]Balancing!$KL$3:$QC$21,MATCH($C1279,[1]Balancing!$A$3:$A$21,0),MATCH(IF($A1279="Mahir","HS",IF($A1279="Separuh Mahir","SS",IF($A1279="Berkemahiran Rendah","LS",IF($A1279="Jumlah","T",FALSE))))&amp;$E1279&amp;RIGHT($D1279,2),[1]Balancing!$KL$2:$QC$2,0))/1000</f>
        <v>5.0999999999999997E-2</v>
      </c>
      <c r="L1279" s="16">
        <f>INDEX([1]Balancing!$QD$3:$VU$21,MATCH($C1279,[1]Balancing!$A$3:$A$21,0),MATCH(IF($A1279="Mahir","HS",IF($A1279="Separuh Mahir","SS",IF($A1279="Berkemahiran Rendah","LS",IF($A1279="Jumlah","T",FALSE))))&amp;$E1279&amp;RIGHT($D1279,2),[1]Balancing!$QD$2:$VU$2,0))/1000</f>
        <v>1.4E-2</v>
      </c>
    </row>
    <row r="1280" spans="1:12" x14ac:dyDescent="0.35">
      <c r="A1280" s="17" t="s">
        <v>21</v>
      </c>
      <c r="B1280" s="17" t="s">
        <v>35</v>
      </c>
      <c r="C1280" s="17" t="s">
        <v>62</v>
      </c>
      <c r="D1280" s="14">
        <v>2019</v>
      </c>
      <c r="E1280" s="14">
        <v>4</v>
      </c>
      <c r="F1280" s="14" t="str">
        <f>VLOOKUP(A1280,[1]Lookup!$A$1:$B$4,2,0)</f>
        <v>Semi-skilled</v>
      </c>
      <c r="G1280" s="14" t="str">
        <f>VLOOKUP(B1280,[1]Lookup!$A$6:$B$11,2,0)</f>
        <v>Services</v>
      </c>
      <c r="H1280" s="14" t="str">
        <f>VLOOKUP(C1280,[1]Lookup!$A$13:$B$31,2,0)</f>
        <v>Finance, insurance, real estate &amp; business services</v>
      </c>
      <c r="I1280" s="16">
        <f>INDEX([1]Balancing!$B$3:$ES$21,MATCH($C1280,[1]Balancing!$A$3:$A$21,0),MATCH(IF($A1280="Mahir","HS",IF($A1280="Separuh Mahir","SS",IF($A1280="Berkemahiran Rendah","LS",IF($A1280="Jumlah","T",FALSE))))&amp;$E1280&amp;RIGHT($D1280,2),[1]Balancing!$B$2:$ES$2,0))/1000</f>
        <v>420.649</v>
      </c>
      <c r="J1280" s="16">
        <f>INDEX([1]Balancing!$ET$3:$KK$21,MATCH($C1280,[1]Balancing!$A$3:$A$21,0),MATCH(IF($A1280="Mahir","HS",IF($A1280="Separuh Mahir","SS",IF($A1280="Berkemahiran Rendah","LS",IF($A1280="Jumlah","T",FALSE))))&amp;$E1280&amp;RIGHT($D1280,2),[1]Balancing!$ET$2:$KK$2,0))/1000</f>
        <v>418.83</v>
      </c>
      <c r="K1280" s="16">
        <f>INDEX([1]Balancing!$KL$3:$QC$21,MATCH($C1280,[1]Balancing!$A$3:$A$21,0),MATCH(IF($A1280="Mahir","HS",IF($A1280="Separuh Mahir","SS",IF($A1280="Berkemahiran Rendah","LS",IF($A1280="Jumlah","T",FALSE))))&amp;$E1280&amp;RIGHT($D1280,2),[1]Balancing!$KL$2:$QC$2,0))/1000</f>
        <v>1.819</v>
      </c>
      <c r="L1280" s="16">
        <f>INDEX([1]Balancing!$QD$3:$VU$21,MATCH($C1280,[1]Balancing!$A$3:$A$21,0),MATCH(IF($A1280="Mahir","HS",IF($A1280="Separuh Mahir","SS",IF($A1280="Berkemahiran Rendah","LS",IF($A1280="Jumlah","T",FALSE))))&amp;$E1280&amp;RIGHT($D1280,2),[1]Balancing!$QD$2:$VU$2,0))/1000</f>
        <v>0.52200000000000002</v>
      </c>
    </row>
    <row r="1281" spans="1:12" x14ac:dyDescent="0.35">
      <c r="A1281" s="17" t="s">
        <v>21</v>
      </c>
      <c r="B1281" s="17" t="s">
        <v>35</v>
      </c>
      <c r="C1281" s="17" t="s">
        <v>64</v>
      </c>
      <c r="D1281" s="14">
        <v>2019</v>
      </c>
      <c r="E1281" s="14">
        <v>4</v>
      </c>
      <c r="F1281" s="14" t="str">
        <f>VLOOKUP(A1281,[1]Lookup!$A$1:$B$4,2,0)</f>
        <v>Semi-skilled</v>
      </c>
      <c r="G1281" s="14" t="str">
        <f>VLOOKUP(B1281,[1]Lookup!$A$6:$B$11,2,0)</f>
        <v>Services</v>
      </c>
      <c r="H1281" s="14" t="str">
        <f>VLOOKUP(C1281,[1]Lookup!$A$13:$B$31,2,0)</f>
        <v>Other services</v>
      </c>
      <c r="I1281" s="16">
        <f>INDEX([1]Balancing!$B$3:$ES$21,MATCH($C1281,[1]Balancing!$A$3:$A$21,0),MATCH(IF($A1281="Mahir","HS",IF($A1281="Separuh Mahir","SS",IF($A1281="Berkemahiran Rendah","LS",IF($A1281="Jumlah","T",FALSE))))&amp;$E1281&amp;RIGHT($D1281,2),[1]Balancing!$B$2:$ES$2,0))/1000</f>
        <v>235.6</v>
      </c>
      <c r="J1281" s="16">
        <f>INDEX([1]Balancing!$ET$3:$KK$21,MATCH($C1281,[1]Balancing!$A$3:$A$21,0),MATCH(IF($A1281="Mahir","HS",IF($A1281="Separuh Mahir","SS",IF($A1281="Berkemahiran Rendah","LS",IF($A1281="Jumlah","T",FALSE))))&amp;$E1281&amp;RIGHT($D1281,2),[1]Balancing!$ET$2:$KK$2,0))/1000</f>
        <v>234.00800000000001</v>
      </c>
      <c r="K1281" s="16">
        <f>INDEX([1]Balancing!$KL$3:$QC$21,MATCH($C1281,[1]Balancing!$A$3:$A$21,0),MATCH(IF($A1281="Mahir","HS",IF($A1281="Separuh Mahir","SS",IF($A1281="Berkemahiran Rendah","LS",IF($A1281="Jumlah","T",FALSE))))&amp;$E1281&amp;RIGHT($D1281,2),[1]Balancing!$KL$2:$QC$2,0))/1000</f>
        <v>1.5920000000000001</v>
      </c>
      <c r="L1281" s="16">
        <f>INDEX([1]Balancing!$QD$3:$VU$21,MATCH($C1281,[1]Balancing!$A$3:$A$21,0),MATCH(IF($A1281="Mahir","HS",IF($A1281="Separuh Mahir","SS",IF($A1281="Berkemahiran Rendah","LS",IF($A1281="Jumlah","T",FALSE))))&amp;$E1281&amp;RIGHT($D1281,2),[1]Balancing!$QD$2:$VU$2,0))/1000</f>
        <v>0.32200000000000001</v>
      </c>
    </row>
    <row r="1282" spans="1:12" x14ac:dyDescent="0.35">
      <c r="A1282" s="17" t="s">
        <v>23</v>
      </c>
      <c r="B1282" s="17" t="s">
        <v>27</v>
      </c>
      <c r="C1282" s="17" t="s">
        <v>27</v>
      </c>
      <c r="D1282" s="14">
        <v>2019</v>
      </c>
      <c r="E1282" s="14">
        <v>4</v>
      </c>
      <c r="F1282" s="14" t="str">
        <f>VLOOKUP(A1282,[1]Lookup!$A$1:$B$4,2,0)</f>
        <v>Low-skilled</v>
      </c>
      <c r="G1282" s="14" t="str">
        <f>VLOOKUP(B1282,[1]Lookup!$A$6:$B$11,2,0)</f>
        <v>Agriculture</v>
      </c>
      <c r="H1282" s="14" t="str">
        <f>VLOOKUP(C1282,[1]Lookup!$A$13:$B$31,2,0)</f>
        <v>Agriculture</v>
      </c>
      <c r="I1282" s="16">
        <f>INDEX([1]Balancing!$B$3:$ES$21,MATCH($C1282,[1]Balancing!$A$3:$A$21,0),MATCH(IF($A1282="Mahir","HS",IF($A1282="Separuh Mahir","SS",IF($A1282="Berkemahiran Rendah","LS",IF($A1282="Jumlah","T",FALSE))))&amp;$E1282&amp;RIGHT($D1282,2),[1]Balancing!$B$2:$ES$2,0))/1000</f>
        <v>31.21</v>
      </c>
      <c r="J1282" s="16">
        <f>INDEX([1]Balancing!$ET$3:$KK$21,MATCH($C1282,[1]Balancing!$A$3:$A$21,0),MATCH(IF($A1282="Mahir","HS",IF($A1282="Separuh Mahir","SS",IF($A1282="Berkemahiran Rendah","LS",IF($A1282="Jumlah","T",FALSE))))&amp;$E1282&amp;RIGHT($D1282,2),[1]Balancing!$ET$2:$KK$2,0))/1000</f>
        <v>24.376999999999999</v>
      </c>
      <c r="K1282" s="16">
        <f>INDEX([1]Balancing!$KL$3:$QC$21,MATCH($C1282,[1]Balancing!$A$3:$A$21,0),MATCH(IF($A1282="Mahir","HS",IF($A1282="Separuh Mahir","SS",IF($A1282="Berkemahiran Rendah","LS",IF($A1282="Jumlah","T",FALSE))))&amp;$E1282&amp;RIGHT($D1282,2),[1]Balancing!$KL$2:$QC$2,0))/1000</f>
        <v>6.8330000000000002</v>
      </c>
      <c r="L1282" s="16">
        <f>INDEX([1]Balancing!$QD$3:$VU$21,MATCH($C1282,[1]Balancing!$A$3:$A$21,0),MATCH(IF($A1282="Mahir","HS",IF($A1282="Separuh Mahir","SS",IF($A1282="Berkemahiran Rendah","LS",IF($A1282="Jumlah","T",FALSE))))&amp;$E1282&amp;RIGHT($D1282,2),[1]Balancing!$QD$2:$VU$2,0))/1000</f>
        <v>0.14199999999999999</v>
      </c>
    </row>
    <row r="1283" spans="1:12" x14ac:dyDescent="0.35">
      <c r="A1283" s="17" t="s">
        <v>23</v>
      </c>
      <c r="B1283" s="17" t="s">
        <v>29</v>
      </c>
      <c r="C1283" s="17" t="s">
        <v>29</v>
      </c>
      <c r="D1283" s="14">
        <v>2019</v>
      </c>
      <c r="E1283" s="14">
        <v>4</v>
      </c>
      <c r="F1283" s="14" t="str">
        <f>VLOOKUP(A1283,[1]Lookup!$A$1:$B$4,2,0)</f>
        <v>Low-skilled</v>
      </c>
      <c r="G1283" s="14" t="str">
        <f>VLOOKUP(B1283,[1]Lookup!$A$6:$B$11,2,0)</f>
        <v>Mining &amp; Quarrying</v>
      </c>
      <c r="H1283" s="14" t="str">
        <f>VLOOKUP(C1283,[1]Lookup!$A$13:$B$31,2,0)</f>
        <v>Mining &amp; Quarrying</v>
      </c>
      <c r="I1283" s="16">
        <f>INDEX([1]Balancing!$B$3:$ES$21,MATCH($C1283,[1]Balancing!$A$3:$A$21,0),MATCH(IF($A1283="Mahir","HS",IF($A1283="Separuh Mahir","SS",IF($A1283="Berkemahiran Rendah","LS",IF($A1283="Jumlah","T",FALSE))))&amp;$E1283&amp;RIGHT($D1283,2),[1]Balancing!$B$2:$ES$2,0))/1000</f>
        <v>10.347</v>
      </c>
      <c r="J1283" s="16">
        <f>INDEX([1]Balancing!$ET$3:$KK$21,MATCH($C1283,[1]Balancing!$A$3:$A$21,0),MATCH(IF($A1283="Mahir","HS",IF($A1283="Separuh Mahir","SS",IF($A1283="Berkemahiran Rendah","LS",IF($A1283="Jumlah","T",FALSE))))&amp;$E1283&amp;RIGHT($D1283,2),[1]Balancing!$ET$2:$KK$2,0))/1000</f>
        <v>10.288</v>
      </c>
      <c r="K1283" s="16">
        <f>INDEX([1]Balancing!$KL$3:$QC$21,MATCH($C1283,[1]Balancing!$A$3:$A$21,0),MATCH(IF($A1283="Mahir","HS",IF($A1283="Separuh Mahir","SS",IF($A1283="Berkemahiran Rendah","LS",IF($A1283="Jumlah","T",FALSE))))&amp;$E1283&amp;RIGHT($D1283,2),[1]Balancing!$KL$2:$QC$2,0))/1000</f>
        <v>5.8999999999999997E-2</v>
      </c>
      <c r="L1283" s="16">
        <f>INDEX([1]Balancing!$QD$3:$VU$21,MATCH($C1283,[1]Balancing!$A$3:$A$21,0),MATCH(IF($A1283="Mahir","HS",IF($A1283="Separuh Mahir","SS",IF($A1283="Berkemahiran Rendah","LS",IF($A1283="Jumlah","T",FALSE))))&amp;$E1283&amp;RIGHT($D1283,2),[1]Balancing!$QD$2:$VU$2,0))/1000</f>
        <v>4.0000000000000001E-3</v>
      </c>
    </row>
    <row r="1284" spans="1:12" x14ac:dyDescent="0.35">
      <c r="A1284" s="17" t="s">
        <v>23</v>
      </c>
      <c r="B1284" s="17" t="s">
        <v>31</v>
      </c>
      <c r="C1284" s="17" t="s">
        <v>40</v>
      </c>
      <c r="D1284" s="14">
        <v>2019</v>
      </c>
      <c r="E1284" s="14">
        <v>4</v>
      </c>
      <c r="F1284" s="14" t="str">
        <f>VLOOKUP(A1284,[1]Lookup!$A$1:$B$4,2,0)</f>
        <v>Low-skilled</v>
      </c>
      <c r="G1284" s="14" t="str">
        <f>VLOOKUP(B1284,[1]Lookup!$A$6:$B$11,2,0)</f>
        <v>Manufacturing</v>
      </c>
      <c r="H1284" s="14" t="str">
        <f>VLOOKUP(C1284,[1]Lookup!$A$13:$B$31,2,0)</f>
        <v>Food processing, beverages &amp; tobacco products</v>
      </c>
      <c r="I1284" s="16">
        <f>INDEX([1]Balancing!$B$3:$ES$21,MATCH($C1284,[1]Balancing!$A$3:$A$21,0),MATCH(IF($A1284="Mahir","HS",IF($A1284="Separuh Mahir","SS",IF($A1284="Berkemahiran Rendah","LS",IF($A1284="Jumlah","T",FALSE))))&amp;$E1284&amp;RIGHT($D1284,2),[1]Balancing!$B$2:$ES$2,0))/1000</f>
        <v>31.706</v>
      </c>
      <c r="J1284" s="16">
        <f>INDEX([1]Balancing!$ET$3:$KK$21,MATCH($C1284,[1]Balancing!$A$3:$A$21,0),MATCH(IF($A1284="Mahir","HS",IF($A1284="Separuh Mahir","SS",IF($A1284="Berkemahiran Rendah","LS",IF($A1284="Jumlah","T",FALSE))))&amp;$E1284&amp;RIGHT($D1284,2),[1]Balancing!$ET$2:$KK$2,0))/1000</f>
        <v>28.123000000000001</v>
      </c>
      <c r="K1284" s="16">
        <f>INDEX([1]Balancing!$KL$3:$QC$21,MATCH($C1284,[1]Balancing!$A$3:$A$21,0),MATCH(IF($A1284="Mahir","HS",IF($A1284="Separuh Mahir","SS",IF($A1284="Berkemahiran Rendah","LS",IF($A1284="Jumlah","T",FALSE))))&amp;$E1284&amp;RIGHT($D1284,2),[1]Balancing!$KL$2:$QC$2,0))/1000</f>
        <v>3.5830000000000002</v>
      </c>
      <c r="L1284" s="16">
        <f>INDEX([1]Balancing!$QD$3:$VU$21,MATCH($C1284,[1]Balancing!$A$3:$A$21,0),MATCH(IF($A1284="Mahir","HS",IF($A1284="Separuh Mahir","SS",IF($A1284="Berkemahiran Rendah","LS",IF($A1284="Jumlah","T",FALSE))))&amp;$E1284&amp;RIGHT($D1284,2),[1]Balancing!$QD$2:$VU$2,0))/1000</f>
        <v>3.1E-2</v>
      </c>
    </row>
    <row r="1285" spans="1:12" x14ac:dyDescent="0.35">
      <c r="A1285" s="17" t="s">
        <v>23</v>
      </c>
      <c r="B1285" s="17" t="s">
        <v>31</v>
      </c>
      <c r="C1285" s="17" t="s">
        <v>42</v>
      </c>
      <c r="D1285" s="14">
        <v>2019</v>
      </c>
      <c r="E1285" s="14">
        <v>4</v>
      </c>
      <c r="F1285" s="14" t="str">
        <f>VLOOKUP(A1285,[1]Lookup!$A$1:$B$4,2,0)</f>
        <v>Low-skilled</v>
      </c>
      <c r="G1285" s="14" t="str">
        <f>VLOOKUP(B1285,[1]Lookup!$A$6:$B$11,2,0)</f>
        <v>Manufacturing</v>
      </c>
      <c r="H1285" s="14" t="str">
        <f>VLOOKUP(C1285,[1]Lookup!$A$13:$B$31,2,0)</f>
        <v>Textiles, wearing apparel &amp; leather products</v>
      </c>
      <c r="I1285" s="16">
        <f>INDEX([1]Balancing!$B$3:$ES$21,MATCH($C1285,[1]Balancing!$A$3:$A$21,0),MATCH(IF($A1285="Mahir","HS",IF($A1285="Separuh Mahir","SS",IF($A1285="Berkemahiran Rendah","LS",IF($A1285="Jumlah","T",FALSE))))&amp;$E1285&amp;RIGHT($D1285,2),[1]Balancing!$B$2:$ES$2,0))/1000</f>
        <v>7.3959999999999999</v>
      </c>
      <c r="J1285" s="16">
        <f>INDEX([1]Balancing!$ET$3:$KK$21,MATCH($C1285,[1]Balancing!$A$3:$A$21,0),MATCH(IF($A1285="Mahir","HS",IF($A1285="Separuh Mahir","SS",IF($A1285="Berkemahiran Rendah","LS",IF($A1285="Jumlah","T",FALSE))))&amp;$E1285&amp;RIGHT($D1285,2),[1]Balancing!$ET$2:$KK$2,0))/1000</f>
        <v>6.7149999999999999</v>
      </c>
      <c r="K1285" s="16">
        <f>INDEX([1]Balancing!$KL$3:$QC$21,MATCH($C1285,[1]Balancing!$A$3:$A$21,0),MATCH(IF($A1285="Mahir","HS",IF($A1285="Separuh Mahir","SS",IF($A1285="Berkemahiran Rendah","LS",IF($A1285="Jumlah","T",FALSE))))&amp;$E1285&amp;RIGHT($D1285,2),[1]Balancing!$KL$2:$QC$2,0))/1000</f>
        <v>0.68100000000000005</v>
      </c>
      <c r="L1285" s="16">
        <f>INDEX([1]Balancing!$QD$3:$VU$21,MATCH($C1285,[1]Balancing!$A$3:$A$21,0),MATCH(IF($A1285="Mahir","HS",IF($A1285="Separuh Mahir","SS",IF($A1285="Berkemahiran Rendah","LS",IF($A1285="Jumlah","T",FALSE))))&amp;$E1285&amp;RIGHT($D1285,2),[1]Balancing!$QD$2:$VU$2,0))/1000</f>
        <v>1E-3</v>
      </c>
    </row>
    <row r="1286" spans="1:12" x14ac:dyDescent="0.35">
      <c r="A1286" s="17" t="s">
        <v>23</v>
      </c>
      <c r="B1286" s="17" t="s">
        <v>31</v>
      </c>
      <c r="C1286" s="17" t="s">
        <v>44</v>
      </c>
      <c r="D1286" s="14">
        <v>2019</v>
      </c>
      <c r="E1286" s="14">
        <v>4</v>
      </c>
      <c r="F1286" s="14" t="str">
        <f>VLOOKUP(A1286,[1]Lookup!$A$1:$B$4,2,0)</f>
        <v>Low-skilled</v>
      </c>
      <c r="G1286" s="14" t="str">
        <f>VLOOKUP(B1286,[1]Lookup!$A$6:$B$11,2,0)</f>
        <v>Manufacturing</v>
      </c>
      <c r="H1286" s="14" t="str">
        <f>VLOOKUP(C1286,[1]Lookup!$A$13:$B$31,2,0)</f>
        <v>Wood products, furniture, paper products &amp; printing</v>
      </c>
      <c r="I1286" s="16">
        <f>INDEX([1]Balancing!$B$3:$ES$21,MATCH($C1286,[1]Balancing!$A$3:$A$21,0),MATCH(IF($A1286="Mahir","HS",IF($A1286="Separuh Mahir","SS",IF($A1286="Berkemahiran Rendah","LS",IF($A1286="Jumlah","T",FALSE))))&amp;$E1286&amp;RIGHT($D1286,2),[1]Balancing!$B$2:$ES$2,0))/1000</f>
        <v>42.268000000000001</v>
      </c>
      <c r="J1286" s="16">
        <f>INDEX([1]Balancing!$ET$3:$KK$21,MATCH($C1286,[1]Balancing!$A$3:$A$21,0),MATCH(IF($A1286="Mahir","HS",IF($A1286="Separuh Mahir","SS",IF($A1286="Berkemahiran Rendah","LS",IF($A1286="Jumlah","T",FALSE))))&amp;$E1286&amp;RIGHT($D1286,2),[1]Balancing!$ET$2:$KK$2,0))/1000</f>
        <v>35.542999999999999</v>
      </c>
      <c r="K1286" s="16">
        <f>INDEX([1]Balancing!$KL$3:$QC$21,MATCH($C1286,[1]Balancing!$A$3:$A$21,0),MATCH(IF($A1286="Mahir","HS",IF($A1286="Separuh Mahir","SS",IF($A1286="Berkemahiran Rendah","LS",IF($A1286="Jumlah","T",FALSE))))&amp;$E1286&amp;RIGHT($D1286,2),[1]Balancing!$KL$2:$QC$2,0))/1000</f>
        <v>6.7249999999999996</v>
      </c>
      <c r="L1286" s="16">
        <f>INDEX([1]Balancing!$QD$3:$VU$21,MATCH($C1286,[1]Balancing!$A$3:$A$21,0),MATCH(IF($A1286="Mahir","HS",IF($A1286="Separuh Mahir","SS",IF($A1286="Berkemahiran Rendah","LS",IF($A1286="Jumlah","T",FALSE))))&amp;$E1286&amp;RIGHT($D1286,2),[1]Balancing!$QD$2:$VU$2,0))/1000</f>
        <v>1.7999999999999999E-2</v>
      </c>
    </row>
    <row r="1287" spans="1:12" x14ac:dyDescent="0.35">
      <c r="A1287" s="17" t="s">
        <v>23</v>
      </c>
      <c r="B1287" s="17" t="s">
        <v>31</v>
      </c>
      <c r="C1287" s="17" t="s">
        <v>46</v>
      </c>
      <c r="D1287" s="14">
        <v>2019</v>
      </c>
      <c r="E1287" s="14">
        <v>4</v>
      </c>
      <c r="F1287" s="14" t="str">
        <f>VLOOKUP(A1287,[1]Lookup!$A$1:$B$4,2,0)</f>
        <v>Low-skilled</v>
      </c>
      <c r="G1287" s="14" t="str">
        <f>VLOOKUP(B1287,[1]Lookup!$A$6:$B$11,2,0)</f>
        <v>Manufacturing</v>
      </c>
      <c r="H1287" s="14" t="str">
        <f>VLOOKUP(C1287,[1]Lookup!$A$13:$B$31,2,0)</f>
        <v>Petroleum, chemical, rubber &amp; plastic products</v>
      </c>
      <c r="I1287" s="16">
        <f>INDEX([1]Balancing!$B$3:$ES$21,MATCH($C1287,[1]Balancing!$A$3:$A$21,0),MATCH(IF($A1287="Mahir","HS",IF($A1287="Separuh Mahir","SS",IF($A1287="Berkemahiran Rendah","LS",IF($A1287="Jumlah","T",FALSE))))&amp;$E1287&amp;RIGHT($D1287,2),[1]Balancing!$B$2:$ES$2,0))/1000</f>
        <v>25.463999999999999</v>
      </c>
      <c r="J1287" s="16">
        <f>INDEX([1]Balancing!$ET$3:$KK$21,MATCH($C1287,[1]Balancing!$A$3:$A$21,0),MATCH(IF($A1287="Mahir","HS",IF($A1287="Separuh Mahir","SS",IF($A1287="Berkemahiran Rendah","LS",IF($A1287="Jumlah","T",FALSE))))&amp;$E1287&amp;RIGHT($D1287,2),[1]Balancing!$ET$2:$KK$2,0))/1000</f>
        <v>22.888999999999999</v>
      </c>
      <c r="K1287" s="16">
        <f>INDEX([1]Balancing!$KL$3:$QC$21,MATCH($C1287,[1]Balancing!$A$3:$A$21,0),MATCH(IF($A1287="Mahir","HS",IF($A1287="Separuh Mahir","SS",IF($A1287="Berkemahiran Rendah","LS",IF($A1287="Jumlah","T",FALSE))))&amp;$E1287&amp;RIGHT($D1287,2),[1]Balancing!$KL$2:$QC$2,0))/1000</f>
        <v>2.5750000000000002</v>
      </c>
      <c r="L1287" s="16">
        <f>INDEX([1]Balancing!$QD$3:$VU$21,MATCH($C1287,[1]Balancing!$A$3:$A$21,0),MATCH(IF($A1287="Mahir","HS",IF($A1287="Separuh Mahir","SS",IF($A1287="Berkemahiran Rendah","LS",IF($A1287="Jumlah","T",FALSE))))&amp;$E1287&amp;RIGHT($D1287,2),[1]Balancing!$QD$2:$VU$2,0))/1000</f>
        <v>6.6000000000000003E-2</v>
      </c>
    </row>
    <row r="1288" spans="1:12" x14ac:dyDescent="0.35">
      <c r="A1288" s="17" t="s">
        <v>23</v>
      </c>
      <c r="B1288" s="17" t="s">
        <v>31</v>
      </c>
      <c r="C1288" s="17" t="s">
        <v>48</v>
      </c>
      <c r="D1288" s="14">
        <v>2019</v>
      </c>
      <c r="E1288" s="14">
        <v>4</v>
      </c>
      <c r="F1288" s="14" t="str">
        <f>VLOOKUP(A1288,[1]Lookup!$A$1:$B$4,2,0)</f>
        <v>Low-skilled</v>
      </c>
      <c r="G1288" s="14" t="str">
        <f>VLOOKUP(B1288,[1]Lookup!$A$6:$B$11,2,0)</f>
        <v>Manufacturing</v>
      </c>
      <c r="H1288" s="14" t="str">
        <f>VLOOKUP(C1288,[1]Lookup!$A$13:$B$31,2,0)</f>
        <v>Non-metallic mineral products, basic metal &amp; fabricated metal products</v>
      </c>
      <c r="I1288" s="16">
        <f>INDEX([1]Balancing!$B$3:$ES$21,MATCH($C1288,[1]Balancing!$A$3:$A$21,0),MATCH(IF($A1288="Mahir","HS",IF($A1288="Separuh Mahir","SS",IF($A1288="Berkemahiran Rendah","LS",IF($A1288="Jumlah","T",FALSE))))&amp;$E1288&amp;RIGHT($D1288,2),[1]Balancing!$B$2:$ES$2,0))/1000</f>
        <v>22.875</v>
      </c>
      <c r="J1288" s="16">
        <f>INDEX([1]Balancing!$ET$3:$KK$21,MATCH($C1288,[1]Balancing!$A$3:$A$21,0),MATCH(IF($A1288="Mahir","HS",IF($A1288="Separuh Mahir","SS",IF($A1288="Berkemahiran Rendah","LS",IF($A1288="Jumlah","T",FALSE))))&amp;$E1288&amp;RIGHT($D1288,2),[1]Balancing!$ET$2:$KK$2,0))/1000</f>
        <v>20.558</v>
      </c>
      <c r="K1288" s="16">
        <f>INDEX([1]Balancing!$KL$3:$QC$21,MATCH($C1288,[1]Balancing!$A$3:$A$21,0),MATCH(IF($A1288="Mahir","HS",IF($A1288="Separuh Mahir","SS",IF($A1288="Berkemahiran Rendah","LS",IF($A1288="Jumlah","T",FALSE))))&amp;$E1288&amp;RIGHT($D1288,2),[1]Balancing!$KL$2:$QC$2,0))/1000</f>
        <v>2.3170000000000002</v>
      </c>
      <c r="L1288" s="16">
        <f>INDEX([1]Balancing!$QD$3:$VU$21,MATCH($C1288,[1]Balancing!$A$3:$A$21,0),MATCH(IF($A1288="Mahir","HS",IF($A1288="Separuh Mahir","SS",IF($A1288="Berkemahiran Rendah","LS",IF($A1288="Jumlah","T",FALSE))))&amp;$E1288&amp;RIGHT($D1288,2),[1]Balancing!$QD$2:$VU$2,0))/1000</f>
        <v>7.0000000000000001E-3</v>
      </c>
    </row>
    <row r="1289" spans="1:12" x14ac:dyDescent="0.35">
      <c r="A1289" s="17" t="s">
        <v>23</v>
      </c>
      <c r="B1289" s="17" t="s">
        <v>31</v>
      </c>
      <c r="C1289" s="17" t="s">
        <v>50</v>
      </c>
      <c r="D1289" s="14">
        <v>2019</v>
      </c>
      <c r="E1289" s="14">
        <v>4</v>
      </c>
      <c r="F1289" s="14" t="str">
        <f>VLOOKUP(A1289,[1]Lookup!$A$1:$B$4,2,0)</f>
        <v>Low-skilled</v>
      </c>
      <c r="G1289" s="14" t="str">
        <f>VLOOKUP(B1289,[1]Lookup!$A$6:$B$11,2,0)</f>
        <v>Manufacturing</v>
      </c>
      <c r="H1289" s="14" t="str">
        <f>VLOOKUP(C1289,[1]Lookup!$A$13:$B$31,2,0)</f>
        <v>Electrical, electronic &amp; optical products</v>
      </c>
      <c r="I1289" s="16">
        <f>INDEX([1]Balancing!$B$3:$ES$21,MATCH($C1289,[1]Balancing!$A$3:$A$21,0),MATCH(IF($A1289="Mahir","HS",IF($A1289="Separuh Mahir","SS",IF($A1289="Berkemahiran Rendah","LS",IF($A1289="Jumlah","T",FALSE))))&amp;$E1289&amp;RIGHT($D1289,2),[1]Balancing!$B$2:$ES$2,0))/1000</f>
        <v>17.988</v>
      </c>
      <c r="J1289" s="16">
        <f>INDEX([1]Balancing!$ET$3:$KK$21,MATCH($C1289,[1]Balancing!$A$3:$A$21,0),MATCH(IF($A1289="Mahir","HS",IF($A1289="Separuh Mahir","SS",IF($A1289="Berkemahiran Rendah","LS",IF($A1289="Jumlah","T",FALSE))))&amp;$E1289&amp;RIGHT($D1289,2),[1]Balancing!$ET$2:$KK$2,0))/1000</f>
        <v>15.747999999999999</v>
      </c>
      <c r="K1289" s="16">
        <f>INDEX([1]Balancing!$KL$3:$QC$21,MATCH($C1289,[1]Balancing!$A$3:$A$21,0),MATCH(IF($A1289="Mahir","HS",IF($A1289="Separuh Mahir","SS",IF($A1289="Berkemahiran Rendah","LS",IF($A1289="Jumlah","T",FALSE))))&amp;$E1289&amp;RIGHT($D1289,2),[1]Balancing!$KL$2:$QC$2,0))/1000</f>
        <v>2.2400000000000002</v>
      </c>
      <c r="L1289" s="16">
        <f>INDEX([1]Balancing!$QD$3:$VU$21,MATCH($C1289,[1]Balancing!$A$3:$A$21,0),MATCH(IF($A1289="Mahir","HS",IF($A1289="Separuh Mahir","SS",IF($A1289="Berkemahiran Rendah","LS",IF($A1289="Jumlah","T",FALSE))))&amp;$E1289&amp;RIGHT($D1289,2),[1]Balancing!$QD$2:$VU$2,0))/1000</f>
        <v>1.2999999999999999E-2</v>
      </c>
    </row>
    <row r="1290" spans="1:12" x14ac:dyDescent="0.35">
      <c r="A1290" s="17" t="s">
        <v>23</v>
      </c>
      <c r="B1290" s="17" t="s">
        <v>31</v>
      </c>
      <c r="C1290" s="17" t="s">
        <v>52</v>
      </c>
      <c r="D1290" s="14">
        <v>2019</v>
      </c>
      <c r="E1290" s="14">
        <v>4</v>
      </c>
      <c r="F1290" s="14" t="str">
        <f>VLOOKUP(A1290,[1]Lookup!$A$1:$B$4,2,0)</f>
        <v>Low-skilled</v>
      </c>
      <c r="G1290" s="14" t="str">
        <f>VLOOKUP(B1290,[1]Lookup!$A$6:$B$11,2,0)</f>
        <v>Manufacturing</v>
      </c>
      <c r="H1290" s="14" t="str">
        <f>VLOOKUP(C1290,[1]Lookup!$A$13:$B$31,2,0)</f>
        <v>Transport equipment, other manufacturing &amp; repair</v>
      </c>
      <c r="I1290" s="16">
        <f>INDEX([1]Balancing!$B$3:$ES$21,MATCH($C1290,[1]Balancing!$A$3:$A$21,0),MATCH(IF($A1290="Mahir","HS",IF($A1290="Separuh Mahir","SS",IF($A1290="Berkemahiran Rendah","LS",IF($A1290="Jumlah","T",FALSE))))&amp;$E1290&amp;RIGHT($D1290,2),[1]Balancing!$B$2:$ES$2,0))/1000</f>
        <v>11.727</v>
      </c>
      <c r="J1290" s="16">
        <f>INDEX([1]Balancing!$ET$3:$KK$21,MATCH($C1290,[1]Balancing!$A$3:$A$21,0),MATCH(IF($A1290="Mahir","HS",IF($A1290="Separuh Mahir","SS",IF($A1290="Berkemahiran Rendah","LS",IF($A1290="Jumlah","T",FALSE))))&amp;$E1290&amp;RIGHT($D1290,2),[1]Balancing!$ET$2:$KK$2,0))/1000</f>
        <v>10.635</v>
      </c>
      <c r="K1290" s="16">
        <f>INDEX([1]Balancing!$KL$3:$QC$21,MATCH($C1290,[1]Balancing!$A$3:$A$21,0),MATCH(IF($A1290="Mahir","HS",IF($A1290="Separuh Mahir","SS",IF($A1290="Berkemahiran Rendah","LS",IF($A1290="Jumlah","T",FALSE))))&amp;$E1290&amp;RIGHT($D1290,2),[1]Balancing!$KL$2:$QC$2,0))/1000</f>
        <v>1.0920000000000001</v>
      </c>
      <c r="L1290" s="16">
        <f>INDEX([1]Balancing!$QD$3:$VU$21,MATCH($C1290,[1]Balancing!$A$3:$A$21,0),MATCH(IF($A1290="Mahir","HS",IF($A1290="Separuh Mahir","SS",IF($A1290="Berkemahiran Rendah","LS",IF($A1290="Jumlah","T",FALSE))))&amp;$E1290&amp;RIGHT($D1290,2),[1]Balancing!$QD$2:$VU$2,0))/1000</f>
        <v>3.0000000000000001E-3</v>
      </c>
    </row>
    <row r="1291" spans="1:12" x14ac:dyDescent="0.35">
      <c r="A1291" s="17" t="s">
        <v>23</v>
      </c>
      <c r="B1291" s="17" t="s">
        <v>33</v>
      </c>
      <c r="C1291" s="17" t="s">
        <v>33</v>
      </c>
      <c r="D1291" s="14">
        <v>2019</v>
      </c>
      <c r="E1291" s="14">
        <v>4</v>
      </c>
      <c r="F1291" s="14" t="str">
        <f>VLOOKUP(A1291,[1]Lookup!$A$1:$B$4,2,0)</f>
        <v>Low-skilled</v>
      </c>
      <c r="G1291" s="14" t="str">
        <f>VLOOKUP(B1291,[1]Lookup!$A$6:$B$11,2,0)</f>
        <v>Construction</v>
      </c>
      <c r="H1291" s="14" t="str">
        <f>VLOOKUP(C1291,[1]Lookup!$A$13:$B$31,2,0)</f>
        <v>Construction</v>
      </c>
      <c r="I1291" s="16">
        <f>INDEX([1]Balancing!$B$3:$ES$21,MATCH($C1291,[1]Balancing!$A$3:$A$21,0),MATCH(IF($A1291="Mahir","HS",IF($A1291="Separuh Mahir","SS",IF($A1291="Berkemahiran Rendah","LS",IF($A1291="Jumlah","T",FALSE))))&amp;$E1291&amp;RIGHT($D1291,2),[1]Balancing!$B$2:$ES$2,0))/1000</f>
        <v>50.944000000000003</v>
      </c>
      <c r="J1291" s="16">
        <f>INDEX([1]Balancing!$ET$3:$KK$21,MATCH($C1291,[1]Balancing!$A$3:$A$21,0),MATCH(IF($A1291="Mahir","HS",IF($A1291="Separuh Mahir","SS",IF($A1291="Berkemahiran Rendah","LS",IF($A1291="Jumlah","T",FALSE))))&amp;$E1291&amp;RIGHT($D1291,2),[1]Balancing!$ET$2:$KK$2,0))/1000</f>
        <v>45.738999999999997</v>
      </c>
      <c r="K1291" s="16">
        <f>INDEX([1]Balancing!$KL$3:$QC$21,MATCH($C1291,[1]Balancing!$A$3:$A$21,0),MATCH(IF($A1291="Mahir","HS",IF($A1291="Separuh Mahir","SS",IF($A1291="Berkemahiran Rendah","LS",IF($A1291="Jumlah","T",FALSE))))&amp;$E1291&amp;RIGHT($D1291,2),[1]Balancing!$KL$2:$QC$2,0))/1000</f>
        <v>5.2050000000000001</v>
      </c>
      <c r="L1291" s="16">
        <f>INDEX([1]Balancing!$QD$3:$VU$21,MATCH($C1291,[1]Balancing!$A$3:$A$21,0),MATCH(IF($A1291="Mahir","HS",IF($A1291="Separuh Mahir","SS",IF($A1291="Berkemahiran Rendah","LS",IF($A1291="Jumlah","T",FALSE))))&amp;$E1291&amp;RIGHT($D1291,2),[1]Balancing!$QD$2:$VU$2,0))/1000</f>
        <v>1.1299999999999999</v>
      </c>
    </row>
    <row r="1292" spans="1:12" x14ac:dyDescent="0.35">
      <c r="A1292" s="17" t="s">
        <v>23</v>
      </c>
      <c r="B1292" s="17" t="s">
        <v>35</v>
      </c>
      <c r="C1292" s="17" t="s">
        <v>54</v>
      </c>
      <c r="D1292" s="14">
        <v>2019</v>
      </c>
      <c r="E1292" s="14">
        <v>4</v>
      </c>
      <c r="F1292" s="14" t="str">
        <f>VLOOKUP(A1292,[1]Lookup!$A$1:$B$4,2,0)</f>
        <v>Low-skilled</v>
      </c>
      <c r="G1292" s="14" t="str">
        <f>VLOOKUP(B1292,[1]Lookup!$A$6:$B$11,2,0)</f>
        <v>Services</v>
      </c>
      <c r="H1292" s="14" t="str">
        <f>VLOOKUP(C1292,[1]Lookup!$A$13:$B$31,2,0)</f>
        <v>Wholesale &amp; retail trade</v>
      </c>
      <c r="I1292" s="16">
        <f>INDEX([1]Balancing!$B$3:$ES$21,MATCH($C1292,[1]Balancing!$A$3:$A$21,0),MATCH(IF($A1292="Mahir","HS",IF($A1292="Separuh Mahir","SS",IF($A1292="Berkemahiran Rendah","LS",IF($A1292="Jumlah","T",FALSE))))&amp;$E1292&amp;RIGHT($D1292,2),[1]Balancing!$B$2:$ES$2,0))/1000</f>
        <v>231.898</v>
      </c>
      <c r="J1292" s="16">
        <f>INDEX([1]Balancing!$ET$3:$KK$21,MATCH($C1292,[1]Balancing!$A$3:$A$21,0),MATCH(IF($A1292="Mahir","HS",IF($A1292="Separuh Mahir","SS",IF($A1292="Berkemahiran Rendah","LS",IF($A1292="Jumlah","T",FALSE))))&amp;$E1292&amp;RIGHT($D1292,2),[1]Balancing!$ET$2:$KK$2,0))/1000</f>
        <v>230.346</v>
      </c>
      <c r="K1292" s="16">
        <f>INDEX([1]Balancing!$KL$3:$QC$21,MATCH($C1292,[1]Balancing!$A$3:$A$21,0),MATCH(IF($A1292="Mahir","HS",IF($A1292="Separuh Mahir","SS",IF($A1292="Berkemahiran Rendah","LS",IF($A1292="Jumlah","T",FALSE))))&amp;$E1292&amp;RIGHT($D1292,2),[1]Balancing!$KL$2:$QC$2,0))/1000</f>
        <v>1.552</v>
      </c>
      <c r="L1292" s="16">
        <f>INDEX([1]Balancing!$QD$3:$VU$21,MATCH($C1292,[1]Balancing!$A$3:$A$21,0),MATCH(IF($A1292="Mahir","HS",IF($A1292="Separuh Mahir","SS",IF($A1292="Berkemahiran Rendah","LS",IF($A1292="Jumlah","T",FALSE))))&amp;$E1292&amp;RIGHT($D1292,2),[1]Balancing!$QD$2:$VU$2,0))/1000</f>
        <v>7.2999999999999995E-2</v>
      </c>
    </row>
    <row r="1293" spans="1:12" x14ac:dyDescent="0.35">
      <c r="A1293" s="17" t="s">
        <v>23</v>
      </c>
      <c r="B1293" s="17" t="s">
        <v>35</v>
      </c>
      <c r="C1293" s="17" t="s">
        <v>56</v>
      </c>
      <c r="D1293" s="14">
        <v>2019</v>
      </c>
      <c r="E1293" s="14">
        <v>4</v>
      </c>
      <c r="F1293" s="14" t="str">
        <f>VLOOKUP(A1293,[1]Lookup!$A$1:$B$4,2,0)</f>
        <v>Low-skilled</v>
      </c>
      <c r="G1293" s="14" t="str">
        <f>VLOOKUP(B1293,[1]Lookup!$A$6:$B$11,2,0)</f>
        <v>Services</v>
      </c>
      <c r="H1293" s="14" t="str">
        <f>VLOOKUP(C1293,[1]Lookup!$A$13:$B$31,2,0)</f>
        <v>Food &amp; beverages and accommodation</v>
      </c>
      <c r="I1293" s="16">
        <f>INDEX([1]Balancing!$B$3:$ES$21,MATCH($C1293,[1]Balancing!$A$3:$A$21,0),MATCH(IF($A1293="Mahir","HS",IF($A1293="Separuh Mahir","SS",IF($A1293="Berkemahiran Rendah","LS",IF($A1293="Jumlah","T",FALSE))))&amp;$E1293&amp;RIGHT($D1293,2),[1]Balancing!$B$2:$ES$2,0))/1000</f>
        <v>366.959</v>
      </c>
      <c r="J1293" s="16">
        <f>INDEX([1]Balancing!$ET$3:$KK$21,MATCH($C1293,[1]Balancing!$A$3:$A$21,0),MATCH(IF($A1293="Mahir","HS",IF($A1293="Separuh Mahir","SS",IF($A1293="Berkemahiran Rendah","LS",IF($A1293="Jumlah","T",FALSE))))&amp;$E1293&amp;RIGHT($D1293,2),[1]Balancing!$ET$2:$KK$2,0))/1000</f>
        <v>362.71300000000002</v>
      </c>
      <c r="K1293" s="16">
        <f>INDEX([1]Balancing!$KL$3:$QC$21,MATCH($C1293,[1]Balancing!$A$3:$A$21,0),MATCH(IF($A1293="Mahir","HS",IF($A1293="Separuh Mahir","SS",IF($A1293="Berkemahiran Rendah","LS",IF($A1293="Jumlah","T",FALSE))))&amp;$E1293&amp;RIGHT($D1293,2),[1]Balancing!$KL$2:$QC$2,0))/1000</f>
        <v>4.2460000000000004</v>
      </c>
      <c r="L1293" s="16">
        <f>INDEX([1]Balancing!$QD$3:$VU$21,MATCH($C1293,[1]Balancing!$A$3:$A$21,0),MATCH(IF($A1293="Mahir","HS",IF($A1293="Separuh Mahir","SS",IF($A1293="Berkemahiran Rendah","LS",IF($A1293="Jumlah","T",FALSE))))&amp;$E1293&amp;RIGHT($D1293,2),[1]Balancing!$QD$2:$VU$2,0))/1000</f>
        <v>0.2</v>
      </c>
    </row>
    <row r="1294" spans="1:12" x14ac:dyDescent="0.35">
      <c r="A1294" s="17" t="s">
        <v>23</v>
      </c>
      <c r="B1294" s="17" t="s">
        <v>35</v>
      </c>
      <c r="C1294" s="17" t="s">
        <v>58</v>
      </c>
      <c r="D1294" s="14">
        <v>2019</v>
      </c>
      <c r="E1294" s="14">
        <v>4</v>
      </c>
      <c r="F1294" s="14" t="str">
        <f>VLOOKUP(A1294,[1]Lookup!$A$1:$B$4,2,0)</f>
        <v>Low-skilled</v>
      </c>
      <c r="G1294" s="14" t="str">
        <f>VLOOKUP(B1294,[1]Lookup!$A$6:$B$11,2,0)</f>
        <v>Services</v>
      </c>
      <c r="H1294" s="14" t="str">
        <f>VLOOKUP(C1294,[1]Lookup!$A$13:$B$31,2,0)</f>
        <v>Transportation &amp; storage</v>
      </c>
      <c r="I1294" s="16">
        <f>INDEX([1]Balancing!$B$3:$ES$21,MATCH($C1294,[1]Balancing!$A$3:$A$21,0),MATCH(IF($A1294="Mahir","HS",IF($A1294="Separuh Mahir","SS",IF($A1294="Berkemahiran Rendah","LS",IF($A1294="Jumlah","T",FALSE))))&amp;$E1294&amp;RIGHT($D1294,2),[1]Balancing!$B$2:$ES$2,0))/1000</f>
        <v>86.465999999999994</v>
      </c>
      <c r="J1294" s="16">
        <f>INDEX([1]Balancing!$ET$3:$KK$21,MATCH($C1294,[1]Balancing!$A$3:$A$21,0),MATCH(IF($A1294="Mahir","HS",IF($A1294="Separuh Mahir","SS",IF($A1294="Berkemahiran Rendah","LS",IF($A1294="Jumlah","T",FALSE))))&amp;$E1294&amp;RIGHT($D1294,2),[1]Balancing!$ET$2:$KK$2,0))/1000</f>
        <v>83.807000000000002</v>
      </c>
      <c r="K1294" s="16">
        <f>INDEX([1]Balancing!$KL$3:$QC$21,MATCH($C1294,[1]Balancing!$A$3:$A$21,0),MATCH(IF($A1294="Mahir","HS",IF($A1294="Separuh Mahir","SS",IF($A1294="Berkemahiran Rendah","LS",IF($A1294="Jumlah","T",FALSE))))&amp;$E1294&amp;RIGHT($D1294,2),[1]Balancing!$KL$2:$QC$2,0))/1000</f>
        <v>2.6589999999999998</v>
      </c>
      <c r="L1294" s="16">
        <f>INDEX([1]Balancing!$QD$3:$VU$21,MATCH($C1294,[1]Balancing!$A$3:$A$21,0),MATCH(IF($A1294="Mahir","HS",IF($A1294="Separuh Mahir","SS",IF($A1294="Berkemahiran Rendah","LS",IF($A1294="Jumlah","T",FALSE))))&amp;$E1294&amp;RIGHT($D1294,2),[1]Balancing!$QD$2:$VU$2,0))/1000</f>
        <v>0.125</v>
      </c>
    </row>
    <row r="1295" spans="1:12" x14ac:dyDescent="0.35">
      <c r="A1295" s="17" t="s">
        <v>23</v>
      </c>
      <c r="B1295" s="17" t="s">
        <v>35</v>
      </c>
      <c r="C1295" s="17" t="s">
        <v>60</v>
      </c>
      <c r="D1295" s="14">
        <v>2019</v>
      </c>
      <c r="E1295" s="14">
        <v>4</v>
      </c>
      <c r="F1295" s="14" t="str">
        <f>VLOOKUP(A1295,[1]Lookup!$A$1:$B$4,2,0)</f>
        <v>Low-skilled</v>
      </c>
      <c r="G1295" s="14" t="str">
        <f>VLOOKUP(B1295,[1]Lookup!$A$6:$B$11,2,0)</f>
        <v>Services</v>
      </c>
      <c r="H1295" s="14" t="str">
        <f>VLOOKUP(C1295,[1]Lookup!$A$13:$B$31,2,0)</f>
        <v>Information &amp; communication</v>
      </c>
      <c r="I1295" s="16">
        <f>INDEX([1]Balancing!$B$3:$ES$21,MATCH($C1295,[1]Balancing!$A$3:$A$21,0),MATCH(IF($A1295="Mahir","HS",IF($A1295="Separuh Mahir","SS",IF($A1295="Berkemahiran Rendah","LS",IF($A1295="Jumlah","T",FALSE))))&amp;$E1295&amp;RIGHT($D1295,2),[1]Balancing!$B$2:$ES$2,0))/1000</f>
        <v>19.731000000000002</v>
      </c>
      <c r="J1295" s="16">
        <f>INDEX([1]Balancing!$ET$3:$KK$21,MATCH($C1295,[1]Balancing!$A$3:$A$21,0),MATCH(IF($A1295="Mahir","HS",IF($A1295="Separuh Mahir","SS",IF($A1295="Berkemahiran Rendah","LS",IF($A1295="Jumlah","T",FALSE))))&amp;$E1295&amp;RIGHT($D1295,2),[1]Balancing!$ET$2:$KK$2,0))/1000</f>
        <v>19.709</v>
      </c>
      <c r="K1295" s="16">
        <f>INDEX([1]Balancing!$KL$3:$QC$21,MATCH($C1295,[1]Balancing!$A$3:$A$21,0),MATCH(IF($A1295="Mahir","HS",IF($A1295="Separuh Mahir","SS",IF($A1295="Berkemahiran Rendah","LS",IF($A1295="Jumlah","T",FALSE))))&amp;$E1295&amp;RIGHT($D1295,2),[1]Balancing!$KL$2:$QC$2,0))/1000</f>
        <v>2.1999999999999999E-2</v>
      </c>
      <c r="L1295" s="16">
        <f>INDEX([1]Balancing!$QD$3:$VU$21,MATCH($C1295,[1]Balancing!$A$3:$A$21,0),MATCH(IF($A1295="Mahir","HS",IF($A1295="Separuh Mahir","SS",IF($A1295="Berkemahiran Rendah","LS",IF($A1295="Jumlah","T",FALSE))))&amp;$E1295&amp;RIGHT($D1295,2),[1]Balancing!$QD$2:$VU$2,0))/1000</f>
        <v>1E-3</v>
      </c>
    </row>
    <row r="1296" spans="1:12" x14ac:dyDescent="0.35">
      <c r="A1296" s="17" t="s">
        <v>23</v>
      </c>
      <c r="B1296" s="17" t="s">
        <v>35</v>
      </c>
      <c r="C1296" s="17" t="s">
        <v>62</v>
      </c>
      <c r="D1296" s="14">
        <v>2019</v>
      </c>
      <c r="E1296" s="14">
        <v>4</v>
      </c>
      <c r="F1296" s="14" t="str">
        <f>VLOOKUP(A1296,[1]Lookup!$A$1:$B$4,2,0)</f>
        <v>Low-skilled</v>
      </c>
      <c r="G1296" s="14" t="str">
        <f>VLOOKUP(B1296,[1]Lookup!$A$6:$B$11,2,0)</f>
        <v>Services</v>
      </c>
      <c r="H1296" s="14" t="str">
        <f>VLOOKUP(C1296,[1]Lookup!$A$13:$B$31,2,0)</f>
        <v>Finance, insurance, real estate &amp; business services</v>
      </c>
      <c r="I1296" s="16">
        <f>INDEX([1]Balancing!$B$3:$ES$21,MATCH($C1296,[1]Balancing!$A$3:$A$21,0),MATCH(IF($A1296="Mahir","HS",IF($A1296="Separuh Mahir","SS",IF($A1296="Berkemahiran Rendah","LS",IF($A1296="Jumlah","T",FALSE))))&amp;$E1296&amp;RIGHT($D1296,2),[1]Balancing!$B$2:$ES$2,0))/1000</f>
        <v>119.9</v>
      </c>
      <c r="J1296" s="16">
        <f>INDEX([1]Balancing!$ET$3:$KK$21,MATCH($C1296,[1]Balancing!$A$3:$A$21,0),MATCH(IF($A1296="Mahir","HS",IF($A1296="Separuh Mahir","SS",IF($A1296="Berkemahiran Rendah","LS",IF($A1296="Jumlah","T",FALSE))))&amp;$E1296&amp;RIGHT($D1296,2),[1]Balancing!$ET$2:$KK$2,0))/1000</f>
        <v>119.357</v>
      </c>
      <c r="K1296" s="16">
        <f>INDEX([1]Balancing!$KL$3:$QC$21,MATCH($C1296,[1]Balancing!$A$3:$A$21,0),MATCH(IF($A1296="Mahir","HS",IF($A1296="Separuh Mahir","SS",IF($A1296="Berkemahiran Rendah","LS",IF($A1296="Jumlah","T",FALSE))))&amp;$E1296&amp;RIGHT($D1296,2),[1]Balancing!$KL$2:$QC$2,0))/1000</f>
        <v>0.54300000000000004</v>
      </c>
      <c r="L1296" s="16">
        <f>INDEX([1]Balancing!$QD$3:$VU$21,MATCH($C1296,[1]Balancing!$A$3:$A$21,0),MATCH(IF($A1296="Mahir","HS",IF($A1296="Separuh Mahir","SS",IF($A1296="Berkemahiran Rendah","LS",IF($A1296="Jumlah","T",FALSE))))&amp;$E1296&amp;RIGHT($D1296,2),[1]Balancing!$QD$2:$VU$2,0))/1000</f>
        <v>2.5999999999999999E-2</v>
      </c>
    </row>
    <row r="1297" spans="1:12" x14ac:dyDescent="0.35">
      <c r="A1297" s="17" t="s">
        <v>23</v>
      </c>
      <c r="B1297" s="17" t="s">
        <v>35</v>
      </c>
      <c r="C1297" s="17" t="s">
        <v>64</v>
      </c>
      <c r="D1297" s="14">
        <v>2019</v>
      </c>
      <c r="E1297" s="14">
        <v>4</v>
      </c>
      <c r="F1297" s="14" t="str">
        <f>VLOOKUP(A1297,[1]Lookup!$A$1:$B$4,2,0)</f>
        <v>Low-skilled</v>
      </c>
      <c r="G1297" s="14" t="str">
        <f>VLOOKUP(B1297,[1]Lookup!$A$6:$B$11,2,0)</f>
        <v>Services</v>
      </c>
      <c r="H1297" s="14" t="str">
        <f>VLOOKUP(C1297,[1]Lookup!$A$13:$B$31,2,0)</f>
        <v>Other services</v>
      </c>
      <c r="I1297" s="16">
        <f>INDEX([1]Balancing!$B$3:$ES$21,MATCH($C1297,[1]Balancing!$A$3:$A$21,0),MATCH(IF($A1297="Mahir","HS",IF($A1297="Separuh Mahir","SS",IF($A1297="Berkemahiran Rendah","LS",IF($A1297="Jumlah","T",FALSE))))&amp;$E1297&amp;RIGHT($D1297,2),[1]Balancing!$B$2:$ES$2,0))/1000</f>
        <v>76.150000000000006</v>
      </c>
      <c r="J1297" s="16">
        <f>INDEX([1]Balancing!$ET$3:$KK$21,MATCH($C1297,[1]Balancing!$A$3:$A$21,0),MATCH(IF($A1297="Mahir","HS",IF($A1297="Separuh Mahir","SS",IF($A1297="Berkemahiran Rendah","LS",IF($A1297="Jumlah","T",FALSE))))&amp;$E1297&amp;RIGHT($D1297,2),[1]Balancing!$ET$2:$KK$2,0))/1000</f>
        <v>75.275999999999996</v>
      </c>
      <c r="K1297" s="16">
        <f>INDEX([1]Balancing!$KL$3:$QC$21,MATCH($C1297,[1]Balancing!$A$3:$A$21,0),MATCH(IF($A1297="Mahir","HS",IF($A1297="Separuh Mahir","SS",IF($A1297="Berkemahiran Rendah","LS",IF($A1297="Jumlah","T",FALSE))))&amp;$E1297&amp;RIGHT($D1297,2),[1]Balancing!$KL$2:$QC$2,0))/1000</f>
        <v>0.874</v>
      </c>
      <c r="L1297" s="16">
        <f>INDEX([1]Balancing!$QD$3:$VU$21,MATCH($C1297,[1]Balancing!$A$3:$A$21,0),MATCH(IF($A1297="Mahir","HS",IF($A1297="Separuh Mahir","SS",IF($A1297="Berkemahiran Rendah","LS",IF($A1297="Jumlah","T",FALSE))))&amp;$E1297&amp;RIGHT($D1297,2),[1]Balancing!$QD$2:$VU$2,0))/1000</f>
        <v>3.7999999999999999E-2</v>
      </c>
    </row>
    <row r="1298" spans="1:12" x14ac:dyDescent="0.35">
      <c r="A1298" s="17" t="s">
        <v>19</v>
      </c>
      <c r="B1298" s="17" t="s">
        <v>27</v>
      </c>
      <c r="C1298" s="17" t="s">
        <v>27</v>
      </c>
      <c r="D1298" s="14">
        <v>2019</v>
      </c>
      <c r="E1298" s="14">
        <v>3</v>
      </c>
      <c r="F1298" s="14" t="str">
        <f>VLOOKUP(A1298,[1]Lookup!$A$1:$B$4,2,0)</f>
        <v>Skilled</v>
      </c>
      <c r="G1298" s="14" t="str">
        <f>VLOOKUP(B1298,[1]Lookup!$A$6:$B$11,2,0)</f>
        <v>Agriculture</v>
      </c>
      <c r="H1298" s="14" t="str">
        <f>VLOOKUP(C1298,[1]Lookup!$A$13:$B$31,2,0)</f>
        <v>Agriculture</v>
      </c>
      <c r="I1298" s="16">
        <f>INDEX([1]Balancing!$B$3:$ES$21,MATCH($C1298,[1]Balancing!$A$3:$A$21,0),MATCH(IF($A1298="Mahir","HS",IF($A1298="Separuh Mahir","SS",IF($A1298="Berkemahiran Rendah","LS",IF($A1298="Jumlah","T",FALSE))))&amp;$E1298&amp;RIGHT($D1298,2),[1]Balancing!$B$2:$ES$2,0))/1000</f>
        <v>33.679000000000002</v>
      </c>
      <c r="J1298" s="16">
        <f>INDEX([1]Balancing!$ET$3:$KK$21,MATCH($C1298,[1]Balancing!$A$3:$A$21,0),MATCH(IF($A1298="Mahir","HS",IF($A1298="Separuh Mahir","SS",IF($A1298="Berkemahiran Rendah","LS",IF($A1298="Jumlah","T",FALSE))))&amp;$E1298&amp;RIGHT($D1298,2),[1]Balancing!$ET$2:$KK$2,0))/1000</f>
        <v>28.312999999999999</v>
      </c>
      <c r="K1298" s="16">
        <f>INDEX([1]Balancing!$KL$3:$QC$21,MATCH($C1298,[1]Balancing!$A$3:$A$21,0),MATCH(IF($A1298="Mahir","HS",IF($A1298="Separuh Mahir","SS",IF($A1298="Berkemahiran Rendah","LS",IF($A1298="Jumlah","T",FALSE))))&amp;$E1298&amp;RIGHT($D1298,2),[1]Balancing!$KL$2:$QC$2,0))/1000</f>
        <v>5.3659999999999997</v>
      </c>
      <c r="L1298" s="16">
        <f>INDEX([1]Balancing!$QD$3:$VU$21,MATCH($C1298,[1]Balancing!$A$3:$A$21,0),MATCH(IF($A1298="Mahir","HS",IF($A1298="Separuh Mahir","SS",IF($A1298="Berkemahiran Rendah","LS",IF($A1298="Jumlah","T",FALSE))))&amp;$E1298&amp;RIGHT($D1298,2),[1]Balancing!$QD$2:$VU$2,0))/1000</f>
        <v>0.41199999999999998</v>
      </c>
    </row>
    <row r="1299" spans="1:12" x14ac:dyDescent="0.35">
      <c r="A1299" s="17" t="s">
        <v>19</v>
      </c>
      <c r="B1299" s="17" t="s">
        <v>29</v>
      </c>
      <c r="C1299" s="17" t="s">
        <v>29</v>
      </c>
      <c r="D1299" s="14">
        <v>2019</v>
      </c>
      <c r="E1299" s="14">
        <v>3</v>
      </c>
      <c r="F1299" s="14" t="str">
        <f>VLOOKUP(A1299,[1]Lookup!$A$1:$B$4,2,0)</f>
        <v>Skilled</v>
      </c>
      <c r="G1299" s="14" t="str">
        <f>VLOOKUP(B1299,[1]Lookup!$A$6:$B$11,2,0)</f>
        <v>Mining &amp; Quarrying</v>
      </c>
      <c r="H1299" s="14" t="str">
        <f>VLOOKUP(C1299,[1]Lookup!$A$13:$B$31,2,0)</f>
        <v>Mining &amp; Quarrying</v>
      </c>
      <c r="I1299" s="16">
        <f>INDEX([1]Balancing!$B$3:$ES$21,MATCH($C1299,[1]Balancing!$A$3:$A$21,0),MATCH(IF($A1299="Mahir","HS",IF($A1299="Separuh Mahir","SS",IF($A1299="Berkemahiran Rendah","LS",IF($A1299="Jumlah","T",FALSE))))&amp;$E1299&amp;RIGHT($D1299,2),[1]Balancing!$B$2:$ES$2,0))/1000</f>
        <v>23.058</v>
      </c>
      <c r="J1299" s="16">
        <f>INDEX([1]Balancing!$ET$3:$KK$21,MATCH($C1299,[1]Balancing!$A$3:$A$21,0),MATCH(IF($A1299="Mahir","HS",IF($A1299="Separuh Mahir","SS",IF($A1299="Berkemahiran Rendah","LS",IF($A1299="Jumlah","T",FALSE))))&amp;$E1299&amp;RIGHT($D1299,2),[1]Balancing!$ET$2:$KK$2,0))/1000</f>
        <v>22.946000000000002</v>
      </c>
      <c r="K1299" s="16">
        <f>INDEX([1]Balancing!$KL$3:$QC$21,MATCH($C1299,[1]Balancing!$A$3:$A$21,0),MATCH(IF($A1299="Mahir","HS",IF($A1299="Separuh Mahir","SS",IF($A1299="Berkemahiran Rendah","LS",IF($A1299="Jumlah","T",FALSE))))&amp;$E1299&amp;RIGHT($D1299,2),[1]Balancing!$KL$2:$QC$2,0))/1000</f>
        <v>0.112</v>
      </c>
      <c r="L1299" s="16">
        <f>INDEX([1]Balancing!$QD$3:$VU$21,MATCH($C1299,[1]Balancing!$A$3:$A$21,0),MATCH(IF($A1299="Mahir","HS",IF($A1299="Separuh Mahir","SS",IF($A1299="Berkemahiran Rendah","LS",IF($A1299="Jumlah","T",FALSE))))&amp;$E1299&amp;RIGHT($D1299,2),[1]Balancing!$QD$2:$VU$2,0))/1000</f>
        <v>6.0999999999999999E-2</v>
      </c>
    </row>
    <row r="1300" spans="1:12" x14ac:dyDescent="0.35">
      <c r="A1300" s="17" t="s">
        <v>19</v>
      </c>
      <c r="B1300" s="17" t="s">
        <v>31</v>
      </c>
      <c r="C1300" s="17" t="s">
        <v>40</v>
      </c>
      <c r="D1300" s="14">
        <v>2019</v>
      </c>
      <c r="E1300" s="14">
        <v>3</v>
      </c>
      <c r="F1300" s="14" t="str">
        <f>VLOOKUP(A1300,[1]Lookup!$A$1:$B$4,2,0)</f>
        <v>Skilled</v>
      </c>
      <c r="G1300" s="14" t="str">
        <f>VLOOKUP(B1300,[1]Lookup!$A$6:$B$11,2,0)</f>
        <v>Manufacturing</v>
      </c>
      <c r="H1300" s="14" t="str">
        <f>VLOOKUP(C1300,[1]Lookup!$A$13:$B$31,2,0)</f>
        <v>Food processing, beverages &amp; tobacco products</v>
      </c>
      <c r="I1300" s="16">
        <f>INDEX([1]Balancing!$B$3:$ES$21,MATCH($C1300,[1]Balancing!$A$3:$A$21,0),MATCH(IF($A1300="Mahir","HS",IF($A1300="Separuh Mahir","SS",IF($A1300="Berkemahiran Rendah","LS",IF($A1300="Jumlah","T",FALSE))))&amp;$E1300&amp;RIGHT($D1300,2),[1]Balancing!$B$2:$ES$2,0))/1000</f>
        <v>39.817</v>
      </c>
      <c r="J1300" s="16">
        <f>INDEX([1]Balancing!$ET$3:$KK$21,MATCH($C1300,[1]Balancing!$A$3:$A$21,0),MATCH(IF($A1300="Mahir","HS",IF($A1300="Separuh Mahir","SS",IF($A1300="Berkemahiran Rendah","LS",IF($A1300="Jumlah","T",FALSE))))&amp;$E1300&amp;RIGHT($D1300,2),[1]Balancing!$ET$2:$KK$2,0))/1000</f>
        <v>37.295000000000002</v>
      </c>
      <c r="K1300" s="16">
        <f>INDEX([1]Balancing!$KL$3:$QC$21,MATCH($C1300,[1]Balancing!$A$3:$A$21,0),MATCH(IF($A1300="Mahir","HS",IF($A1300="Separuh Mahir","SS",IF($A1300="Berkemahiran Rendah","LS",IF($A1300="Jumlah","T",FALSE))))&amp;$E1300&amp;RIGHT($D1300,2),[1]Balancing!$KL$2:$QC$2,0))/1000</f>
        <v>2.5219999999999998</v>
      </c>
      <c r="L1300" s="16">
        <f>INDEX([1]Balancing!$QD$3:$VU$21,MATCH($C1300,[1]Balancing!$A$3:$A$21,0),MATCH(IF($A1300="Mahir","HS",IF($A1300="Separuh Mahir","SS",IF($A1300="Berkemahiran Rendah","LS",IF($A1300="Jumlah","T",FALSE))))&amp;$E1300&amp;RIGHT($D1300,2),[1]Balancing!$QD$2:$VU$2,0))/1000</f>
        <v>5.5E-2</v>
      </c>
    </row>
    <row r="1301" spans="1:12" x14ac:dyDescent="0.35">
      <c r="A1301" s="17" t="s">
        <v>19</v>
      </c>
      <c r="B1301" s="17" t="s">
        <v>31</v>
      </c>
      <c r="C1301" s="17" t="s">
        <v>42</v>
      </c>
      <c r="D1301" s="14">
        <v>2019</v>
      </c>
      <c r="E1301" s="14">
        <v>3</v>
      </c>
      <c r="F1301" s="14" t="str">
        <f>VLOOKUP(A1301,[1]Lookup!$A$1:$B$4,2,0)</f>
        <v>Skilled</v>
      </c>
      <c r="G1301" s="14" t="str">
        <f>VLOOKUP(B1301,[1]Lookup!$A$6:$B$11,2,0)</f>
        <v>Manufacturing</v>
      </c>
      <c r="H1301" s="14" t="str">
        <f>VLOOKUP(C1301,[1]Lookup!$A$13:$B$31,2,0)</f>
        <v>Textiles, wearing apparel &amp; leather products</v>
      </c>
      <c r="I1301" s="16">
        <f>INDEX([1]Balancing!$B$3:$ES$21,MATCH($C1301,[1]Balancing!$A$3:$A$21,0),MATCH(IF($A1301="Mahir","HS",IF($A1301="Separuh Mahir","SS",IF($A1301="Berkemahiran Rendah","LS",IF($A1301="Jumlah","T",FALSE))))&amp;$E1301&amp;RIGHT($D1301,2),[1]Balancing!$B$2:$ES$2,0))/1000</f>
        <v>12.074999999999999</v>
      </c>
      <c r="J1301" s="16">
        <f>INDEX([1]Balancing!$ET$3:$KK$21,MATCH($C1301,[1]Balancing!$A$3:$A$21,0),MATCH(IF($A1301="Mahir","HS",IF($A1301="Separuh Mahir","SS",IF($A1301="Berkemahiran Rendah","LS",IF($A1301="Jumlah","T",FALSE))))&amp;$E1301&amp;RIGHT($D1301,2),[1]Balancing!$ET$2:$KK$2,0))/1000</f>
        <v>11.314</v>
      </c>
      <c r="K1301" s="16">
        <f>INDEX([1]Balancing!$KL$3:$QC$21,MATCH($C1301,[1]Balancing!$A$3:$A$21,0),MATCH(IF($A1301="Mahir","HS",IF($A1301="Separuh Mahir","SS",IF($A1301="Berkemahiran Rendah","LS",IF($A1301="Jumlah","T",FALSE))))&amp;$E1301&amp;RIGHT($D1301,2),[1]Balancing!$KL$2:$QC$2,0))/1000</f>
        <v>0.76100000000000001</v>
      </c>
      <c r="L1301" s="16">
        <f>INDEX([1]Balancing!$QD$3:$VU$21,MATCH($C1301,[1]Balancing!$A$3:$A$21,0),MATCH(IF($A1301="Mahir","HS",IF($A1301="Separuh Mahir","SS",IF($A1301="Berkemahiran Rendah","LS",IF($A1301="Jumlah","T",FALSE))))&amp;$E1301&amp;RIGHT($D1301,2),[1]Balancing!$QD$2:$VU$2,0))/1000</f>
        <v>1.6E-2</v>
      </c>
    </row>
    <row r="1302" spans="1:12" x14ac:dyDescent="0.35">
      <c r="A1302" s="17" t="s">
        <v>19</v>
      </c>
      <c r="B1302" s="17" t="s">
        <v>31</v>
      </c>
      <c r="C1302" s="17" t="s">
        <v>44</v>
      </c>
      <c r="D1302" s="14">
        <v>2019</v>
      </c>
      <c r="E1302" s="14">
        <v>3</v>
      </c>
      <c r="F1302" s="14" t="str">
        <f>VLOOKUP(A1302,[1]Lookup!$A$1:$B$4,2,0)</f>
        <v>Skilled</v>
      </c>
      <c r="G1302" s="14" t="str">
        <f>VLOOKUP(B1302,[1]Lookup!$A$6:$B$11,2,0)</f>
        <v>Manufacturing</v>
      </c>
      <c r="H1302" s="14" t="str">
        <f>VLOOKUP(C1302,[1]Lookup!$A$13:$B$31,2,0)</f>
        <v>Wood products, furniture, paper products &amp; printing</v>
      </c>
      <c r="I1302" s="16">
        <f>INDEX([1]Balancing!$B$3:$ES$21,MATCH($C1302,[1]Balancing!$A$3:$A$21,0),MATCH(IF($A1302="Mahir","HS",IF($A1302="Separuh Mahir","SS",IF($A1302="Berkemahiran Rendah","LS",IF($A1302="Jumlah","T",FALSE))))&amp;$E1302&amp;RIGHT($D1302,2),[1]Balancing!$B$2:$ES$2,0))/1000</f>
        <v>42.496000000000002</v>
      </c>
      <c r="J1302" s="16">
        <f>INDEX([1]Balancing!$ET$3:$KK$21,MATCH($C1302,[1]Balancing!$A$3:$A$21,0),MATCH(IF($A1302="Mahir","HS",IF($A1302="Separuh Mahir","SS",IF($A1302="Berkemahiran Rendah","LS",IF($A1302="Jumlah","T",FALSE))))&amp;$E1302&amp;RIGHT($D1302,2),[1]Balancing!$ET$2:$KK$2,0))/1000</f>
        <v>39.673000000000002</v>
      </c>
      <c r="K1302" s="16">
        <f>INDEX([1]Balancing!$KL$3:$QC$21,MATCH($C1302,[1]Balancing!$A$3:$A$21,0),MATCH(IF($A1302="Mahir","HS",IF($A1302="Separuh Mahir","SS",IF($A1302="Berkemahiran Rendah","LS",IF($A1302="Jumlah","T",FALSE))))&amp;$E1302&amp;RIGHT($D1302,2),[1]Balancing!$KL$2:$QC$2,0))/1000</f>
        <v>2.823</v>
      </c>
      <c r="L1302" s="16">
        <f>INDEX([1]Balancing!$QD$3:$VU$21,MATCH($C1302,[1]Balancing!$A$3:$A$21,0),MATCH(IF($A1302="Mahir","HS",IF($A1302="Separuh Mahir","SS",IF($A1302="Berkemahiran Rendah","LS",IF($A1302="Jumlah","T",FALSE))))&amp;$E1302&amp;RIGHT($D1302,2),[1]Balancing!$QD$2:$VU$2,0))/1000</f>
        <v>0.19700000000000001</v>
      </c>
    </row>
    <row r="1303" spans="1:12" x14ac:dyDescent="0.35">
      <c r="A1303" s="17" t="s">
        <v>19</v>
      </c>
      <c r="B1303" s="17" t="s">
        <v>31</v>
      </c>
      <c r="C1303" s="17" t="s">
        <v>46</v>
      </c>
      <c r="D1303" s="14">
        <v>2019</v>
      </c>
      <c r="E1303" s="14">
        <v>3</v>
      </c>
      <c r="F1303" s="14" t="str">
        <f>VLOOKUP(A1303,[1]Lookup!$A$1:$B$4,2,0)</f>
        <v>Skilled</v>
      </c>
      <c r="G1303" s="14" t="str">
        <f>VLOOKUP(B1303,[1]Lookup!$A$6:$B$11,2,0)</f>
        <v>Manufacturing</v>
      </c>
      <c r="H1303" s="14" t="str">
        <f>VLOOKUP(C1303,[1]Lookup!$A$13:$B$31,2,0)</f>
        <v>Petroleum, chemical, rubber &amp; plastic products</v>
      </c>
      <c r="I1303" s="16">
        <f>INDEX([1]Balancing!$B$3:$ES$21,MATCH($C1303,[1]Balancing!$A$3:$A$21,0),MATCH(IF($A1303="Mahir","HS",IF($A1303="Separuh Mahir","SS",IF($A1303="Berkemahiran Rendah","LS",IF($A1303="Jumlah","T",FALSE))))&amp;$E1303&amp;RIGHT($D1303,2),[1]Balancing!$B$2:$ES$2,0))/1000</f>
        <v>82.944999999999993</v>
      </c>
      <c r="J1303" s="16">
        <f>INDEX([1]Balancing!$ET$3:$KK$21,MATCH($C1303,[1]Balancing!$A$3:$A$21,0),MATCH(IF($A1303="Mahir","HS",IF($A1303="Separuh Mahir","SS",IF($A1303="Berkemahiran Rendah","LS",IF($A1303="Jumlah","T",FALSE))))&amp;$E1303&amp;RIGHT($D1303,2),[1]Balancing!$ET$2:$KK$2,0))/1000</f>
        <v>77.153999999999996</v>
      </c>
      <c r="K1303" s="16">
        <f>INDEX([1]Balancing!$KL$3:$QC$21,MATCH($C1303,[1]Balancing!$A$3:$A$21,0),MATCH(IF($A1303="Mahir","HS",IF($A1303="Separuh Mahir","SS",IF($A1303="Berkemahiran Rendah","LS",IF($A1303="Jumlah","T",FALSE))))&amp;$E1303&amp;RIGHT($D1303,2),[1]Balancing!$KL$2:$QC$2,0))/1000</f>
        <v>5.7910000000000004</v>
      </c>
      <c r="L1303" s="16">
        <f>INDEX([1]Balancing!$QD$3:$VU$21,MATCH($C1303,[1]Balancing!$A$3:$A$21,0),MATCH(IF($A1303="Mahir","HS",IF($A1303="Separuh Mahir","SS",IF($A1303="Berkemahiran Rendah","LS",IF($A1303="Jumlah","T",FALSE))))&amp;$E1303&amp;RIGHT($D1303,2),[1]Balancing!$QD$2:$VU$2,0))/1000</f>
        <v>0.314</v>
      </c>
    </row>
    <row r="1304" spans="1:12" x14ac:dyDescent="0.35">
      <c r="A1304" s="17" t="s">
        <v>19</v>
      </c>
      <c r="B1304" s="17" t="s">
        <v>31</v>
      </c>
      <c r="C1304" s="17" t="s">
        <v>48</v>
      </c>
      <c r="D1304" s="14">
        <v>2019</v>
      </c>
      <c r="E1304" s="14">
        <v>3</v>
      </c>
      <c r="F1304" s="14" t="str">
        <f>VLOOKUP(A1304,[1]Lookup!$A$1:$B$4,2,0)</f>
        <v>Skilled</v>
      </c>
      <c r="G1304" s="14" t="str">
        <f>VLOOKUP(B1304,[1]Lookup!$A$6:$B$11,2,0)</f>
        <v>Manufacturing</v>
      </c>
      <c r="H1304" s="14" t="str">
        <f>VLOOKUP(C1304,[1]Lookup!$A$13:$B$31,2,0)</f>
        <v>Non-metallic mineral products, basic metal &amp; fabricated metal products</v>
      </c>
      <c r="I1304" s="16">
        <f>INDEX([1]Balancing!$B$3:$ES$21,MATCH($C1304,[1]Balancing!$A$3:$A$21,0),MATCH(IF($A1304="Mahir","HS",IF($A1304="Separuh Mahir","SS",IF($A1304="Berkemahiran Rendah","LS",IF($A1304="Jumlah","T",FALSE))))&amp;$E1304&amp;RIGHT($D1304,2),[1]Balancing!$B$2:$ES$2,0))/1000</f>
        <v>61.817999999999998</v>
      </c>
      <c r="J1304" s="16">
        <f>INDEX([1]Balancing!$ET$3:$KK$21,MATCH($C1304,[1]Balancing!$A$3:$A$21,0),MATCH(IF($A1304="Mahir","HS",IF($A1304="Separuh Mahir","SS",IF($A1304="Berkemahiran Rendah","LS",IF($A1304="Jumlah","T",FALSE))))&amp;$E1304&amp;RIGHT($D1304,2),[1]Balancing!$ET$2:$KK$2,0))/1000</f>
        <v>57.963999999999999</v>
      </c>
      <c r="K1304" s="16">
        <f>INDEX([1]Balancing!$KL$3:$QC$21,MATCH($C1304,[1]Balancing!$A$3:$A$21,0),MATCH(IF($A1304="Mahir","HS",IF($A1304="Separuh Mahir","SS",IF($A1304="Berkemahiran Rendah","LS",IF($A1304="Jumlah","T",FALSE))))&amp;$E1304&amp;RIGHT($D1304,2),[1]Balancing!$KL$2:$QC$2,0))/1000</f>
        <v>3.8540000000000001</v>
      </c>
      <c r="L1304" s="16">
        <f>INDEX([1]Balancing!$QD$3:$VU$21,MATCH($C1304,[1]Balancing!$A$3:$A$21,0),MATCH(IF($A1304="Mahir","HS",IF($A1304="Separuh Mahir","SS",IF($A1304="Berkemahiran Rendah","LS",IF($A1304="Jumlah","T",FALSE))))&amp;$E1304&amp;RIGHT($D1304,2),[1]Balancing!$QD$2:$VU$2,0))/1000</f>
        <v>7.2999999999999995E-2</v>
      </c>
    </row>
    <row r="1305" spans="1:12" x14ac:dyDescent="0.35">
      <c r="A1305" s="17" t="s">
        <v>19</v>
      </c>
      <c r="B1305" s="17" t="s">
        <v>31</v>
      </c>
      <c r="C1305" s="17" t="s">
        <v>50</v>
      </c>
      <c r="D1305" s="14">
        <v>2019</v>
      </c>
      <c r="E1305" s="14">
        <v>3</v>
      </c>
      <c r="F1305" s="14" t="str">
        <f>VLOOKUP(A1305,[1]Lookup!$A$1:$B$4,2,0)</f>
        <v>Skilled</v>
      </c>
      <c r="G1305" s="14" t="str">
        <f>VLOOKUP(B1305,[1]Lookup!$A$6:$B$11,2,0)</f>
        <v>Manufacturing</v>
      </c>
      <c r="H1305" s="14" t="str">
        <f>VLOOKUP(C1305,[1]Lookup!$A$13:$B$31,2,0)</f>
        <v>Electrical, electronic &amp; optical products</v>
      </c>
      <c r="I1305" s="16">
        <f>INDEX([1]Balancing!$B$3:$ES$21,MATCH($C1305,[1]Balancing!$A$3:$A$21,0),MATCH(IF($A1305="Mahir","HS",IF($A1305="Separuh Mahir","SS",IF($A1305="Berkemahiran Rendah","LS",IF($A1305="Jumlah","T",FALSE))))&amp;$E1305&amp;RIGHT($D1305,2),[1]Balancing!$B$2:$ES$2,0))/1000</f>
        <v>145.55199999999999</v>
      </c>
      <c r="J1305" s="16">
        <f>INDEX([1]Balancing!$ET$3:$KK$21,MATCH($C1305,[1]Balancing!$A$3:$A$21,0),MATCH(IF($A1305="Mahir","HS",IF($A1305="Separuh Mahir","SS",IF($A1305="Berkemahiran Rendah","LS",IF($A1305="Jumlah","T",FALSE))))&amp;$E1305&amp;RIGHT($D1305,2),[1]Balancing!$ET$2:$KK$2,0))/1000</f>
        <v>136.148</v>
      </c>
      <c r="K1305" s="16">
        <f>INDEX([1]Balancing!$KL$3:$QC$21,MATCH($C1305,[1]Balancing!$A$3:$A$21,0),MATCH(IF($A1305="Mahir","HS",IF($A1305="Separuh Mahir","SS",IF($A1305="Berkemahiran Rendah","LS",IF($A1305="Jumlah","T",FALSE))))&amp;$E1305&amp;RIGHT($D1305,2),[1]Balancing!$KL$2:$QC$2,0))/1000</f>
        <v>9.4039999999999999</v>
      </c>
      <c r="L1305" s="16">
        <f>INDEX([1]Balancing!$QD$3:$VU$21,MATCH($C1305,[1]Balancing!$A$3:$A$21,0),MATCH(IF($A1305="Mahir","HS",IF($A1305="Separuh Mahir","SS",IF($A1305="Berkemahiran Rendah","LS",IF($A1305="Jumlah","T",FALSE))))&amp;$E1305&amp;RIGHT($D1305,2),[1]Balancing!$QD$2:$VU$2,0))/1000</f>
        <v>0.44</v>
      </c>
    </row>
    <row r="1306" spans="1:12" x14ac:dyDescent="0.35">
      <c r="A1306" s="17" t="s">
        <v>19</v>
      </c>
      <c r="B1306" s="17" t="s">
        <v>31</v>
      </c>
      <c r="C1306" s="17" t="s">
        <v>52</v>
      </c>
      <c r="D1306" s="14">
        <v>2019</v>
      </c>
      <c r="E1306" s="14">
        <v>3</v>
      </c>
      <c r="F1306" s="14" t="str">
        <f>VLOOKUP(A1306,[1]Lookup!$A$1:$B$4,2,0)</f>
        <v>Skilled</v>
      </c>
      <c r="G1306" s="14" t="str">
        <f>VLOOKUP(B1306,[1]Lookup!$A$6:$B$11,2,0)</f>
        <v>Manufacturing</v>
      </c>
      <c r="H1306" s="14" t="str">
        <f>VLOOKUP(C1306,[1]Lookup!$A$13:$B$31,2,0)</f>
        <v>Transport equipment, other manufacturing &amp; repair</v>
      </c>
      <c r="I1306" s="16">
        <f>INDEX([1]Balancing!$B$3:$ES$21,MATCH($C1306,[1]Balancing!$A$3:$A$21,0),MATCH(IF($A1306="Mahir","HS",IF($A1306="Separuh Mahir","SS",IF($A1306="Berkemahiran Rendah","LS",IF($A1306="Jumlah","T",FALSE))))&amp;$E1306&amp;RIGHT($D1306,2),[1]Balancing!$B$2:$ES$2,0))/1000</f>
        <v>53.908000000000001</v>
      </c>
      <c r="J1306" s="16">
        <f>INDEX([1]Balancing!$ET$3:$KK$21,MATCH($C1306,[1]Balancing!$A$3:$A$21,0),MATCH(IF($A1306="Mahir","HS",IF($A1306="Separuh Mahir","SS",IF($A1306="Berkemahiran Rendah","LS",IF($A1306="Jumlah","T",FALSE))))&amp;$E1306&amp;RIGHT($D1306,2),[1]Balancing!$ET$2:$KK$2,0))/1000</f>
        <v>50.396000000000001</v>
      </c>
      <c r="K1306" s="16">
        <f>INDEX([1]Balancing!$KL$3:$QC$21,MATCH($C1306,[1]Balancing!$A$3:$A$21,0),MATCH(IF($A1306="Mahir","HS",IF($A1306="Separuh Mahir","SS",IF($A1306="Berkemahiran Rendah","LS",IF($A1306="Jumlah","T",FALSE))))&amp;$E1306&amp;RIGHT($D1306,2),[1]Balancing!$KL$2:$QC$2,0))/1000</f>
        <v>3.512</v>
      </c>
      <c r="L1306" s="16">
        <f>INDEX([1]Balancing!$QD$3:$VU$21,MATCH($C1306,[1]Balancing!$A$3:$A$21,0),MATCH(IF($A1306="Mahir","HS",IF($A1306="Separuh Mahir","SS",IF($A1306="Berkemahiran Rendah","LS",IF($A1306="Jumlah","T",FALSE))))&amp;$E1306&amp;RIGHT($D1306,2),[1]Balancing!$QD$2:$VU$2,0))/1000</f>
        <v>0.20399999999999999</v>
      </c>
    </row>
    <row r="1307" spans="1:12" x14ac:dyDescent="0.35">
      <c r="A1307" s="17" t="s">
        <v>19</v>
      </c>
      <c r="B1307" s="17" t="s">
        <v>33</v>
      </c>
      <c r="C1307" s="17" t="s">
        <v>33</v>
      </c>
      <c r="D1307" s="14">
        <v>2019</v>
      </c>
      <c r="E1307" s="14">
        <v>3</v>
      </c>
      <c r="F1307" s="14" t="str">
        <f>VLOOKUP(A1307,[1]Lookup!$A$1:$B$4,2,0)</f>
        <v>Skilled</v>
      </c>
      <c r="G1307" s="14" t="str">
        <f>VLOOKUP(B1307,[1]Lookup!$A$6:$B$11,2,0)</f>
        <v>Construction</v>
      </c>
      <c r="H1307" s="14" t="str">
        <f>VLOOKUP(C1307,[1]Lookup!$A$13:$B$31,2,0)</f>
        <v>Construction</v>
      </c>
      <c r="I1307" s="16">
        <f>INDEX([1]Balancing!$B$3:$ES$21,MATCH($C1307,[1]Balancing!$A$3:$A$21,0),MATCH(IF($A1307="Mahir","HS",IF($A1307="Separuh Mahir","SS",IF($A1307="Berkemahiran Rendah","LS",IF($A1307="Jumlah","T",FALSE))))&amp;$E1307&amp;RIGHT($D1307,2),[1]Balancing!$B$2:$ES$2,0))/1000</f>
        <v>151.851</v>
      </c>
      <c r="J1307" s="16">
        <f>INDEX([1]Balancing!$ET$3:$KK$21,MATCH($C1307,[1]Balancing!$A$3:$A$21,0),MATCH(IF($A1307="Mahir","HS",IF($A1307="Separuh Mahir","SS",IF($A1307="Berkemahiran Rendah","LS",IF($A1307="Jumlah","T",FALSE))))&amp;$E1307&amp;RIGHT($D1307,2),[1]Balancing!$ET$2:$KK$2,0))/1000</f>
        <v>145.482</v>
      </c>
      <c r="K1307" s="16">
        <f>INDEX([1]Balancing!$KL$3:$QC$21,MATCH($C1307,[1]Balancing!$A$3:$A$21,0),MATCH(IF($A1307="Mahir","HS",IF($A1307="Separuh Mahir","SS",IF($A1307="Berkemahiran Rendah","LS",IF($A1307="Jumlah","T",FALSE))))&amp;$E1307&amp;RIGHT($D1307,2),[1]Balancing!$KL$2:$QC$2,0))/1000</f>
        <v>6.3689999999999998</v>
      </c>
      <c r="L1307" s="16">
        <f>INDEX([1]Balancing!$QD$3:$VU$21,MATCH($C1307,[1]Balancing!$A$3:$A$21,0),MATCH(IF($A1307="Mahir","HS",IF($A1307="Separuh Mahir","SS",IF($A1307="Berkemahiran Rendah","LS",IF($A1307="Jumlah","T",FALSE))))&amp;$E1307&amp;RIGHT($D1307,2),[1]Balancing!$QD$2:$VU$2,0))/1000</f>
        <v>1.448</v>
      </c>
    </row>
    <row r="1308" spans="1:12" x14ac:dyDescent="0.35">
      <c r="A1308" s="17" t="s">
        <v>19</v>
      </c>
      <c r="B1308" s="17" t="s">
        <v>35</v>
      </c>
      <c r="C1308" s="17" t="s">
        <v>54</v>
      </c>
      <c r="D1308" s="14">
        <v>2019</v>
      </c>
      <c r="E1308" s="14">
        <v>3</v>
      </c>
      <c r="F1308" s="14" t="str">
        <f>VLOOKUP(A1308,[1]Lookup!$A$1:$B$4,2,0)</f>
        <v>Skilled</v>
      </c>
      <c r="G1308" s="14" t="str">
        <f>VLOOKUP(B1308,[1]Lookup!$A$6:$B$11,2,0)</f>
        <v>Services</v>
      </c>
      <c r="H1308" s="14" t="str">
        <f>VLOOKUP(C1308,[1]Lookup!$A$13:$B$31,2,0)</f>
        <v>Wholesale &amp; retail trade</v>
      </c>
      <c r="I1308" s="16">
        <f>INDEX([1]Balancing!$B$3:$ES$21,MATCH($C1308,[1]Balancing!$A$3:$A$21,0),MATCH(IF($A1308="Mahir","HS",IF($A1308="Separuh Mahir","SS",IF($A1308="Berkemahiran Rendah","LS",IF($A1308="Jumlah","T",FALSE))))&amp;$E1308&amp;RIGHT($D1308,2),[1]Balancing!$B$2:$ES$2,0))/1000</f>
        <v>536.68700000000001</v>
      </c>
      <c r="J1308" s="16">
        <f>INDEX([1]Balancing!$ET$3:$KK$21,MATCH($C1308,[1]Balancing!$A$3:$A$21,0),MATCH(IF($A1308="Mahir","HS",IF($A1308="Separuh Mahir","SS",IF($A1308="Berkemahiran Rendah","LS",IF($A1308="Jumlah","T",FALSE))))&amp;$E1308&amp;RIGHT($D1308,2),[1]Balancing!$ET$2:$KK$2,0))/1000</f>
        <v>534.72</v>
      </c>
      <c r="K1308" s="16">
        <f>INDEX([1]Balancing!$KL$3:$QC$21,MATCH($C1308,[1]Balancing!$A$3:$A$21,0),MATCH(IF($A1308="Mahir","HS",IF($A1308="Separuh Mahir","SS",IF($A1308="Berkemahiran Rendah","LS",IF($A1308="Jumlah","T",FALSE))))&amp;$E1308&amp;RIGHT($D1308,2),[1]Balancing!$KL$2:$QC$2,0))/1000</f>
        <v>1.9670000000000001</v>
      </c>
      <c r="L1308" s="16">
        <f>INDEX([1]Balancing!$QD$3:$VU$21,MATCH($C1308,[1]Balancing!$A$3:$A$21,0),MATCH(IF($A1308="Mahir","HS",IF($A1308="Separuh Mahir","SS",IF($A1308="Berkemahiran Rendah","LS",IF($A1308="Jumlah","T",FALSE))))&amp;$E1308&amp;RIGHT($D1308,2),[1]Balancing!$QD$2:$VU$2,0))/1000</f>
        <v>1.4710000000000001</v>
      </c>
    </row>
    <row r="1309" spans="1:12" x14ac:dyDescent="0.35">
      <c r="A1309" s="17" t="s">
        <v>19</v>
      </c>
      <c r="B1309" s="17" t="s">
        <v>35</v>
      </c>
      <c r="C1309" s="17" t="s">
        <v>56</v>
      </c>
      <c r="D1309" s="14">
        <v>2019</v>
      </c>
      <c r="E1309" s="14">
        <v>3</v>
      </c>
      <c r="F1309" s="14" t="str">
        <f>VLOOKUP(A1309,[1]Lookup!$A$1:$B$4,2,0)</f>
        <v>Skilled</v>
      </c>
      <c r="G1309" s="14" t="str">
        <f>VLOOKUP(B1309,[1]Lookup!$A$6:$B$11,2,0)</f>
        <v>Services</v>
      </c>
      <c r="H1309" s="14" t="str">
        <f>VLOOKUP(C1309,[1]Lookup!$A$13:$B$31,2,0)</f>
        <v>Food &amp; beverages and accommodation</v>
      </c>
      <c r="I1309" s="16">
        <f>INDEX([1]Balancing!$B$3:$ES$21,MATCH($C1309,[1]Balancing!$A$3:$A$21,0),MATCH(IF($A1309="Mahir","HS",IF($A1309="Separuh Mahir","SS",IF($A1309="Berkemahiran Rendah","LS",IF($A1309="Jumlah","T",FALSE))))&amp;$E1309&amp;RIGHT($D1309,2),[1]Balancing!$B$2:$ES$2,0))/1000</f>
        <v>115.096</v>
      </c>
      <c r="J1309" s="16">
        <f>INDEX([1]Balancing!$ET$3:$KK$21,MATCH($C1309,[1]Balancing!$A$3:$A$21,0),MATCH(IF($A1309="Mahir","HS",IF($A1309="Separuh Mahir","SS",IF($A1309="Berkemahiran Rendah","LS",IF($A1309="Jumlah","T",FALSE))))&amp;$E1309&amp;RIGHT($D1309,2),[1]Balancing!$ET$2:$KK$2,0))/1000</f>
        <v>114.508</v>
      </c>
      <c r="K1309" s="16">
        <f>INDEX([1]Balancing!$KL$3:$QC$21,MATCH($C1309,[1]Balancing!$A$3:$A$21,0),MATCH(IF($A1309="Mahir","HS",IF($A1309="Separuh Mahir","SS",IF($A1309="Berkemahiran Rendah","LS",IF($A1309="Jumlah","T",FALSE))))&amp;$E1309&amp;RIGHT($D1309,2),[1]Balancing!$KL$2:$QC$2,0))/1000</f>
        <v>0.58799999999999997</v>
      </c>
      <c r="L1309" s="16">
        <f>INDEX([1]Balancing!$QD$3:$VU$21,MATCH($C1309,[1]Balancing!$A$3:$A$21,0),MATCH(IF($A1309="Mahir","HS",IF($A1309="Separuh Mahir","SS",IF($A1309="Berkemahiran Rendah","LS",IF($A1309="Jumlah","T",FALSE))))&amp;$E1309&amp;RIGHT($D1309,2),[1]Balancing!$QD$2:$VU$2,0))/1000</f>
        <v>0.20599999999999999</v>
      </c>
    </row>
    <row r="1310" spans="1:12" x14ac:dyDescent="0.35">
      <c r="A1310" s="17" t="s">
        <v>19</v>
      </c>
      <c r="B1310" s="17" t="s">
        <v>35</v>
      </c>
      <c r="C1310" s="17" t="s">
        <v>58</v>
      </c>
      <c r="D1310" s="14">
        <v>2019</v>
      </c>
      <c r="E1310" s="14">
        <v>3</v>
      </c>
      <c r="F1310" s="14" t="str">
        <f>VLOOKUP(A1310,[1]Lookup!$A$1:$B$4,2,0)</f>
        <v>Skilled</v>
      </c>
      <c r="G1310" s="14" t="str">
        <f>VLOOKUP(B1310,[1]Lookup!$A$6:$B$11,2,0)</f>
        <v>Services</v>
      </c>
      <c r="H1310" s="14" t="str">
        <f>VLOOKUP(C1310,[1]Lookup!$A$13:$B$31,2,0)</f>
        <v>Transportation &amp; storage</v>
      </c>
      <c r="I1310" s="16">
        <f>INDEX([1]Balancing!$B$3:$ES$21,MATCH($C1310,[1]Balancing!$A$3:$A$21,0),MATCH(IF($A1310="Mahir","HS",IF($A1310="Separuh Mahir","SS",IF($A1310="Berkemahiran Rendah","LS",IF($A1310="Jumlah","T",FALSE))))&amp;$E1310&amp;RIGHT($D1310,2),[1]Balancing!$B$2:$ES$2,0))/1000</f>
        <v>78.177000000000007</v>
      </c>
      <c r="J1310" s="16">
        <f>INDEX([1]Balancing!$ET$3:$KK$21,MATCH($C1310,[1]Balancing!$A$3:$A$21,0),MATCH(IF($A1310="Mahir","HS",IF($A1310="Separuh Mahir","SS",IF($A1310="Berkemahiran Rendah","LS",IF($A1310="Jumlah","T",FALSE))))&amp;$E1310&amp;RIGHT($D1310,2),[1]Balancing!$ET$2:$KK$2,0))/1000</f>
        <v>77.233000000000004</v>
      </c>
      <c r="K1310" s="16">
        <f>INDEX([1]Balancing!$KL$3:$QC$21,MATCH($C1310,[1]Balancing!$A$3:$A$21,0),MATCH(IF($A1310="Mahir","HS",IF($A1310="Separuh Mahir","SS",IF($A1310="Berkemahiran Rendah","LS",IF($A1310="Jumlah","T",FALSE))))&amp;$E1310&amp;RIGHT($D1310,2),[1]Balancing!$KL$2:$QC$2,0))/1000</f>
        <v>0.94399999999999995</v>
      </c>
      <c r="L1310" s="16">
        <f>INDEX([1]Balancing!$QD$3:$VU$21,MATCH($C1310,[1]Balancing!$A$3:$A$21,0),MATCH(IF($A1310="Mahir","HS",IF($A1310="Separuh Mahir","SS",IF($A1310="Berkemahiran Rendah","LS",IF($A1310="Jumlah","T",FALSE))))&amp;$E1310&amp;RIGHT($D1310,2),[1]Balancing!$QD$2:$VU$2,0))/1000</f>
        <v>0.441</v>
      </c>
    </row>
    <row r="1311" spans="1:12" x14ac:dyDescent="0.35">
      <c r="A1311" s="17" t="s">
        <v>19</v>
      </c>
      <c r="B1311" s="17" t="s">
        <v>35</v>
      </c>
      <c r="C1311" s="17" t="s">
        <v>60</v>
      </c>
      <c r="D1311" s="14">
        <v>2019</v>
      </c>
      <c r="E1311" s="14">
        <v>3</v>
      </c>
      <c r="F1311" s="14" t="str">
        <f>VLOOKUP(A1311,[1]Lookup!$A$1:$B$4,2,0)</f>
        <v>Skilled</v>
      </c>
      <c r="G1311" s="14" t="str">
        <f>VLOOKUP(B1311,[1]Lookup!$A$6:$B$11,2,0)</f>
        <v>Services</v>
      </c>
      <c r="H1311" s="14" t="str">
        <f>VLOOKUP(C1311,[1]Lookup!$A$13:$B$31,2,0)</f>
        <v>Information &amp; communication</v>
      </c>
      <c r="I1311" s="16">
        <f>INDEX([1]Balancing!$B$3:$ES$21,MATCH($C1311,[1]Balancing!$A$3:$A$21,0),MATCH(IF($A1311="Mahir","HS",IF($A1311="Separuh Mahir","SS",IF($A1311="Berkemahiran Rendah","LS",IF($A1311="Jumlah","T",FALSE))))&amp;$E1311&amp;RIGHT($D1311,2),[1]Balancing!$B$2:$ES$2,0))/1000</f>
        <v>131.29</v>
      </c>
      <c r="J1311" s="16">
        <f>INDEX([1]Balancing!$ET$3:$KK$21,MATCH($C1311,[1]Balancing!$A$3:$A$21,0),MATCH(IF($A1311="Mahir","HS",IF($A1311="Separuh Mahir","SS",IF($A1311="Berkemahiran Rendah","LS",IF($A1311="Jumlah","T",FALSE))))&amp;$E1311&amp;RIGHT($D1311,2),[1]Balancing!$ET$2:$KK$2,0))/1000</f>
        <v>130.596</v>
      </c>
      <c r="K1311" s="16">
        <f>INDEX([1]Balancing!$KL$3:$QC$21,MATCH($C1311,[1]Balancing!$A$3:$A$21,0),MATCH(IF($A1311="Mahir","HS",IF($A1311="Separuh Mahir","SS",IF($A1311="Berkemahiran Rendah","LS",IF($A1311="Jumlah","T",FALSE))))&amp;$E1311&amp;RIGHT($D1311,2),[1]Balancing!$KL$2:$QC$2,0))/1000</f>
        <v>0.69399999999999995</v>
      </c>
      <c r="L1311" s="16">
        <f>INDEX([1]Balancing!$QD$3:$VU$21,MATCH($C1311,[1]Balancing!$A$3:$A$21,0),MATCH(IF($A1311="Mahir","HS",IF($A1311="Separuh Mahir","SS",IF($A1311="Berkemahiran Rendah","LS",IF($A1311="Jumlah","T",FALSE))))&amp;$E1311&amp;RIGHT($D1311,2),[1]Balancing!$QD$2:$VU$2,0))/1000</f>
        <v>0.55500000000000005</v>
      </c>
    </row>
    <row r="1312" spans="1:12" x14ac:dyDescent="0.35">
      <c r="A1312" s="17" t="s">
        <v>19</v>
      </c>
      <c r="B1312" s="17" t="s">
        <v>35</v>
      </c>
      <c r="C1312" s="17" t="s">
        <v>62</v>
      </c>
      <c r="D1312" s="14">
        <v>2019</v>
      </c>
      <c r="E1312" s="14">
        <v>3</v>
      </c>
      <c r="F1312" s="14" t="str">
        <f>VLOOKUP(A1312,[1]Lookup!$A$1:$B$4,2,0)</f>
        <v>Skilled</v>
      </c>
      <c r="G1312" s="14" t="str">
        <f>VLOOKUP(B1312,[1]Lookup!$A$6:$B$11,2,0)</f>
        <v>Services</v>
      </c>
      <c r="H1312" s="14" t="str">
        <f>VLOOKUP(C1312,[1]Lookup!$A$13:$B$31,2,0)</f>
        <v>Finance, insurance, real estate &amp; business services</v>
      </c>
      <c r="I1312" s="16">
        <f>INDEX([1]Balancing!$B$3:$ES$21,MATCH($C1312,[1]Balancing!$A$3:$A$21,0),MATCH(IF($A1312="Mahir","HS",IF($A1312="Separuh Mahir","SS",IF($A1312="Berkemahiran Rendah","LS",IF($A1312="Jumlah","T",FALSE))))&amp;$E1312&amp;RIGHT($D1312,2),[1]Balancing!$B$2:$ES$2,0))/1000</f>
        <v>400.726</v>
      </c>
      <c r="J1312" s="16">
        <f>INDEX([1]Balancing!$ET$3:$KK$21,MATCH($C1312,[1]Balancing!$A$3:$A$21,0),MATCH(IF($A1312="Mahir","HS",IF($A1312="Separuh Mahir","SS",IF($A1312="Berkemahiran Rendah","LS",IF($A1312="Jumlah","T",FALSE))))&amp;$E1312&amp;RIGHT($D1312,2),[1]Balancing!$ET$2:$KK$2,0))/1000</f>
        <v>394.38400000000001</v>
      </c>
      <c r="K1312" s="16">
        <f>INDEX([1]Balancing!$KL$3:$QC$21,MATCH($C1312,[1]Balancing!$A$3:$A$21,0),MATCH(IF($A1312="Mahir","HS",IF($A1312="Separuh Mahir","SS",IF($A1312="Berkemahiran Rendah","LS",IF($A1312="Jumlah","T",FALSE))))&amp;$E1312&amp;RIGHT($D1312,2),[1]Balancing!$KL$2:$QC$2,0))/1000</f>
        <v>6.3419999999999996</v>
      </c>
      <c r="L1312" s="16">
        <f>INDEX([1]Balancing!$QD$3:$VU$21,MATCH($C1312,[1]Balancing!$A$3:$A$21,0),MATCH(IF($A1312="Mahir","HS",IF($A1312="Separuh Mahir","SS",IF($A1312="Berkemahiran Rendah","LS",IF($A1312="Jumlah","T",FALSE))))&amp;$E1312&amp;RIGHT($D1312,2),[1]Balancing!$QD$2:$VU$2,0))/1000</f>
        <v>2.8039999999999998</v>
      </c>
    </row>
    <row r="1313" spans="1:12" x14ac:dyDescent="0.35">
      <c r="A1313" s="17" t="s">
        <v>19</v>
      </c>
      <c r="B1313" s="17" t="s">
        <v>35</v>
      </c>
      <c r="C1313" s="17" t="s">
        <v>64</v>
      </c>
      <c r="D1313" s="14">
        <v>2019</v>
      </c>
      <c r="E1313" s="14">
        <v>3</v>
      </c>
      <c r="F1313" s="14" t="str">
        <f>VLOOKUP(A1313,[1]Lookup!$A$1:$B$4,2,0)</f>
        <v>Skilled</v>
      </c>
      <c r="G1313" s="14" t="str">
        <f>VLOOKUP(B1313,[1]Lookup!$A$6:$B$11,2,0)</f>
        <v>Services</v>
      </c>
      <c r="H1313" s="14" t="str">
        <f>VLOOKUP(C1313,[1]Lookup!$A$13:$B$31,2,0)</f>
        <v>Other services</v>
      </c>
      <c r="I1313" s="16">
        <f>INDEX([1]Balancing!$B$3:$ES$21,MATCH($C1313,[1]Balancing!$A$3:$A$21,0),MATCH(IF($A1313="Mahir","HS",IF($A1313="Separuh Mahir","SS",IF($A1313="Berkemahiran Rendah","LS",IF($A1313="Jumlah","T",FALSE))))&amp;$E1313&amp;RIGHT($D1313,2),[1]Balancing!$B$2:$ES$2,0))/1000</f>
        <v>207.845</v>
      </c>
      <c r="J1313" s="16">
        <f>INDEX([1]Balancing!$ET$3:$KK$21,MATCH($C1313,[1]Balancing!$A$3:$A$21,0),MATCH(IF($A1313="Mahir","HS",IF($A1313="Separuh Mahir","SS",IF($A1313="Berkemahiran Rendah","LS",IF($A1313="Jumlah","T",FALSE))))&amp;$E1313&amp;RIGHT($D1313,2),[1]Balancing!$ET$2:$KK$2,0))/1000</f>
        <v>206.53100000000001</v>
      </c>
      <c r="K1313" s="16">
        <f>INDEX([1]Balancing!$KL$3:$QC$21,MATCH($C1313,[1]Balancing!$A$3:$A$21,0),MATCH(IF($A1313="Mahir","HS",IF($A1313="Separuh Mahir","SS",IF($A1313="Berkemahiran Rendah","LS",IF($A1313="Jumlah","T",FALSE))))&amp;$E1313&amp;RIGHT($D1313,2),[1]Balancing!$KL$2:$QC$2,0))/1000</f>
        <v>1.3140000000000001</v>
      </c>
      <c r="L1313" s="16">
        <f>INDEX([1]Balancing!$QD$3:$VU$21,MATCH($C1313,[1]Balancing!$A$3:$A$21,0),MATCH(IF($A1313="Mahir","HS",IF($A1313="Separuh Mahir","SS",IF($A1313="Berkemahiran Rendah","LS",IF($A1313="Jumlah","T",FALSE))))&amp;$E1313&amp;RIGHT($D1313,2),[1]Balancing!$QD$2:$VU$2,0))/1000</f>
        <v>1.661</v>
      </c>
    </row>
    <row r="1314" spans="1:12" x14ac:dyDescent="0.35">
      <c r="A1314" s="17" t="s">
        <v>21</v>
      </c>
      <c r="B1314" s="17" t="s">
        <v>27</v>
      </c>
      <c r="C1314" s="17" t="s">
        <v>27</v>
      </c>
      <c r="D1314" s="14">
        <v>2019</v>
      </c>
      <c r="E1314" s="14">
        <v>3</v>
      </c>
      <c r="F1314" s="14" t="str">
        <f>VLOOKUP(A1314,[1]Lookup!$A$1:$B$4,2,0)</f>
        <v>Semi-skilled</v>
      </c>
      <c r="G1314" s="14" t="str">
        <f>VLOOKUP(B1314,[1]Lookup!$A$6:$B$11,2,0)</f>
        <v>Agriculture</v>
      </c>
      <c r="H1314" s="14" t="str">
        <f>VLOOKUP(C1314,[1]Lookup!$A$13:$B$31,2,0)</f>
        <v>Agriculture</v>
      </c>
      <c r="I1314" s="16">
        <f>INDEX([1]Balancing!$B$3:$ES$21,MATCH($C1314,[1]Balancing!$A$3:$A$21,0),MATCH(IF($A1314="Mahir","HS",IF($A1314="Separuh Mahir","SS",IF($A1314="Berkemahiran Rendah","LS",IF($A1314="Jumlah","T",FALSE))))&amp;$E1314&amp;RIGHT($D1314,2),[1]Balancing!$B$2:$ES$2,0))/1000</f>
        <v>427.86799999999999</v>
      </c>
      <c r="J1314" s="16">
        <f>INDEX([1]Balancing!$ET$3:$KK$21,MATCH($C1314,[1]Balancing!$A$3:$A$21,0),MATCH(IF($A1314="Mahir","HS",IF($A1314="Separuh Mahir","SS",IF($A1314="Berkemahiran Rendah","LS",IF($A1314="Jumlah","T",FALSE))))&amp;$E1314&amp;RIGHT($D1314,2),[1]Balancing!$ET$2:$KK$2,0))/1000</f>
        <v>414.73700000000002</v>
      </c>
      <c r="K1314" s="16">
        <f>INDEX([1]Balancing!$KL$3:$QC$21,MATCH($C1314,[1]Balancing!$A$3:$A$21,0),MATCH(IF($A1314="Mahir","HS",IF($A1314="Separuh Mahir","SS",IF($A1314="Berkemahiran Rendah","LS",IF($A1314="Jumlah","T",FALSE))))&amp;$E1314&amp;RIGHT($D1314,2),[1]Balancing!$KL$2:$QC$2,0))/1000</f>
        <v>13.131</v>
      </c>
      <c r="L1314" s="16">
        <f>INDEX([1]Balancing!$QD$3:$VU$21,MATCH($C1314,[1]Balancing!$A$3:$A$21,0),MATCH(IF($A1314="Mahir","HS",IF($A1314="Separuh Mahir","SS",IF($A1314="Berkemahiran Rendah","LS",IF($A1314="Jumlah","T",FALSE))))&amp;$E1314&amp;RIGHT($D1314,2),[1]Balancing!$QD$2:$VU$2,0))/1000</f>
        <v>1.647</v>
      </c>
    </row>
    <row r="1315" spans="1:12" x14ac:dyDescent="0.35">
      <c r="A1315" s="17" t="s">
        <v>21</v>
      </c>
      <c r="B1315" s="17" t="s">
        <v>29</v>
      </c>
      <c r="C1315" s="17" t="s">
        <v>29</v>
      </c>
      <c r="D1315" s="14">
        <v>2019</v>
      </c>
      <c r="E1315" s="14">
        <v>3</v>
      </c>
      <c r="F1315" s="14" t="str">
        <f>VLOOKUP(A1315,[1]Lookup!$A$1:$B$4,2,0)</f>
        <v>Semi-skilled</v>
      </c>
      <c r="G1315" s="14" t="str">
        <f>VLOOKUP(B1315,[1]Lookup!$A$6:$B$11,2,0)</f>
        <v>Mining &amp; Quarrying</v>
      </c>
      <c r="H1315" s="14" t="str">
        <f>VLOOKUP(C1315,[1]Lookup!$A$13:$B$31,2,0)</f>
        <v>Mining &amp; Quarrying</v>
      </c>
      <c r="I1315" s="16">
        <f>INDEX([1]Balancing!$B$3:$ES$21,MATCH($C1315,[1]Balancing!$A$3:$A$21,0),MATCH(IF($A1315="Mahir","HS",IF($A1315="Separuh Mahir","SS",IF($A1315="Berkemahiran Rendah","LS",IF($A1315="Jumlah","T",FALSE))))&amp;$E1315&amp;RIGHT($D1315,2),[1]Balancing!$B$2:$ES$2,0))/1000</f>
        <v>48.591000000000001</v>
      </c>
      <c r="J1315" s="16">
        <f>INDEX([1]Balancing!$ET$3:$KK$21,MATCH($C1315,[1]Balancing!$A$3:$A$21,0),MATCH(IF($A1315="Mahir","HS",IF($A1315="Separuh Mahir","SS",IF($A1315="Berkemahiran Rendah","LS",IF($A1315="Jumlah","T",FALSE))))&amp;$E1315&amp;RIGHT($D1315,2),[1]Balancing!$ET$2:$KK$2,0))/1000</f>
        <v>48.356999999999999</v>
      </c>
      <c r="K1315" s="16">
        <f>INDEX([1]Balancing!$KL$3:$QC$21,MATCH($C1315,[1]Balancing!$A$3:$A$21,0),MATCH(IF($A1315="Mahir","HS",IF($A1315="Separuh Mahir","SS",IF($A1315="Berkemahiran Rendah","LS",IF($A1315="Jumlah","T",FALSE))))&amp;$E1315&amp;RIGHT($D1315,2),[1]Balancing!$KL$2:$QC$2,0))/1000</f>
        <v>0.23400000000000001</v>
      </c>
      <c r="L1315" s="16">
        <f>INDEX([1]Balancing!$QD$3:$VU$21,MATCH($C1315,[1]Balancing!$A$3:$A$21,0),MATCH(IF($A1315="Mahir","HS",IF($A1315="Separuh Mahir","SS",IF($A1315="Berkemahiran Rendah","LS",IF($A1315="Jumlah","T",FALSE))))&amp;$E1315&amp;RIGHT($D1315,2),[1]Balancing!$QD$2:$VU$2,0))/1000</f>
        <v>9.0999999999999998E-2</v>
      </c>
    </row>
    <row r="1316" spans="1:12" x14ac:dyDescent="0.35">
      <c r="A1316" s="17" t="s">
        <v>21</v>
      </c>
      <c r="B1316" s="17" t="s">
        <v>31</v>
      </c>
      <c r="C1316" s="17" t="s">
        <v>40</v>
      </c>
      <c r="D1316" s="14">
        <v>2019</v>
      </c>
      <c r="E1316" s="14">
        <v>3</v>
      </c>
      <c r="F1316" s="14" t="str">
        <f>VLOOKUP(A1316,[1]Lookup!$A$1:$B$4,2,0)</f>
        <v>Semi-skilled</v>
      </c>
      <c r="G1316" s="14" t="str">
        <f>VLOOKUP(B1316,[1]Lookup!$A$6:$B$11,2,0)</f>
        <v>Manufacturing</v>
      </c>
      <c r="H1316" s="14" t="str">
        <f>VLOOKUP(C1316,[1]Lookup!$A$13:$B$31,2,0)</f>
        <v>Food processing, beverages &amp; tobacco products</v>
      </c>
      <c r="I1316" s="16">
        <f>INDEX([1]Balancing!$B$3:$ES$21,MATCH($C1316,[1]Balancing!$A$3:$A$21,0),MATCH(IF($A1316="Mahir","HS",IF($A1316="Separuh Mahir","SS",IF($A1316="Berkemahiran Rendah","LS",IF($A1316="Jumlah","T",FALSE))))&amp;$E1316&amp;RIGHT($D1316,2),[1]Balancing!$B$2:$ES$2,0))/1000</f>
        <v>211.584</v>
      </c>
      <c r="J1316" s="16">
        <f>INDEX([1]Balancing!$ET$3:$KK$21,MATCH($C1316,[1]Balancing!$A$3:$A$21,0),MATCH(IF($A1316="Mahir","HS",IF($A1316="Separuh Mahir","SS",IF($A1316="Berkemahiran Rendah","LS",IF($A1316="Jumlah","T",FALSE))))&amp;$E1316&amp;RIGHT($D1316,2),[1]Balancing!$ET$2:$KK$2,0))/1000</f>
        <v>205.04499999999999</v>
      </c>
      <c r="K1316" s="16">
        <f>INDEX([1]Balancing!$KL$3:$QC$21,MATCH($C1316,[1]Balancing!$A$3:$A$21,0),MATCH(IF($A1316="Mahir","HS",IF($A1316="Separuh Mahir","SS",IF($A1316="Berkemahiran Rendah","LS",IF($A1316="Jumlah","T",FALSE))))&amp;$E1316&amp;RIGHT($D1316,2),[1]Balancing!$KL$2:$QC$2,0))/1000</f>
        <v>6.5389999999999997</v>
      </c>
      <c r="L1316" s="16">
        <f>INDEX([1]Balancing!$QD$3:$VU$21,MATCH($C1316,[1]Balancing!$A$3:$A$21,0),MATCH(IF($A1316="Mahir","HS",IF($A1316="Separuh Mahir","SS",IF($A1316="Berkemahiran Rendah","LS",IF($A1316="Jumlah","T",FALSE))))&amp;$E1316&amp;RIGHT($D1316,2),[1]Balancing!$QD$2:$VU$2,0))/1000</f>
        <v>0.311</v>
      </c>
    </row>
    <row r="1317" spans="1:12" x14ac:dyDescent="0.35">
      <c r="A1317" s="17" t="s">
        <v>21</v>
      </c>
      <c r="B1317" s="17" t="s">
        <v>31</v>
      </c>
      <c r="C1317" s="17" t="s">
        <v>42</v>
      </c>
      <c r="D1317" s="14">
        <v>2019</v>
      </c>
      <c r="E1317" s="14">
        <v>3</v>
      </c>
      <c r="F1317" s="14" t="str">
        <f>VLOOKUP(A1317,[1]Lookup!$A$1:$B$4,2,0)</f>
        <v>Semi-skilled</v>
      </c>
      <c r="G1317" s="14" t="str">
        <f>VLOOKUP(B1317,[1]Lookup!$A$6:$B$11,2,0)</f>
        <v>Manufacturing</v>
      </c>
      <c r="H1317" s="14" t="str">
        <f>VLOOKUP(C1317,[1]Lookup!$A$13:$B$31,2,0)</f>
        <v>Textiles, wearing apparel &amp; leather products</v>
      </c>
      <c r="I1317" s="16">
        <f>INDEX([1]Balancing!$B$3:$ES$21,MATCH($C1317,[1]Balancing!$A$3:$A$21,0),MATCH(IF($A1317="Mahir","HS",IF($A1317="Separuh Mahir","SS",IF($A1317="Berkemahiran Rendah","LS",IF($A1317="Jumlah","T",FALSE))))&amp;$E1317&amp;RIGHT($D1317,2),[1]Balancing!$B$2:$ES$2,0))/1000</f>
        <v>76.734999999999999</v>
      </c>
      <c r="J1317" s="16">
        <f>INDEX([1]Balancing!$ET$3:$KK$21,MATCH($C1317,[1]Balancing!$A$3:$A$21,0),MATCH(IF($A1317="Mahir","HS",IF($A1317="Separuh Mahir","SS",IF($A1317="Berkemahiran Rendah","LS",IF($A1317="Jumlah","T",FALSE))))&amp;$E1317&amp;RIGHT($D1317,2),[1]Balancing!$ET$2:$KK$2,0))/1000</f>
        <v>73.775000000000006</v>
      </c>
      <c r="K1317" s="16">
        <f>INDEX([1]Balancing!$KL$3:$QC$21,MATCH($C1317,[1]Balancing!$A$3:$A$21,0),MATCH(IF($A1317="Mahir","HS",IF($A1317="Separuh Mahir","SS",IF($A1317="Berkemahiran Rendah","LS",IF($A1317="Jumlah","T",FALSE))))&amp;$E1317&amp;RIGHT($D1317,2),[1]Balancing!$KL$2:$QC$2,0))/1000</f>
        <v>2.96</v>
      </c>
      <c r="L1317" s="16">
        <f>INDEX([1]Balancing!$QD$3:$VU$21,MATCH($C1317,[1]Balancing!$A$3:$A$21,0),MATCH(IF($A1317="Mahir","HS",IF($A1317="Separuh Mahir","SS",IF($A1317="Berkemahiran Rendah","LS",IF($A1317="Jumlah","T",FALSE))))&amp;$E1317&amp;RIGHT($D1317,2),[1]Balancing!$QD$2:$VU$2,0))/1000</f>
        <v>0.216</v>
      </c>
    </row>
    <row r="1318" spans="1:12" x14ac:dyDescent="0.35">
      <c r="A1318" s="17" t="s">
        <v>21</v>
      </c>
      <c r="B1318" s="17" t="s">
        <v>31</v>
      </c>
      <c r="C1318" s="17" t="s">
        <v>44</v>
      </c>
      <c r="D1318" s="14">
        <v>2019</v>
      </c>
      <c r="E1318" s="14">
        <v>3</v>
      </c>
      <c r="F1318" s="14" t="str">
        <f>VLOOKUP(A1318,[1]Lookup!$A$1:$B$4,2,0)</f>
        <v>Semi-skilled</v>
      </c>
      <c r="G1318" s="14" t="str">
        <f>VLOOKUP(B1318,[1]Lookup!$A$6:$B$11,2,0)</f>
        <v>Manufacturing</v>
      </c>
      <c r="H1318" s="14" t="str">
        <f>VLOOKUP(C1318,[1]Lookup!$A$13:$B$31,2,0)</f>
        <v>Wood products, furniture, paper products &amp; printing</v>
      </c>
      <c r="I1318" s="16">
        <f>INDEX([1]Balancing!$B$3:$ES$21,MATCH($C1318,[1]Balancing!$A$3:$A$21,0),MATCH(IF($A1318="Mahir","HS",IF($A1318="Separuh Mahir","SS",IF($A1318="Berkemahiran Rendah","LS",IF($A1318="Jumlah","T",FALSE))))&amp;$E1318&amp;RIGHT($D1318,2),[1]Balancing!$B$2:$ES$2,0))/1000</f>
        <v>228.84299999999999</v>
      </c>
      <c r="J1318" s="16">
        <f>INDEX([1]Balancing!$ET$3:$KK$21,MATCH($C1318,[1]Balancing!$A$3:$A$21,0),MATCH(IF($A1318="Mahir","HS",IF($A1318="Separuh Mahir","SS",IF($A1318="Berkemahiran Rendah","LS",IF($A1318="Jumlah","T",FALSE))))&amp;$E1318&amp;RIGHT($D1318,2),[1]Balancing!$ET$2:$KK$2,0))/1000</f>
        <v>221.16800000000001</v>
      </c>
      <c r="K1318" s="16">
        <f>INDEX([1]Balancing!$KL$3:$QC$21,MATCH($C1318,[1]Balancing!$A$3:$A$21,0),MATCH(IF($A1318="Mahir","HS",IF($A1318="Separuh Mahir","SS",IF($A1318="Berkemahiran Rendah","LS",IF($A1318="Jumlah","T",FALSE))))&amp;$E1318&amp;RIGHT($D1318,2),[1]Balancing!$KL$2:$QC$2,0))/1000</f>
        <v>7.6749999999999998</v>
      </c>
      <c r="L1318" s="16">
        <f>INDEX([1]Balancing!$QD$3:$VU$21,MATCH($C1318,[1]Balancing!$A$3:$A$21,0),MATCH(IF($A1318="Mahir","HS",IF($A1318="Separuh Mahir","SS",IF($A1318="Berkemahiran Rendah","LS",IF($A1318="Jumlah","T",FALSE))))&amp;$E1318&amp;RIGHT($D1318,2),[1]Balancing!$QD$2:$VU$2,0))/1000</f>
        <v>0.251</v>
      </c>
    </row>
    <row r="1319" spans="1:12" x14ac:dyDescent="0.35">
      <c r="A1319" s="17" t="s">
        <v>21</v>
      </c>
      <c r="B1319" s="17" t="s">
        <v>31</v>
      </c>
      <c r="C1319" s="17" t="s">
        <v>46</v>
      </c>
      <c r="D1319" s="14">
        <v>2019</v>
      </c>
      <c r="E1319" s="14">
        <v>3</v>
      </c>
      <c r="F1319" s="14" t="str">
        <f>VLOOKUP(A1319,[1]Lookup!$A$1:$B$4,2,0)</f>
        <v>Semi-skilled</v>
      </c>
      <c r="G1319" s="14" t="str">
        <f>VLOOKUP(B1319,[1]Lookup!$A$6:$B$11,2,0)</f>
        <v>Manufacturing</v>
      </c>
      <c r="H1319" s="14" t="str">
        <f>VLOOKUP(C1319,[1]Lookup!$A$13:$B$31,2,0)</f>
        <v>Petroleum, chemical, rubber &amp; plastic products</v>
      </c>
      <c r="I1319" s="16">
        <f>INDEX([1]Balancing!$B$3:$ES$21,MATCH($C1319,[1]Balancing!$A$3:$A$21,0),MATCH(IF($A1319="Mahir","HS",IF($A1319="Separuh Mahir","SS",IF($A1319="Berkemahiran Rendah","LS",IF($A1319="Jumlah","T",FALSE))))&amp;$E1319&amp;RIGHT($D1319,2),[1]Balancing!$B$2:$ES$2,0))/1000</f>
        <v>310.96800000000002</v>
      </c>
      <c r="J1319" s="16">
        <f>INDEX([1]Balancing!$ET$3:$KK$21,MATCH($C1319,[1]Balancing!$A$3:$A$21,0),MATCH(IF($A1319="Mahir","HS",IF($A1319="Separuh Mahir","SS",IF($A1319="Berkemahiran Rendah","LS",IF($A1319="Jumlah","T",FALSE))))&amp;$E1319&amp;RIGHT($D1319,2),[1]Balancing!$ET$2:$KK$2,0))/1000</f>
        <v>297.28899999999999</v>
      </c>
      <c r="K1319" s="16">
        <f>INDEX([1]Balancing!$KL$3:$QC$21,MATCH($C1319,[1]Balancing!$A$3:$A$21,0),MATCH(IF($A1319="Mahir","HS",IF($A1319="Separuh Mahir","SS",IF($A1319="Berkemahiran Rendah","LS",IF($A1319="Jumlah","T",FALSE))))&amp;$E1319&amp;RIGHT($D1319,2),[1]Balancing!$KL$2:$QC$2,0))/1000</f>
        <v>13.679</v>
      </c>
      <c r="L1319" s="16">
        <f>INDEX([1]Balancing!$QD$3:$VU$21,MATCH($C1319,[1]Balancing!$A$3:$A$21,0),MATCH(IF($A1319="Mahir","HS",IF($A1319="Separuh Mahir","SS",IF($A1319="Berkemahiran Rendah","LS",IF($A1319="Jumlah","T",FALSE))))&amp;$E1319&amp;RIGHT($D1319,2),[1]Balancing!$QD$2:$VU$2,0))/1000</f>
        <v>0.93600000000000005</v>
      </c>
    </row>
    <row r="1320" spans="1:12" x14ac:dyDescent="0.35">
      <c r="A1320" s="17" t="s">
        <v>21</v>
      </c>
      <c r="B1320" s="17" t="s">
        <v>31</v>
      </c>
      <c r="C1320" s="17" t="s">
        <v>48</v>
      </c>
      <c r="D1320" s="14">
        <v>2019</v>
      </c>
      <c r="E1320" s="14">
        <v>3</v>
      </c>
      <c r="F1320" s="14" t="str">
        <f>VLOOKUP(A1320,[1]Lookup!$A$1:$B$4,2,0)</f>
        <v>Semi-skilled</v>
      </c>
      <c r="G1320" s="14" t="str">
        <f>VLOOKUP(B1320,[1]Lookup!$A$6:$B$11,2,0)</f>
        <v>Manufacturing</v>
      </c>
      <c r="H1320" s="14" t="str">
        <f>VLOOKUP(C1320,[1]Lookup!$A$13:$B$31,2,0)</f>
        <v>Non-metallic mineral products, basic metal &amp; fabricated metal products</v>
      </c>
      <c r="I1320" s="16">
        <f>INDEX([1]Balancing!$B$3:$ES$21,MATCH($C1320,[1]Balancing!$A$3:$A$21,0),MATCH(IF($A1320="Mahir","HS",IF($A1320="Separuh Mahir","SS",IF($A1320="Berkemahiran Rendah","LS",IF($A1320="Jumlah","T",FALSE))))&amp;$E1320&amp;RIGHT($D1320,2),[1]Balancing!$B$2:$ES$2,0))/1000</f>
        <v>270.57</v>
      </c>
      <c r="J1320" s="16">
        <f>INDEX([1]Balancing!$ET$3:$KK$21,MATCH($C1320,[1]Balancing!$A$3:$A$21,0),MATCH(IF($A1320="Mahir","HS",IF($A1320="Separuh Mahir","SS",IF($A1320="Berkemahiran Rendah","LS",IF($A1320="Jumlah","T",FALSE))))&amp;$E1320&amp;RIGHT($D1320,2),[1]Balancing!$ET$2:$KK$2,0))/1000</f>
        <v>262.21199999999999</v>
      </c>
      <c r="K1320" s="16">
        <f>INDEX([1]Balancing!$KL$3:$QC$21,MATCH($C1320,[1]Balancing!$A$3:$A$21,0),MATCH(IF($A1320="Mahir","HS",IF($A1320="Separuh Mahir","SS",IF($A1320="Berkemahiran Rendah","LS",IF($A1320="Jumlah","T",FALSE))))&amp;$E1320&amp;RIGHT($D1320,2),[1]Balancing!$KL$2:$QC$2,0))/1000</f>
        <v>8.3580000000000005</v>
      </c>
      <c r="L1320" s="16">
        <f>INDEX([1]Balancing!$QD$3:$VU$21,MATCH($C1320,[1]Balancing!$A$3:$A$21,0),MATCH(IF($A1320="Mahir","HS",IF($A1320="Separuh Mahir","SS",IF($A1320="Berkemahiran Rendah","LS",IF($A1320="Jumlah","T",FALSE))))&amp;$E1320&amp;RIGHT($D1320,2),[1]Balancing!$QD$2:$VU$2,0))/1000</f>
        <v>0.29699999999999999</v>
      </c>
    </row>
    <row r="1321" spans="1:12" x14ac:dyDescent="0.35">
      <c r="A1321" s="17" t="s">
        <v>21</v>
      </c>
      <c r="B1321" s="17" t="s">
        <v>31</v>
      </c>
      <c r="C1321" s="17" t="s">
        <v>50</v>
      </c>
      <c r="D1321" s="14">
        <v>2019</v>
      </c>
      <c r="E1321" s="14">
        <v>3</v>
      </c>
      <c r="F1321" s="14" t="str">
        <f>VLOOKUP(A1321,[1]Lookup!$A$1:$B$4,2,0)</f>
        <v>Semi-skilled</v>
      </c>
      <c r="G1321" s="14" t="str">
        <f>VLOOKUP(B1321,[1]Lookup!$A$6:$B$11,2,0)</f>
        <v>Manufacturing</v>
      </c>
      <c r="H1321" s="14" t="str">
        <f>VLOOKUP(C1321,[1]Lookup!$A$13:$B$31,2,0)</f>
        <v>Electrical, electronic &amp; optical products</v>
      </c>
      <c r="I1321" s="16">
        <f>INDEX([1]Balancing!$B$3:$ES$21,MATCH($C1321,[1]Balancing!$A$3:$A$21,0),MATCH(IF($A1321="Mahir","HS",IF($A1321="Separuh Mahir","SS",IF($A1321="Berkemahiran Rendah","LS",IF($A1321="Jumlah","T",FALSE))))&amp;$E1321&amp;RIGHT($D1321,2),[1]Balancing!$B$2:$ES$2,0))/1000</f>
        <v>428.18900000000002</v>
      </c>
      <c r="J1321" s="16">
        <f>INDEX([1]Balancing!$ET$3:$KK$21,MATCH($C1321,[1]Balancing!$A$3:$A$21,0),MATCH(IF($A1321="Mahir","HS",IF($A1321="Separuh Mahir","SS",IF($A1321="Berkemahiran Rendah","LS",IF($A1321="Jumlah","T",FALSE))))&amp;$E1321&amp;RIGHT($D1321,2),[1]Balancing!$ET$2:$KK$2,0))/1000</f>
        <v>408.90800000000002</v>
      </c>
      <c r="K1321" s="16">
        <f>INDEX([1]Balancing!$KL$3:$QC$21,MATCH($C1321,[1]Balancing!$A$3:$A$21,0),MATCH(IF($A1321="Mahir","HS",IF($A1321="Separuh Mahir","SS",IF($A1321="Berkemahiran Rendah","LS",IF($A1321="Jumlah","T",FALSE))))&amp;$E1321&amp;RIGHT($D1321,2),[1]Balancing!$KL$2:$QC$2,0))/1000</f>
        <v>19.280999999999999</v>
      </c>
      <c r="L1321" s="16">
        <f>INDEX([1]Balancing!$QD$3:$VU$21,MATCH($C1321,[1]Balancing!$A$3:$A$21,0),MATCH(IF($A1321="Mahir","HS",IF($A1321="Separuh Mahir","SS",IF($A1321="Berkemahiran Rendah","LS",IF($A1321="Jumlah","T",FALSE))))&amp;$E1321&amp;RIGHT($D1321,2),[1]Balancing!$QD$2:$VU$2,0))/1000</f>
        <v>1.5589999999999999</v>
      </c>
    </row>
    <row r="1322" spans="1:12" x14ac:dyDescent="0.35">
      <c r="A1322" s="17" t="s">
        <v>21</v>
      </c>
      <c r="B1322" s="17" t="s">
        <v>31</v>
      </c>
      <c r="C1322" s="17" t="s">
        <v>52</v>
      </c>
      <c r="D1322" s="14">
        <v>2019</v>
      </c>
      <c r="E1322" s="14">
        <v>3</v>
      </c>
      <c r="F1322" s="14" t="str">
        <f>VLOOKUP(A1322,[1]Lookup!$A$1:$B$4,2,0)</f>
        <v>Semi-skilled</v>
      </c>
      <c r="G1322" s="14" t="str">
        <f>VLOOKUP(B1322,[1]Lookup!$A$6:$B$11,2,0)</f>
        <v>Manufacturing</v>
      </c>
      <c r="H1322" s="14" t="str">
        <f>VLOOKUP(C1322,[1]Lookup!$A$13:$B$31,2,0)</f>
        <v>Transport equipment, other manufacturing &amp; repair</v>
      </c>
      <c r="I1322" s="16">
        <f>INDEX([1]Balancing!$B$3:$ES$21,MATCH($C1322,[1]Balancing!$A$3:$A$21,0),MATCH(IF($A1322="Mahir","HS",IF($A1322="Separuh Mahir","SS",IF($A1322="Berkemahiran Rendah","LS",IF($A1322="Jumlah","T",FALSE))))&amp;$E1322&amp;RIGHT($D1322,2),[1]Balancing!$B$2:$ES$2,0))/1000</f>
        <v>155.85900000000001</v>
      </c>
      <c r="J1322" s="16">
        <f>INDEX([1]Balancing!$ET$3:$KK$21,MATCH($C1322,[1]Balancing!$A$3:$A$21,0),MATCH(IF($A1322="Mahir","HS",IF($A1322="Separuh Mahir","SS",IF($A1322="Berkemahiran Rendah","LS",IF($A1322="Jumlah","T",FALSE))))&amp;$E1322&amp;RIGHT($D1322,2),[1]Balancing!$ET$2:$KK$2,0))/1000</f>
        <v>150.458</v>
      </c>
      <c r="K1322" s="16">
        <f>INDEX([1]Balancing!$KL$3:$QC$21,MATCH($C1322,[1]Balancing!$A$3:$A$21,0),MATCH(IF($A1322="Mahir","HS",IF($A1322="Separuh Mahir","SS",IF($A1322="Berkemahiran Rendah","LS",IF($A1322="Jumlah","T",FALSE))))&amp;$E1322&amp;RIGHT($D1322,2),[1]Balancing!$KL$2:$QC$2,0))/1000</f>
        <v>5.4009999999999998</v>
      </c>
      <c r="L1322" s="16">
        <f>INDEX([1]Balancing!$QD$3:$VU$21,MATCH($C1322,[1]Balancing!$A$3:$A$21,0),MATCH(IF($A1322="Mahir","HS",IF($A1322="Separuh Mahir","SS",IF($A1322="Berkemahiran Rendah","LS",IF($A1322="Jumlah","T",FALSE))))&amp;$E1322&amp;RIGHT($D1322,2),[1]Balancing!$QD$2:$VU$2,0))/1000</f>
        <v>0.40600000000000003</v>
      </c>
    </row>
    <row r="1323" spans="1:12" x14ac:dyDescent="0.35">
      <c r="A1323" s="17" t="s">
        <v>21</v>
      </c>
      <c r="B1323" s="17" t="s">
        <v>33</v>
      </c>
      <c r="C1323" s="17" t="s">
        <v>33</v>
      </c>
      <c r="D1323" s="14">
        <v>2019</v>
      </c>
      <c r="E1323" s="14">
        <v>3</v>
      </c>
      <c r="F1323" s="14" t="str">
        <f>VLOOKUP(A1323,[1]Lookup!$A$1:$B$4,2,0)</f>
        <v>Semi-skilled</v>
      </c>
      <c r="G1323" s="14" t="str">
        <f>VLOOKUP(B1323,[1]Lookup!$A$6:$B$11,2,0)</f>
        <v>Construction</v>
      </c>
      <c r="H1323" s="14" t="str">
        <f>VLOOKUP(C1323,[1]Lookup!$A$13:$B$31,2,0)</f>
        <v>Construction</v>
      </c>
      <c r="I1323" s="16">
        <f>INDEX([1]Balancing!$B$3:$ES$21,MATCH($C1323,[1]Balancing!$A$3:$A$21,0),MATCH(IF($A1323="Mahir","HS",IF($A1323="Separuh Mahir","SS",IF($A1323="Berkemahiran Rendah","LS",IF($A1323="Jumlah","T",FALSE))))&amp;$E1323&amp;RIGHT($D1323,2),[1]Balancing!$B$2:$ES$2,0))/1000</f>
        <v>1115.2840000000001</v>
      </c>
      <c r="J1323" s="16">
        <f>INDEX([1]Balancing!$ET$3:$KK$21,MATCH($C1323,[1]Balancing!$A$3:$A$21,0),MATCH(IF($A1323="Mahir","HS",IF($A1323="Separuh Mahir","SS",IF($A1323="Berkemahiran Rendah","LS",IF($A1323="Jumlah","T",FALSE))))&amp;$E1323&amp;RIGHT($D1323,2),[1]Balancing!$ET$2:$KK$2,0))/1000</f>
        <v>1104.039</v>
      </c>
      <c r="K1323" s="16">
        <f>INDEX([1]Balancing!$KL$3:$QC$21,MATCH($C1323,[1]Balancing!$A$3:$A$21,0),MATCH(IF($A1323="Mahir","HS",IF($A1323="Separuh Mahir","SS",IF($A1323="Berkemahiran Rendah","LS",IF($A1323="Jumlah","T",FALSE))))&amp;$E1323&amp;RIGHT($D1323,2),[1]Balancing!$KL$2:$QC$2,0))/1000</f>
        <v>11.244999999999999</v>
      </c>
      <c r="L1323" s="16">
        <f>INDEX([1]Balancing!$QD$3:$VU$21,MATCH($C1323,[1]Balancing!$A$3:$A$21,0),MATCH(IF($A1323="Mahir","HS",IF($A1323="Separuh Mahir","SS",IF($A1323="Berkemahiran Rendah","LS",IF($A1323="Jumlah","T",FALSE))))&amp;$E1323&amp;RIGHT($D1323,2),[1]Balancing!$QD$2:$VU$2,0))/1000</f>
        <v>3.2109999999999999</v>
      </c>
    </row>
    <row r="1324" spans="1:12" x14ac:dyDescent="0.35">
      <c r="A1324" s="17" t="s">
        <v>21</v>
      </c>
      <c r="B1324" s="17" t="s">
        <v>35</v>
      </c>
      <c r="C1324" s="17" t="s">
        <v>54</v>
      </c>
      <c r="D1324" s="14">
        <v>2019</v>
      </c>
      <c r="E1324" s="14">
        <v>3</v>
      </c>
      <c r="F1324" s="14" t="str">
        <f>VLOOKUP(A1324,[1]Lookup!$A$1:$B$4,2,0)</f>
        <v>Semi-skilled</v>
      </c>
      <c r="G1324" s="14" t="str">
        <f>VLOOKUP(B1324,[1]Lookup!$A$6:$B$11,2,0)</f>
        <v>Services</v>
      </c>
      <c r="H1324" s="14" t="str">
        <f>VLOOKUP(C1324,[1]Lookup!$A$13:$B$31,2,0)</f>
        <v>Wholesale &amp; retail trade</v>
      </c>
      <c r="I1324" s="16">
        <f>INDEX([1]Balancing!$B$3:$ES$21,MATCH($C1324,[1]Balancing!$A$3:$A$21,0),MATCH(IF($A1324="Mahir","HS",IF($A1324="Separuh Mahir","SS",IF($A1324="Berkemahiran Rendah","LS",IF($A1324="Jumlah","T",FALSE))))&amp;$E1324&amp;RIGHT($D1324,2),[1]Balancing!$B$2:$ES$2,0))/1000</f>
        <v>792.98900000000003</v>
      </c>
      <c r="J1324" s="16">
        <f>INDEX([1]Balancing!$ET$3:$KK$21,MATCH($C1324,[1]Balancing!$A$3:$A$21,0),MATCH(IF($A1324="Mahir","HS",IF($A1324="Separuh Mahir","SS",IF($A1324="Berkemahiran Rendah","LS",IF($A1324="Jumlah","T",FALSE))))&amp;$E1324&amp;RIGHT($D1324,2),[1]Balancing!$ET$2:$KK$2,0))/1000</f>
        <v>785.27300000000002</v>
      </c>
      <c r="K1324" s="16">
        <f>INDEX([1]Balancing!$KL$3:$QC$21,MATCH($C1324,[1]Balancing!$A$3:$A$21,0),MATCH(IF($A1324="Mahir","HS",IF($A1324="Separuh Mahir","SS",IF($A1324="Berkemahiran Rendah","LS",IF($A1324="Jumlah","T",FALSE))))&amp;$E1324&amp;RIGHT($D1324,2),[1]Balancing!$KL$2:$QC$2,0))/1000</f>
        <v>7.7160000000000002</v>
      </c>
      <c r="L1324" s="16">
        <f>INDEX([1]Balancing!$QD$3:$VU$21,MATCH($C1324,[1]Balancing!$A$3:$A$21,0),MATCH(IF($A1324="Mahir","HS",IF($A1324="Separuh Mahir","SS",IF($A1324="Berkemahiran Rendah","LS",IF($A1324="Jumlah","T",FALSE))))&amp;$E1324&amp;RIGHT($D1324,2),[1]Balancing!$QD$2:$VU$2,0))/1000</f>
        <v>2.23</v>
      </c>
    </row>
    <row r="1325" spans="1:12" x14ac:dyDescent="0.35">
      <c r="A1325" s="17" t="s">
        <v>21</v>
      </c>
      <c r="B1325" s="17" t="s">
        <v>35</v>
      </c>
      <c r="C1325" s="17" t="s">
        <v>56</v>
      </c>
      <c r="D1325" s="14">
        <v>2019</v>
      </c>
      <c r="E1325" s="14">
        <v>3</v>
      </c>
      <c r="F1325" s="14" t="str">
        <f>VLOOKUP(A1325,[1]Lookup!$A$1:$B$4,2,0)</f>
        <v>Semi-skilled</v>
      </c>
      <c r="G1325" s="14" t="str">
        <f>VLOOKUP(B1325,[1]Lookup!$A$6:$B$11,2,0)</f>
        <v>Services</v>
      </c>
      <c r="H1325" s="14" t="str">
        <f>VLOOKUP(C1325,[1]Lookup!$A$13:$B$31,2,0)</f>
        <v>Food &amp; beverages and accommodation</v>
      </c>
      <c r="I1325" s="16">
        <f>INDEX([1]Balancing!$B$3:$ES$21,MATCH($C1325,[1]Balancing!$A$3:$A$21,0),MATCH(IF($A1325="Mahir","HS",IF($A1325="Separuh Mahir","SS",IF($A1325="Berkemahiran Rendah","LS",IF($A1325="Jumlah","T",FALSE))))&amp;$E1325&amp;RIGHT($D1325,2),[1]Balancing!$B$2:$ES$2,0))/1000</f>
        <v>366.36900000000003</v>
      </c>
      <c r="J1325" s="16">
        <f>INDEX([1]Balancing!$ET$3:$KK$21,MATCH($C1325,[1]Balancing!$A$3:$A$21,0),MATCH(IF($A1325="Mahir","HS",IF($A1325="Separuh Mahir","SS",IF($A1325="Berkemahiran Rendah","LS",IF($A1325="Jumlah","T",FALSE))))&amp;$E1325&amp;RIGHT($D1325,2),[1]Balancing!$ET$2:$KK$2,0))/1000</f>
        <v>360.553</v>
      </c>
      <c r="K1325" s="16">
        <f>INDEX([1]Balancing!$KL$3:$QC$21,MATCH($C1325,[1]Balancing!$A$3:$A$21,0),MATCH(IF($A1325="Mahir","HS",IF($A1325="Separuh Mahir","SS",IF($A1325="Berkemahiran Rendah","LS",IF($A1325="Jumlah","T",FALSE))))&amp;$E1325&amp;RIGHT($D1325,2),[1]Balancing!$KL$2:$QC$2,0))/1000</f>
        <v>5.8159999999999998</v>
      </c>
      <c r="L1325" s="16">
        <f>INDEX([1]Balancing!$QD$3:$VU$21,MATCH($C1325,[1]Balancing!$A$3:$A$21,0),MATCH(IF($A1325="Mahir","HS",IF($A1325="Separuh Mahir","SS",IF($A1325="Berkemahiran Rendah","LS",IF($A1325="Jumlah","T",FALSE))))&amp;$E1325&amp;RIGHT($D1325,2),[1]Balancing!$QD$2:$VU$2,0))/1000</f>
        <v>1.2789999999999999</v>
      </c>
    </row>
    <row r="1326" spans="1:12" x14ac:dyDescent="0.35">
      <c r="A1326" s="17" t="s">
        <v>21</v>
      </c>
      <c r="B1326" s="17" t="s">
        <v>35</v>
      </c>
      <c r="C1326" s="17" t="s">
        <v>58</v>
      </c>
      <c r="D1326" s="14">
        <v>2019</v>
      </c>
      <c r="E1326" s="14">
        <v>3</v>
      </c>
      <c r="F1326" s="14" t="str">
        <f>VLOOKUP(A1326,[1]Lookup!$A$1:$B$4,2,0)</f>
        <v>Semi-skilled</v>
      </c>
      <c r="G1326" s="14" t="str">
        <f>VLOOKUP(B1326,[1]Lookup!$A$6:$B$11,2,0)</f>
        <v>Services</v>
      </c>
      <c r="H1326" s="14" t="str">
        <f>VLOOKUP(C1326,[1]Lookup!$A$13:$B$31,2,0)</f>
        <v>Transportation &amp; storage</v>
      </c>
      <c r="I1326" s="16">
        <f>INDEX([1]Balancing!$B$3:$ES$21,MATCH($C1326,[1]Balancing!$A$3:$A$21,0),MATCH(IF($A1326="Mahir","HS",IF($A1326="Separuh Mahir","SS",IF($A1326="Berkemahiran Rendah","LS",IF($A1326="Jumlah","T",FALSE))))&amp;$E1326&amp;RIGHT($D1326,2),[1]Balancing!$B$2:$ES$2,0))/1000</f>
        <v>223.71700000000001</v>
      </c>
      <c r="J1326" s="16">
        <f>INDEX([1]Balancing!$ET$3:$KK$21,MATCH($C1326,[1]Balancing!$A$3:$A$21,0),MATCH(IF($A1326="Mahir","HS",IF($A1326="Separuh Mahir","SS",IF($A1326="Berkemahiran Rendah","LS",IF($A1326="Jumlah","T",FALSE))))&amp;$E1326&amp;RIGHT($D1326,2),[1]Balancing!$ET$2:$KK$2,0))/1000</f>
        <v>221.83099999999999</v>
      </c>
      <c r="K1326" s="16">
        <f>INDEX([1]Balancing!$KL$3:$QC$21,MATCH($C1326,[1]Balancing!$A$3:$A$21,0),MATCH(IF($A1326="Mahir","HS",IF($A1326="Separuh Mahir","SS",IF($A1326="Berkemahiran Rendah","LS",IF($A1326="Jumlah","T",FALSE))))&amp;$E1326&amp;RIGHT($D1326,2),[1]Balancing!$KL$2:$QC$2,0))/1000</f>
        <v>1.8859999999999999</v>
      </c>
      <c r="L1326" s="16">
        <f>INDEX([1]Balancing!$QD$3:$VU$21,MATCH($C1326,[1]Balancing!$A$3:$A$21,0),MATCH(IF($A1326="Mahir","HS",IF($A1326="Separuh Mahir","SS",IF($A1326="Berkemahiran Rendah","LS",IF($A1326="Jumlah","T",FALSE))))&amp;$E1326&amp;RIGHT($D1326,2),[1]Balancing!$QD$2:$VU$2,0))/1000</f>
        <v>0.67700000000000005</v>
      </c>
    </row>
    <row r="1327" spans="1:12" x14ac:dyDescent="0.35">
      <c r="A1327" s="17" t="s">
        <v>21</v>
      </c>
      <c r="B1327" s="17" t="s">
        <v>35</v>
      </c>
      <c r="C1327" s="17" t="s">
        <v>60</v>
      </c>
      <c r="D1327" s="14">
        <v>2019</v>
      </c>
      <c r="E1327" s="14">
        <v>3</v>
      </c>
      <c r="F1327" s="14" t="str">
        <f>VLOOKUP(A1327,[1]Lookup!$A$1:$B$4,2,0)</f>
        <v>Semi-skilled</v>
      </c>
      <c r="G1327" s="14" t="str">
        <f>VLOOKUP(B1327,[1]Lookup!$A$6:$B$11,2,0)</f>
        <v>Services</v>
      </c>
      <c r="H1327" s="14" t="str">
        <f>VLOOKUP(C1327,[1]Lookup!$A$13:$B$31,2,0)</f>
        <v>Information &amp; communication</v>
      </c>
      <c r="I1327" s="16">
        <f>INDEX([1]Balancing!$B$3:$ES$21,MATCH($C1327,[1]Balancing!$A$3:$A$21,0),MATCH(IF($A1327="Mahir","HS",IF($A1327="Separuh Mahir","SS",IF($A1327="Berkemahiran Rendah","LS",IF($A1327="Jumlah","T",FALSE))))&amp;$E1327&amp;RIGHT($D1327,2),[1]Balancing!$B$2:$ES$2,0))/1000</f>
        <v>73.603999999999999</v>
      </c>
      <c r="J1327" s="16">
        <f>INDEX([1]Balancing!$ET$3:$KK$21,MATCH($C1327,[1]Balancing!$A$3:$A$21,0),MATCH(IF($A1327="Mahir","HS",IF($A1327="Separuh Mahir","SS",IF($A1327="Berkemahiran Rendah","LS",IF($A1327="Jumlah","T",FALSE))))&amp;$E1327&amp;RIGHT($D1327,2),[1]Balancing!$ET$2:$KK$2,0))/1000</f>
        <v>73.450999999999993</v>
      </c>
      <c r="K1327" s="16">
        <f>INDEX([1]Balancing!$KL$3:$QC$21,MATCH($C1327,[1]Balancing!$A$3:$A$21,0),MATCH(IF($A1327="Mahir","HS",IF($A1327="Separuh Mahir","SS",IF($A1327="Berkemahiran Rendah","LS",IF($A1327="Jumlah","T",FALSE))))&amp;$E1327&amp;RIGHT($D1327,2),[1]Balancing!$KL$2:$QC$2,0))/1000</f>
        <v>0.153</v>
      </c>
      <c r="L1327" s="16">
        <f>INDEX([1]Balancing!$QD$3:$VU$21,MATCH($C1327,[1]Balancing!$A$3:$A$21,0),MATCH(IF($A1327="Mahir","HS",IF($A1327="Separuh Mahir","SS",IF($A1327="Berkemahiran Rendah","LS",IF($A1327="Jumlah","T",FALSE))))&amp;$E1327&amp;RIGHT($D1327,2),[1]Balancing!$QD$2:$VU$2,0))/1000</f>
        <v>8.2000000000000003E-2</v>
      </c>
    </row>
    <row r="1328" spans="1:12" x14ac:dyDescent="0.35">
      <c r="A1328" s="17" t="s">
        <v>21</v>
      </c>
      <c r="B1328" s="17" t="s">
        <v>35</v>
      </c>
      <c r="C1328" s="17" t="s">
        <v>62</v>
      </c>
      <c r="D1328" s="14">
        <v>2019</v>
      </c>
      <c r="E1328" s="14">
        <v>3</v>
      </c>
      <c r="F1328" s="14" t="str">
        <f>VLOOKUP(A1328,[1]Lookup!$A$1:$B$4,2,0)</f>
        <v>Semi-skilled</v>
      </c>
      <c r="G1328" s="14" t="str">
        <f>VLOOKUP(B1328,[1]Lookup!$A$6:$B$11,2,0)</f>
        <v>Services</v>
      </c>
      <c r="H1328" s="14" t="str">
        <f>VLOOKUP(C1328,[1]Lookup!$A$13:$B$31,2,0)</f>
        <v>Finance, insurance, real estate &amp; business services</v>
      </c>
      <c r="I1328" s="16">
        <f>INDEX([1]Balancing!$B$3:$ES$21,MATCH($C1328,[1]Balancing!$A$3:$A$21,0),MATCH(IF($A1328="Mahir","HS",IF($A1328="Separuh Mahir","SS",IF($A1328="Berkemahiran Rendah","LS",IF($A1328="Jumlah","T",FALSE))))&amp;$E1328&amp;RIGHT($D1328,2),[1]Balancing!$B$2:$ES$2,0))/1000</f>
        <v>426.79199999999997</v>
      </c>
      <c r="J1328" s="16">
        <f>INDEX([1]Balancing!$ET$3:$KK$21,MATCH($C1328,[1]Balancing!$A$3:$A$21,0),MATCH(IF($A1328="Mahir","HS",IF($A1328="Separuh Mahir","SS",IF($A1328="Berkemahiran Rendah","LS",IF($A1328="Jumlah","T",FALSE))))&amp;$E1328&amp;RIGHT($D1328,2),[1]Balancing!$ET$2:$KK$2,0))/1000</f>
        <v>425.024</v>
      </c>
      <c r="K1328" s="16">
        <f>INDEX([1]Balancing!$KL$3:$QC$21,MATCH($C1328,[1]Balancing!$A$3:$A$21,0),MATCH(IF($A1328="Mahir","HS",IF($A1328="Separuh Mahir","SS",IF($A1328="Berkemahiran Rendah","LS",IF($A1328="Jumlah","T",FALSE))))&amp;$E1328&amp;RIGHT($D1328,2),[1]Balancing!$KL$2:$QC$2,0))/1000</f>
        <v>1.768</v>
      </c>
      <c r="L1328" s="16">
        <f>INDEX([1]Balancing!$QD$3:$VU$21,MATCH($C1328,[1]Balancing!$A$3:$A$21,0),MATCH(IF($A1328="Mahir","HS",IF($A1328="Separuh Mahir","SS",IF($A1328="Berkemahiran Rendah","LS",IF($A1328="Jumlah","T",FALSE))))&amp;$E1328&amp;RIGHT($D1328,2),[1]Balancing!$QD$2:$VU$2,0))/1000</f>
        <v>0.61899999999999999</v>
      </c>
    </row>
    <row r="1329" spans="1:12" x14ac:dyDescent="0.35">
      <c r="A1329" s="17" t="s">
        <v>21</v>
      </c>
      <c r="B1329" s="17" t="s">
        <v>35</v>
      </c>
      <c r="C1329" s="17" t="s">
        <v>64</v>
      </c>
      <c r="D1329" s="14">
        <v>2019</v>
      </c>
      <c r="E1329" s="14">
        <v>3</v>
      </c>
      <c r="F1329" s="14" t="str">
        <f>VLOOKUP(A1329,[1]Lookup!$A$1:$B$4,2,0)</f>
        <v>Semi-skilled</v>
      </c>
      <c r="G1329" s="14" t="str">
        <f>VLOOKUP(B1329,[1]Lookup!$A$6:$B$11,2,0)</f>
        <v>Services</v>
      </c>
      <c r="H1329" s="14" t="str">
        <f>VLOOKUP(C1329,[1]Lookup!$A$13:$B$31,2,0)</f>
        <v>Other services</v>
      </c>
      <c r="I1329" s="16">
        <f>INDEX([1]Balancing!$B$3:$ES$21,MATCH($C1329,[1]Balancing!$A$3:$A$21,0),MATCH(IF($A1329="Mahir","HS",IF($A1329="Separuh Mahir","SS",IF($A1329="Berkemahiran Rendah","LS",IF($A1329="Jumlah","T",FALSE))))&amp;$E1329&amp;RIGHT($D1329,2),[1]Balancing!$B$2:$ES$2,0))/1000</f>
        <v>236.732</v>
      </c>
      <c r="J1329" s="16">
        <f>INDEX([1]Balancing!$ET$3:$KK$21,MATCH($C1329,[1]Balancing!$A$3:$A$21,0),MATCH(IF($A1329="Mahir","HS",IF($A1329="Separuh Mahir","SS",IF($A1329="Berkemahiran Rendah","LS",IF($A1329="Jumlah","T",FALSE))))&amp;$E1329&amp;RIGHT($D1329,2),[1]Balancing!$ET$2:$KK$2,0))/1000</f>
        <v>234.285</v>
      </c>
      <c r="K1329" s="16">
        <f>INDEX([1]Balancing!$KL$3:$QC$21,MATCH($C1329,[1]Balancing!$A$3:$A$21,0),MATCH(IF($A1329="Mahir","HS",IF($A1329="Separuh Mahir","SS",IF($A1329="Berkemahiran Rendah","LS",IF($A1329="Jumlah","T",FALSE))))&amp;$E1329&amp;RIGHT($D1329,2),[1]Balancing!$KL$2:$QC$2,0))/1000</f>
        <v>2.4470000000000001</v>
      </c>
      <c r="L1329" s="16">
        <f>INDEX([1]Balancing!$QD$3:$VU$21,MATCH($C1329,[1]Balancing!$A$3:$A$21,0),MATCH(IF($A1329="Mahir","HS",IF($A1329="Separuh Mahir","SS",IF($A1329="Berkemahiran Rendah","LS",IF($A1329="Jumlah","T",FALSE))))&amp;$E1329&amp;RIGHT($D1329,2),[1]Balancing!$QD$2:$VU$2,0))/1000</f>
        <v>0.92900000000000005</v>
      </c>
    </row>
    <row r="1330" spans="1:12" x14ac:dyDescent="0.35">
      <c r="A1330" s="17" t="s">
        <v>23</v>
      </c>
      <c r="B1330" s="17" t="s">
        <v>27</v>
      </c>
      <c r="C1330" s="17" t="s">
        <v>27</v>
      </c>
      <c r="D1330" s="14">
        <v>2019</v>
      </c>
      <c r="E1330" s="14">
        <v>3</v>
      </c>
      <c r="F1330" s="14" t="str">
        <f>VLOOKUP(A1330,[1]Lookup!$A$1:$B$4,2,0)</f>
        <v>Low-skilled</v>
      </c>
      <c r="G1330" s="14" t="str">
        <f>VLOOKUP(B1330,[1]Lookup!$A$6:$B$11,2,0)</f>
        <v>Agriculture</v>
      </c>
      <c r="H1330" s="14" t="str">
        <f>VLOOKUP(C1330,[1]Lookup!$A$13:$B$31,2,0)</f>
        <v>Agriculture</v>
      </c>
      <c r="I1330" s="16">
        <f>INDEX([1]Balancing!$B$3:$ES$21,MATCH($C1330,[1]Balancing!$A$3:$A$21,0),MATCH(IF($A1330="Mahir","HS",IF($A1330="Separuh Mahir","SS",IF($A1330="Berkemahiran Rendah","LS",IF($A1330="Jumlah","T",FALSE))))&amp;$E1330&amp;RIGHT($D1330,2),[1]Balancing!$B$2:$ES$2,0))/1000</f>
        <v>32.237000000000002</v>
      </c>
      <c r="J1330" s="16">
        <f>INDEX([1]Balancing!$ET$3:$KK$21,MATCH($C1330,[1]Balancing!$A$3:$A$21,0),MATCH(IF($A1330="Mahir","HS",IF($A1330="Separuh Mahir","SS",IF($A1330="Berkemahiran Rendah","LS",IF($A1330="Jumlah","T",FALSE))))&amp;$E1330&amp;RIGHT($D1330,2),[1]Balancing!$ET$2:$KK$2,0))/1000</f>
        <v>25.863</v>
      </c>
      <c r="K1330" s="16">
        <f>INDEX([1]Balancing!$KL$3:$QC$21,MATCH($C1330,[1]Balancing!$A$3:$A$21,0),MATCH(IF($A1330="Mahir","HS",IF($A1330="Separuh Mahir","SS",IF($A1330="Berkemahiran Rendah","LS",IF($A1330="Jumlah","T",FALSE))))&amp;$E1330&amp;RIGHT($D1330,2),[1]Balancing!$KL$2:$QC$2,0))/1000</f>
        <v>6.3739999999999997</v>
      </c>
      <c r="L1330" s="16">
        <f>INDEX([1]Balancing!$QD$3:$VU$21,MATCH($C1330,[1]Balancing!$A$3:$A$21,0),MATCH(IF($A1330="Mahir","HS",IF($A1330="Separuh Mahir","SS",IF($A1330="Berkemahiran Rendah","LS",IF($A1330="Jumlah","T",FALSE))))&amp;$E1330&amp;RIGHT($D1330,2),[1]Balancing!$QD$2:$VU$2,0))/1000</f>
        <v>1.165</v>
      </c>
    </row>
    <row r="1331" spans="1:12" x14ac:dyDescent="0.35">
      <c r="A1331" s="17" t="s">
        <v>23</v>
      </c>
      <c r="B1331" s="17" t="s">
        <v>29</v>
      </c>
      <c r="C1331" s="17" t="s">
        <v>29</v>
      </c>
      <c r="D1331" s="14">
        <v>2019</v>
      </c>
      <c r="E1331" s="14">
        <v>3</v>
      </c>
      <c r="F1331" s="14" t="str">
        <f>VLOOKUP(A1331,[1]Lookup!$A$1:$B$4,2,0)</f>
        <v>Low-skilled</v>
      </c>
      <c r="G1331" s="14" t="str">
        <f>VLOOKUP(B1331,[1]Lookup!$A$6:$B$11,2,0)</f>
        <v>Mining &amp; Quarrying</v>
      </c>
      <c r="H1331" s="14" t="str">
        <f>VLOOKUP(C1331,[1]Lookup!$A$13:$B$31,2,0)</f>
        <v>Mining &amp; Quarrying</v>
      </c>
      <c r="I1331" s="16">
        <f>INDEX([1]Balancing!$B$3:$ES$21,MATCH($C1331,[1]Balancing!$A$3:$A$21,0),MATCH(IF($A1331="Mahir","HS",IF($A1331="Separuh Mahir","SS",IF($A1331="Berkemahiran Rendah","LS",IF($A1331="Jumlah","T",FALSE))))&amp;$E1331&amp;RIGHT($D1331,2),[1]Balancing!$B$2:$ES$2,0))/1000</f>
        <v>9.6170000000000009</v>
      </c>
      <c r="J1331" s="16">
        <f>INDEX([1]Balancing!$ET$3:$KK$21,MATCH($C1331,[1]Balancing!$A$3:$A$21,0),MATCH(IF($A1331="Mahir","HS",IF($A1331="Separuh Mahir","SS",IF($A1331="Berkemahiran Rendah","LS",IF($A1331="Jumlah","T",FALSE))))&amp;$E1331&amp;RIGHT($D1331,2),[1]Balancing!$ET$2:$KK$2,0))/1000</f>
        <v>9.48</v>
      </c>
      <c r="K1331" s="16">
        <f>INDEX([1]Balancing!$KL$3:$QC$21,MATCH($C1331,[1]Balancing!$A$3:$A$21,0),MATCH(IF($A1331="Mahir","HS",IF($A1331="Separuh Mahir","SS",IF($A1331="Berkemahiran Rendah","LS",IF($A1331="Jumlah","T",FALSE))))&amp;$E1331&amp;RIGHT($D1331,2),[1]Balancing!$KL$2:$QC$2,0))/1000</f>
        <v>0.13700000000000001</v>
      </c>
      <c r="L1331" s="16">
        <f>INDEX([1]Balancing!$QD$3:$VU$21,MATCH($C1331,[1]Balancing!$A$3:$A$21,0),MATCH(IF($A1331="Mahir","HS",IF($A1331="Separuh Mahir","SS",IF($A1331="Berkemahiran Rendah","LS",IF($A1331="Jumlah","T",FALSE))))&amp;$E1331&amp;RIGHT($D1331,2),[1]Balancing!$QD$2:$VU$2,0))/1000</f>
        <v>1.0999999999999999E-2</v>
      </c>
    </row>
    <row r="1332" spans="1:12" x14ac:dyDescent="0.35">
      <c r="A1332" s="17" t="s">
        <v>23</v>
      </c>
      <c r="B1332" s="17" t="s">
        <v>31</v>
      </c>
      <c r="C1332" s="17" t="s">
        <v>40</v>
      </c>
      <c r="D1332" s="14">
        <v>2019</v>
      </c>
      <c r="E1332" s="14">
        <v>3</v>
      </c>
      <c r="F1332" s="14" t="str">
        <f>VLOOKUP(A1332,[1]Lookup!$A$1:$B$4,2,0)</f>
        <v>Low-skilled</v>
      </c>
      <c r="G1332" s="14" t="str">
        <f>VLOOKUP(B1332,[1]Lookup!$A$6:$B$11,2,0)</f>
        <v>Manufacturing</v>
      </c>
      <c r="H1332" s="14" t="str">
        <f>VLOOKUP(C1332,[1]Lookup!$A$13:$B$31,2,0)</f>
        <v>Food processing, beverages &amp; tobacco products</v>
      </c>
      <c r="I1332" s="16">
        <f>INDEX([1]Balancing!$B$3:$ES$21,MATCH($C1332,[1]Balancing!$A$3:$A$21,0),MATCH(IF($A1332="Mahir","HS",IF($A1332="Separuh Mahir","SS",IF($A1332="Berkemahiran Rendah","LS",IF($A1332="Jumlah","T",FALSE))))&amp;$E1332&amp;RIGHT($D1332,2),[1]Balancing!$B$2:$ES$2,0))/1000</f>
        <v>33.563000000000002</v>
      </c>
      <c r="J1332" s="16">
        <f>INDEX([1]Balancing!$ET$3:$KK$21,MATCH($C1332,[1]Balancing!$A$3:$A$21,0),MATCH(IF($A1332="Mahir","HS",IF($A1332="Separuh Mahir","SS",IF($A1332="Berkemahiran Rendah","LS",IF($A1332="Jumlah","T",FALSE))))&amp;$E1332&amp;RIGHT($D1332,2),[1]Balancing!$ET$2:$KK$2,0))/1000</f>
        <v>29.74</v>
      </c>
      <c r="K1332" s="16">
        <f>INDEX([1]Balancing!$KL$3:$QC$21,MATCH($C1332,[1]Balancing!$A$3:$A$21,0),MATCH(IF($A1332="Mahir","HS",IF($A1332="Separuh Mahir","SS",IF($A1332="Berkemahiran Rendah","LS",IF($A1332="Jumlah","T",FALSE))))&amp;$E1332&amp;RIGHT($D1332,2),[1]Balancing!$KL$2:$QC$2,0))/1000</f>
        <v>3.823</v>
      </c>
      <c r="L1332" s="16">
        <f>INDEX([1]Balancing!$QD$3:$VU$21,MATCH($C1332,[1]Balancing!$A$3:$A$21,0),MATCH(IF($A1332="Mahir","HS",IF($A1332="Separuh Mahir","SS",IF($A1332="Berkemahiran Rendah","LS",IF($A1332="Jumlah","T",FALSE))))&amp;$E1332&amp;RIGHT($D1332,2),[1]Balancing!$QD$2:$VU$2,0))/1000</f>
        <v>0.157</v>
      </c>
    </row>
    <row r="1333" spans="1:12" x14ac:dyDescent="0.35">
      <c r="A1333" s="17" t="s">
        <v>23</v>
      </c>
      <c r="B1333" s="17" t="s">
        <v>31</v>
      </c>
      <c r="C1333" s="17" t="s">
        <v>42</v>
      </c>
      <c r="D1333" s="14">
        <v>2019</v>
      </c>
      <c r="E1333" s="14">
        <v>3</v>
      </c>
      <c r="F1333" s="14" t="str">
        <f>VLOOKUP(A1333,[1]Lookup!$A$1:$B$4,2,0)</f>
        <v>Low-skilled</v>
      </c>
      <c r="G1333" s="14" t="str">
        <f>VLOOKUP(B1333,[1]Lookup!$A$6:$B$11,2,0)</f>
        <v>Manufacturing</v>
      </c>
      <c r="H1333" s="14" t="str">
        <f>VLOOKUP(C1333,[1]Lookup!$A$13:$B$31,2,0)</f>
        <v>Textiles, wearing apparel &amp; leather products</v>
      </c>
      <c r="I1333" s="16">
        <f>INDEX([1]Balancing!$B$3:$ES$21,MATCH($C1333,[1]Balancing!$A$3:$A$21,0),MATCH(IF($A1333="Mahir","HS",IF($A1333="Separuh Mahir","SS",IF($A1333="Berkemahiran Rendah","LS",IF($A1333="Jumlah","T",FALSE))))&amp;$E1333&amp;RIGHT($D1333,2),[1]Balancing!$B$2:$ES$2,0))/1000</f>
        <v>7.7370000000000001</v>
      </c>
      <c r="J1333" s="16">
        <f>INDEX([1]Balancing!$ET$3:$KK$21,MATCH($C1333,[1]Balancing!$A$3:$A$21,0),MATCH(IF($A1333="Mahir","HS",IF($A1333="Separuh Mahir","SS",IF($A1333="Berkemahiran Rendah","LS",IF($A1333="Jumlah","T",FALSE))))&amp;$E1333&amp;RIGHT($D1333,2),[1]Balancing!$ET$2:$KK$2,0))/1000</f>
        <v>6.8659999999999997</v>
      </c>
      <c r="K1333" s="16">
        <f>INDEX([1]Balancing!$KL$3:$QC$21,MATCH($C1333,[1]Balancing!$A$3:$A$21,0),MATCH(IF($A1333="Mahir","HS",IF($A1333="Separuh Mahir","SS",IF($A1333="Berkemahiran Rendah","LS",IF($A1333="Jumlah","T",FALSE))))&amp;$E1333&amp;RIGHT($D1333,2),[1]Balancing!$KL$2:$QC$2,0))/1000</f>
        <v>0.871</v>
      </c>
      <c r="L1333" s="16">
        <f>INDEX([1]Balancing!$QD$3:$VU$21,MATCH($C1333,[1]Balancing!$A$3:$A$21,0),MATCH(IF($A1333="Mahir","HS",IF($A1333="Separuh Mahir","SS",IF($A1333="Berkemahiran Rendah","LS",IF($A1333="Jumlah","T",FALSE))))&amp;$E1333&amp;RIGHT($D1333,2),[1]Balancing!$QD$2:$VU$2,0))/1000</f>
        <v>6.3E-2</v>
      </c>
    </row>
    <row r="1334" spans="1:12" x14ac:dyDescent="0.35">
      <c r="A1334" s="17" t="s">
        <v>23</v>
      </c>
      <c r="B1334" s="17" t="s">
        <v>31</v>
      </c>
      <c r="C1334" s="17" t="s">
        <v>44</v>
      </c>
      <c r="D1334" s="14">
        <v>2019</v>
      </c>
      <c r="E1334" s="14">
        <v>3</v>
      </c>
      <c r="F1334" s="14" t="str">
        <f>VLOOKUP(A1334,[1]Lookup!$A$1:$B$4,2,0)</f>
        <v>Low-skilled</v>
      </c>
      <c r="G1334" s="14" t="str">
        <f>VLOOKUP(B1334,[1]Lookup!$A$6:$B$11,2,0)</f>
        <v>Manufacturing</v>
      </c>
      <c r="H1334" s="14" t="str">
        <f>VLOOKUP(C1334,[1]Lookup!$A$13:$B$31,2,0)</f>
        <v>Wood products, furniture, paper products &amp; printing</v>
      </c>
      <c r="I1334" s="16">
        <f>INDEX([1]Balancing!$B$3:$ES$21,MATCH($C1334,[1]Balancing!$A$3:$A$21,0),MATCH(IF($A1334="Mahir","HS",IF($A1334="Separuh Mahir","SS",IF($A1334="Berkemahiran Rendah","LS",IF($A1334="Jumlah","T",FALSE))))&amp;$E1334&amp;RIGHT($D1334,2),[1]Balancing!$B$2:$ES$2,0))/1000</f>
        <v>42.593000000000004</v>
      </c>
      <c r="J1334" s="16">
        <f>INDEX([1]Balancing!$ET$3:$KK$21,MATCH($C1334,[1]Balancing!$A$3:$A$21,0),MATCH(IF($A1334="Mahir","HS",IF($A1334="Separuh Mahir","SS",IF($A1334="Berkemahiran Rendah","LS",IF($A1334="Jumlah","T",FALSE))))&amp;$E1334&amp;RIGHT($D1334,2),[1]Balancing!$ET$2:$KK$2,0))/1000</f>
        <v>36.536000000000001</v>
      </c>
      <c r="K1334" s="16">
        <f>INDEX([1]Balancing!$KL$3:$QC$21,MATCH($C1334,[1]Balancing!$A$3:$A$21,0),MATCH(IF($A1334="Mahir","HS",IF($A1334="Separuh Mahir","SS",IF($A1334="Berkemahiran Rendah","LS",IF($A1334="Jumlah","T",FALSE))))&amp;$E1334&amp;RIGHT($D1334,2),[1]Balancing!$KL$2:$QC$2,0))/1000</f>
        <v>6.0570000000000004</v>
      </c>
      <c r="L1334" s="16">
        <f>INDEX([1]Balancing!$QD$3:$VU$21,MATCH($C1334,[1]Balancing!$A$3:$A$21,0),MATCH(IF($A1334="Mahir","HS",IF($A1334="Separuh Mahir","SS",IF($A1334="Berkemahiran Rendah","LS",IF($A1334="Jumlah","T",FALSE))))&amp;$E1334&amp;RIGHT($D1334,2),[1]Balancing!$QD$2:$VU$2,0))/1000</f>
        <v>6.6000000000000003E-2</v>
      </c>
    </row>
    <row r="1335" spans="1:12" x14ac:dyDescent="0.35">
      <c r="A1335" s="17" t="s">
        <v>23</v>
      </c>
      <c r="B1335" s="17" t="s">
        <v>31</v>
      </c>
      <c r="C1335" s="17" t="s">
        <v>46</v>
      </c>
      <c r="D1335" s="14">
        <v>2019</v>
      </c>
      <c r="E1335" s="14">
        <v>3</v>
      </c>
      <c r="F1335" s="14" t="str">
        <f>VLOOKUP(A1335,[1]Lookup!$A$1:$B$4,2,0)</f>
        <v>Low-skilled</v>
      </c>
      <c r="G1335" s="14" t="str">
        <f>VLOOKUP(B1335,[1]Lookup!$A$6:$B$11,2,0)</f>
        <v>Manufacturing</v>
      </c>
      <c r="H1335" s="14" t="str">
        <f>VLOOKUP(C1335,[1]Lookup!$A$13:$B$31,2,0)</f>
        <v>Petroleum, chemical, rubber &amp; plastic products</v>
      </c>
      <c r="I1335" s="16">
        <f>INDEX([1]Balancing!$B$3:$ES$21,MATCH($C1335,[1]Balancing!$A$3:$A$21,0),MATCH(IF($A1335="Mahir","HS",IF($A1335="Separuh Mahir","SS",IF($A1335="Berkemahiran Rendah","LS",IF($A1335="Jumlah","T",FALSE))))&amp;$E1335&amp;RIGHT($D1335,2),[1]Balancing!$B$2:$ES$2,0))/1000</f>
        <v>25.712</v>
      </c>
      <c r="J1335" s="16">
        <f>INDEX([1]Balancing!$ET$3:$KK$21,MATCH($C1335,[1]Balancing!$A$3:$A$21,0),MATCH(IF($A1335="Mahir","HS",IF($A1335="Separuh Mahir","SS",IF($A1335="Berkemahiran Rendah","LS",IF($A1335="Jumlah","T",FALSE))))&amp;$E1335&amp;RIGHT($D1335,2),[1]Balancing!$ET$2:$KK$2,0))/1000</f>
        <v>22.753</v>
      </c>
      <c r="K1335" s="16">
        <f>INDEX([1]Balancing!$KL$3:$QC$21,MATCH($C1335,[1]Balancing!$A$3:$A$21,0),MATCH(IF($A1335="Mahir","HS",IF($A1335="Separuh Mahir","SS",IF($A1335="Berkemahiran Rendah","LS",IF($A1335="Jumlah","T",FALSE))))&amp;$E1335&amp;RIGHT($D1335,2),[1]Balancing!$KL$2:$QC$2,0))/1000</f>
        <v>2.9590000000000001</v>
      </c>
      <c r="L1335" s="16">
        <f>INDEX([1]Balancing!$QD$3:$VU$21,MATCH($C1335,[1]Balancing!$A$3:$A$21,0),MATCH(IF($A1335="Mahir","HS",IF($A1335="Separuh Mahir","SS",IF($A1335="Berkemahiran Rendah","LS",IF($A1335="Jumlah","T",FALSE))))&amp;$E1335&amp;RIGHT($D1335,2),[1]Balancing!$QD$2:$VU$2,0))/1000</f>
        <v>0.218</v>
      </c>
    </row>
    <row r="1336" spans="1:12" x14ac:dyDescent="0.35">
      <c r="A1336" s="17" t="s">
        <v>23</v>
      </c>
      <c r="B1336" s="17" t="s">
        <v>31</v>
      </c>
      <c r="C1336" s="17" t="s">
        <v>48</v>
      </c>
      <c r="D1336" s="14">
        <v>2019</v>
      </c>
      <c r="E1336" s="14">
        <v>3</v>
      </c>
      <c r="F1336" s="14" t="str">
        <f>VLOOKUP(A1336,[1]Lookup!$A$1:$B$4,2,0)</f>
        <v>Low-skilled</v>
      </c>
      <c r="G1336" s="14" t="str">
        <f>VLOOKUP(B1336,[1]Lookup!$A$6:$B$11,2,0)</f>
        <v>Manufacturing</v>
      </c>
      <c r="H1336" s="14" t="str">
        <f>VLOOKUP(C1336,[1]Lookup!$A$13:$B$31,2,0)</f>
        <v>Non-metallic mineral products, basic metal &amp; fabricated metal products</v>
      </c>
      <c r="I1336" s="16">
        <f>INDEX([1]Balancing!$B$3:$ES$21,MATCH($C1336,[1]Balancing!$A$3:$A$21,0),MATCH(IF($A1336="Mahir","HS",IF($A1336="Separuh Mahir","SS",IF($A1336="Berkemahiran Rendah","LS",IF($A1336="Jumlah","T",FALSE))))&amp;$E1336&amp;RIGHT($D1336,2),[1]Balancing!$B$2:$ES$2,0))/1000</f>
        <v>24.295999999999999</v>
      </c>
      <c r="J1336" s="16">
        <f>INDEX([1]Balancing!$ET$3:$KK$21,MATCH($C1336,[1]Balancing!$A$3:$A$21,0),MATCH(IF($A1336="Mahir","HS",IF($A1336="Separuh Mahir","SS",IF($A1336="Berkemahiran Rendah","LS",IF($A1336="Jumlah","T",FALSE))))&amp;$E1336&amp;RIGHT($D1336,2),[1]Balancing!$ET$2:$KK$2,0))/1000</f>
        <v>21.128</v>
      </c>
      <c r="K1336" s="16">
        <f>INDEX([1]Balancing!$KL$3:$QC$21,MATCH($C1336,[1]Balancing!$A$3:$A$21,0),MATCH(IF($A1336="Mahir","HS",IF($A1336="Separuh Mahir","SS",IF($A1336="Berkemahiran Rendah","LS",IF($A1336="Jumlah","T",FALSE))))&amp;$E1336&amp;RIGHT($D1336,2),[1]Balancing!$KL$2:$QC$2,0))/1000</f>
        <v>3.1680000000000001</v>
      </c>
      <c r="L1336" s="16">
        <f>INDEX([1]Balancing!$QD$3:$VU$21,MATCH($C1336,[1]Balancing!$A$3:$A$21,0),MATCH(IF($A1336="Mahir","HS",IF($A1336="Separuh Mahir","SS",IF($A1336="Berkemahiran Rendah","LS",IF($A1336="Jumlah","T",FALSE))))&amp;$E1336&amp;RIGHT($D1336,2),[1]Balancing!$QD$2:$VU$2,0))/1000</f>
        <v>4.3999999999999997E-2</v>
      </c>
    </row>
    <row r="1337" spans="1:12" x14ac:dyDescent="0.35">
      <c r="A1337" s="17" t="s">
        <v>23</v>
      </c>
      <c r="B1337" s="17" t="s">
        <v>31</v>
      </c>
      <c r="C1337" s="17" t="s">
        <v>50</v>
      </c>
      <c r="D1337" s="14">
        <v>2019</v>
      </c>
      <c r="E1337" s="14">
        <v>3</v>
      </c>
      <c r="F1337" s="14" t="str">
        <f>VLOOKUP(A1337,[1]Lookup!$A$1:$B$4,2,0)</f>
        <v>Low-skilled</v>
      </c>
      <c r="G1337" s="14" t="str">
        <f>VLOOKUP(B1337,[1]Lookup!$A$6:$B$11,2,0)</f>
        <v>Manufacturing</v>
      </c>
      <c r="H1337" s="14" t="str">
        <f>VLOOKUP(C1337,[1]Lookup!$A$13:$B$31,2,0)</f>
        <v>Electrical, electronic &amp; optical products</v>
      </c>
      <c r="I1337" s="16">
        <f>INDEX([1]Balancing!$B$3:$ES$21,MATCH($C1337,[1]Balancing!$A$3:$A$21,0),MATCH(IF($A1337="Mahir","HS",IF($A1337="Separuh Mahir","SS",IF($A1337="Berkemahiran Rendah","LS",IF($A1337="Jumlah","T",FALSE))))&amp;$E1337&amp;RIGHT($D1337,2),[1]Balancing!$B$2:$ES$2,0))/1000</f>
        <v>18.297000000000001</v>
      </c>
      <c r="J1337" s="16">
        <f>INDEX([1]Balancing!$ET$3:$KK$21,MATCH($C1337,[1]Balancing!$A$3:$A$21,0),MATCH(IF($A1337="Mahir","HS",IF($A1337="Separuh Mahir","SS",IF($A1337="Berkemahiran Rendah","LS",IF($A1337="Jumlah","T",FALSE))))&amp;$E1337&amp;RIGHT($D1337,2),[1]Balancing!$ET$2:$KK$2,0))/1000</f>
        <v>15.986000000000001</v>
      </c>
      <c r="K1337" s="16">
        <f>INDEX([1]Balancing!$KL$3:$QC$21,MATCH($C1337,[1]Balancing!$A$3:$A$21,0),MATCH(IF($A1337="Mahir","HS",IF($A1337="Separuh Mahir","SS",IF($A1337="Berkemahiran Rendah","LS",IF($A1337="Jumlah","T",FALSE))))&amp;$E1337&amp;RIGHT($D1337,2),[1]Balancing!$KL$2:$QC$2,0))/1000</f>
        <v>2.3109999999999999</v>
      </c>
      <c r="L1337" s="16">
        <f>INDEX([1]Balancing!$QD$3:$VU$21,MATCH($C1337,[1]Balancing!$A$3:$A$21,0),MATCH(IF($A1337="Mahir","HS",IF($A1337="Separuh Mahir","SS",IF($A1337="Berkemahiran Rendah","LS",IF($A1337="Jumlah","T",FALSE))))&amp;$E1337&amp;RIGHT($D1337,2),[1]Balancing!$QD$2:$VU$2,0))/1000</f>
        <v>0.107</v>
      </c>
    </row>
    <row r="1338" spans="1:12" x14ac:dyDescent="0.35">
      <c r="A1338" s="17" t="s">
        <v>23</v>
      </c>
      <c r="B1338" s="17" t="s">
        <v>31</v>
      </c>
      <c r="C1338" s="17" t="s">
        <v>52</v>
      </c>
      <c r="D1338" s="14">
        <v>2019</v>
      </c>
      <c r="E1338" s="14">
        <v>3</v>
      </c>
      <c r="F1338" s="14" t="str">
        <f>VLOOKUP(A1338,[1]Lookup!$A$1:$B$4,2,0)</f>
        <v>Low-skilled</v>
      </c>
      <c r="G1338" s="14" t="str">
        <f>VLOOKUP(B1338,[1]Lookup!$A$6:$B$11,2,0)</f>
        <v>Manufacturing</v>
      </c>
      <c r="H1338" s="14" t="str">
        <f>VLOOKUP(C1338,[1]Lookup!$A$13:$B$31,2,0)</f>
        <v>Transport equipment, other manufacturing &amp; repair</v>
      </c>
      <c r="I1338" s="16">
        <f>INDEX([1]Balancing!$B$3:$ES$21,MATCH($C1338,[1]Balancing!$A$3:$A$21,0),MATCH(IF($A1338="Mahir","HS",IF($A1338="Separuh Mahir","SS",IF($A1338="Berkemahiran Rendah","LS",IF($A1338="Jumlah","T",FALSE))))&amp;$E1338&amp;RIGHT($D1338,2),[1]Balancing!$B$2:$ES$2,0))/1000</f>
        <v>12.163</v>
      </c>
      <c r="J1338" s="16">
        <f>INDEX([1]Balancing!$ET$3:$KK$21,MATCH($C1338,[1]Balancing!$A$3:$A$21,0),MATCH(IF($A1338="Mahir","HS",IF($A1338="Separuh Mahir","SS",IF($A1338="Berkemahiran Rendah","LS",IF($A1338="Jumlah","T",FALSE))))&amp;$E1338&amp;RIGHT($D1338,2),[1]Balancing!$ET$2:$KK$2,0))/1000</f>
        <v>10.983000000000001</v>
      </c>
      <c r="K1338" s="16">
        <f>INDEX([1]Balancing!$KL$3:$QC$21,MATCH($C1338,[1]Balancing!$A$3:$A$21,0),MATCH(IF($A1338="Mahir","HS",IF($A1338="Separuh Mahir","SS",IF($A1338="Berkemahiran Rendah","LS",IF($A1338="Jumlah","T",FALSE))))&amp;$E1338&amp;RIGHT($D1338,2),[1]Balancing!$KL$2:$QC$2,0))/1000</f>
        <v>1.18</v>
      </c>
      <c r="L1338" s="16">
        <f>INDEX([1]Balancing!$QD$3:$VU$21,MATCH($C1338,[1]Balancing!$A$3:$A$21,0),MATCH(IF($A1338="Mahir","HS",IF($A1338="Separuh Mahir","SS",IF($A1338="Berkemahiran Rendah","LS",IF($A1338="Jumlah","T",FALSE))))&amp;$E1338&amp;RIGHT($D1338,2),[1]Balancing!$QD$2:$VU$2,0))/1000</f>
        <v>2.4E-2</v>
      </c>
    </row>
    <row r="1339" spans="1:12" x14ac:dyDescent="0.35">
      <c r="A1339" s="17" t="s">
        <v>23</v>
      </c>
      <c r="B1339" s="17" t="s">
        <v>33</v>
      </c>
      <c r="C1339" s="17" t="s">
        <v>33</v>
      </c>
      <c r="D1339" s="14">
        <v>2019</v>
      </c>
      <c r="E1339" s="14">
        <v>3</v>
      </c>
      <c r="F1339" s="14" t="str">
        <f>VLOOKUP(A1339,[1]Lookup!$A$1:$B$4,2,0)</f>
        <v>Low-skilled</v>
      </c>
      <c r="G1339" s="14" t="str">
        <f>VLOOKUP(B1339,[1]Lookup!$A$6:$B$11,2,0)</f>
        <v>Construction</v>
      </c>
      <c r="H1339" s="14" t="str">
        <f>VLOOKUP(C1339,[1]Lookup!$A$13:$B$31,2,0)</f>
        <v>Construction</v>
      </c>
      <c r="I1339" s="16">
        <f>INDEX([1]Balancing!$B$3:$ES$21,MATCH($C1339,[1]Balancing!$A$3:$A$21,0),MATCH(IF($A1339="Mahir","HS",IF($A1339="Separuh Mahir","SS",IF($A1339="Berkemahiran Rendah","LS",IF($A1339="Jumlah","T",FALSE))))&amp;$E1339&amp;RIGHT($D1339,2),[1]Balancing!$B$2:$ES$2,0))/1000</f>
        <v>51.923000000000002</v>
      </c>
      <c r="J1339" s="16">
        <f>INDEX([1]Balancing!$ET$3:$KK$21,MATCH($C1339,[1]Balancing!$A$3:$A$21,0),MATCH(IF($A1339="Mahir","HS",IF($A1339="Separuh Mahir","SS",IF($A1339="Berkemahiran Rendah","LS",IF($A1339="Jumlah","T",FALSE))))&amp;$E1339&amp;RIGHT($D1339,2),[1]Balancing!$ET$2:$KK$2,0))/1000</f>
        <v>46.258000000000003</v>
      </c>
      <c r="K1339" s="16">
        <f>INDEX([1]Balancing!$KL$3:$QC$21,MATCH($C1339,[1]Balancing!$A$3:$A$21,0),MATCH(IF($A1339="Mahir","HS",IF($A1339="Separuh Mahir","SS",IF($A1339="Berkemahiran Rendah","LS",IF($A1339="Jumlah","T",FALSE))))&amp;$E1339&amp;RIGHT($D1339,2),[1]Balancing!$KL$2:$QC$2,0))/1000</f>
        <v>5.665</v>
      </c>
      <c r="L1339" s="16">
        <f>INDEX([1]Balancing!$QD$3:$VU$21,MATCH($C1339,[1]Balancing!$A$3:$A$21,0),MATCH(IF($A1339="Mahir","HS",IF($A1339="Separuh Mahir","SS",IF($A1339="Berkemahiran Rendah","LS",IF($A1339="Jumlah","T",FALSE))))&amp;$E1339&amp;RIGHT($D1339,2),[1]Balancing!$QD$2:$VU$2,0))/1000</f>
        <v>0.57499999999999996</v>
      </c>
    </row>
    <row r="1340" spans="1:12" x14ac:dyDescent="0.35">
      <c r="A1340" s="17" t="s">
        <v>23</v>
      </c>
      <c r="B1340" s="17" t="s">
        <v>35</v>
      </c>
      <c r="C1340" s="17" t="s">
        <v>54</v>
      </c>
      <c r="D1340" s="14">
        <v>2019</v>
      </c>
      <c r="E1340" s="14">
        <v>3</v>
      </c>
      <c r="F1340" s="14" t="str">
        <f>VLOOKUP(A1340,[1]Lookup!$A$1:$B$4,2,0)</f>
        <v>Low-skilled</v>
      </c>
      <c r="G1340" s="14" t="str">
        <f>VLOOKUP(B1340,[1]Lookup!$A$6:$B$11,2,0)</f>
        <v>Services</v>
      </c>
      <c r="H1340" s="14" t="str">
        <f>VLOOKUP(C1340,[1]Lookup!$A$13:$B$31,2,0)</f>
        <v>Wholesale &amp; retail trade</v>
      </c>
      <c r="I1340" s="16">
        <f>INDEX([1]Balancing!$B$3:$ES$21,MATCH($C1340,[1]Balancing!$A$3:$A$21,0),MATCH(IF($A1340="Mahir","HS",IF($A1340="Separuh Mahir","SS",IF($A1340="Berkemahiran Rendah","LS",IF($A1340="Jumlah","T",FALSE))))&amp;$E1340&amp;RIGHT($D1340,2),[1]Balancing!$B$2:$ES$2,0))/1000</f>
        <v>227.42</v>
      </c>
      <c r="J1340" s="16">
        <f>INDEX([1]Balancing!$ET$3:$KK$21,MATCH($C1340,[1]Balancing!$A$3:$A$21,0),MATCH(IF($A1340="Mahir","HS",IF($A1340="Separuh Mahir","SS",IF($A1340="Berkemahiran Rendah","LS",IF($A1340="Jumlah","T",FALSE))))&amp;$E1340&amp;RIGHT($D1340,2),[1]Balancing!$ET$2:$KK$2,0))/1000</f>
        <v>226.256</v>
      </c>
      <c r="K1340" s="16">
        <f>INDEX([1]Balancing!$KL$3:$QC$21,MATCH($C1340,[1]Balancing!$A$3:$A$21,0),MATCH(IF($A1340="Mahir","HS",IF($A1340="Separuh Mahir","SS",IF($A1340="Berkemahiran Rendah","LS",IF($A1340="Jumlah","T",FALSE))))&amp;$E1340&amp;RIGHT($D1340,2),[1]Balancing!$KL$2:$QC$2,0))/1000</f>
        <v>1.1639999999999999</v>
      </c>
      <c r="L1340" s="16">
        <f>INDEX([1]Balancing!$QD$3:$VU$21,MATCH($C1340,[1]Balancing!$A$3:$A$21,0),MATCH(IF($A1340="Mahir","HS",IF($A1340="Separuh Mahir","SS",IF($A1340="Berkemahiran Rendah","LS",IF($A1340="Jumlah","T",FALSE))))&amp;$E1340&amp;RIGHT($D1340,2),[1]Balancing!$QD$2:$VU$2,0))/1000</f>
        <v>7.0000000000000007E-2</v>
      </c>
    </row>
    <row r="1341" spans="1:12" x14ac:dyDescent="0.35">
      <c r="A1341" s="17" t="s">
        <v>23</v>
      </c>
      <c r="B1341" s="17" t="s">
        <v>35</v>
      </c>
      <c r="C1341" s="17" t="s">
        <v>56</v>
      </c>
      <c r="D1341" s="14">
        <v>2019</v>
      </c>
      <c r="E1341" s="14">
        <v>3</v>
      </c>
      <c r="F1341" s="14" t="str">
        <f>VLOOKUP(A1341,[1]Lookup!$A$1:$B$4,2,0)</f>
        <v>Low-skilled</v>
      </c>
      <c r="G1341" s="14" t="str">
        <f>VLOOKUP(B1341,[1]Lookup!$A$6:$B$11,2,0)</f>
        <v>Services</v>
      </c>
      <c r="H1341" s="14" t="str">
        <f>VLOOKUP(C1341,[1]Lookup!$A$13:$B$31,2,0)</f>
        <v>Food &amp; beverages and accommodation</v>
      </c>
      <c r="I1341" s="16">
        <f>INDEX([1]Balancing!$B$3:$ES$21,MATCH($C1341,[1]Balancing!$A$3:$A$21,0),MATCH(IF($A1341="Mahir","HS",IF($A1341="Separuh Mahir","SS",IF($A1341="Berkemahiran Rendah","LS",IF($A1341="Jumlah","T",FALSE))))&amp;$E1341&amp;RIGHT($D1341,2),[1]Balancing!$B$2:$ES$2,0))/1000</f>
        <v>355.54399999999998</v>
      </c>
      <c r="J1341" s="16">
        <f>INDEX([1]Balancing!$ET$3:$KK$21,MATCH($C1341,[1]Balancing!$A$3:$A$21,0),MATCH(IF($A1341="Mahir","HS",IF($A1341="Separuh Mahir","SS",IF($A1341="Berkemahiran Rendah","LS",IF($A1341="Jumlah","T",FALSE))))&amp;$E1341&amp;RIGHT($D1341,2),[1]Balancing!$ET$2:$KK$2,0))/1000</f>
        <v>351.65</v>
      </c>
      <c r="K1341" s="16">
        <f>INDEX([1]Balancing!$KL$3:$QC$21,MATCH($C1341,[1]Balancing!$A$3:$A$21,0),MATCH(IF($A1341="Mahir","HS",IF($A1341="Separuh Mahir","SS",IF($A1341="Berkemahiran Rendah","LS",IF($A1341="Jumlah","T",FALSE))))&amp;$E1341&amp;RIGHT($D1341,2),[1]Balancing!$KL$2:$QC$2,0))/1000</f>
        <v>3.8940000000000001</v>
      </c>
      <c r="L1341" s="16">
        <f>INDEX([1]Balancing!$QD$3:$VU$21,MATCH($C1341,[1]Balancing!$A$3:$A$21,0),MATCH(IF($A1341="Mahir","HS",IF($A1341="Separuh Mahir","SS",IF($A1341="Berkemahiran Rendah","LS",IF($A1341="Jumlah","T",FALSE))))&amp;$E1341&amp;RIGHT($D1341,2),[1]Balancing!$QD$2:$VU$2,0))/1000</f>
        <v>0.23499999999999999</v>
      </c>
    </row>
    <row r="1342" spans="1:12" x14ac:dyDescent="0.35">
      <c r="A1342" s="17" t="s">
        <v>23</v>
      </c>
      <c r="B1342" s="17" t="s">
        <v>35</v>
      </c>
      <c r="C1342" s="17" t="s">
        <v>58</v>
      </c>
      <c r="D1342" s="14">
        <v>2019</v>
      </c>
      <c r="E1342" s="14">
        <v>3</v>
      </c>
      <c r="F1342" s="14" t="str">
        <f>VLOOKUP(A1342,[1]Lookup!$A$1:$B$4,2,0)</f>
        <v>Low-skilled</v>
      </c>
      <c r="G1342" s="14" t="str">
        <f>VLOOKUP(B1342,[1]Lookup!$A$6:$B$11,2,0)</f>
        <v>Services</v>
      </c>
      <c r="H1342" s="14" t="str">
        <f>VLOOKUP(C1342,[1]Lookup!$A$13:$B$31,2,0)</f>
        <v>Transportation &amp; storage</v>
      </c>
      <c r="I1342" s="16">
        <f>INDEX([1]Balancing!$B$3:$ES$21,MATCH($C1342,[1]Balancing!$A$3:$A$21,0),MATCH(IF($A1342="Mahir","HS",IF($A1342="Separuh Mahir","SS",IF($A1342="Berkemahiran Rendah","LS",IF($A1342="Jumlah","T",FALSE))))&amp;$E1342&amp;RIGHT($D1342,2),[1]Balancing!$B$2:$ES$2,0))/1000</f>
        <v>84.281999999999996</v>
      </c>
      <c r="J1342" s="16">
        <f>INDEX([1]Balancing!$ET$3:$KK$21,MATCH($C1342,[1]Balancing!$A$3:$A$21,0),MATCH(IF($A1342="Mahir","HS",IF($A1342="Separuh Mahir","SS",IF($A1342="Berkemahiran Rendah","LS",IF($A1342="Jumlah","T",FALSE))))&amp;$E1342&amp;RIGHT($D1342,2),[1]Balancing!$ET$2:$KK$2,0))/1000</f>
        <v>82.081999999999994</v>
      </c>
      <c r="K1342" s="16">
        <f>INDEX([1]Balancing!$KL$3:$QC$21,MATCH($C1342,[1]Balancing!$A$3:$A$21,0),MATCH(IF($A1342="Mahir","HS",IF($A1342="Separuh Mahir","SS",IF($A1342="Berkemahiran Rendah","LS",IF($A1342="Jumlah","T",FALSE))))&amp;$E1342&amp;RIGHT($D1342,2),[1]Balancing!$KL$2:$QC$2,0))/1000</f>
        <v>2.2000000000000002</v>
      </c>
      <c r="L1342" s="16">
        <f>INDEX([1]Balancing!$QD$3:$VU$21,MATCH($C1342,[1]Balancing!$A$3:$A$21,0),MATCH(IF($A1342="Mahir","HS",IF($A1342="Separuh Mahir","SS",IF($A1342="Berkemahiran Rendah","LS",IF($A1342="Jumlah","T",FALSE))))&amp;$E1342&amp;RIGHT($D1342,2),[1]Balancing!$QD$2:$VU$2,0))/1000</f>
        <v>0.13200000000000001</v>
      </c>
    </row>
    <row r="1343" spans="1:12" x14ac:dyDescent="0.35">
      <c r="A1343" s="17" t="s">
        <v>23</v>
      </c>
      <c r="B1343" s="17" t="s">
        <v>35</v>
      </c>
      <c r="C1343" s="17" t="s">
        <v>60</v>
      </c>
      <c r="D1343" s="14">
        <v>2019</v>
      </c>
      <c r="E1343" s="14">
        <v>3</v>
      </c>
      <c r="F1343" s="14" t="str">
        <f>VLOOKUP(A1343,[1]Lookup!$A$1:$B$4,2,0)</f>
        <v>Low-skilled</v>
      </c>
      <c r="G1343" s="14" t="str">
        <f>VLOOKUP(B1343,[1]Lookup!$A$6:$B$11,2,0)</f>
        <v>Services</v>
      </c>
      <c r="H1343" s="14" t="str">
        <f>VLOOKUP(C1343,[1]Lookup!$A$13:$B$31,2,0)</f>
        <v>Information &amp; communication</v>
      </c>
      <c r="I1343" s="16">
        <f>INDEX([1]Balancing!$B$3:$ES$21,MATCH($C1343,[1]Balancing!$A$3:$A$21,0),MATCH(IF($A1343="Mahir","HS",IF($A1343="Separuh Mahir","SS",IF($A1343="Berkemahiran Rendah","LS",IF($A1343="Jumlah","T",FALSE))))&amp;$E1343&amp;RIGHT($D1343,2),[1]Balancing!$B$2:$ES$2,0))/1000</f>
        <v>20.207000000000001</v>
      </c>
      <c r="J1343" s="16">
        <f>INDEX([1]Balancing!$ET$3:$KK$21,MATCH($C1343,[1]Balancing!$A$3:$A$21,0),MATCH(IF($A1343="Mahir","HS",IF($A1343="Separuh Mahir","SS",IF($A1343="Berkemahiran Rendah","LS",IF($A1343="Jumlah","T",FALSE))))&amp;$E1343&amp;RIGHT($D1343,2),[1]Balancing!$ET$2:$KK$2,0))/1000</f>
        <v>20.184000000000001</v>
      </c>
      <c r="K1343" s="16">
        <f>INDEX([1]Balancing!$KL$3:$QC$21,MATCH($C1343,[1]Balancing!$A$3:$A$21,0),MATCH(IF($A1343="Mahir","HS",IF($A1343="Separuh Mahir","SS",IF($A1343="Berkemahiran Rendah","LS",IF($A1343="Jumlah","T",FALSE))))&amp;$E1343&amp;RIGHT($D1343,2),[1]Balancing!$KL$2:$QC$2,0))/1000</f>
        <v>2.3E-2</v>
      </c>
      <c r="L1343" s="16">
        <f>INDEX([1]Balancing!$QD$3:$VU$21,MATCH($C1343,[1]Balancing!$A$3:$A$21,0),MATCH(IF($A1343="Mahir","HS",IF($A1343="Separuh Mahir","SS",IF($A1343="Berkemahiran Rendah","LS",IF($A1343="Jumlah","T",FALSE))))&amp;$E1343&amp;RIGHT($D1343,2),[1]Balancing!$QD$2:$VU$2,0))/1000</f>
        <v>1E-3</v>
      </c>
    </row>
    <row r="1344" spans="1:12" x14ac:dyDescent="0.35">
      <c r="A1344" s="17" t="s">
        <v>23</v>
      </c>
      <c r="B1344" s="17" t="s">
        <v>35</v>
      </c>
      <c r="C1344" s="17" t="s">
        <v>62</v>
      </c>
      <c r="D1344" s="14">
        <v>2019</v>
      </c>
      <c r="E1344" s="14">
        <v>3</v>
      </c>
      <c r="F1344" s="14" t="str">
        <f>VLOOKUP(A1344,[1]Lookup!$A$1:$B$4,2,0)</f>
        <v>Low-skilled</v>
      </c>
      <c r="G1344" s="14" t="str">
        <f>VLOOKUP(B1344,[1]Lookup!$A$6:$B$11,2,0)</f>
        <v>Services</v>
      </c>
      <c r="H1344" s="14" t="str">
        <f>VLOOKUP(C1344,[1]Lookup!$A$13:$B$31,2,0)</f>
        <v>Finance, insurance, real estate &amp; business services</v>
      </c>
      <c r="I1344" s="16">
        <f>INDEX([1]Balancing!$B$3:$ES$21,MATCH($C1344,[1]Balancing!$A$3:$A$21,0),MATCH(IF($A1344="Mahir","HS",IF($A1344="Separuh Mahir","SS",IF($A1344="Berkemahiran Rendah","LS",IF($A1344="Jumlah","T",FALSE))))&amp;$E1344&amp;RIGHT($D1344,2),[1]Balancing!$B$2:$ES$2,0))/1000</f>
        <v>119.905</v>
      </c>
      <c r="J1344" s="16">
        <f>INDEX([1]Balancing!$ET$3:$KK$21,MATCH($C1344,[1]Balancing!$A$3:$A$21,0),MATCH(IF($A1344="Mahir","HS",IF($A1344="Separuh Mahir","SS",IF($A1344="Berkemahiran Rendah","LS",IF($A1344="Jumlah","T",FALSE))))&amp;$E1344&amp;RIGHT($D1344,2),[1]Balancing!$ET$2:$KK$2,0))/1000</f>
        <v>118.688</v>
      </c>
      <c r="K1344" s="16">
        <f>INDEX([1]Balancing!$KL$3:$QC$21,MATCH($C1344,[1]Balancing!$A$3:$A$21,0),MATCH(IF($A1344="Mahir","HS",IF($A1344="Separuh Mahir","SS",IF($A1344="Berkemahiran Rendah","LS",IF($A1344="Jumlah","T",FALSE))))&amp;$E1344&amp;RIGHT($D1344,2),[1]Balancing!$KL$2:$QC$2,0))/1000</f>
        <v>1.2170000000000001</v>
      </c>
      <c r="L1344" s="16">
        <f>INDEX([1]Balancing!$QD$3:$VU$21,MATCH($C1344,[1]Balancing!$A$3:$A$21,0),MATCH(IF($A1344="Mahir","HS",IF($A1344="Separuh Mahir","SS",IF($A1344="Berkemahiran Rendah","LS",IF($A1344="Jumlah","T",FALSE))))&amp;$E1344&amp;RIGHT($D1344,2),[1]Balancing!$QD$2:$VU$2,0))/1000</f>
        <v>7.5999999999999998E-2</v>
      </c>
    </row>
    <row r="1345" spans="1:12" x14ac:dyDescent="0.35">
      <c r="A1345" s="17" t="s">
        <v>23</v>
      </c>
      <c r="B1345" s="17" t="s">
        <v>35</v>
      </c>
      <c r="C1345" s="17" t="s">
        <v>64</v>
      </c>
      <c r="D1345" s="14">
        <v>2019</v>
      </c>
      <c r="E1345" s="14">
        <v>3</v>
      </c>
      <c r="F1345" s="14" t="str">
        <f>VLOOKUP(A1345,[1]Lookup!$A$1:$B$4,2,0)</f>
        <v>Low-skilled</v>
      </c>
      <c r="G1345" s="14" t="str">
        <f>VLOOKUP(B1345,[1]Lookup!$A$6:$B$11,2,0)</f>
        <v>Services</v>
      </c>
      <c r="H1345" s="14" t="str">
        <f>VLOOKUP(C1345,[1]Lookup!$A$13:$B$31,2,0)</f>
        <v>Other services</v>
      </c>
      <c r="I1345" s="16">
        <f>INDEX([1]Balancing!$B$3:$ES$21,MATCH($C1345,[1]Balancing!$A$3:$A$21,0),MATCH(IF($A1345="Mahir","HS",IF($A1345="Separuh Mahir","SS",IF($A1345="Berkemahiran Rendah","LS",IF($A1345="Jumlah","T",FALSE))))&amp;$E1345&amp;RIGHT($D1345,2),[1]Balancing!$B$2:$ES$2,0))/1000</f>
        <v>74.356999999999999</v>
      </c>
      <c r="J1345" s="16">
        <f>INDEX([1]Balancing!$ET$3:$KK$21,MATCH($C1345,[1]Balancing!$A$3:$A$21,0),MATCH(IF($A1345="Mahir","HS",IF($A1345="Separuh Mahir","SS",IF($A1345="Berkemahiran Rendah","LS",IF($A1345="Jumlah","T",FALSE))))&amp;$E1345&amp;RIGHT($D1345,2),[1]Balancing!$ET$2:$KK$2,0))/1000</f>
        <v>73.412000000000006</v>
      </c>
      <c r="K1345" s="16">
        <f>INDEX([1]Balancing!$KL$3:$QC$21,MATCH($C1345,[1]Balancing!$A$3:$A$21,0),MATCH(IF($A1345="Mahir","HS",IF($A1345="Separuh Mahir","SS",IF($A1345="Berkemahiran Rendah","LS",IF($A1345="Jumlah","T",FALSE))))&amp;$E1345&amp;RIGHT($D1345,2),[1]Balancing!$KL$2:$QC$2,0))/1000</f>
        <v>0.94499999999999995</v>
      </c>
      <c r="L1345" s="16">
        <f>INDEX([1]Balancing!$QD$3:$VU$21,MATCH($C1345,[1]Balancing!$A$3:$A$21,0),MATCH(IF($A1345="Mahir","HS",IF($A1345="Separuh Mahir","SS",IF($A1345="Berkemahiran Rendah","LS",IF($A1345="Jumlah","T",FALSE))))&amp;$E1345&amp;RIGHT($D1345,2),[1]Balancing!$QD$2:$VU$2,0))/1000</f>
        <v>5.8000000000000003E-2</v>
      </c>
    </row>
    <row r="1346" spans="1:12" x14ac:dyDescent="0.35">
      <c r="A1346" s="17" t="s">
        <v>19</v>
      </c>
      <c r="B1346" s="17" t="s">
        <v>27</v>
      </c>
      <c r="C1346" s="17" t="s">
        <v>27</v>
      </c>
      <c r="D1346" s="14">
        <v>2019</v>
      </c>
      <c r="E1346" s="14">
        <v>2</v>
      </c>
      <c r="F1346" s="14" t="str">
        <f>VLOOKUP(A1346,[1]Lookup!$A$1:$B$4,2,0)</f>
        <v>Skilled</v>
      </c>
      <c r="G1346" s="14" t="str">
        <f>VLOOKUP(B1346,[1]Lookup!$A$6:$B$11,2,0)</f>
        <v>Agriculture</v>
      </c>
      <c r="H1346" s="14" t="str">
        <f>VLOOKUP(C1346,[1]Lookup!$A$13:$B$31,2,0)</f>
        <v>Agriculture</v>
      </c>
      <c r="I1346" s="16">
        <f>INDEX([1]Balancing!$B$3:$ES$21,MATCH($C1346,[1]Balancing!$A$3:$A$21,0),MATCH(IF($A1346="Mahir","HS",IF($A1346="Separuh Mahir","SS",IF($A1346="Berkemahiran Rendah","LS",IF($A1346="Jumlah","T",FALSE))))&amp;$E1346&amp;RIGHT($D1346,2),[1]Balancing!$B$2:$ES$2,0))/1000</f>
        <v>34.643999999999998</v>
      </c>
      <c r="J1346" s="16">
        <f>INDEX([1]Balancing!$ET$3:$KK$21,MATCH($C1346,[1]Balancing!$A$3:$A$21,0),MATCH(IF($A1346="Mahir","HS",IF($A1346="Separuh Mahir","SS",IF($A1346="Berkemahiran Rendah","LS",IF($A1346="Jumlah","T",FALSE))))&amp;$E1346&amp;RIGHT($D1346,2),[1]Balancing!$ET$2:$KK$2,0))/1000</f>
        <v>29.12</v>
      </c>
      <c r="K1346" s="16">
        <f>INDEX([1]Balancing!$KL$3:$QC$21,MATCH($C1346,[1]Balancing!$A$3:$A$21,0),MATCH(IF($A1346="Mahir","HS",IF($A1346="Separuh Mahir","SS",IF($A1346="Berkemahiran Rendah","LS",IF($A1346="Jumlah","T",FALSE))))&amp;$E1346&amp;RIGHT($D1346,2),[1]Balancing!$KL$2:$QC$2,0))/1000</f>
        <v>5.524</v>
      </c>
      <c r="L1346" s="16">
        <f>INDEX([1]Balancing!$QD$3:$VU$21,MATCH($C1346,[1]Balancing!$A$3:$A$21,0),MATCH(IF($A1346="Mahir","HS",IF($A1346="Separuh Mahir","SS",IF($A1346="Berkemahiran Rendah","LS",IF($A1346="Jumlah","T",FALSE))))&amp;$E1346&amp;RIGHT($D1346,2),[1]Balancing!$QD$2:$VU$2,0))/1000</f>
        <v>0.64200000000000002</v>
      </c>
    </row>
    <row r="1347" spans="1:12" x14ac:dyDescent="0.35">
      <c r="A1347" s="17" t="s">
        <v>19</v>
      </c>
      <c r="B1347" s="17" t="s">
        <v>29</v>
      </c>
      <c r="C1347" s="17" t="s">
        <v>29</v>
      </c>
      <c r="D1347" s="14">
        <v>2019</v>
      </c>
      <c r="E1347" s="14">
        <v>2</v>
      </c>
      <c r="F1347" s="14" t="str">
        <f>VLOOKUP(A1347,[1]Lookup!$A$1:$B$4,2,0)</f>
        <v>Skilled</v>
      </c>
      <c r="G1347" s="14" t="str">
        <f>VLOOKUP(B1347,[1]Lookup!$A$6:$B$11,2,0)</f>
        <v>Mining &amp; Quarrying</v>
      </c>
      <c r="H1347" s="14" t="str">
        <f>VLOOKUP(C1347,[1]Lookup!$A$13:$B$31,2,0)</f>
        <v>Mining &amp; Quarrying</v>
      </c>
      <c r="I1347" s="16">
        <f>INDEX([1]Balancing!$B$3:$ES$21,MATCH($C1347,[1]Balancing!$A$3:$A$21,0),MATCH(IF($A1347="Mahir","HS",IF($A1347="Separuh Mahir","SS",IF($A1347="Berkemahiran Rendah","LS",IF($A1347="Jumlah","T",FALSE))))&amp;$E1347&amp;RIGHT($D1347,2),[1]Balancing!$B$2:$ES$2,0))/1000</f>
        <v>23.734999999999999</v>
      </c>
      <c r="J1347" s="16">
        <f>INDEX([1]Balancing!$ET$3:$KK$21,MATCH($C1347,[1]Balancing!$A$3:$A$21,0),MATCH(IF($A1347="Mahir","HS",IF($A1347="Separuh Mahir","SS",IF($A1347="Berkemahiran Rendah","LS",IF($A1347="Jumlah","T",FALSE))))&amp;$E1347&amp;RIGHT($D1347,2),[1]Balancing!$ET$2:$KK$2,0))/1000</f>
        <v>23.678999999999998</v>
      </c>
      <c r="K1347" s="16">
        <f>INDEX([1]Balancing!$KL$3:$QC$21,MATCH($C1347,[1]Balancing!$A$3:$A$21,0),MATCH(IF($A1347="Mahir","HS",IF($A1347="Separuh Mahir","SS",IF($A1347="Berkemahiran Rendah","LS",IF($A1347="Jumlah","T",FALSE))))&amp;$E1347&amp;RIGHT($D1347,2),[1]Balancing!$KL$2:$QC$2,0))/1000</f>
        <v>5.6000000000000001E-2</v>
      </c>
      <c r="L1347" s="16">
        <f>INDEX([1]Balancing!$QD$3:$VU$21,MATCH($C1347,[1]Balancing!$A$3:$A$21,0),MATCH(IF($A1347="Mahir","HS",IF($A1347="Separuh Mahir","SS",IF($A1347="Berkemahiran Rendah","LS",IF($A1347="Jumlah","T",FALSE))))&amp;$E1347&amp;RIGHT($D1347,2),[1]Balancing!$QD$2:$VU$2,0))/1000</f>
        <v>8.5999999999999993E-2</v>
      </c>
    </row>
    <row r="1348" spans="1:12" x14ac:dyDescent="0.35">
      <c r="A1348" s="17" t="s">
        <v>19</v>
      </c>
      <c r="B1348" s="17" t="s">
        <v>31</v>
      </c>
      <c r="C1348" s="17" t="s">
        <v>40</v>
      </c>
      <c r="D1348" s="14">
        <v>2019</v>
      </c>
      <c r="E1348" s="14">
        <v>2</v>
      </c>
      <c r="F1348" s="14" t="str">
        <f>VLOOKUP(A1348,[1]Lookup!$A$1:$B$4,2,0)</f>
        <v>Skilled</v>
      </c>
      <c r="G1348" s="14" t="str">
        <f>VLOOKUP(B1348,[1]Lookup!$A$6:$B$11,2,0)</f>
        <v>Manufacturing</v>
      </c>
      <c r="H1348" s="14" t="str">
        <f>VLOOKUP(C1348,[1]Lookup!$A$13:$B$31,2,0)</f>
        <v>Food processing, beverages &amp; tobacco products</v>
      </c>
      <c r="I1348" s="16">
        <f>INDEX([1]Balancing!$B$3:$ES$21,MATCH($C1348,[1]Balancing!$A$3:$A$21,0),MATCH(IF($A1348="Mahir","HS",IF($A1348="Separuh Mahir","SS",IF($A1348="Berkemahiran Rendah","LS",IF($A1348="Jumlah","T",FALSE))))&amp;$E1348&amp;RIGHT($D1348,2),[1]Balancing!$B$2:$ES$2,0))/1000</f>
        <v>39.262</v>
      </c>
      <c r="J1348" s="16">
        <f>INDEX([1]Balancing!$ET$3:$KK$21,MATCH($C1348,[1]Balancing!$A$3:$A$21,0),MATCH(IF($A1348="Mahir","HS",IF($A1348="Separuh Mahir","SS",IF($A1348="Berkemahiran Rendah","LS",IF($A1348="Jumlah","T",FALSE))))&amp;$E1348&amp;RIGHT($D1348,2),[1]Balancing!$ET$2:$KK$2,0))/1000</f>
        <v>36.600999999999999</v>
      </c>
      <c r="K1348" s="16">
        <f>INDEX([1]Balancing!$KL$3:$QC$21,MATCH($C1348,[1]Balancing!$A$3:$A$21,0),MATCH(IF($A1348="Mahir","HS",IF($A1348="Separuh Mahir","SS",IF($A1348="Berkemahiran Rendah","LS",IF($A1348="Jumlah","T",FALSE))))&amp;$E1348&amp;RIGHT($D1348,2),[1]Balancing!$KL$2:$QC$2,0))/1000</f>
        <v>2.661</v>
      </c>
      <c r="L1348" s="16">
        <f>INDEX([1]Balancing!$QD$3:$VU$21,MATCH($C1348,[1]Balancing!$A$3:$A$21,0),MATCH(IF($A1348="Mahir","HS",IF($A1348="Separuh Mahir","SS",IF($A1348="Berkemahiran Rendah","LS",IF($A1348="Jumlah","T",FALSE))))&amp;$E1348&amp;RIGHT($D1348,2),[1]Balancing!$QD$2:$VU$2,0))/1000</f>
        <v>0.17100000000000001</v>
      </c>
    </row>
    <row r="1349" spans="1:12" x14ac:dyDescent="0.35">
      <c r="A1349" s="17" t="s">
        <v>19</v>
      </c>
      <c r="B1349" s="17" t="s">
        <v>31</v>
      </c>
      <c r="C1349" s="17" t="s">
        <v>42</v>
      </c>
      <c r="D1349" s="14">
        <v>2019</v>
      </c>
      <c r="E1349" s="14">
        <v>2</v>
      </c>
      <c r="F1349" s="14" t="str">
        <f>VLOOKUP(A1349,[1]Lookup!$A$1:$B$4,2,0)</f>
        <v>Skilled</v>
      </c>
      <c r="G1349" s="14" t="str">
        <f>VLOOKUP(B1349,[1]Lookup!$A$6:$B$11,2,0)</f>
        <v>Manufacturing</v>
      </c>
      <c r="H1349" s="14" t="str">
        <f>VLOOKUP(C1349,[1]Lookup!$A$13:$B$31,2,0)</f>
        <v>Textiles, wearing apparel &amp; leather products</v>
      </c>
      <c r="I1349" s="16">
        <f>INDEX([1]Balancing!$B$3:$ES$21,MATCH($C1349,[1]Balancing!$A$3:$A$21,0),MATCH(IF($A1349="Mahir","HS",IF($A1349="Separuh Mahir","SS",IF($A1349="Berkemahiran Rendah","LS",IF($A1349="Jumlah","T",FALSE))))&amp;$E1349&amp;RIGHT($D1349,2),[1]Balancing!$B$2:$ES$2,0))/1000</f>
        <v>12.022</v>
      </c>
      <c r="J1349" s="16">
        <f>INDEX([1]Balancing!$ET$3:$KK$21,MATCH($C1349,[1]Balancing!$A$3:$A$21,0),MATCH(IF($A1349="Mahir","HS",IF($A1349="Separuh Mahir","SS",IF($A1349="Berkemahiran Rendah","LS",IF($A1349="Jumlah","T",FALSE))))&amp;$E1349&amp;RIGHT($D1349,2),[1]Balancing!$ET$2:$KK$2,0))/1000</f>
        <v>11.148999999999999</v>
      </c>
      <c r="K1349" s="16">
        <f>INDEX([1]Balancing!$KL$3:$QC$21,MATCH($C1349,[1]Balancing!$A$3:$A$21,0),MATCH(IF($A1349="Mahir","HS",IF($A1349="Separuh Mahir","SS",IF($A1349="Berkemahiran Rendah","LS",IF($A1349="Jumlah","T",FALSE))))&amp;$E1349&amp;RIGHT($D1349,2),[1]Balancing!$KL$2:$QC$2,0))/1000</f>
        <v>0.873</v>
      </c>
      <c r="L1349" s="16">
        <f>INDEX([1]Balancing!$QD$3:$VU$21,MATCH($C1349,[1]Balancing!$A$3:$A$21,0),MATCH(IF($A1349="Mahir","HS",IF($A1349="Separuh Mahir","SS",IF($A1349="Berkemahiran Rendah","LS",IF($A1349="Jumlah","T",FALSE))))&amp;$E1349&amp;RIGHT($D1349,2),[1]Balancing!$QD$2:$VU$2,0))/1000</f>
        <v>1.4E-2</v>
      </c>
    </row>
    <row r="1350" spans="1:12" x14ac:dyDescent="0.35">
      <c r="A1350" s="17" t="s">
        <v>19</v>
      </c>
      <c r="B1350" s="17" t="s">
        <v>31</v>
      </c>
      <c r="C1350" s="17" t="s">
        <v>44</v>
      </c>
      <c r="D1350" s="14">
        <v>2019</v>
      </c>
      <c r="E1350" s="14">
        <v>2</v>
      </c>
      <c r="F1350" s="14" t="str">
        <f>VLOOKUP(A1350,[1]Lookup!$A$1:$B$4,2,0)</f>
        <v>Skilled</v>
      </c>
      <c r="G1350" s="14" t="str">
        <f>VLOOKUP(B1350,[1]Lookup!$A$6:$B$11,2,0)</f>
        <v>Manufacturing</v>
      </c>
      <c r="H1350" s="14" t="str">
        <f>VLOOKUP(C1350,[1]Lookup!$A$13:$B$31,2,0)</f>
        <v>Wood products, furniture, paper products &amp; printing</v>
      </c>
      <c r="I1350" s="16">
        <f>INDEX([1]Balancing!$B$3:$ES$21,MATCH($C1350,[1]Balancing!$A$3:$A$21,0),MATCH(IF($A1350="Mahir","HS",IF($A1350="Separuh Mahir","SS",IF($A1350="Berkemahiran Rendah","LS",IF($A1350="Jumlah","T",FALSE))))&amp;$E1350&amp;RIGHT($D1350,2),[1]Balancing!$B$2:$ES$2,0))/1000</f>
        <v>41.735999999999997</v>
      </c>
      <c r="J1350" s="16">
        <f>INDEX([1]Balancing!$ET$3:$KK$21,MATCH($C1350,[1]Balancing!$A$3:$A$21,0),MATCH(IF($A1350="Mahir","HS",IF($A1350="Separuh Mahir","SS",IF($A1350="Berkemahiran Rendah","LS",IF($A1350="Jumlah","T",FALSE))))&amp;$E1350&amp;RIGHT($D1350,2),[1]Balancing!$ET$2:$KK$2,0))/1000</f>
        <v>38.625999999999998</v>
      </c>
      <c r="K1350" s="16">
        <f>INDEX([1]Balancing!$KL$3:$QC$21,MATCH($C1350,[1]Balancing!$A$3:$A$21,0),MATCH(IF($A1350="Mahir","HS",IF($A1350="Separuh Mahir","SS",IF($A1350="Berkemahiran Rendah","LS",IF($A1350="Jumlah","T",FALSE))))&amp;$E1350&amp;RIGHT($D1350,2),[1]Balancing!$KL$2:$QC$2,0))/1000</f>
        <v>3.11</v>
      </c>
      <c r="L1350" s="16">
        <f>INDEX([1]Balancing!$QD$3:$VU$21,MATCH($C1350,[1]Balancing!$A$3:$A$21,0),MATCH(IF($A1350="Mahir","HS",IF($A1350="Separuh Mahir","SS",IF($A1350="Berkemahiran Rendah","LS",IF($A1350="Jumlah","T",FALSE))))&amp;$E1350&amp;RIGHT($D1350,2),[1]Balancing!$QD$2:$VU$2,0))/1000</f>
        <v>0.32900000000000001</v>
      </c>
    </row>
    <row r="1351" spans="1:12" x14ac:dyDescent="0.35">
      <c r="A1351" s="17" t="s">
        <v>19</v>
      </c>
      <c r="B1351" s="17" t="s">
        <v>31</v>
      </c>
      <c r="C1351" s="17" t="s">
        <v>46</v>
      </c>
      <c r="D1351" s="14">
        <v>2019</v>
      </c>
      <c r="E1351" s="14">
        <v>2</v>
      </c>
      <c r="F1351" s="14" t="str">
        <f>VLOOKUP(A1351,[1]Lookup!$A$1:$B$4,2,0)</f>
        <v>Skilled</v>
      </c>
      <c r="G1351" s="14" t="str">
        <f>VLOOKUP(B1351,[1]Lookup!$A$6:$B$11,2,0)</f>
        <v>Manufacturing</v>
      </c>
      <c r="H1351" s="14" t="str">
        <f>VLOOKUP(C1351,[1]Lookup!$A$13:$B$31,2,0)</f>
        <v>Petroleum, chemical, rubber &amp; plastic products</v>
      </c>
      <c r="I1351" s="16">
        <f>INDEX([1]Balancing!$B$3:$ES$21,MATCH($C1351,[1]Balancing!$A$3:$A$21,0),MATCH(IF($A1351="Mahir","HS",IF($A1351="Separuh Mahir","SS",IF($A1351="Berkemahiran Rendah","LS",IF($A1351="Jumlah","T",FALSE))))&amp;$E1351&amp;RIGHT($D1351,2),[1]Balancing!$B$2:$ES$2,0))/1000</f>
        <v>80.989999999999995</v>
      </c>
      <c r="J1351" s="16">
        <f>INDEX([1]Balancing!$ET$3:$KK$21,MATCH($C1351,[1]Balancing!$A$3:$A$21,0),MATCH(IF($A1351="Mahir","HS",IF($A1351="Separuh Mahir","SS",IF($A1351="Berkemahiran Rendah","LS",IF($A1351="Jumlah","T",FALSE))))&amp;$E1351&amp;RIGHT($D1351,2),[1]Balancing!$ET$2:$KK$2,0))/1000</f>
        <v>75.128</v>
      </c>
      <c r="K1351" s="16">
        <f>INDEX([1]Balancing!$KL$3:$QC$21,MATCH($C1351,[1]Balancing!$A$3:$A$21,0),MATCH(IF($A1351="Mahir","HS",IF($A1351="Separuh Mahir","SS",IF($A1351="Berkemahiran Rendah","LS",IF($A1351="Jumlah","T",FALSE))))&amp;$E1351&amp;RIGHT($D1351,2),[1]Balancing!$KL$2:$QC$2,0))/1000</f>
        <v>5.8620000000000001</v>
      </c>
      <c r="L1351" s="16">
        <f>INDEX([1]Balancing!$QD$3:$VU$21,MATCH($C1351,[1]Balancing!$A$3:$A$21,0),MATCH(IF($A1351="Mahir","HS",IF($A1351="Separuh Mahir","SS",IF($A1351="Berkemahiran Rendah","LS",IF($A1351="Jumlah","T",FALSE))))&amp;$E1351&amp;RIGHT($D1351,2),[1]Balancing!$QD$2:$VU$2,0))/1000</f>
        <v>0.50800000000000001</v>
      </c>
    </row>
    <row r="1352" spans="1:12" x14ac:dyDescent="0.35">
      <c r="A1352" s="17" t="s">
        <v>19</v>
      </c>
      <c r="B1352" s="17" t="s">
        <v>31</v>
      </c>
      <c r="C1352" s="17" t="s">
        <v>48</v>
      </c>
      <c r="D1352" s="14">
        <v>2019</v>
      </c>
      <c r="E1352" s="14">
        <v>2</v>
      </c>
      <c r="F1352" s="14" t="str">
        <f>VLOOKUP(A1352,[1]Lookup!$A$1:$B$4,2,0)</f>
        <v>Skilled</v>
      </c>
      <c r="G1352" s="14" t="str">
        <f>VLOOKUP(B1352,[1]Lookup!$A$6:$B$11,2,0)</f>
        <v>Manufacturing</v>
      </c>
      <c r="H1352" s="14" t="str">
        <f>VLOOKUP(C1352,[1]Lookup!$A$13:$B$31,2,0)</f>
        <v>Non-metallic mineral products, basic metal &amp; fabricated metal products</v>
      </c>
      <c r="I1352" s="16">
        <f>INDEX([1]Balancing!$B$3:$ES$21,MATCH($C1352,[1]Balancing!$A$3:$A$21,0),MATCH(IF($A1352="Mahir","HS",IF($A1352="Separuh Mahir","SS",IF($A1352="Berkemahiran Rendah","LS",IF($A1352="Jumlah","T",FALSE))))&amp;$E1352&amp;RIGHT($D1352,2),[1]Balancing!$B$2:$ES$2,0))/1000</f>
        <v>61.48</v>
      </c>
      <c r="J1352" s="16">
        <f>INDEX([1]Balancing!$ET$3:$KK$21,MATCH($C1352,[1]Balancing!$A$3:$A$21,0),MATCH(IF($A1352="Mahir","HS",IF($A1352="Separuh Mahir","SS",IF($A1352="Berkemahiran Rendah","LS",IF($A1352="Jumlah","T",FALSE))))&amp;$E1352&amp;RIGHT($D1352,2),[1]Balancing!$ET$2:$KK$2,0))/1000</f>
        <v>57.488999999999997</v>
      </c>
      <c r="K1352" s="16">
        <f>INDEX([1]Balancing!$KL$3:$QC$21,MATCH($C1352,[1]Balancing!$A$3:$A$21,0),MATCH(IF($A1352="Mahir","HS",IF($A1352="Separuh Mahir","SS",IF($A1352="Berkemahiran Rendah","LS",IF($A1352="Jumlah","T",FALSE))))&amp;$E1352&amp;RIGHT($D1352,2),[1]Balancing!$KL$2:$QC$2,0))/1000</f>
        <v>3.9910000000000001</v>
      </c>
      <c r="L1352" s="16">
        <f>INDEX([1]Balancing!$QD$3:$VU$21,MATCH($C1352,[1]Balancing!$A$3:$A$21,0),MATCH(IF($A1352="Mahir","HS",IF($A1352="Separuh Mahir","SS",IF($A1352="Berkemahiran Rendah","LS",IF($A1352="Jumlah","T",FALSE))))&amp;$E1352&amp;RIGHT($D1352,2),[1]Balancing!$QD$2:$VU$2,0))/1000</f>
        <v>0.157</v>
      </c>
    </row>
    <row r="1353" spans="1:12" x14ac:dyDescent="0.35">
      <c r="A1353" s="17" t="s">
        <v>19</v>
      </c>
      <c r="B1353" s="17" t="s">
        <v>31</v>
      </c>
      <c r="C1353" s="17" t="s">
        <v>50</v>
      </c>
      <c r="D1353" s="14">
        <v>2019</v>
      </c>
      <c r="E1353" s="14">
        <v>2</v>
      </c>
      <c r="F1353" s="14" t="str">
        <f>VLOOKUP(A1353,[1]Lookup!$A$1:$B$4,2,0)</f>
        <v>Skilled</v>
      </c>
      <c r="G1353" s="14" t="str">
        <f>VLOOKUP(B1353,[1]Lookup!$A$6:$B$11,2,0)</f>
        <v>Manufacturing</v>
      </c>
      <c r="H1353" s="14" t="str">
        <f>VLOOKUP(C1353,[1]Lookup!$A$13:$B$31,2,0)</f>
        <v>Electrical, electronic &amp; optical products</v>
      </c>
      <c r="I1353" s="16">
        <f>INDEX([1]Balancing!$B$3:$ES$21,MATCH($C1353,[1]Balancing!$A$3:$A$21,0),MATCH(IF($A1353="Mahir","HS",IF($A1353="Separuh Mahir","SS",IF($A1353="Berkemahiran Rendah","LS",IF($A1353="Jumlah","T",FALSE))))&amp;$E1353&amp;RIGHT($D1353,2),[1]Balancing!$B$2:$ES$2,0))/1000</f>
        <v>143.71299999999999</v>
      </c>
      <c r="J1353" s="16">
        <f>INDEX([1]Balancing!$ET$3:$KK$21,MATCH($C1353,[1]Balancing!$A$3:$A$21,0),MATCH(IF($A1353="Mahir","HS",IF($A1353="Separuh Mahir","SS",IF($A1353="Berkemahiran Rendah","LS",IF($A1353="Jumlah","T",FALSE))))&amp;$E1353&amp;RIGHT($D1353,2),[1]Balancing!$ET$2:$KK$2,0))/1000</f>
        <v>133.69399999999999</v>
      </c>
      <c r="K1353" s="16">
        <f>INDEX([1]Balancing!$KL$3:$QC$21,MATCH($C1353,[1]Balancing!$A$3:$A$21,0),MATCH(IF($A1353="Mahir","HS",IF($A1353="Separuh Mahir","SS",IF($A1353="Berkemahiran Rendah","LS",IF($A1353="Jumlah","T",FALSE))))&amp;$E1353&amp;RIGHT($D1353,2),[1]Balancing!$KL$2:$QC$2,0))/1000</f>
        <v>10.019</v>
      </c>
      <c r="L1353" s="16">
        <f>INDEX([1]Balancing!$QD$3:$VU$21,MATCH($C1353,[1]Balancing!$A$3:$A$21,0),MATCH(IF($A1353="Mahir","HS",IF($A1353="Separuh Mahir","SS",IF($A1353="Berkemahiran Rendah","LS",IF($A1353="Jumlah","T",FALSE))))&amp;$E1353&amp;RIGHT($D1353,2),[1]Balancing!$QD$2:$VU$2,0))/1000</f>
        <v>0.75</v>
      </c>
    </row>
    <row r="1354" spans="1:12" x14ac:dyDescent="0.35">
      <c r="A1354" s="17" t="s">
        <v>19</v>
      </c>
      <c r="B1354" s="17" t="s">
        <v>31</v>
      </c>
      <c r="C1354" s="17" t="s">
        <v>52</v>
      </c>
      <c r="D1354" s="14">
        <v>2019</v>
      </c>
      <c r="E1354" s="14">
        <v>2</v>
      </c>
      <c r="F1354" s="14" t="str">
        <f>VLOOKUP(A1354,[1]Lookup!$A$1:$B$4,2,0)</f>
        <v>Skilled</v>
      </c>
      <c r="G1354" s="14" t="str">
        <f>VLOOKUP(B1354,[1]Lookup!$A$6:$B$11,2,0)</f>
        <v>Manufacturing</v>
      </c>
      <c r="H1354" s="14" t="str">
        <f>VLOOKUP(C1354,[1]Lookup!$A$13:$B$31,2,0)</f>
        <v>Transport equipment, other manufacturing &amp; repair</v>
      </c>
      <c r="I1354" s="16">
        <f>INDEX([1]Balancing!$B$3:$ES$21,MATCH($C1354,[1]Balancing!$A$3:$A$21,0),MATCH(IF($A1354="Mahir","HS",IF($A1354="Separuh Mahir","SS",IF($A1354="Berkemahiran Rendah","LS",IF($A1354="Jumlah","T",FALSE))))&amp;$E1354&amp;RIGHT($D1354,2),[1]Balancing!$B$2:$ES$2,0))/1000</f>
        <v>52.801000000000002</v>
      </c>
      <c r="J1354" s="16">
        <f>INDEX([1]Balancing!$ET$3:$KK$21,MATCH($C1354,[1]Balancing!$A$3:$A$21,0),MATCH(IF($A1354="Mahir","HS",IF($A1354="Separuh Mahir","SS",IF($A1354="Berkemahiran Rendah","LS",IF($A1354="Jumlah","T",FALSE))))&amp;$E1354&amp;RIGHT($D1354,2),[1]Balancing!$ET$2:$KK$2,0))/1000</f>
        <v>49.177</v>
      </c>
      <c r="K1354" s="16">
        <f>INDEX([1]Balancing!$KL$3:$QC$21,MATCH($C1354,[1]Balancing!$A$3:$A$21,0),MATCH(IF($A1354="Mahir","HS",IF($A1354="Separuh Mahir","SS",IF($A1354="Berkemahiran Rendah","LS",IF($A1354="Jumlah","T",FALSE))))&amp;$E1354&amp;RIGHT($D1354,2),[1]Balancing!$KL$2:$QC$2,0))/1000</f>
        <v>3.6240000000000001</v>
      </c>
      <c r="L1354" s="16">
        <f>INDEX([1]Balancing!$QD$3:$VU$21,MATCH($C1354,[1]Balancing!$A$3:$A$21,0),MATCH(IF($A1354="Mahir","HS",IF($A1354="Separuh Mahir","SS",IF($A1354="Berkemahiran Rendah","LS",IF($A1354="Jumlah","T",FALSE))))&amp;$E1354&amp;RIGHT($D1354,2),[1]Balancing!$QD$2:$VU$2,0))/1000</f>
        <v>0.28499999999999998</v>
      </c>
    </row>
    <row r="1355" spans="1:12" x14ac:dyDescent="0.35">
      <c r="A1355" s="17" t="s">
        <v>19</v>
      </c>
      <c r="B1355" s="17" t="s">
        <v>33</v>
      </c>
      <c r="C1355" s="17" t="s">
        <v>33</v>
      </c>
      <c r="D1355" s="14">
        <v>2019</v>
      </c>
      <c r="E1355" s="14">
        <v>2</v>
      </c>
      <c r="F1355" s="14" t="str">
        <f>VLOOKUP(A1355,[1]Lookup!$A$1:$B$4,2,0)</f>
        <v>Skilled</v>
      </c>
      <c r="G1355" s="14" t="str">
        <f>VLOOKUP(B1355,[1]Lookup!$A$6:$B$11,2,0)</f>
        <v>Construction</v>
      </c>
      <c r="H1355" s="14" t="str">
        <f>VLOOKUP(C1355,[1]Lookup!$A$13:$B$31,2,0)</f>
        <v>Construction</v>
      </c>
      <c r="I1355" s="16">
        <f>INDEX([1]Balancing!$B$3:$ES$21,MATCH($C1355,[1]Balancing!$A$3:$A$21,0),MATCH(IF($A1355="Mahir","HS",IF($A1355="Separuh Mahir","SS",IF($A1355="Berkemahiran Rendah","LS",IF($A1355="Jumlah","T",FALSE))))&amp;$E1355&amp;RIGHT($D1355,2),[1]Balancing!$B$2:$ES$2,0))/1000</f>
        <v>159.17599999999999</v>
      </c>
      <c r="J1355" s="16">
        <f>INDEX([1]Balancing!$ET$3:$KK$21,MATCH($C1355,[1]Balancing!$A$3:$A$21,0),MATCH(IF($A1355="Mahir","HS",IF($A1355="Separuh Mahir","SS",IF($A1355="Berkemahiran Rendah","LS",IF($A1355="Jumlah","T",FALSE))))&amp;$E1355&amp;RIGHT($D1355,2),[1]Balancing!$ET$2:$KK$2,0))/1000</f>
        <v>152.74799999999999</v>
      </c>
      <c r="K1355" s="16">
        <f>INDEX([1]Balancing!$KL$3:$QC$21,MATCH($C1355,[1]Balancing!$A$3:$A$21,0),MATCH(IF($A1355="Mahir","HS",IF($A1355="Separuh Mahir","SS",IF($A1355="Berkemahiran Rendah","LS",IF($A1355="Jumlah","T",FALSE))))&amp;$E1355&amp;RIGHT($D1355,2),[1]Balancing!$KL$2:$QC$2,0))/1000</f>
        <v>6.4279999999999999</v>
      </c>
      <c r="L1355" s="16">
        <f>INDEX([1]Balancing!$QD$3:$VU$21,MATCH($C1355,[1]Balancing!$A$3:$A$21,0),MATCH(IF($A1355="Mahir","HS",IF($A1355="Separuh Mahir","SS",IF($A1355="Berkemahiran Rendah","LS",IF($A1355="Jumlah","T",FALSE))))&amp;$E1355&amp;RIGHT($D1355,2),[1]Balancing!$QD$2:$VU$2,0))/1000</f>
        <v>2.198</v>
      </c>
    </row>
    <row r="1356" spans="1:12" x14ac:dyDescent="0.35">
      <c r="A1356" s="17" t="s">
        <v>19</v>
      </c>
      <c r="B1356" s="17" t="s">
        <v>35</v>
      </c>
      <c r="C1356" s="17" t="s">
        <v>54</v>
      </c>
      <c r="D1356" s="14">
        <v>2019</v>
      </c>
      <c r="E1356" s="14">
        <v>2</v>
      </c>
      <c r="F1356" s="14" t="str">
        <f>VLOOKUP(A1356,[1]Lookup!$A$1:$B$4,2,0)</f>
        <v>Skilled</v>
      </c>
      <c r="G1356" s="14" t="str">
        <f>VLOOKUP(B1356,[1]Lookup!$A$6:$B$11,2,0)</f>
        <v>Services</v>
      </c>
      <c r="H1356" s="14" t="str">
        <f>VLOOKUP(C1356,[1]Lookup!$A$13:$B$31,2,0)</f>
        <v>Wholesale &amp; retail trade</v>
      </c>
      <c r="I1356" s="16">
        <f>INDEX([1]Balancing!$B$3:$ES$21,MATCH($C1356,[1]Balancing!$A$3:$A$21,0),MATCH(IF($A1356="Mahir","HS",IF($A1356="Separuh Mahir","SS",IF($A1356="Berkemahiran Rendah","LS",IF($A1356="Jumlah","T",FALSE))))&amp;$E1356&amp;RIGHT($D1356,2),[1]Balancing!$B$2:$ES$2,0))/1000</f>
        <v>534.94799999999998</v>
      </c>
      <c r="J1356" s="16">
        <f>INDEX([1]Balancing!$ET$3:$KK$21,MATCH($C1356,[1]Balancing!$A$3:$A$21,0),MATCH(IF($A1356="Mahir","HS",IF($A1356="Separuh Mahir","SS",IF($A1356="Berkemahiran Rendah","LS",IF($A1356="Jumlah","T",FALSE))))&amp;$E1356&amp;RIGHT($D1356,2),[1]Balancing!$ET$2:$KK$2,0))/1000</f>
        <v>533.02800000000002</v>
      </c>
      <c r="K1356" s="16">
        <f>INDEX([1]Balancing!$KL$3:$QC$21,MATCH($C1356,[1]Balancing!$A$3:$A$21,0),MATCH(IF($A1356="Mahir","HS",IF($A1356="Separuh Mahir","SS",IF($A1356="Berkemahiran Rendah","LS",IF($A1356="Jumlah","T",FALSE))))&amp;$E1356&amp;RIGHT($D1356,2),[1]Balancing!$KL$2:$QC$2,0))/1000</f>
        <v>1.92</v>
      </c>
      <c r="L1356" s="16">
        <f>INDEX([1]Balancing!$QD$3:$VU$21,MATCH($C1356,[1]Balancing!$A$3:$A$21,0),MATCH(IF($A1356="Mahir","HS",IF($A1356="Separuh Mahir","SS",IF($A1356="Berkemahiran Rendah","LS",IF($A1356="Jumlah","T",FALSE))))&amp;$E1356&amp;RIGHT($D1356,2),[1]Balancing!$QD$2:$VU$2,0))/1000</f>
        <v>1.921</v>
      </c>
    </row>
    <row r="1357" spans="1:12" x14ac:dyDescent="0.35">
      <c r="A1357" s="17" t="s">
        <v>19</v>
      </c>
      <c r="B1357" s="17" t="s">
        <v>35</v>
      </c>
      <c r="C1357" s="17" t="s">
        <v>56</v>
      </c>
      <c r="D1357" s="14">
        <v>2019</v>
      </c>
      <c r="E1357" s="14">
        <v>2</v>
      </c>
      <c r="F1357" s="14" t="str">
        <f>VLOOKUP(A1357,[1]Lookup!$A$1:$B$4,2,0)</f>
        <v>Skilled</v>
      </c>
      <c r="G1357" s="14" t="str">
        <f>VLOOKUP(B1357,[1]Lookup!$A$6:$B$11,2,0)</f>
        <v>Services</v>
      </c>
      <c r="H1357" s="14" t="str">
        <f>VLOOKUP(C1357,[1]Lookup!$A$13:$B$31,2,0)</f>
        <v>Food &amp; beverages and accommodation</v>
      </c>
      <c r="I1357" s="16">
        <f>INDEX([1]Balancing!$B$3:$ES$21,MATCH($C1357,[1]Balancing!$A$3:$A$21,0),MATCH(IF($A1357="Mahir","HS",IF($A1357="Separuh Mahir","SS",IF($A1357="Berkemahiran Rendah","LS",IF($A1357="Jumlah","T",FALSE))))&amp;$E1357&amp;RIGHT($D1357,2),[1]Balancing!$B$2:$ES$2,0))/1000</f>
        <v>113.637</v>
      </c>
      <c r="J1357" s="16">
        <f>INDEX([1]Balancing!$ET$3:$KK$21,MATCH($C1357,[1]Balancing!$A$3:$A$21,0),MATCH(IF($A1357="Mahir","HS",IF($A1357="Separuh Mahir","SS",IF($A1357="Berkemahiran Rendah","LS",IF($A1357="Jumlah","T",FALSE))))&amp;$E1357&amp;RIGHT($D1357,2),[1]Balancing!$ET$2:$KK$2,0))/1000</f>
        <v>113.056</v>
      </c>
      <c r="K1357" s="16">
        <f>INDEX([1]Balancing!$KL$3:$QC$21,MATCH($C1357,[1]Balancing!$A$3:$A$21,0),MATCH(IF($A1357="Mahir","HS",IF($A1357="Separuh Mahir","SS",IF($A1357="Berkemahiran Rendah","LS",IF($A1357="Jumlah","T",FALSE))))&amp;$E1357&amp;RIGHT($D1357,2),[1]Balancing!$KL$2:$QC$2,0))/1000</f>
        <v>0.58099999999999996</v>
      </c>
      <c r="L1357" s="16">
        <f>INDEX([1]Balancing!$QD$3:$VU$21,MATCH($C1357,[1]Balancing!$A$3:$A$21,0),MATCH(IF($A1357="Mahir","HS",IF($A1357="Separuh Mahir","SS",IF($A1357="Berkemahiran Rendah","LS",IF($A1357="Jumlah","T",FALSE))))&amp;$E1357&amp;RIGHT($D1357,2),[1]Balancing!$QD$2:$VU$2,0))/1000</f>
        <v>0.374</v>
      </c>
    </row>
    <row r="1358" spans="1:12" x14ac:dyDescent="0.35">
      <c r="A1358" s="17" t="s">
        <v>19</v>
      </c>
      <c r="B1358" s="17" t="s">
        <v>35</v>
      </c>
      <c r="C1358" s="17" t="s">
        <v>58</v>
      </c>
      <c r="D1358" s="14">
        <v>2019</v>
      </c>
      <c r="E1358" s="14">
        <v>2</v>
      </c>
      <c r="F1358" s="14" t="str">
        <f>VLOOKUP(A1358,[1]Lookup!$A$1:$B$4,2,0)</f>
        <v>Skilled</v>
      </c>
      <c r="G1358" s="14" t="str">
        <f>VLOOKUP(B1358,[1]Lookup!$A$6:$B$11,2,0)</f>
        <v>Services</v>
      </c>
      <c r="H1358" s="14" t="str">
        <f>VLOOKUP(C1358,[1]Lookup!$A$13:$B$31,2,0)</f>
        <v>Transportation &amp; storage</v>
      </c>
      <c r="I1358" s="16">
        <f>INDEX([1]Balancing!$B$3:$ES$21,MATCH($C1358,[1]Balancing!$A$3:$A$21,0),MATCH(IF($A1358="Mahir","HS",IF($A1358="Separuh Mahir","SS",IF($A1358="Berkemahiran Rendah","LS",IF($A1358="Jumlah","T",FALSE))))&amp;$E1358&amp;RIGHT($D1358,2),[1]Balancing!$B$2:$ES$2,0))/1000</f>
        <v>79.438999999999993</v>
      </c>
      <c r="J1358" s="16">
        <f>INDEX([1]Balancing!$ET$3:$KK$21,MATCH($C1358,[1]Balancing!$A$3:$A$21,0),MATCH(IF($A1358="Mahir","HS",IF($A1358="Separuh Mahir","SS",IF($A1358="Berkemahiran Rendah","LS",IF($A1358="Jumlah","T",FALSE))))&amp;$E1358&amp;RIGHT($D1358,2),[1]Balancing!$ET$2:$KK$2,0))/1000</f>
        <v>78.061999999999998</v>
      </c>
      <c r="K1358" s="16">
        <f>INDEX([1]Balancing!$KL$3:$QC$21,MATCH($C1358,[1]Balancing!$A$3:$A$21,0),MATCH(IF($A1358="Mahir","HS",IF($A1358="Separuh Mahir","SS",IF($A1358="Berkemahiran Rendah","LS",IF($A1358="Jumlah","T",FALSE))))&amp;$E1358&amp;RIGHT($D1358,2),[1]Balancing!$KL$2:$QC$2,0))/1000</f>
        <v>1.377</v>
      </c>
      <c r="L1358" s="16">
        <f>INDEX([1]Balancing!$QD$3:$VU$21,MATCH($C1358,[1]Balancing!$A$3:$A$21,0),MATCH(IF($A1358="Mahir","HS",IF($A1358="Separuh Mahir","SS",IF($A1358="Berkemahiran Rendah","LS",IF($A1358="Jumlah","T",FALSE))))&amp;$E1358&amp;RIGHT($D1358,2),[1]Balancing!$QD$2:$VU$2,0))/1000</f>
        <v>0.39100000000000001</v>
      </c>
    </row>
    <row r="1359" spans="1:12" x14ac:dyDescent="0.35">
      <c r="A1359" s="17" t="s">
        <v>19</v>
      </c>
      <c r="B1359" s="17" t="s">
        <v>35</v>
      </c>
      <c r="C1359" s="17" t="s">
        <v>60</v>
      </c>
      <c r="D1359" s="14">
        <v>2019</v>
      </c>
      <c r="E1359" s="14">
        <v>2</v>
      </c>
      <c r="F1359" s="14" t="str">
        <f>VLOOKUP(A1359,[1]Lookup!$A$1:$B$4,2,0)</f>
        <v>Skilled</v>
      </c>
      <c r="G1359" s="14" t="str">
        <f>VLOOKUP(B1359,[1]Lookup!$A$6:$B$11,2,0)</f>
        <v>Services</v>
      </c>
      <c r="H1359" s="14" t="str">
        <f>VLOOKUP(C1359,[1]Lookup!$A$13:$B$31,2,0)</f>
        <v>Information &amp; communication</v>
      </c>
      <c r="I1359" s="16">
        <f>INDEX([1]Balancing!$B$3:$ES$21,MATCH($C1359,[1]Balancing!$A$3:$A$21,0),MATCH(IF($A1359="Mahir","HS",IF($A1359="Separuh Mahir","SS",IF($A1359="Berkemahiran Rendah","LS",IF($A1359="Jumlah","T",FALSE))))&amp;$E1359&amp;RIGHT($D1359,2),[1]Balancing!$B$2:$ES$2,0))/1000</f>
        <v>130.673</v>
      </c>
      <c r="J1359" s="16">
        <f>INDEX([1]Balancing!$ET$3:$KK$21,MATCH($C1359,[1]Balancing!$A$3:$A$21,0),MATCH(IF($A1359="Mahir","HS",IF($A1359="Separuh Mahir","SS",IF($A1359="Berkemahiran Rendah","LS",IF($A1359="Jumlah","T",FALSE))))&amp;$E1359&amp;RIGHT($D1359,2),[1]Balancing!$ET$2:$KK$2,0))/1000</f>
        <v>129.38300000000001</v>
      </c>
      <c r="K1359" s="16">
        <f>INDEX([1]Balancing!$KL$3:$QC$21,MATCH($C1359,[1]Balancing!$A$3:$A$21,0),MATCH(IF($A1359="Mahir","HS",IF($A1359="Separuh Mahir","SS",IF($A1359="Berkemahiran Rendah","LS",IF($A1359="Jumlah","T",FALSE))))&amp;$E1359&amp;RIGHT($D1359,2),[1]Balancing!$KL$2:$QC$2,0))/1000</f>
        <v>1.29</v>
      </c>
      <c r="L1359" s="16">
        <f>INDEX([1]Balancing!$QD$3:$VU$21,MATCH($C1359,[1]Balancing!$A$3:$A$21,0),MATCH(IF($A1359="Mahir","HS",IF($A1359="Separuh Mahir","SS",IF($A1359="Berkemahiran Rendah","LS",IF($A1359="Jumlah","T",FALSE))))&amp;$E1359&amp;RIGHT($D1359,2),[1]Balancing!$QD$2:$VU$2,0))/1000</f>
        <v>0.51100000000000001</v>
      </c>
    </row>
    <row r="1360" spans="1:12" x14ac:dyDescent="0.35">
      <c r="A1360" s="17" t="s">
        <v>19</v>
      </c>
      <c r="B1360" s="17" t="s">
        <v>35</v>
      </c>
      <c r="C1360" s="17" t="s">
        <v>62</v>
      </c>
      <c r="D1360" s="14">
        <v>2019</v>
      </c>
      <c r="E1360" s="14">
        <v>2</v>
      </c>
      <c r="F1360" s="14" t="str">
        <f>VLOOKUP(A1360,[1]Lookup!$A$1:$B$4,2,0)</f>
        <v>Skilled</v>
      </c>
      <c r="G1360" s="14" t="str">
        <f>VLOOKUP(B1360,[1]Lookup!$A$6:$B$11,2,0)</f>
        <v>Services</v>
      </c>
      <c r="H1360" s="14" t="str">
        <f>VLOOKUP(C1360,[1]Lookup!$A$13:$B$31,2,0)</f>
        <v>Finance, insurance, real estate &amp; business services</v>
      </c>
      <c r="I1360" s="16">
        <f>INDEX([1]Balancing!$B$3:$ES$21,MATCH($C1360,[1]Balancing!$A$3:$A$21,0),MATCH(IF($A1360="Mahir","HS",IF($A1360="Separuh Mahir","SS",IF($A1360="Berkemahiran Rendah","LS",IF($A1360="Jumlah","T",FALSE))))&amp;$E1360&amp;RIGHT($D1360,2),[1]Balancing!$B$2:$ES$2,0))/1000</f>
        <v>393.62200000000001</v>
      </c>
      <c r="J1360" s="16">
        <f>INDEX([1]Balancing!$ET$3:$KK$21,MATCH($C1360,[1]Balancing!$A$3:$A$21,0),MATCH(IF($A1360="Mahir","HS",IF($A1360="Separuh Mahir","SS",IF($A1360="Berkemahiran Rendah","LS",IF($A1360="Jumlah","T",FALSE))))&amp;$E1360&amp;RIGHT($D1360,2),[1]Balancing!$ET$2:$KK$2,0))/1000</f>
        <v>387.24200000000002</v>
      </c>
      <c r="K1360" s="16">
        <f>INDEX([1]Balancing!$KL$3:$QC$21,MATCH($C1360,[1]Balancing!$A$3:$A$21,0),MATCH(IF($A1360="Mahir","HS",IF($A1360="Separuh Mahir","SS",IF($A1360="Berkemahiran Rendah","LS",IF($A1360="Jumlah","T",FALSE))))&amp;$E1360&amp;RIGHT($D1360,2),[1]Balancing!$KL$2:$QC$2,0))/1000</f>
        <v>6.38</v>
      </c>
      <c r="L1360" s="16">
        <f>INDEX([1]Balancing!$QD$3:$VU$21,MATCH($C1360,[1]Balancing!$A$3:$A$21,0),MATCH(IF($A1360="Mahir","HS",IF($A1360="Separuh Mahir","SS",IF($A1360="Berkemahiran Rendah","LS",IF($A1360="Jumlah","T",FALSE))))&amp;$E1360&amp;RIGHT($D1360,2),[1]Balancing!$QD$2:$VU$2,0))/1000</f>
        <v>2.3610000000000002</v>
      </c>
    </row>
    <row r="1361" spans="1:12" x14ac:dyDescent="0.35">
      <c r="A1361" s="17" t="s">
        <v>19</v>
      </c>
      <c r="B1361" s="17" t="s">
        <v>35</v>
      </c>
      <c r="C1361" s="17" t="s">
        <v>64</v>
      </c>
      <c r="D1361" s="14">
        <v>2019</v>
      </c>
      <c r="E1361" s="14">
        <v>2</v>
      </c>
      <c r="F1361" s="14" t="str">
        <f>VLOOKUP(A1361,[1]Lookup!$A$1:$B$4,2,0)</f>
        <v>Skilled</v>
      </c>
      <c r="G1361" s="14" t="str">
        <f>VLOOKUP(B1361,[1]Lookup!$A$6:$B$11,2,0)</f>
        <v>Services</v>
      </c>
      <c r="H1361" s="14" t="str">
        <f>VLOOKUP(C1361,[1]Lookup!$A$13:$B$31,2,0)</f>
        <v>Other services</v>
      </c>
      <c r="I1361" s="16">
        <f>INDEX([1]Balancing!$B$3:$ES$21,MATCH($C1361,[1]Balancing!$A$3:$A$21,0),MATCH(IF($A1361="Mahir","HS",IF($A1361="Separuh Mahir","SS",IF($A1361="Berkemahiran Rendah","LS",IF($A1361="Jumlah","T",FALSE))))&amp;$E1361&amp;RIGHT($D1361,2),[1]Balancing!$B$2:$ES$2,0))/1000</f>
        <v>203.84299999999999</v>
      </c>
      <c r="J1361" s="16">
        <f>INDEX([1]Balancing!$ET$3:$KK$21,MATCH($C1361,[1]Balancing!$A$3:$A$21,0),MATCH(IF($A1361="Mahir","HS",IF($A1361="Separuh Mahir","SS",IF($A1361="Berkemahiran Rendah","LS",IF($A1361="Jumlah","T",FALSE))))&amp;$E1361&amp;RIGHT($D1361,2),[1]Balancing!$ET$2:$KK$2,0))/1000</f>
        <v>202.54599999999999</v>
      </c>
      <c r="K1361" s="16">
        <f>INDEX([1]Balancing!$KL$3:$QC$21,MATCH($C1361,[1]Balancing!$A$3:$A$21,0),MATCH(IF($A1361="Mahir","HS",IF($A1361="Separuh Mahir","SS",IF($A1361="Berkemahiran Rendah","LS",IF($A1361="Jumlah","T",FALSE))))&amp;$E1361&amp;RIGHT($D1361,2),[1]Balancing!$KL$2:$QC$2,0))/1000</f>
        <v>1.2969999999999999</v>
      </c>
      <c r="L1361" s="16">
        <f>INDEX([1]Balancing!$QD$3:$VU$21,MATCH($C1361,[1]Balancing!$A$3:$A$21,0),MATCH(IF($A1361="Mahir","HS",IF($A1361="Separuh Mahir","SS",IF($A1361="Berkemahiran Rendah","LS",IF($A1361="Jumlah","T",FALSE))))&amp;$E1361&amp;RIGHT($D1361,2),[1]Balancing!$QD$2:$VU$2,0))/1000</f>
        <v>1.4470000000000001</v>
      </c>
    </row>
    <row r="1362" spans="1:12" x14ac:dyDescent="0.35">
      <c r="A1362" s="17" t="s">
        <v>21</v>
      </c>
      <c r="B1362" s="17" t="s">
        <v>27</v>
      </c>
      <c r="C1362" s="17" t="s">
        <v>27</v>
      </c>
      <c r="D1362" s="14">
        <v>2019</v>
      </c>
      <c r="E1362" s="14">
        <v>2</v>
      </c>
      <c r="F1362" s="14" t="str">
        <f>VLOOKUP(A1362,[1]Lookup!$A$1:$B$4,2,0)</f>
        <v>Semi-skilled</v>
      </c>
      <c r="G1362" s="14" t="str">
        <f>VLOOKUP(B1362,[1]Lookup!$A$6:$B$11,2,0)</f>
        <v>Agriculture</v>
      </c>
      <c r="H1362" s="14" t="str">
        <f>VLOOKUP(C1362,[1]Lookup!$A$13:$B$31,2,0)</f>
        <v>Agriculture</v>
      </c>
      <c r="I1362" s="16">
        <f>INDEX([1]Balancing!$B$3:$ES$21,MATCH($C1362,[1]Balancing!$A$3:$A$21,0),MATCH(IF($A1362="Mahir","HS",IF($A1362="Separuh Mahir","SS",IF($A1362="Berkemahiran Rendah","LS",IF($A1362="Jumlah","T",FALSE))))&amp;$E1362&amp;RIGHT($D1362,2),[1]Balancing!$B$2:$ES$2,0))/1000</f>
        <v>434.16</v>
      </c>
      <c r="J1362" s="16">
        <f>INDEX([1]Balancing!$ET$3:$KK$21,MATCH($C1362,[1]Balancing!$A$3:$A$21,0),MATCH(IF($A1362="Mahir","HS",IF($A1362="Separuh Mahir","SS",IF($A1362="Berkemahiran Rendah","LS",IF($A1362="Jumlah","T",FALSE))))&amp;$E1362&amp;RIGHT($D1362,2),[1]Balancing!$ET$2:$KK$2,0))/1000</f>
        <v>418.19299999999998</v>
      </c>
      <c r="K1362" s="16">
        <f>INDEX([1]Balancing!$KL$3:$QC$21,MATCH($C1362,[1]Balancing!$A$3:$A$21,0),MATCH(IF($A1362="Mahir","HS",IF($A1362="Separuh Mahir","SS",IF($A1362="Berkemahiran Rendah","LS",IF($A1362="Jumlah","T",FALSE))))&amp;$E1362&amp;RIGHT($D1362,2),[1]Balancing!$KL$2:$QC$2,0))/1000</f>
        <v>15.967000000000001</v>
      </c>
      <c r="L1362" s="16">
        <f>INDEX([1]Balancing!$QD$3:$VU$21,MATCH($C1362,[1]Balancing!$A$3:$A$21,0),MATCH(IF($A1362="Mahir","HS",IF($A1362="Separuh Mahir","SS",IF($A1362="Berkemahiran Rendah","LS",IF($A1362="Jumlah","T",FALSE))))&amp;$E1362&amp;RIGHT($D1362,2),[1]Balancing!$QD$2:$VU$2,0))/1000</f>
        <v>1.4590000000000001</v>
      </c>
    </row>
    <row r="1363" spans="1:12" x14ac:dyDescent="0.35">
      <c r="A1363" s="17" t="s">
        <v>21</v>
      </c>
      <c r="B1363" s="17" t="s">
        <v>29</v>
      </c>
      <c r="C1363" s="17" t="s">
        <v>29</v>
      </c>
      <c r="D1363" s="14">
        <v>2019</v>
      </c>
      <c r="E1363" s="14">
        <v>2</v>
      </c>
      <c r="F1363" s="14" t="str">
        <f>VLOOKUP(A1363,[1]Lookup!$A$1:$B$4,2,0)</f>
        <v>Semi-skilled</v>
      </c>
      <c r="G1363" s="14" t="str">
        <f>VLOOKUP(B1363,[1]Lookup!$A$6:$B$11,2,0)</f>
        <v>Mining &amp; Quarrying</v>
      </c>
      <c r="H1363" s="14" t="str">
        <f>VLOOKUP(C1363,[1]Lookup!$A$13:$B$31,2,0)</f>
        <v>Mining &amp; Quarrying</v>
      </c>
      <c r="I1363" s="16">
        <f>INDEX([1]Balancing!$B$3:$ES$21,MATCH($C1363,[1]Balancing!$A$3:$A$21,0),MATCH(IF($A1363="Mahir","HS",IF($A1363="Separuh Mahir","SS",IF($A1363="Berkemahiran Rendah","LS",IF($A1363="Jumlah","T",FALSE))))&amp;$E1363&amp;RIGHT($D1363,2),[1]Balancing!$B$2:$ES$2,0))/1000</f>
        <v>50.917999999999999</v>
      </c>
      <c r="J1363" s="16">
        <f>INDEX([1]Balancing!$ET$3:$KK$21,MATCH($C1363,[1]Balancing!$A$3:$A$21,0),MATCH(IF($A1363="Mahir","HS",IF($A1363="Separuh Mahir","SS",IF($A1363="Berkemahiran Rendah","LS",IF($A1363="Jumlah","T",FALSE))))&amp;$E1363&amp;RIGHT($D1363,2),[1]Balancing!$ET$2:$KK$2,0))/1000</f>
        <v>50.709000000000003</v>
      </c>
      <c r="K1363" s="16">
        <f>INDEX([1]Balancing!$KL$3:$QC$21,MATCH($C1363,[1]Balancing!$A$3:$A$21,0),MATCH(IF($A1363="Mahir","HS",IF($A1363="Separuh Mahir","SS",IF($A1363="Berkemahiran Rendah","LS",IF($A1363="Jumlah","T",FALSE))))&amp;$E1363&amp;RIGHT($D1363,2),[1]Balancing!$KL$2:$QC$2,0))/1000</f>
        <v>0.20899999999999999</v>
      </c>
      <c r="L1363" s="16">
        <f>INDEX([1]Balancing!$QD$3:$VU$21,MATCH($C1363,[1]Balancing!$A$3:$A$21,0),MATCH(IF($A1363="Mahir","HS",IF($A1363="Separuh Mahir","SS",IF($A1363="Berkemahiran Rendah","LS",IF($A1363="Jumlah","T",FALSE))))&amp;$E1363&amp;RIGHT($D1363,2),[1]Balancing!$QD$2:$VU$2,0))/1000</f>
        <v>6.2E-2</v>
      </c>
    </row>
    <row r="1364" spans="1:12" x14ac:dyDescent="0.35">
      <c r="A1364" s="17" t="s">
        <v>21</v>
      </c>
      <c r="B1364" s="17" t="s">
        <v>31</v>
      </c>
      <c r="C1364" s="17" t="s">
        <v>40</v>
      </c>
      <c r="D1364" s="14">
        <v>2019</v>
      </c>
      <c r="E1364" s="14">
        <v>2</v>
      </c>
      <c r="F1364" s="14" t="str">
        <f>VLOOKUP(A1364,[1]Lookup!$A$1:$B$4,2,0)</f>
        <v>Semi-skilled</v>
      </c>
      <c r="G1364" s="14" t="str">
        <f>VLOOKUP(B1364,[1]Lookup!$A$6:$B$11,2,0)</f>
        <v>Manufacturing</v>
      </c>
      <c r="H1364" s="14" t="str">
        <f>VLOOKUP(C1364,[1]Lookup!$A$13:$B$31,2,0)</f>
        <v>Food processing, beverages &amp; tobacco products</v>
      </c>
      <c r="I1364" s="16">
        <f>INDEX([1]Balancing!$B$3:$ES$21,MATCH($C1364,[1]Balancing!$A$3:$A$21,0),MATCH(IF($A1364="Mahir","HS",IF($A1364="Separuh Mahir","SS",IF($A1364="Berkemahiran Rendah","LS",IF($A1364="Jumlah","T",FALSE))))&amp;$E1364&amp;RIGHT($D1364,2),[1]Balancing!$B$2:$ES$2,0))/1000</f>
        <v>209.66</v>
      </c>
      <c r="J1364" s="16">
        <f>INDEX([1]Balancing!$ET$3:$KK$21,MATCH($C1364,[1]Balancing!$A$3:$A$21,0),MATCH(IF($A1364="Mahir","HS",IF($A1364="Separuh Mahir","SS",IF($A1364="Berkemahiran Rendah","LS",IF($A1364="Jumlah","T",FALSE))))&amp;$E1364&amp;RIGHT($D1364,2),[1]Balancing!$ET$2:$KK$2,0))/1000</f>
        <v>203.232</v>
      </c>
      <c r="K1364" s="16">
        <f>INDEX([1]Balancing!$KL$3:$QC$21,MATCH($C1364,[1]Balancing!$A$3:$A$21,0),MATCH(IF($A1364="Mahir","HS",IF($A1364="Separuh Mahir","SS",IF($A1364="Berkemahiran Rendah","LS",IF($A1364="Jumlah","T",FALSE))))&amp;$E1364&amp;RIGHT($D1364,2),[1]Balancing!$KL$2:$QC$2,0))/1000</f>
        <v>6.4279999999999999</v>
      </c>
      <c r="L1364" s="16">
        <f>INDEX([1]Balancing!$QD$3:$VU$21,MATCH($C1364,[1]Balancing!$A$3:$A$21,0),MATCH(IF($A1364="Mahir","HS",IF($A1364="Separuh Mahir","SS",IF($A1364="Berkemahiran Rendah","LS",IF($A1364="Jumlah","T",FALSE))))&amp;$E1364&amp;RIGHT($D1364,2),[1]Balancing!$QD$2:$VU$2,0))/1000</f>
        <v>0.23799999999999999</v>
      </c>
    </row>
    <row r="1365" spans="1:12" x14ac:dyDescent="0.35">
      <c r="A1365" s="17" t="s">
        <v>21</v>
      </c>
      <c r="B1365" s="17" t="s">
        <v>31</v>
      </c>
      <c r="C1365" s="17" t="s">
        <v>42</v>
      </c>
      <c r="D1365" s="14">
        <v>2019</v>
      </c>
      <c r="E1365" s="14">
        <v>2</v>
      </c>
      <c r="F1365" s="14" t="str">
        <f>VLOOKUP(A1365,[1]Lookup!$A$1:$B$4,2,0)</f>
        <v>Semi-skilled</v>
      </c>
      <c r="G1365" s="14" t="str">
        <f>VLOOKUP(B1365,[1]Lookup!$A$6:$B$11,2,0)</f>
        <v>Manufacturing</v>
      </c>
      <c r="H1365" s="14" t="str">
        <f>VLOOKUP(C1365,[1]Lookup!$A$13:$B$31,2,0)</f>
        <v>Textiles, wearing apparel &amp; leather products</v>
      </c>
      <c r="I1365" s="16">
        <f>INDEX([1]Balancing!$B$3:$ES$21,MATCH($C1365,[1]Balancing!$A$3:$A$21,0),MATCH(IF($A1365="Mahir","HS",IF($A1365="Separuh Mahir","SS",IF($A1365="Berkemahiran Rendah","LS",IF($A1365="Jumlah","T",FALSE))))&amp;$E1365&amp;RIGHT($D1365,2),[1]Balancing!$B$2:$ES$2,0))/1000</f>
        <v>75.555999999999997</v>
      </c>
      <c r="J1365" s="16">
        <f>INDEX([1]Balancing!$ET$3:$KK$21,MATCH($C1365,[1]Balancing!$A$3:$A$21,0),MATCH(IF($A1365="Mahir","HS",IF($A1365="Separuh Mahir","SS",IF($A1365="Berkemahiran Rendah","LS",IF($A1365="Jumlah","T",FALSE))))&amp;$E1365&amp;RIGHT($D1365,2),[1]Balancing!$ET$2:$KK$2,0))/1000</f>
        <v>72.498000000000005</v>
      </c>
      <c r="K1365" s="16">
        <f>INDEX([1]Balancing!$KL$3:$QC$21,MATCH($C1365,[1]Balancing!$A$3:$A$21,0),MATCH(IF($A1365="Mahir","HS",IF($A1365="Separuh Mahir","SS",IF($A1365="Berkemahiran Rendah","LS",IF($A1365="Jumlah","T",FALSE))))&amp;$E1365&amp;RIGHT($D1365,2),[1]Balancing!$KL$2:$QC$2,0))/1000</f>
        <v>3.0579999999999998</v>
      </c>
      <c r="L1365" s="16">
        <f>INDEX([1]Balancing!$QD$3:$VU$21,MATCH($C1365,[1]Balancing!$A$3:$A$21,0),MATCH(IF($A1365="Mahir","HS",IF($A1365="Separuh Mahir","SS",IF($A1365="Berkemahiran Rendah","LS",IF($A1365="Jumlah","T",FALSE))))&amp;$E1365&amp;RIGHT($D1365,2),[1]Balancing!$QD$2:$VU$2,0))/1000</f>
        <v>0.155</v>
      </c>
    </row>
    <row r="1366" spans="1:12" x14ac:dyDescent="0.35">
      <c r="A1366" s="17" t="s">
        <v>21</v>
      </c>
      <c r="B1366" s="17" t="s">
        <v>31</v>
      </c>
      <c r="C1366" s="17" t="s">
        <v>44</v>
      </c>
      <c r="D1366" s="14">
        <v>2019</v>
      </c>
      <c r="E1366" s="14">
        <v>2</v>
      </c>
      <c r="F1366" s="14" t="str">
        <f>VLOOKUP(A1366,[1]Lookup!$A$1:$B$4,2,0)</f>
        <v>Semi-skilled</v>
      </c>
      <c r="G1366" s="14" t="str">
        <f>VLOOKUP(B1366,[1]Lookup!$A$6:$B$11,2,0)</f>
        <v>Manufacturing</v>
      </c>
      <c r="H1366" s="14" t="str">
        <f>VLOOKUP(C1366,[1]Lookup!$A$13:$B$31,2,0)</f>
        <v>Wood products, furniture, paper products &amp; printing</v>
      </c>
      <c r="I1366" s="16">
        <f>INDEX([1]Balancing!$B$3:$ES$21,MATCH($C1366,[1]Balancing!$A$3:$A$21,0),MATCH(IF($A1366="Mahir","HS",IF($A1366="Separuh Mahir","SS",IF($A1366="Berkemahiran Rendah","LS",IF($A1366="Jumlah","T",FALSE))))&amp;$E1366&amp;RIGHT($D1366,2),[1]Balancing!$B$2:$ES$2,0))/1000</f>
        <v>229.36099999999999</v>
      </c>
      <c r="J1366" s="16">
        <f>INDEX([1]Balancing!$ET$3:$KK$21,MATCH($C1366,[1]Balancing!$A$3:$A$21,0),MATCH(IF($A1366="Mahir","HS",IF($A1366="Separuh Mahir","SS",IF($A1366="Berkemahiran Rendah","LS",IF($A1366="Jumlah","T",FALSE))))&amp;$E1366&amp;RIGHT($D1366,2),[1]Balancing!$ET$2:$KK$2,0))/1000</f>
        <v>221.26</v>
      </c>
      <c r="K1366" s="16">
        <f>INDEX([1]Balancing!$KL$3:$QC$21,MATCH($C1366,[1]Balancing!$A$3:$A$21,0),MATCH(IF($A1366="Mahir","HS",IF($A1366="Separuh Mahir","SS",IF($A1366="Berkemahiran Rendah","LS",IF($A1366="Jumlah","T",FALSE))))&amp;$E1366&amp;RIGHT($D1366,2),[1]Balancing!$KL$2:$QC$2,0))/1000</f>
        <v>8.1010000000000009</v>
      </c>
      <c r="L1366" s="16">
        <f>INDEX([1]Balancing!$QD$3:$VU$21,MATCH($C1366,[1]Balancing!$A$3:$A$21,0),MATCH(IF($A1366="Mahir","HS",IF($A1366="Separuh Mahir","SS",IF($A1366="Berkemahiran Rendah","LS",IF($A1366="Jumlah","T",FALSE))))&amp;$E1366&amp;RIGHT($D1366,2),[1]Balancing!$QD$2:$VU$2,0))/1000</f>
        <v>0.14299999999999999</v>
      </c>
    </row>
    <row r="1367" spans="1:12" x14ac:dyDescent="0.35">
      <c r="A1367" s="17" t="s">
        <v>21</v>
      </c>
      <c r="B1367" s="17" t="s">
        <v>31</v>
      </c>
      <c r="C1367" s="17" t="s">
        <v>46</v>
      </c>
      <c r="D1367" s="14">
        <v>2019</v>
      </c>
      <c r="E1367" s="14">
        <v>2</v>
      </c>
      <c r="F1367" s="14" t="str">
        <f>VLOOKUP(A1367,[1]Lookup!$A$1:$B$4,2,0)</f>
        <v>Semi-skilled</v>
      </c>
      <c r="G1367" s="14" t="str">
        <f>VLOOKUP(B1367,[1]Lookup!$A$6:$B$11,2,0)</f>
        <v>Manufacturing</v>
      </c>
      <c r="H1367" s="14" t="str">
        <f>VLOOKUP(C1367,[1]Lookup!$A$13:$B$31,2,0)</f>
        <v>Petroleum, chemical, rubber &amp; plastic products</v>
      </c>
      <c r="I1367" s="16">
        <f>INDEX([1]Balancing!$B$3:$ES$21,MATCH($C1367,[1]Balancing!$A$3:$A$21,0),MATCH(IF($A1367="Mahir","HS",IF($A1367="Separuh Mahir","SS",IF($A1367="Berkemahiran Rendah","LS",IF($A1367="Jumlah","T",FALSE))))&amp;$E1367&amp;RIGHT($D1367,2),[1]Balancing!$B$2:$ES$2,0))/1000</f>
        <v>309.93200000000002</v>
      </c>
      <c r="J1367" s="16">
        <f>INDEX([1]Balancing!$ET$3:$KK$21,MATCH($C1367,[1]Balancing!$A$3:$A$21,0),MATCH(IF($A1367="Mahir","HS",IF($A1367="Separuh Mahir","SS",IF($A1367="Berkemahiran Rendah","LS",IF($A1367="Jumlah","T",FALSE))))&amp;$E1367&amp;RIGHT($D1367,2),[1]Balancing!$ET$2:$KK$2,0))/1000</f>
        <v>294.48099999999999</v>
      </c>
      <c r="K1367" s="16">
        <f>INDEX([1]Balancing!$KL$3:$QC$21,MATCH($C1367,[1]Balancing!$A$3:$A$21,0),MATCH(IF($A1367="Mahir","HS",IF($A1367="Separuh Mahir","SS",IF($A1367="Berkemahiran Rendah","LS",IF($A1367="Jumlah","T",FALSE))))&amp;$E1367&amp;RIGHT($D1367,2),[1]Balancing!$KL$2:$QC$2,0))/1000</f>
        <v>15.451000000000001</v>
      </c>
      <c r="L1367" s="16">
        <f>INDEX([1]Balancing!$QD$3:$VU$21,MATCH($C1367,[1]Balancing!$A$3:$A$21,0),MATCH(IF($A1367="Mahir","HS",IF($A1367="Separuh Mahir","SS",IF($A1367="Berkemahiran Rendah","LS",IF($A1367="Jumlah","T",FALSE))))&amp;$E1367&amp;RIGHT($D1367,2),[1]Balancing!$QD$2:$VU$2,0))/1000</f>
        <v>0.94499999999999995</v>
      </c>
    </row>
    <row r="1368" spans="1:12" x14ac:dyDescent="0.35">
      <c r="A1368" s="17" t="s">
        <v>21</v>
      </c>
      <c r="B1368" s="17" t="s">
        <v>31</v>
      </c>
      <c r="C1368" s="17" t="s">
        <v>48</v>
      </c>
      <c r="D1368" s="14">
        <v>2019</v>
      </c>
      <c r="E1368" s="14">
        <v>2</v>
      </c>
      <c r="F1368" s="14" t="str">
        <f>VLOOKUP(A1368,[1]Lookup!$A$1:$B$4,2,0)</f>
        <v>Semi-skilled</v>
      </c>
      <c r="G1368" s="14" t="str">
        <f>VLOOKUP(B1368,[1]Lookup!$A$6:$B$11,2,0)</f>
        <v>Manufacturing</v>
      </c>
      <c r="H1368" s="14" t="str">
        <f>VLOOKUP(C1368,[1]Lookup!$A$13:$B$31,2,0)</f>
        <v>Non-metallic mineral products, basic metal &amp; fabricated metal products</v>
      </c>
      <c r="I1368" s="16">
        <f>INDEX([1]Balancing!$B$3:$ES$21,MATCH($C1368,[1]Balancing!$A$3:$A$21,0),MATCH(IF($A1368="Mahir","HS",IF($A1368="Separuh Mahir","SS",IF($A1368="Berkemahiran Rendah","LS",IF($A1368="Jumlah","T",FALSE))))&amp;$E1368&amp;RIGHT($D1368,2),[1]Balancing!$B$2:$ES$2,0))/1000</f>
        <v>269.94099999999997</v>
      </c>
      <c r="J1368" s="16">
        <f>INDEX([1]Balancing!$ET$3:$KK$21,MATCH($C1368,[1]Balancing!$A$3:$A$21,0),MATCH(IF($A1368="Mahir","HS",IF($A1368="Separuh Mahir","SS",IF($A1368="Berkemahiran Rendah","LS",IF($A1368="Jumlah","T",FALSE))))&amp;$E1368&amp;RIGHT($D1368,2),[1]Balancing!$ET$2:$KK$2,0))/1000</f>
        <v>258.10599999999999</v>
      </c>
      <c r="K1368" s="16">
        <f>INDEX([1]Balancing!$KL$3:$QC$21,MATCH($C1368,[1]Balancing!$A$3:$A$21,0),MATCH(IF($A1368="Mahir","HS",IF($A1368="Separuh Mahir","SS",IF($A1368="Berkemahiran Rendah","LS",IF($A1368="Jumlah","T",FALSE))))&amp;$E1368&amp;RIGHT($D1368,2),[1]Balancing!$KL$2:$QC$2,0))/1000</f>
        <v>11.835000000000001</v>
      </c>
      <c r="L1368" s="16">
        <f>INDEX([1]Balancing!$QD$3:$VU$21,MATCH($C1368,[1]Balancing!$A$3:$A$21,0),MATCH(IF($A1368="Mahir","HS",IF($A1368="Separuh Mahir","SS",IF($A1368="Berkemahiran Rendah","LS",IF($A1368="Jumlah","T",FALSE))))&amp;$E1368&amp;RIGHT($D1368,2),[1]Balancing!$QD$2:$VU$2,0))/1000</f>
        <v>0.33700000000000002</v>
      </c>
    </row>
    <row r="1369" spans="1:12" x14ac:dyDescent="0.35">
      <c r="A1369" s="17" t="s">
        <v>21</v>
      </c>
      <c r="B1369" s="17" t="s">
        <v>31</v>
      </c>
      <c r="C1369" s="17" t="s">
        <v>50</v>
      </c>
      <c r="D1369" s="14">
        <v>2019</v>
      </c>
      <c r="E1369" s="14">
        <v>2</v>
      </c>
      <c r="F1369" s="14" t="str">
        <f>VLOOKUP(A1369,[1]Lookup!$A$1:$B$4,2,0)</f>
        <v>Semi-skilled</v>
      </c>
      <c r="G1369" s="14" t="str">
        <f>VLOOKUP(B1369,[1]Lookup!$A$6:$B$11,2,0)</f>
        <v>Manufacturing</v>
      </c>
      <c r="H1369" s="14" t="str">
        <f>VLOOKUP(C1369,[1]Lookup!$A$13:$B$31,2,0)</f>
        <v>Electrical, electronic &amp; optical products</v>
      </c>
      <c r="I1369" s="16">
        <f>INDEX([1]Balancing!$B$3:$ES$21,MATCH($C1369,[1]Balancing!$A$3:$A$21,0),MATCH(IF($A1369="Mahir","HS",IF($A1369="Separuh Mahir","SS",IF($A1369="Berkemahiran Rendah","LS",IF($A1369="Jumlah","T",FALSE))))&amp;$E1369&amp;RIGHT($D1369,2),[1]Balancing!$B$2:$ES$2,0))/1000</f>
        <v>425.45600000000002</v>
      </c>
      <c r="J1369" s="16">
        <f>INDEX([1]Balancing!$ET$3:$KK$21,MATCH($C1369,[1]Balancing!$A$3:$A$21,0),MATCH(IF($A1369="Mahir","HS",IF($A1369="Separuh Mahir","SS",IF($A1369="Berkemahiran Rendah","LS",IF($A1369="Jumlah","T",FALSE))))&amp;$E1369&amp;RIGHT($D1369,2),[1]Balancing!$ET$2:$KK$2,0))/1000</f>
        <v>403.91899999999998</v>
      </c>
      <c r="K1369" s="16">
        <f>INDEX([1]Balancing!$KL$3:$QC$21,MATCH($C1369,[1]Balancing!$A$3:$A$21,0),MATCH(IF($A1369="Mahir","HS",IF($A1369="Separuh Mahir","SS",IF($A1369="Berkemahiran Rendah","LS",IF($A1369="Jumlah","T",FALSE))))&amp;$E1369&amp;RIGHT($D1369,2),[1]Balancing!$KL$2:$QC$2,0))/1000</f>
        <v>21.536999999999999</v>
      </c>
      <c r="L1369" s="16">
        <f>INDEX([1]Balancing!$QD$3:$VU$21,MATCH($C1369,[1]Balancing!$A$3:$A$21,0),MATCH(IF($A1369="Mahir","HS",IF($A1369="Separuh Mahir","SS",IF($A1369="Berkemahiran Rendah","LS",IF($A1369="Jumlah","T",FALSE))))&amp;$E1369&amp;RIGHT($D1369,2),[1]Balancing!$QD$2:$VU$2,0))/1000</f>
        <v>0.97299999999999998</v>
      </c>
    </row>
    <row r="1370" spans="1:12" x14ac:dyDescent="0.35">
      <c r="A1370" s="17" t="s">
        <v>21</v>
      </c>
      <c r="B1370" s="17" t="s">
        <v>31</v>
      </c>
      <c r="C1370" s="17" t="s">
        <v>52</v>
      </c>
      <c r="D1370" s="14">
        <v>2019</v>
      </c>
      <c r="E1370" s="14">
        <v>2</v>
      </c>
      <c r="F1370" s="14" t="str">
        <f>VLOOKUP(A1370,[1]Lookup!$A$1:$B$4,2,0)</f>
        <v>Semi-skilled</v>
      </c>
      <c r="G1370" s="14" t="str">
        <f>VLOOKUP(B1370,[1]Lookup!$A$6:$B$11,2,0)</f>
        <v>Manufacturing</v>
      </c>
      <c r="H1370" s="14" t="str">
        <f>VLOOKUP(C1370,[1]Lookup!$A$13:$B$31,2,0)</f>
        <v>Transport equipment, other manufacturing &amp; repair</v>
      </c>
      <c r="I1370" s="16">
        <f>INDEX([1]Balancing!$B$3:$ES$21,MATCH($C1370,[1]Balancing!$A$3:$A$21,0),MATCH(IF($A1370="Mahir","HS",IF($A1370="Separuh Mahir","SS",IF($A1370="Berkemahiran Rendah","LS",IF($A1370="Jumlah","T",FALSE))))&amp;$E1370&amp;RIGHT($D1370,2),[1]Balancing!$B$2:$ES$2,0))/1000</f>
        <v>157.55000000000001</v>
      </c>
      <c r="J1370" s="16">
        <f>INDEX([1]Balancing!$ET$3:$KK$21,MATCH($C1370,[1]Balancing!$A$3:$A$21,0),MATCH(IF($A1370="Mahir","HS",IF($A1370="Separuh Mahir","SS",IF($A1370="Berkemahiran Rendah","LS",IF($A1370="Jumlah","T",FALSE))))&amp;$E1370&amp;RIGHT($D1370,2),[1]Balancing!$ET$2:$KK$2,0))/1000</f>
        <v>151.655</v>
      </c>
      <c r="K1370" s="16">
        <f>INDEX([1]Balancing!$KL$3:$QC$21,MATCH($C1370,[1]Balancing!$A$3:$A$21,0),MATCH(IF($A1370="Mahir","HS",IF($A1370="Separuh Mahir","SS",IF($A1370="Berkemahiran Rendah","LS",IF($A1370="Jumlah","T",FALSE))))&amp;$E1370&amp;RIGHT($D1370,2),[1]Balancing!$KL$2:$QC$2,0))/1000</f>
        <v>5.8949999999999996</v>
      </c>
      <c r="L1370" s="16">
        <f>INDEX([1]Balancing!$QD$3:$VU$21,MATCH($C1370,[1]Balancing!$A$3:$A$21,0),MATCH(IF($A1370="Mahir","HS",IF($A1370="Separuh Mahir","SS",IF($A1370="Berkemahiran Rendah","LS",IF($A1370="Jumlah","T",FALSE))))&amp;$E1370&amp;RIGHT($D1370,2),[1]Balancing!$QD$2:$VU$2,0))/1000</f>
        <v>0.30099999999999999</v>
      </c>
    </row>
    <row r="1371" spans="1:12" x14ac:dyDescent="0.35">
      <c r="A1371" s="17" t="s">
        <v>21</v>
      </c>
      <c r="B1371" s="17" t="s">
        <v>33</v>
      </c>
      <c r="C1371" s="17" t="s">
        <v>33</v>
      </c>
      <c r="D1371" s="14">
        <v>2019</v>
      </c>
      <c r="E1371" s="14">
        <v>2</v>
      </c>
      <c r="F1371" s="14" t="str">
        <f>VLOOKUP(A1371,[1]Lookup!$A$1:$B$4,2,0)</f>
        <v>Semi-skilled</v>
      </c>
      <c r="G1371" s="14" t="str">
        <f>VLOOKUP(B1371,[1]Lookup!$A$6:$B$11,2,0)</f>
        <v>Construction</v>
      </c>
      <c r="H1371" s="14" t="str">
        <f>VLOOKUP(C1371,[1]Lookup!$A$13:$B$31,2,0)</f>
        <v>Construction</v>
      </c>
      <c r="I1371" s="16">
        <f>INDEX([1]Balancing!$B$3:$ES$21,MATCH($C1371,[1]Balancing!$A$3:$A$21,0),MATCH(IF($A1371="Mahir","HS",IF($A1371="Separuh Mahir","SS",IF($A1371="Berkemahiran Rendah","LS",IF($A1371="Jumlah","T",FALSE))))&amp;$E1371&amp;RIGHT($D1371,2),[1]Balancing!$B$2:$ES$2,0))/1000</f>
        <v>1098.079</v>
      </c>
      <c r="J1371" s="16">
        <f>INDEX([1]Balancing!$ET$3:$KK$21,MATCH($C1371,[1]Balancing!$A$3:$A$21,0),MATCH(IF($A1371="Mahir","HS",IF($A1371="Separuh Mahir","SS",IF($A1371="Berkemahiran Rendah","LS",IF($A1371="Jumlah","T",FALSE))))&amp;$E1371&amp;RIGHT($D1371,2),[1]Balancing!$ET$2:$KK$2,0))/1000</f>
        <v>1087.3710000000001</v>
      </c>
      <c r="K1371" s="16">
        <f>INDEX([1]Balancing!$KL$3:$QC$21,MATCH($C1371,[1]Balancing!$A$3:$A$21,0),MATCH(IF($A1371="Mahir","HS",IF($A1371="Separuh Mahir","SS",IF($A1371="Berkemahiran Rendah","LS",IF($A1371="Jumlah","T",FALSE))))&amp;$E1371&amp;RIGHT($D1371,2),[1]Balancing!$KL$2:$QC$2,0))/1000</f>
        <v>10.708</v>
      </c>
      <c r="L1371" s="16">
        <f>INDEX([1]Balancing!$QD$3:$VU$21,MATCH($C1371,[1]Balancing!$A$3:$A$21,0),MATCH(IF($A1371="Mahir","HS",IF($A1371="Separuh Mahir","SS",IF($A1371="Berkemahiran Rendah","LS",IF($A1371="Jumlah","T",FALSE))))&amp;$E1371&amp;RIGHT($D1371,2),[1]Balancing!$QD$2:$VU$2,0))/1000</f>
        <v>2.827</v>
      </c>
    </row>
    <row r="1372" spans="1:12" x14ac:dyDescent="0.35">
      <c r="A1372" s="17" t="s">
        <v>21</v>
      </c>
      <c r="B1372" s="17" t="s">
        <v>35</v>
      </c>
      <c r="C1372" s="17" t="s">
        <v>54</v>
      </c>
      <c r="D1372" s="14">
        <v>2019</v>
      </c>
      <c r="E1372" s="14">
        <v>2</v>
      </c>
      <c r="F1372" s="14" t="str">
        <f>VLOOKUP(A1372,[1]Lookup!$A$1:$B$4,2,0)</f>
        <v>Semi-skilled</v>
      </c>
      <c r="G1372" s="14" t="str">
        <f>VLOOKUP(B1372,[1]Lookup!$A$6:$B$11,2,0)</f>
        <v>Services</v>
      </c>
      <c r="H1372" s="14" t="str">
        <f>VLOOKUP(C1372,[1]Lookup!$A$13:$B$31,2,0)</f>
        <v>Wholesale &amp; retail trade</v>
      </c>
      <c r="I1372" s="16">
        <f>INDEX([1]Balancing!$B$3:$ES$21,MATCH($C1372,[1]Balancing!$A$3:$A$21,0),MATCH(IF($A1372="Mahir","HS",IF($A1372="Separuh Mahir","SS",IF($A1372="Berkemahiran Rendah","LS",IF($A1372="Jumlah","T",FALSE))))&amp;$E1372&amp;RIGHT($D1372,2),[1]Balancing!$B$2:$ES$2,0))/1000</f>
        <v>788.79399999999998</v>
      </c>
      <c r="J1372" s="16">
        <f>INDEX([1]Balancing!$ET$3:$KK$21,MATCH($C1372,[1]Balancing!$A$3:$A$21,0),MATCH(IF($A1372="Mahir","HS",IF($A1372="Separuh Mahir","SS",IF($A1372="Berkemahiran Rendah","LS",IF($A1372="Jumlah","T",FALSE))))&amp;$E1372&amp;RIGHT($D1372,2),[1]Balancing!$ET$2:$KK$2,0))/1000</f>
        <v>780.91600000000005</v>
      </c>
      <c r="K1372" s="16">
        <f>INDEX([1]Balancing!$KL$3:$QC$21,MATCH($C1372,[1]Balancing!$A$3:$A$21,0),MATCH(IF($A1372="Mahir","HS",IF($A1372="Separuh Mahir","SS",IF($A1372="Berkemahiran Rendah","LS",IF($A1372="Jumlah","T",FALSE))))&amp;$E1372&amp;RIGHT($D1372,2),[1]Balancing!$KL$2:$QC$2,0))/1000</f>
        <v>7.8780000000000001</v>
      </c>
      <c r="L1372" s="16">
        <f>INDEX([1]Balancing!$QD$3:$VU$21,MATCH($C1372,[1]Balancing!$A$3:$A$21,0),MATCH(IF($A1372="Mahir","HS",IF($A1372="Separuh Mahir","SS",IF($A1372="Berkemahiran Rendah","LS",IF($A1372="Jumlah","T",FALSE))))&amp;$E1372&amp;RIGHT($D1372,2),[1]Balancing!$QD$2:$VU$2,0))/1000</f>
        <v>2.4079999999999999</v>
      </c>
    </row>
    <row r="1373" spans="1:12" x14ac:dyDescent="0.35">
      <c r="A1373" s="17" t="s">
        <v>21</v>
      </c>
      <c r="B1373" s="17" t="s">
        <v>35</v>
      </c>
      <c r="C1373" s="17" t="s">
        <v>56</v>
      </c>
      <c r="D1373" s="14">
        <v>2019</v>
      </c>
      <c r="E1373" s="14">
        <v>2</v>
      </c>
      <c r="F1373" s="14" t="str">
        <f>VLOOKUP(A1373,[1]Lookup!$A$1:$B$4,2,0)</f>
        <v>Semi-skilled</v>
      </c>
      <c r="G1373" s="14" t="str">
        <f>VLOOKUP(B1373,[1]Lookup!$A$6:$B$11,2,0)</f>
        <v>Services</v>
      </c>
      <c r="H1373" s="14" t="str">
        <f>VLOOKUP(C1373,[1]Lookup!$A$13:$B$31,2,0)</f>
        <v>Food &amp; beverages and accommodation</v>
      </c>
      <c r="I1373" s="16">
        <f>INDEX([1]Balancing!$B$3:$ES$21,MATCH($C1373,[1]Balancing!$A$3:$A$21,0),MATCH(IF($A1373="Mahir","HS",IF($A1373="Separuh Mahir","SS",IF($A1373="Berkemahiran Rendah","LS",IF($A1373="Jumlah","T",FALSE))))&amp;$E1373&amp;RIGHT($D1373,2),[1]Balancing!$B$2:$ES$2,0))/1000</f>
        <v>360.42500000000001</v>
      </c>
      <c r="J1373" s="16">
        <f>INDEX([1]Balancing!$ET$3:$KK$21,MATCH($C1373,[1]Balancing!$A$3:$A$21,0),MATCH(IF($A1373="Mahir","HS",IF($A1373="Separuh Mahir","SS",IF($A1373="Berkemahiran Rendah","LS",IF($A1373="Jumlah","T",FALSE))))&amp;$E1373&amp;RIGHT($D1373,2),[1]Balancing!$ET$2:$KK$2,0))/1000</f>
        <v>355.44099999999997</v>
      </c>
      <c r="K1373" s="16">
        <f>INDEX([1]Balancing!$KL$3:$QC$21,MATCH($C1373,[1]Balancing!$A$3:$A$21,0),MATCH(IF($A1373="Mahir","HS",IF($A1373="Separuh Mahir","SS",IF($A1373="Berkemahiran Rendah","LS",IF($A1373="Jumlah","T",FALSE))))&amp;$E1373&amp;RIGHT($D1373,2),[1]Balancing!$KL$2:$QC$2,0))/1000</f>
        <v>4.984</v>
      </c>
      <c r="L1373" s="16">
        <f>INDEX([1]Balancing!$QD$3:$VU$21,MATCH($C1373,[1]Balancing!$A$3:$A$21,0),MATCH(IF($A1373="Mahir","HS",IF($A1373="Separuh Mahir","SS",IF($A1373="Berkemahiran Rendah","LS",IF($A1373="Jumlah","T",FALSE))))&amp;$E1373&amp;RIGHT($D1373,2),[1]Balancing!$QD$2:$VU$2,0))/1000</f>
        <v>1.3759999999999999</v>
      </c>
    </row>
    <row r="1374" spans="1:12" x14ac:dyDescent="0.35">
      <c r="A1374" s="17" t="s">
        <v>21</v>
      </c>
      <c r="B1374" s="17" t="s">
        <v>35</v>
      </c>
      <c r="C1374" s="17" t="s">
        <v>58</v>
      </c>
      <c r="D1374" s="14">
        <v>2019</v>
      </c>
      <c r="E1374" s="14">
        <v>2</v>
      </c>
      <c r="F1374" s="14" t="str">
        <f>VLOOKUP(A1374,[1]Lookup!$A$1:$B$4,2,0)</f>
        <v>Semi-skilled</v>
      </c>
      <c r="G1374" s="14" t="str">
        <f>VLOOKUP(B1374,[1]Lookup!$A$6:$B$11,2,0)</f>
        <v>Services</v>
      </c>
      <c r="H1374" s="14" t="str">
        <f>VLOOKUP(C1374,[1]Lookup!$A$13:$B$31,2,0)</f>
        <v>Transportation &amp; storage</v>
      </c>
      <c r="I1374" s="16">
        <f>INDEX([1]Balancing!$B$3:$ES$21,MATCH($C1374,[1]Balancing!$A$3:$A$21,0),MATCH(IF($A1374="Mahir","HS",IF($A1374="Separuh Mahir","SS",IF($A1374="Berkemahiran Rendah","LS",IF($A1374="Jumlah","T",FALSE))))&amp;$E1374&amp;RIGHT($D1374,2),[1]Balancing!$B$2:$ES$2,0))/1000</f>
        <v>225.33600000000001</v>
      </c>
      <c r="J1374" s="16">
        <f>INDEX([1]Balancing!$ET$3:$KK$21,MATCH($C1374,[1]Balancing!$A$3:$A$21,0),MATCH(IF($A1374="Mahir","HS",IF($A1374="Separuh Mahir","SS",IF($A1374="Berkemahiran Rendah","LS",IF($A1374="Jumlah","T",FALSE))))&amp;$E1374&amp;RIGHT($D1374,2),[1]Balancing!$ET$2:$KK$2,0))/1000</f>
        <v>222.80199999999999</v>
      </c>
      <c r="K1374" s="16">
        <f>INDEX([1]Balancing!$KL$3:$QC$21,MATCH($C1374,[1]Balancing!$A$3:$A$21,0),MATCH(IF($A1374="Mahir","HS",IF($A1374="Separuh Mahir","SS",IF($A1374="Berkemahiran Rendah","LS",IF($A1374="Jumlah","T",FALSE))))&amp;$E1374&amp;RIGHT($D1374,2),[1]Balancing!$KL$2:$QC$2,0))/1000</f>
        <v>2.5339999999999998</v>
      </c>
      <c r="L1374" s="16">
        <f>INDEX([1]Balancing!$QD$3:$VU$21,MATCH($C1374,[1]Balancing!$A$3:$A$21,0),MATCH(IF($A1374="Mahir","HS",IF($A1374="Separuh Mahir","SS",IF($A1374="Berkemahiran Rendah","LS",IF($A1374="Jumlah","T",FALSE))))&amp;$E1374&amp;RIGHT($D1374,2),[1]Balancing!$QD$2:$VU$2,0))/1000</f>
        <v>0.33400000000000002</v>
      </c>
    </row>
    <row r="1375" spans="1:12" x14ac:dyDescent="0.35">
      <c r="A1375" s="17" t="s">
        <v>21</v>
      </c>
      <c r="B1375" s="17" t="s">
        <v>35</v>
      </c>
      <c r="C1375" s="17" t="s">
        <v>60</v>
      </c>
      <c r="D1375" s="14">
        <v>2019</v>
      </c>
      <c r="E1375" s="14">
        <v>2</v>
      </c>
      <c r="F1375" s="14" t="str">
        <f>VLOOKUP(A1375,[1]Lookup!$A$1:$B$4,2,0)</f>
        <v>Semi-skilled</v>
      </c>
      <c r="G1375" s="14" t="str">
        <f>VLOOKUP(B1375,[1]Lookup!$A$6:$B$11,2,0)</f>
        <v>Services</v>
      </c>
      <c r="H1375" s="14" t="str">
        <f>VLOOKUP(C1375,[1]Lookup!$A$13:$B$31,2,0)</f>
        <v>Information &amp; communication</v>
      </c>
      <c r="I1375" s="16">
        <f>INDEX([1]Balancing!$B$3:$ES$21,MATCH($C1375,[1]Balancing!$A$3:$A$21,0),MATCH(IF($A1375="Mahir","HS",IF($A1375="Separuh Mahir","SS",IF($A1375="Berkemahiran Rendah","LS",IF($A1375="Jumlah","T",FALSE))))&amp;$E1375&amp;RIGHT($D1375,2),[1]Balancing!$B$2:$ES$2,0))/1000</f>
        <v>73.177999999999997</v>
      </c>
      <c r="J1375" s="16">
        <f>INDEX([1]Balancing!$ET$3:$KK$21,MATCH($C1375,[1]Balancing!$A$3:$A$21,0),MATCH(IF($A1375="Mahir","HS",IF($A1375="Separuh Mahir","SS",IF($A1375="Berkemahiran Rendah","LS",IF($A1375="Jumlah","T",FALSE))))&amp;$E1375&amp;RIGHT($D1375,2),[1]Balancing!$ET$2:$KK$2,0))/1000</f>
        <v>72.501000000000005</v>
      </c>
      <c r="K1375" s="16">
        <f>INDEX([1]Balancing!$KL$3:$QC$21,MATCH($C1375,[1]Balancing!$A$3:$A$21,0),MATCH(IF($A1375="Mahir","HS",IF($A1375="Separuh Mahir","SS",IF($A1375="Berkemahiran Rendah","LS",IF($A1375="Jumlah","T",FALSE))))&amp;$E1375&amp;RIGHT($D1375,2),[1]Balancing!$KL$2:$QC$2,0))/1000</f>
        <v>0.67700000000000005</v>
      </c>
      <c r="L1375" s="16">
        <f>INDEX([1]Balancing!$QD$3:$VU$21,MATCH($C1375,[1]Balancing!$A$3:$A$21,0),MATCH(IF($A1375="Mahir","HS",IF($A1375="Separuh Mahir","SS",IF($A1375="Berkemahiran Rendah","LS",IF($A1375="Jumlah","T",FALSE))))&amp;$E1375&amp;RIGHT($D1375,2),[1]Balancing!$QD$2:$VU$2,0))/1000</f>
        <v>7.3999999999999996E-2</v>
      </c>
    </row>
    <row r="1376" spans="1:12" x14ac:dyDescent="0.35">
      <c r="A1376" s="17" t="s">
        <v>21</v>
      </c>
      <c r="B1376" s="17" t="s">
        <v>35</v>
      </c>
      <c r="C1376" s="17" t="s">
        <v>62</v>
      </c>
      <c r="D1376" s="14">
        <v>2019</v>
      </c>
      <c r="E1376" s="14">
        <v>2</v>
      </c>
      <c r="F1376" s="14" t="str">
        <f>VLOOKUP(A1376,[1]Lookup!$A$1:$B$4,2,0)</f>
        <v>Semi-skilled</v>
      </c>
      <c r="G1376" s="14" t="str">
        <f>VLOOKUP(B1376,[1]Lookup!$A$6:$B$11,2,0)</f>
        <v>Services</v>
      </c>
      <c r="H1376" s="14" t="str">
        <f>VLOOKUP(C1376,[1]Lookup!$A$13:$B$31,2,0)</f>
        <v>Finance, insurance, real estate &amp; business services</v>
      </c>
      <c r="I1376" s="16">
        <f>INDEX([1]Balancing!$B$3:$ES$21,MATCH($C1376,[1]Balancing!$A$3:$A$21,0),MATCH(IF($A1376="Mahir","HS",IF($A1376="Separuh Mahir","SS",IF($A1376="Berkemahiran Rendah","LS",IF($A1376="Jumlah","T",FALSE))))&amp;$E1376&amp;RIGHT($D1376,2),[1]Balancing!$B$2:$ES$2,0))/1000</f>
        <v>424.48399999999998</v>
      </c>
      <c r="J1376" s="16">
        <f>INDEX([1]Balancing!$ET$3:$KK$21,MATCH($C1376,[1]Balancing!$A$3:$A$21,0),MATCH(IF($A1376="Mahir","HS",IF($A1376="Separuh Mahir","SS",IF($A1376="Berkemahiran Rendah","LS",IF($A1376="Jumlah","T",FALSE))))&amp;$E1376&amp;RIGHT($D1376,2),[1]Balancing!$ET$2:$KK$2,0))/1000</f>
        <v>421.37200000000001</v>
      </c>
      <c r="K1376" s="16">
        <f>INDEX([1]Balancing!$KL$3:$QC$21,MATCH($C1376,[1]Balancing!$A$3:$A$21,0),MATCH(IF($A1376="Mahir","HS",IF($A1376="Separuh Mahir","SS",IF($A1376="Berkemahiran Rendah","LS",IF($A1376="Jumlah","T",FALSE))))&amp;$E1376&amp;RIGHT($D1376,2),[1]Balancing!$KL$2:$QC$2,0))/1000</f>
        <v>3.1120000000000001</v>
      </c>
      <c r="L1376" s="16">
        <f>INDEX([1]Balancing!$QD$3:$VU$21,MATCH($C1376,[1]Balancing!$A$3:$A$21,0),MATCH(IF($A1376="Mahir","HS",IF($A1376="Separuh Mahir","SS",IF($A1376="Berkemahiran Rendah","LS",IF($A1376="Jumlah","T",FALSE))))&amp;$E1376&amp;RIGHT($D1376,2),[1]Balancing!$QD$2:$VU$2,0))/1000</f>
        <v>0.61299999999999999</v>
      </c>
    </row>
    <row r="1377" spans="1:12" x14ac:dyDescent="0.35">
      <c r="A1377" s="17" t="s">
        <v>21</v>
      </c>
      <c r="B1377" s="17" t="s">
        <v>35</v>
      </c>
      <c r="C1377" s="17" t="s">
        <v>64</v>
      </c>
      <c r="D1377" s="14">
        <v>2019</v>
      </c>
      <c r="E1377" s="14">
        <v>2</v>
      </c>
      <c r="F1377" s="14" t="str">
        <f>VLOOKUP(A1377,[1]Lookup!$A$1:$B$4,2,0)</f>
        <v>Semi-skilled</v>
      </c>
      <c r="G1377" s="14" t="str">
        <f>VLOOKUP(B1377,[1]Lookup!$A$6:$B$11,2,0)</f>
        <v>Services</v>
      </c>
      <c r="H1377" s="14" t="str">
        <f>VLOOKUP(C1377,[1]Lookup!$A$13:$B$31,2,0)</f>
        <v>Other services</v>
      </c>
      <c r="I1377" s="16">
        <f>INDEX([1]Balancing!$B$3:$ES$21,MATCH($C1377,[1]Balancing!$A$3:$A$21,0),MATCH(IF($A1377="Mahir","HS",IF($A1377="Separuh Mahir","SS",IF($A1377="Berkemahiran Rendah","LS",IF($A1377="Jumlah","T",FALSE))))&amp;$E1377&amp;RIGHT($D1377,2),[1]Balancing!$B$2:$ES$2,0))/1000</f>
        <v>234.14</v>
      </c>
      <c r="J1377" s="16">
        <f>INDEX([1]Balancing!$ET$3:$KK$21,MATCH($C1377,[1]Balancing!$A$3:$A$21,0),MATCH(IF($A1377="Mahir","HS",IF($A1377="Separuh Mahir","SS",IF($A1377="Berkemahiran Rendah","LS",IF($A1377="Jumlah","T",FALSE))))&amp;$E1377&amp;RIGHT($D1377,2),[1]Balancing!$ET$2:$KK$2,0))/1000</f>
        <v>230.364</v>
      </c>
      <c r="K1377" s="16">
        <f>INDEX([1]Balancing!$KL$3:$QC$21,MATCH($C1377,[1]Balancing!$A$3:$A$21,0),MATCH(IF($A1377="Mahir","HS",IF($A1377="Separuh Mahir","SS",IF($A1377="Berkemahiran Rendah","LS",IF($A1377="Jumlah","T",FALSE))))&amp;$E1377&amp;RIGHT($D1377,2),[1]Balancing!$KL$2:$QC$2,0))/1000</f>
        <v>3.7759999999999998</v>
      </c>
      <c r="L1377" s="16">
        <f>INDEX([1]Balancing!$QD$3:$VU$21,MATCH($C1377,[1]Balancing!$A$3:$A$21,0),MATCH(IF($A1377="Mahir","HS",IF($A1377="Separuh Mahir","SS",IF($A1377="Berkemahiran Rendah","LS",IF($A1377="Jumlah","T",FALSE))))&amp;$E1377&amp;RIGHT($D1377,2),[1]Balancing!$QD$2:$VU$2,0))/1000</f>
        <v>0.92800000000000005</v>
      </c>
    </row>
    <row r="1378" spans="1:12" x14ac:dyDescent="0.35">
      <c r="A1378" s="17" t="s">
        <v>23</v>
      </c>
      <c r="B1378" s="17" t="s">
        <v>27</v>
      </c>
      <c r="C1378" s="17" t="s">
        <v>27</v>
      </c>
      <c r="D1378" s="14">
        <v>2019</v>
      </c>
      <c r="E1378" s="14">
        <v>2</v>
      </c>
      <c r="F1378" s="14" t="str">
        <f>VLOOKUP(A1378,[1]Lookup!$A$1:$B$4,2,0)</f>
        <v>Low-skilled</v>
      </c>
      <c r="G1378" s="14" t="str">
        <f>VLOOKUP(B1378,[1]Lookup!$A$6:$B$11,2,0)</f>
        <v>Agriculture</v>
      </c>
      <c r="H1378" s="14" t="str">
        <f>VLOOKUP(C1378,[1]Lookup!$A$13:$B$31,2,0)</f>
        <v>Agriculture</v>
      </c>
      <c r="I1378" s="16">
        <f>INDEX([1]Balancing!$B$3:$ES$21,MATCH($C1378,[1]Balancing!$A$3:$A$21,0),MATCH(IF($A1378="Mahir","HS",IF($A1378="Separuh Mahir","SS",IF($A1378="Berkemahiran Rendah","LS",IF($A1378="Jumlah","T",FALSE))))&amp;$E1378&amp;RIGHT($D1378,2),[1]Balancing!$B$2:$ES$2,0))/1000</f>
        <v>36.442999999999998</v>
      </c>
      <c r="J1378" s="16">
        <f>INDEX([1]Balancing!$ET$3:$KK$21,MATCH($C1378,[1]Balancing!$A$3:$A$21,0),MATCH(IF($A1378="Mahir","HS",IF($A1378="Separuh Mahir","SS",IF($A1378="Berkemahiran Rendah","LS",IF($A1378="Jumlah","T",FALSE))))&amp;$E1378&amp;RIGHT($D1378,2),[1]Balancing!$ET$2:$KK$2,0))/1000</f>
        <v>27.75</v>
      </c>
      <c r="K1378" s="16">
        <f>INDEX([1]Balancing!$KL$3:$QC$21,MATCH($C1378,[1]Balancing!$A$3:$A$21,0),MATCH(IF($A1378="Mahir","HS",IF($A1378="Separuh Mahir","SS",IF($A1378="Berkemahiran Rendah","LS",IF($A1378="Jumlah","T",FALSE))))&amp;$E1378&amp;RIGHT($D1378,2),[1]Balancing!$KL$2:$QC$2,0))/1000</f>
        <v>8.6929999999999996</v>
      </c>
      <c r="L1378" s="16">
        <f>INDEX([1]Balancing!$QD$3:$VU$21,MATCH($C1378,[1]Balancing!$A$3:$A$21,0),MATCH(IF($A1378="Mahir","HS",IF($A1378="Separuh Mahir","SS",IF($A1378="Berkemahiran Rendah","LS",IF($A1378="Jumlah","T",FALSE))))&amp;$E1378&amp;RIGHT($D1378,2),[1]Balancing!$QD$2:$VU$2,0))/1000</f>
        <v>0.21</v>
      </c>
    </row>
    <row r="1379" spans="1:12" x14ac:dyDescent="0.35">
      <c r="A1379" s="17" t="s">
        <v>23</v>
      </c>
      <c r="B1379" s="17" t="s">
        <v>29</v>
      </c>
      <c r="C1379" s="17" t="s">
        <v>29</v>
      </c>
      <c r="D1379" s="14">
        <v>2019</v>
      </c>
      <c r="E1379" s="14">
        <v>2</v>
      </c>
      <c r="F1379" s="14" t="str">
        <f>VLOOKUP(A1379,[1]Lookup!$A$1:$B$4,2,0)</f>
        <v>Low-skilled</v>
      </c>
      <c r="G1379" s="14" t="str">
        <f>VLOOKUP(B1379,[1]Lookup!$A$6:$B$11,2,0)</f>
        <v>Mining &amp; Quarrying</v>
      </c>
      <c r="H1379" s="14" t="str">
        <f>VLOOKUP(C1379,[1]Lookup!$A$13:$B$31,2,0)</f>
        <v>Mining &amp; Quarrying</v>
      </c>
      <c r="I1379" s="16">
        <f>INDEX([1]Balancing!$B$3:$ES$21,MATCH($C1379,[1]Balancing!$A$3:$A$21,0),MATCH(IF($A1379="Mahir","HS",IF($A1379="Separuh Mahir","SS",IF($A1379="Berkemahiran Rendah","LS",IF($A1379="Jumlah","T",FALSE))))&amp;$E1379&amp;RIGHT($D1379,2),[1]Balancing!$B$2:$ES$2,0))/1000</f>
        <v>9.4009999999999998</v>
      </c>
      <c r="J1379" s="16">
        <f>INDEX([1]Balancing!$ET$3:$KK$21,MATCH($C1379,[1]Balancing!$A$3:$A$21,0),MATCH(IF($A1379="Mahir","HS",IF($A1379="Separuh Mahir","SS",IF($A1379="Berkemahiran Rendah","LS",IF($A1379="Jumlah","T",FALSE))))&amp;$E1379&amp;RIGHT($D1379,2),[1]Balancing!$ET$2:$KK$2,0))/1000</f>
        <v>9.3260000000000005</v>
      </c>
      <c r="K1379" s="16">
        <f>INDEX([1]Balancing!$KL$3:$QC$21,MATCH($C1379,[1]Balancing!$A$3:$A$21,0),MATCH(IF($A1379="Mahir","HS",IF($A1379="Separuh Mahir","SS",IF($A1379="Berkemahiran Rendah","LS",IF($A1379="Jumlah","T",FALSE))))&amp;$E1379&amp;RIGHT($D1379,2),[1]Balancing!$KL$2:$QC$2,0))/1000</f>
        <v>7.4999999999999997E-2</v>
      </c>
      <c r="L1379" s="16">
        <f>INDEX([1]Balancing!$QD$3:$VU$21,MATCH($C1379,[1]Balancing!$A$3:$A$21,0),MATCH(IF($A1379="Mahir","HS",IF($A1379="Separuh Mahir","SS",IF($A1379="Berkemahiran Rendah","LS",IF($A1379="Jumlah","T",FALSE))))&amp;$E1379&amp;RIGHT($D1379,2),[1]Balancing!$QD$2:$VU$2,0))/1000</f>
        <v>2.8000000000000001E-2</v>
      </c>
    </row>
    <row r="1380" spans="1:12" x14ac:dyDescent="0.35">
      <c r="A1380" s="17" t="s">
        <v>23</v>
      </c>
      <c r="B1380" s="17" t="s">
        <v>31</v>
      </c>
      <c r="C1380" s="17" t="s">
        <v>40</v>
      </c>
      <c r="D1380" s="14">
        <v>2019</v>
      </c>
      <c r="E1380" s="14">
        <v>2</v>
      </c>
      <c r="F1380" s="14" t="str">
        <f>VLOOKUP(A1380,[1]Lookup!$A$1:$B$4,2,0)</f>
        <v>Low-skilled</v>
      </c>
      <c r="G1380" s="14" t="str">
        <f>VLOOKUP(B1380,[1]Lookup!$A$6:$B$11,2,0)</f>
        <v>Manufacturing</v>
      </c>
      <c r="H1380" s="14" t="str">
        <f>VLOOKUP(C1380,[1]Lookup!$A$13:$B$31,2,0)</f>
        <v>Food processing, beverages &amp; tobacco products</v>
      </c>
      <c r="I1380" s="16">
        <f>INDEX([1]Balancing!$B$3:$ES$21,MATCH($C1380,[1]Balancing!$A$3:$A$21,0),MATCH(IF($A1380="Mahir","HS",IF($A1380="Separuh Mahir","SS",IF($A1380="Berkemahiran Rendah","LS",IF($A1380="Jumlah","T",FALSE))))&amp;$E1380&amp;RIGHT($D1380,2),[1]Balancing!$B$2:$ES$2,0))/1000</f>
        <v>31.225000000000001</v>
      </c>
      <c r="J1380" s="16">
        <f>INDEX([1]Balancing!$ET$3:$KK$21,MATCH($C1380,[1]Balancing!$A$3:$A$21,0),MATCH(IF($A1380="Mahir","HS",IF($A1380="Separuh Mahir","SS",IF($A1380="Berkemahiran Rendah","LS",IF($A1380="Jumlah","T",FALSE))))&amp;$E1380&amp;RIGHT($D1380,2),[1]Balancing!$ET$2:$KK$2,0))/1000</f>
        <v>28.053000000000001</v>
      </c>
      <c r="K1380" s="16">
        <f>INDEX([1]Balancing!$KL$3:$QC$21,MATCH($C1380,[1]Balancing!$A$3:$A$21,0),MATCH(IF($A1380="Mahir","HS",IF($A1380="Separuh Mahir","SS",IF($A1380="Berkemahiran Rendah","LS",IF($A1380="Jumlah","T",FALSE))))&amp;$E1380&amp;RIGHT($D1380,2),[1]Balancing!$KL$2:$QC$2,0))/1000</f>
        <v>3.1720000000000002</v>
      </c>
      <c r="L1380" s="16">
        <f>INDEX([1]Balancing!$QD$3:$VU$21,MATCH($C1380,[1]Balancing!$A$3:$A$21,0),MATCH(IF($A1380="Mahir","HS",IF($A1380="Separuh Mahir","SS",IF($A1380="Berkemahiran Rendah","LS",IF($A1380="Jumlah","T",FALSE))))&amp;$E1380&amp;RIGHT($D1380,2),[1]Balancing!$QD$2:$VU$2,0))/1000</f>
        <v>2.5999999999999999E-2</v>
      </c>
    </row>
    <row r="1381" spans="1:12" x14ac:dyDescent="0.35">
      <c r="A1381" s="17" t="s">
        <v>23</v>
      </c>
      <c r="B1381" s="17" t="s">
        <v>31</v>
      </c>
      <c r="C1381" s="17" t="s">
        <v>42</v>
      </c>
      <c r="D1381" s="14">
        <v>2019</v>
      </c>
      <c r="E1381" s="14">
        <v>2</v>
      </c>
      <c r="F1381" s="14" t="str">
        <f>VLOOKUP(A1381,[1]Lookup!$A$1:$B$4,2,0)</f>
        <v>Low-skilled</v>
      </c>
      <c r="G1381" s="14" t="str">
        <f>VLOOKUP(B1381,[1]Lookup!$A$6:$B$11,2,0)</f>
        <v>Manufacturing</v>
      </c>
      <c r="H1381" s="14" t="str">
        <f>VLOOKUP(C1381,[1]Lookup!$A$13:$B$31,2,0)</f>
        <v>Textiles, wearing apparel &amp; leather products</v>
      </c>
      <c r="I1381" s="16">
        <f>INDEX([1]Balancing!$B$3:$ES$21,MATCH($C1381,[1]Balancing!$A$3:$A$21,0),MATCH(IF($A1381="Mahir","HS",IF($A1381="Separuh Mahir","SS",IF($A1381="Berkemahiran Rendah","LS",IF($A1381="Jumlah","T",FALSE))))&amp;$E1381&amp;RIGHT($D1381,2),[1]Balancing!$B$2:$ES$2,0))/1000</f>
        <v>7.7130000000000001</v>
      </c>
      <c r="J1381" s="16">
        <f>INDEX([1]Balancing!$ET$3:$KK$21,MATCH($C1381,[1]Balancing!$A$3:$A$21,0),MATCH(IF($A1381="Mahir","HS",IF($A1381="Separuh Mahir","SS",IF($A1381="Berkemahiran Rendah","LS",IF($A1381="Jumlah","T",FALSE))))&amp;$E1381&amp;RIGHT($D1381,2),[1]Balancing!$ET$2:$KK$2,0))/1000</f>
        <v>6.8170000000000002</v>
      </c>
      <c r="K1381" s="16">
        <f>INDEX([1]Balancing!$KL$3:$QC$21,MATCH($C1381,[1]Balancing!$A$3:$A$21,0),MATCH(IF($A1381="Mahir","HS",IF($A1381="Separuh Mahir","SS",IF($A1381="Berkemahiran Rendah","LS",IF($A1381="Jumlah","T",FALSE))))&amp;$E1381&amp;RIGHT($D1381,2),[1]Balancing!$KL$2:$QC$2,0))/1000</f>
        <v>0.89600000000000002</v>
      </c>
      <c r="L1381" s="16">
        <f>INDEX([1]Balancing!$QD$3:$VU$21,MATCH($C1381,[1]Balancing!$A$3:$A$21,0),MATCH(IF($A1381="Mahir","HS",IF($A1381="Separuh Mahir","SS",IF($A1381="Berkemahiran Rendah","LS",IF($A1381="Jumlah","T",FALSE))))&amp;$E1381&amp;RIGHT($D1381,2),[1]Balancing!$QD$2:$VU$2,0))/1000</f>
        <v>0.10199999999999999</v>
      </c>
    </row>
    <row r="1382" spans="1:12" x14ac:dyDescent="0.35">
      <c r="A1382" s="17" t="s">
        <v>23</v>
      </c>
      <c r="B1382" s="17" t="s">
        <v>31</v>
      </c>
      <c r="C1382" s="17" t="s">
        <v>44</v>
      </c>
      <c r="D1382" s="14">
        <v>2019</v>
      </c>
      <c r="E1382" s="14">
        <v>2</v>
      </c>
      <c r="F1382" s="14" t="str">
        <f>VLOOKUP(A1382,[1]Lookup!$A$1:$B$4,2,0)</f>
        <v>Low-skilled</v>
      </c>
      <c r="G1382" s="14" t="str">
        <f>VLOOKUP(B1382,[1]Lookup!$A$6:$B$11,2,0)</f>
        <v>Manufacturing</v>
      </c>
      <c r="H1382" s="14" t="str">
        <f>VLOOKUP(C1382,[1]Lookup!$A$13:$B$31,2,0)</f>
        <v>Wood products, furniture, paper products &amp; printing</v>
      </c>
      <c r="I1382" s="16">
        <f>INDEX([1]Balancing!$B$3:$ES$21,MATCH($C1382,[1]Balancing!$A$3:$A$21,0),MATCH(IF($A1382="Mahir","HS",IF($A1382="Separuh Mahir","SS",IF($A1382="Berkemahiran Rendah","LS",IF($A1382="Jumlah","T",FALSE))))&amp;$E1382&amp;RIGHT($D1382,2),[1]Balancing!$B$2:$ES$2,0))/1000</f>
        <v>41.95</v>
      </c>
      <c r="J1382" s="16">
        <f>INDEX([1]Balancing!$ET$3:$KK$21,MATCH($C1382,[1]Balancing!$A$3:$A$21,0),MATCH(IF($A1382="Mahir","HS",IF($A1382="Separuh Mahir","SS",IF($A1382="Berkemahiran Rendah","LS",IF($A1382="Jumlah","T",FALSE))))&amp;$E1382&amp;RIGHT($D1382,2),[1]Balancing!$ET$2:$KK$2,0))/1000</f>
        <v>36.247</v>
      </c>
      <c r="K1382" s="16">
        <f>INDEX([1]Balancing!$KL$3:$QC$21,MATCH($C1382,[1]Balancing!$A$3:$A$21,0),MATCH(IF($A1382="Mahir","HS",IF($A1382="Separuh Mahir","SS",IF($A1382="Berkemahiran Rendah","LS",IF($A1382="Jumlah","T",FALSE))))&amp;$E1382&amp;RIGHT($D1382,2),[1]Balancing!$KL$2:$QC$2,0))/1000</f>
        <v>5.7030000000000003</v>
      </c>
      <c r="L1382" s="16">
        <f>INDEX([1]Balancing!$QD$3:$VU$21,MATCH($C1382,[1]Balancing!$A$3:$A$21,0),MATCH(IF($A1382="Mahir","HS",IF($A1382="Separuh Mahir","SS",IF($A1382="Berkemahiran Rendah","LS",IF($A1382="Jumlah","T",FALSE))))&amp;$E1382&amp;RIGHT($D1382,2),[1]Balancing!$QD$2:$VU$2,0))/1000</f>
        <v>7.6999999999999999E-2</v>
      </c>
    </row>
    <row r="1383" spans="1:12" x14ac:dyDescent="0.35">
      <c r="A1383" s="17" t="s">
        <v>23</v>
      </c>
      <c r="B1383" s="17" t="s">
        <v>31</v>
      </c>
      <c r="C1383" s="17" t="s">
        <v>46</v>
      </c>
      <c r="D1383" s="14">
        <v>2019</v>
      </c>
      <c r="E1383" s="14">
        <v>2</v>
      </c>
      <c r="F1383" s="14" t="str">
        <f>VLOOKUP(A1383,[1]Lookup!$A$1:$B$4,2,0)</f>
        <v>Low-skilled</v>
      </c>
      <c r="G1383" s="14" t="str">
        <f>VLOOKUP(B1383,[1]Lookup!$A$6:$B$11,2,0)</f>
        <v>Manufacturing</v>
      </c>
      <c r="H1383" s="14" t="str">
        <f>VLOOKUP(C1383,[1]Lookup!$A$13:$B$31,2,0)</f>
        <v>Petroleum, chemical, rubber &amp; plastic products</v>
      </c>
      <c r="I1383" s="16">
        <f>INDEX([1]Balancing!$B$3:$ES$21,MATCH($C1383,[1]Balancing!$A$3:$A$21,0),MATCH(IF($A1383="Mahir","HS",IF($A1383="Separuh Mahir","SS",IF($A1383="Berkemahiran Rendah","LS",IF($A1383="Jumlah","T",FALSE))))&amp;$E1383&amp;RIGHT($D1383,2),[1]Balancing!$B$2:$ES$2,0))/1000</f>
        <v>25.221</v>
      </c>
      <c r="J1383" s="16">
        <f>INDEX([1]Balancing!$ET$3:$KK$21,MATCH($C1383,[1]Balancing!$A$3:$A$21,0),MATCH(IF($A1383="Mahir","HS",IF($A1383="Separuh Mahir","SS",IF($A1383="Berkemahiran Rendah","LS",IF($A1383="Jumlah","T",FALSE))))&amp;$E1383&amp;RIGHT($D1383,2),[1]Balancing!$ET$2:$KK$2,0))/1000</f>
        <v>22.614999999999998</v>
      </c>
      <c r="K1383" s="16">
        <f>INDEX([1]Balancing!$KL$3:$QC$21,MATCH($C1383,[1]Balancing!$A$3:$A$21,0),MATCH(IF($A1383="Mahir","HS",IF($A1383="Separuh Mahir","SS",IF($A1383="Berkemahiran Rendah","LS",IF($A1383="Jumlah","T",FALSE))))&amp;$E1383&amp;RIGHT($D1383,2),[1]Balancing!$KL$2:$QC$2,0))/1000</f>
        <v>2.6059999999999999</v>
      </c>
      <c r="L1383" s="16">
        <f>INDEX([1]Balancing!$QD$3:$VU$21,MATCH($C1383,[1]Balancing!$A$3:$A$21,0),MATCH(IF($A1383="Mahir","HS",IF($A1383="Separuh Mahir","SS",IF($A1383="Berkemahiran Rendah","LS",IF($A1383="Jumlah","T",FALSE))))&amp;$E1383&amp;RIGHT($D1383,2),[1]Balancing!$QD$2:$VU$2,0))/1000</f>
        <v>5.8999999999999997E-2</v>
      </c>
    </row>
    <row r="1384" spans="1:12" x14ac:dyDescent="0.35">
      <c r="A1384" s="17" t="s">
        <v>23</v>
      </c>
      <c r="B1384" s="17" t="s">
        <v>31</v>
      </c>
      <c r="C1384" s="17" t="s">
        <v>48</v>
      </c>
      <c r="D1384" s="14">
        <v>2019</v>
      </c>
      <c r="E1384" s="14">
        <v>2</v>
      </c>
      <c r="F1384" s="14" t="str">
        <f>VLOOKUP(A1384,[1]Lookup!$A$1:$B$4,2,0)</f>
        <v>Low-skilled</v>
      </c>
      <c r="G1384" s="14" t="str">
        <f>VLOOKUP(B1384,[1]Lookup!$A$6:$B$11,2,0)</f>
        <v>Manufacturing</v>
      </c>
      <c r="H1384" s="14" t="str">
        <f>VLOOKUP(C1384,[1]Lookup!$A$13:$B$31,2,0)</f>
        <v>Non-metallic mineral products, basic metal &amp; fabricated metal products</v>
      </c>
      <c r="I1384" s="16">
        <f>INDEX([1]Balancing!$B$3:$ES$21,MATCH($C1384,[1]Balancing!$A$3:$A$21,0),MATCH(IF($A1384="Mahir","HS",IF($A1384="Separuh Mahir","SS",IF($A1384="Berkemahiran Rendah","LS",IF($A1384="Jumlah","T",FALSE))))&amp;$E1384&amp;RIGHT($D1384,2),[1]Balancing!$B$2:$ES$2,0))/1000</f>
        <v>24.309000000000001</v>
      </c>
      <c r="J1384" s="16">
        <f>INDEX([1]Balancing!$ET$3:$KK$21,MATCH($C1384,[1]Balancing!$A$3:$A$21,0),MATCH(IF($A1384="Mahir","HS",IF($A1384="Separuh Mahir","SS",IF($A1384="Berkemahiran Rendah","LS",IF($A1384="Jumlah","T",FALSE))))&amp;$E1384&amp;RIGHT($D1384,2),[1]Balancing!$ET$2:$KK$2,0))/1000</f>
        <v>21.183</v>
      </c>
      <c r="K1384" s="16">
        <f>INDEX([1]Balancing!$KL$3:$QC$21,MATCH($C1384,[1]Balancing!$A$3:$A$21,0),MATCH(IF($A1384="Mahir","HS",IF($A1384="Separuh Mahir","SS",IF($A1384="Berkemahiran Rendah","LS",IF($A1384="Jumlah","T",FALSE))))&amp;$E1384&amp;RIGHT($D1384,2),[1]Balancing!$KL$2:$QC$2,0))/1000</f>
        <v>3.1259999999999999</v>
      </c>
      <c r="L1384" s="16">
        <f>INDEX([1]Balancing!$QD$3:$VU$21,MATCH($C1384,[1]Balancing!$A$3:$A$21,0),MATCH(IF($A1384="Mahir","HS",IF($A1384="Separuh Mahir","SS",IF($A1384="Berkemahiran Rendah","LS",IF($A1384="Jumlah","T",FALSE))))&amp;$E1384&amp;RIGHT($D1384,2),[1]Balancing!$QD$2:$VU$2,0))/1000</f>
        <v>3.6999999999999998E-2</v>
      </c>
    </row>
    <row r="1385" spans="1:12" x14ac:dyDescent="0.35">
      <c r="A1385" s="17" t="s">
        <v>23</v>
      </c>
      <c r="B1385" s="17" t="s">
        <v>31</v>
      </c>
      <c r="C1385" s="17" t="s">
        <v>50</v>
      </c>
      <c r="D1385" s="14">
        <v>2019</v>
      </c>
      <c r="E1385" s="14">
        <v>2</v>
      </c>
      <c r="F1385" s="14" t="str">
        <f>VLOOKUP(A1385,[1]Lookup!$A$1:$B$4,2,0)</f>
        <v>Low-skilled</v>
      </c>
      <c r="G1385" s="14" t="str">
        <f>VLOOKUP(B1385,[1]Lookup!$A$6:$B$11,2,0)</f>
        <v>Manufacturing</v>
      </c>
      <c r="H1385" s="14" t="str">
        <f>VLOOKUP(C1385,[1]Lookup!$A$13:$B$31,2,0)</f>
        <v>Electrical, electronic &amp; optical products</v>
      </c>
      <c r="I1385" s="16">
        <f>INDEX([1]Balancing!$B$3:$ES$21,MATCH($C1385,[1]Balancing!$A$3:$A$21,0),MATCH(IF($A1385="Mahir","HS",IF($A1385="Separuh Mahir","SS",IF($A1385="Berkemahiran Rendah","LS",IF($A1385="Jumlah","T",FALSE))))&amp;$E1385&amp;RIGHT($D1385,2),[1]Balancing!$B$2:$ES$2,0))/1000</f>
        <v>18.196999999999999</v>
      </c>
      <c r="J1385" s="16">
        <f>INDEX([1]Balancing!$ET$3:$KK$21,MATCH($C1385,[1]Balancing!$A$3:$A$21,0),MATCH(IF($A1385="Mahir","HS",IF($A1385="Separuh Mahir","SS",IF($A1385="Berkemahiran Rendah","LS",IF($A1385="Jumlah","T",FALSE))))&amp;$E1385&amp;RIGHT($D1385,2),[1]Balancing!$ET$2:$KK$2,0))/1000</f>
        <v>16.039000000000001</v>
      </c>
      <c r="K1385" s="16">
        <f>INDEX([1]Balancing!$KL$3:$QC$21,MATCH($C1385,[1]Balancing!$A$3:$A$21,0),MATCH(IF($A1385="Mahir","HS",IF($A1385="Separuh Mahir","SS",IF($A1385="Berkemahiran Rendah","LS",IF($A1385="Jumlah","T",FALSE))))&amp;$E1385&amp;RIGHT($D1385,2),[1]Balancing!$KL$2:$QC$2,0))/1000</f>
        <v>2.1579999999999999</v>
      </c>
      <c r="L1385" s="16">
        <f>INDEX([1]Balancing!$QD$3:$VU$21,MATCH($C1385,[1]Balancing!$A$3:$A$21,0),MATCH(IF($A1385="Mahir","HS",IF($A1385="Separuh Mahir","SS",IF($A1385="Berkemahiran Rendah","LS",IF($A1385="Jumlah","T",FALSE))))&amp;$E1385&amp;RIGHT($D1385,2),[1]Balancing!$QD$2:$VU$2,0))/1000</f>
        <v>4.2999999999999997E-2</v>
      </c>
    </row>
    <row r="1386" spans="1:12" x14ac:dyDescent="0.35">
      <c r="A1386" s="17" t="s">
        <v>23</v>
      </c>
      <c r="B1386" s="17" t="s">
        <v>31</v>
      </c>
      <c r="C1386" s="17" t="s">
        <v>52</v>
      </c>
      <c r="D1386" s="14">
        <v>2019</v>
      </c>
      <c r="E1386" s="14">
        <v>2</v>
      </c>
      <c r="F1386" s="14" t="str">
        <f>VLOOKUP(A1386,[1]Lookup!$A$1:$B$4,2,0)</f>
        <v>Low-skilled</v>
      </c>
      <c r="G1386" s="14" t="str">
        <f>VLOOKUP(B1386,[1]Lookup!$A$6:$B$11,2,0)</f>
        <v>Manufacturing</v>
      </c>
      <c r="H1386" s="14" t="str">
        <f>VLOOKUP(C1386,[1]Lookup!$A$13:$B$31,2,0)</f>
        <v>Transport equipment, other manufacturing &amp; repair</v>
      </c>
      <c r="I1386" s="16">
        <f>INDEX([1]Balancing!$B$3:$ES$21,MATCH($C1386,[1]Balancing!$A$3:$A$21,0),MATCH(IF($A1386="Mahir","HS",IF($A1386="Separuh Mahir","SS",IF($A1386="Berkemahiran Rendah","LS",IF($A1386="Jumlah","T",FALSE))))&amp;$E1386&amp;RIGHT($D1386,2),[1]Balancing!$B$2:$ES$2,0))/1000</f>
        <v>11.523</v>
      </c>
      <c r="J1386" s="16">
        <f>INDEX([1]Balancing!$ET$3:$KK$21,MATCH($C1386,[1]Balancing!$A$3:$A$21,0),MATCH(IF($A1386="Mahir","HS",IF($A1386="Separuh Mahir","SS",IF($A1386="Berkemahiran Rendah","LS",IF($A1386="Jumlah","T",FALSE))))&amp;$E1386&amp;RIGHT($D1386,2),[1]Balancing!$ET$2:$KK$2,0))/1000</f>
        <v>10.423</v>
      </c>
      <c r="K1386" s="16">
        <f>INDEX([1]Balancing!$KL$3:$QC$21,MATCH($C1386,[1]Balancing!$A$3:$A$21,0),MATCH(IF($A1386="Mahir","HS",IF($A1386="Separuh Mahir","SS",IF($A1386="Berkemahiran Rendah","LS",IF($A1386="Jumlah","T",FALSE))))&amp;$E1386&amp;RIGHT($D1386,2),[1]Balancing!$KL$2:$QC$2,0))/1000</f>
        <v>1.1000000000000001</v>
      </c>
      <c r="L1386" s="16">
        <f>INDEX([1]Balancing!$QD$3:$VU$21,MATCH($C1386,[1]Balancing!$A$3:$A$21,0),MATCH(IF($A1386="Mahir","HS",IF($A1386="Separuh Mahir","SS",IF($A1386="Berkemahiran Rendah","LS",IF($A1386="Jumlah","T",FALSE))))&amp;$E1386&amp;RIGHT($D1386,2),[1]Balancing!$QD$2:$VU$2,0))/1000</f>
        <v>3.0000000000000001E-3</v>
      </c>
    </row>
    <row r="1387" spans="1:12" x14ac:dyDescent="0.35">
      <c r="A1387" s="17" t="s">
        <v>23</v>
      </c>
      <c r="B1387" s="17" t="s">
        <v>33</v>
      </c>
      <c r="C1387" s="17" t="s">
        <v>33</v>
      </c>
      <c r="D1387" s="14">
        <v>2019</v>
      </c>
      <c r="E1387" s="14">
        <v>2</v>
      </c>
      <c r="F1387" s="14" t="str">
        <f>VLOOKUP(A1387,[1]Lookup!$A$1:$B$4,2,0)</f>
        <v>Low-skilled</v>
      </c>
      <c r="G1387" s="14" t="str">
        <f>VLOOKUP(B1387,[1]Lookup!$A$6:$B$11,2,0)</f>
        <v>Construction</v>
      </c>
      <c r="H1387" s="14" t="str">
        <f>VLOOKUP(C1387,[1]Lookup!$A$13:$B$31,2,0)</f>
        <v>Construction</v>
      </c>
      <c r="I1387" s="16">
        <f>INDEX([1]Balancing!$B$3:$ES$21,MATCH($C1387,[1]Balancing!$A$3:$A$21,0),MATCH(IF($A1387="Mahir","HS",IF($A1387="Separuh Mahir","SS",IF($A1387="Berkemahiran Rendah","LS",IF($A1387="Jumlah","T",FALSE))))&amp;$E1387&amp;RIGHT($D1387,2),[1]Balancing!$B$2:$ES$2,0))/1000</f>
        <v>52.646999999999998</v>
      </c>
      <c r="J1387" s="16">
        <f>INDEX([1]Balancing!$ET$3:$KK$21,MATCH($C1387,[1]Balancing!$A$3:$A$21,0),MATCH(IF($A1387="Mahir","HS",IF($A1387="Separuh Mahir","SS",IF($A1387="Berkemahiran Rendah","LS",IF($A1387="Jumlah","T",FALSE))))&amp;$E1387&amp;RIGHT($D1387,2),[1]Balancing!$ET$2:$KK$2,0))/1000</f>
        <v>47.491999999999997</v>
      </c>
      <c r="K1387" s="16">
        <f>INDEX([1]Balancing!$KL$3:$QC$21,MATCH($C1387,[1]Balancing!$A$3:$A$21,0),MATCH(IF($A1387="Mahir","HS",IF($A1387="Separuh Mahir","SS",IF($A1387="Berkemahiran Rendah","LS",IF($A1387="Jumlah","T",FALSE))))&amp;$E1387&amp;RIGHT($D1387,2),[1]Balancing!$KL$2:$QC$2,0))/1000</f>
        <v>5.1550000000000002</v>
      </c>
      <c r="L1387" s="16">
        <f>INDEX([1]Balancing!$QD$3:$VU$21,MATCH($C1387,[1]Balancing!$A$3:$A$21,0),MATCH(IF($A1387="Mahir","HS",IF($A1387="Separuh Mahir","SS",IF($A1387="Berkemahiran Rendah","LS",IF($A1387="Jumlah","T",FALSE))))&amp;$E1387&amp;RIGHT($D1387,2),[1]Balancing!$QD$2:$VU$2,0))/1000</f>
        <v>0.29799999999999999</v>
      </c>
    </row>
    <row r="1388" spans="1:12" x14ac:dyDescent="0.35">
      <c r="A1388" s="17" t="s">
        <v>23</v>
      </c>
      <c r="B1388" s="17" t="s">
        <v>35</v>
      </c>
      <c r="C1388" s="17" t="s">
        <v>54</v>
      </c>
      <c r="D1388" s="14">
        <v>2019</v>
      </c>
      <c r="E1388" s="14">
        <v>2</v>
      </c>
      <c r="F1388" s="14" t="str">
        <f>VLOOKUP(A1388,[1]Lookup!$A$1:$B$4,2,0)</f>
        <v>Low-skilled</v>
      </c>
      <c r="G1388" s="14" t="str">
        <f>VLOOKUP(B1388,[1]Lookup!$A$6:$B$11,2,0)</f>
        <v>Services</v>
      </c>
      <c r="H1388" s="14" t="str">
        <f>VLOOKUP(C1388,[1]Lookup!$A$13:$B$31,2,0)</f>
        <v>Wholesale &amp; retail trade</v>
      </c>
      <c r="I1388" s="16">
        <f>INDEX([1]Balancing!$B$3:$ES$21,MATCH($C1388,[1]Balancing!$A$3:$A$21,0),MATCH(IF($A1388="Mahir","HS",IF($A1388="Separuh Mahir","SS",IF($A1388="Berkemahiran Rendah","LS",IF($A1388="Jumlah","T",FALSE))))&amp;$E1388&amp;RIGHT($D1388,2),[1]Balancing!$B$2:$ES$2,0))/1000</f>
        <v>231.358</v>
      </c>
      <c r="J1388" s="16">
        <f>INDEX([1]Balancing!$ET$3:$KK$21,MATCH($C1388,[1]Balancing!$A$3:$A$21,0),MATCH(IF($A1388="Mahir","HS",IF($A1388="Separuh Mahir","SS",IF($A1388="Berkemahiran Rendah","LS",IF($A1388="Jumlah","T",FALSE))))&amp;$E1388&amp;RIGHT($D1388,2),[1]Balancing!$ET$2:$KK$2,0))/1000</f>
        <v>229.80500000000001</v>
      </c>
      <c r="K1388" s="16">
        <f>INDEX([1]Balancing!$KL$3:$QC$21,MATCH($C1388,[1]Balancing!$A$3:$A$21,0),MATCH(IF($A1388="Mahir","HS",IF($A1388="Separuh Mahir","SS",IF($A1388="Berkemahiran Rendah","LS",IF($A1388="Jumlah","T",FALSE))))&amp;$E1388&amp;RIGHT($D1388,2),[1]Balancing!$KL$2:$QC$2,0))/1000</f>
        <v>1.5529999999999999</v>
      </c>
      <c r="L1388" s="16">
        <f>INDEX([1]Balancing!$QD$3:$VU$21,MATCH($C1388,[1]Balancing!$A$3:$A$21,0),MATCH(IF($A1388="Mahir","HS",IF($A1388="Separuh Mahir","SS",IF($A1388="Berkemahiran Rendah","LS",IF($A1388="Jumlah","T",FALSE))))&amp;$E1388&amp;RIGHT($D1388,2),[1]Balancing!$QD$2:$VU$2,0))/1000</f>
        <v>0.17899999999999999</v>
      </c>
    </row>
    <row r="1389" spans="1:12" x14ac:dyDescent="0.35">
      <c r="A1389" s="17" t="s">
        <v>23</v>
      </c>
      <c r="B1389" s="17" t="s">
        <v>35</v>
      </c>
      <c r="C1389" s="17" t="s">
        <v>56</v>
      </c>
      <c r="D1389" s="14">
        <v>2019</v>
      </c>
      <c r="E1389" s="14">
        <v>2</v>
      </c>
      <c r="F1389" s="14" t="str">
        <f>VLOOKUP(A1389,[1]Lookup!$A$1:$B$4,2,0)</f>
        <v>Low-skilled</v>
      </c>
      <c r="G1389" s="14" t="str">
        <f>VLOOKUP(B1389,[1]Lookup!$A$6:$B$11,2,0)</f>
        <v>Services</v>
      </c>
      <c r="H1389" s="14" t="str">
        <f>VLOOKUP(C1389,[1]Lookup!$A$13:$B$31,2,0)</f>
        <v>Food &amp; beverages and accommodation</v>
      </c>
      <c r="I1389" s="16">
        <f>INDEX([1]Balancing!$B$3:$ES$21,MATCH($C1389,[1]Balancing!$A$3:$A$21,0),MATCH(IF($A1389="Mahir","HS",IF($A1389="Separuh Mahir","SS",IF($A1389="Berkemahiran Rendah","LS",IF($A1389="Jumlah","T",FALSE))))&amp;$E1389&amp;RIGHT($D1389,2),[1]Balancing!$B$2:$ES$2,0))/1000</f>
        <v>357.34399999999999</v>
      </c>
      <c r="J1389" s="16">
        <f>INDEX([1]Balancing!$ET$3:$KK$21,MATCH($C1389,[1]Balancing!$A$3:$A$21,0),MATCH(IF($A1389="Mahir","HS",IF($A1389="Separuh Mahir","SS",IF($A1389="Berkemahiran Rendah","LS",IF($A1389="Jumlah","T",FALSE))))&amp;$E1389&amp;RIGHT($D1389,2),[1]Balancing!$ET$2:$KK$2,0))/1000</f>
        <v>353.37700000000001</v>
      </c>
      <c r="K1389" s="16">
        <f>INDEX([1]Balancing!$KL$3:$QC$21,MATCH($C1389,[1]Balancing!$A$3:$A$21,0),MATCH(IF($A1389="Mahir","HS",IF($A1389="Separuh Mahir","SS",IF($A1389="Berkemahiran Rendah","LS",IF($A1389="Jumlah","T",FALSE))))&amp;$E1389&amp;RIGHT($D1389,2),[1]Balancing!$KL$2:$QC$2,0))/1000</f>
        <v>3.9670000000000001</v>
      </c>
      <c r="L1389" s="16">
        <f>INDEX([1]Balancing!$QD$3:$VU$21,MATCH($C1389,[1]Balancing!$A$3:$A$21,0),MATCH(IF($A1389="Mahir","HS",IF($A1389="Separuh Mahir","SS",IF($A1389="Berkemahiran Rendah","LS",IF($A1389="Jumlah","T",FALSE))))&amp;$E1389&amp;RIGHT($D1389,2),[1]Balancing!$QD$2:$VU$2,0))/1000</f>
        <v>0.45700000000000002</v>
      </c>
    </row>
    <row r="1390" spans="1:12" x14ac:dyDescent="0.35">
      <c r="A1390" s="17" t="s">
        <v>23</v>
      </c>
      <c r="B1390" s="17" t="s">
        <v>35</v>
      </c>
      <c r="C1390" s="17" t="s">
        <v>58</v>
      </c>
      <c r="D1390" s="14">
        <v>2019</v>
      </c>
      <c r="E1390" s="14">
        <v>2</v>
      </c>
      <c r="F1390" s="14" t="str">
        <f>VLOOKUP(A1390,[1]Lookup!$A$1:$B$4,2,0)</f>
        <v>Low-skilled</v>
      </c>
      <c r="G1390" s="14" t="str">
        <f>VLOOKUP(B1390,[1]Lookup!$A$6:$B$11,2,0)</f>
        <v>Services</v>
      </c>
      <c r="H1390" s="14" t="str">
        <f>VLOOKUP(C1390,[1]Lookup!$A$13:$B$31,2,0)</f>
        <v>Transportation &amp; storage</v>
      </c>
      <c r="I1390" s="16">
        <f>INDEX([1]Balancing!$B$3:$ES$21,MATCH($C1390,[1]Balancing!$A$3:$A$21,0),MATCH(IF($A1390="Mahir","HS",IF($A1390="Separuh Mahir","SS",IF($A1390="Berkemahiran Rendah","LS",IF($A1390="Jumlah","T",FALSE))))&amp;$E1390&amp;RIGHT($D1390,2),[1]Balancing!$B$2:$ES$2,0))/1000</f>
        <v>84.965999999999994</v>
      </c>
      <c r="J1390" s="16">
        <f>INDEX([1]Balancing!$ET$3:$KK$21,MATCH($C1390,[1]Balancing!$A$3:$A$21,0),MATCH(IF($A1390="Mahir","HS",IF($A1390="Separuh Mahir","SS",IF($A1390="Berkemahiran Rendah","LS",IF($A1390="Jumlah","T",FALSE))))&amp;$E1390&amp;RIGHT($D1390,2),[1]Balancing!$ET$2:$KK$2,0))/1000</f>
        <v>83.307000000000002</v>
      </c>
      <c r="K1390" s="16">
        <f>INDEX([1]Balancing!$KL$3:$QC$21,MATCH($C1390,[1]Balancing!$A$3:$A$21,0),MATCH(IF($A1390="Mahir","HS",IF($A1390="Separuh Mahir","SS",IF($A1390="Berkemahiran Rendah","LS",IF($A1390="Jumlah","T",FALSE))))&amp;$E1390&amp;RIGHT($D1390,2),[1]Balancing!$KL$2:$QC$2,0))/1000</f>
        <v>1.659</v>
      </c>
      <c r="L1390" s="16">
        <f>INDEX([1]Balancing!$QD$3:$VU$21,MATCH($C1390,[1]Balancing!$A$3:$A$21,0),MATCH(IF($A1390="Mahir","HS",IF($A1390="Separuh Mahir","SS",IF($A1390="Berkemahiran Rendah","LS",IF($A1390="Jumlah","T",FALSE))))&amp;$E1390&amp;RIGHT($D1390,2),[1]Balancing!$QD$2:$VU$2,0))/1000</f>
        <v>0.19</v>
      </c>
    </row>
    <row r="1391" spans="1:12" x14ac:dyDescent="0.35">
      <c r="A1391" s="17" t="s">
        <v>23</v>
      </c>
      <c r="B1391" s="17" t="s">
        <v>35</v>
      </c>
      <c r="C1391" s="17" t="s">
        <v>60</v>
      </c>
      <c r="D1391" s="14">
        <v>2019</v>
      </c>
      <c r="E1391" s="14">
        <v>2</v>
      </c>
      <c r="F1391" s="14" t="str">
        <f>VLOOKUP(A1391,[1]Lookup!$A$1:$B$4,2,0)</f>
        <v>Low-skilled</v>
      </c>
      <c r="G1391" s="14" t="str">
        <f>VLOOKUP(B1391,[1]Lookup!$A$6:$B$11,2,0)</f>
        <v>Services</v>
      </c>
      <c r="H1391" s="14" t="str">
        <f>VLOOKUP(C1391,[1]Lookup!$A$13:$B$31,2,0)</f>
        <v>Information &amp; communication</v>
      </c>
      <c r="I1391" s="16">
        <f>INDEX([1]Balancing!$B$3:$ES$21,MATCH($C1391,[1]Balancing!$A$3:$A$21,0),MATCH(IF($A1391="Mahir","HS",IF($A1391="Separuh Mahir","SS",IF($A1391="Berkemahiran Rendah","LS",IF($A1391="Jumlah","T",FALSE))))&amp;$E1391&amp;RIGHT($D1391,2),[1]Balancing!$B$2:$ES$2,0))/1000</f>
        <v>20.375</v>
      </c>
      <c r="J1391" s="16">
        <f>INDEX([1]Balancing!$ET$3:$KK$21,MATCH($C1391,[1]Balancing!$A$3:$A$21,0),MATCH(IF($A1391="Mahir","HS",IF($A1391="Separuh Mahir","SS",IF($A1391="Berkemahiran Rendah","LS",IF($A1391="Jumlah","T",FALSE))))&amp;$E1391&amp;RIGHT($D1391,2),[1]Balancing!$ET$2:$KK$2,0))/1000</f>
        <v>20.37</v>
      </c>
      <c r="K1391" s="16">
        <f>INDEX([1]Balancing!$KL$3:$QC$21,MATCH($C1391,[1]Balancing!$A$3:$A$21,0),MATCH(IF($A1391="Mahir","HS",IF($A1391="Separuh Mahir","SS",IF($A1391="Berkemahiran Rendah","LS",IF($A1391="Jumlah","T",FALSE))))&amp;$E1391&amp;RIGHT($D1391,2),[1]Balancing!$KL$2:$QC$2,0))/1000</f>
        <v>5.0000000000000001E-3</v>
      </c>
      <c r="L1391" s="16">
        <f>INDEX([1]Balancing!$QD$3:$VU$21,MATCH($C1391,[1]Balancing!$A$3:$A$21,0),MATCH(IF($A1391="Mahir","HS",IF($A1391="Separuh Mahir","SS",IF($A1391="Berkemahiran Rendah","LS",IF($A1391="Jumlah","T",FALSE))))&amp;$E1391&amp;RIGHT($D1391,2),[1]Balancing!$QD$2:$VU$2,0))/1000</f>
        <v>1E-3</v>
      </c>
    </row>
    <row r="1392" spans="1:12" x14ac:dyDescent="0.35">
      <c r="A1392" s="17" t="s">
        <v>23</v>
      </c>
      <c r="B1392" s="17" t="s">
        <v>35</v>
      </c>
      <c r="C1392" s="17" t="s">
        <v>62</v>
      </c>
      <c r="D1392" s="14">
        <v>2019</v>
      </c>
      <c r="E1392" s="14">
        <v>2</v>
      </c>
      <c r="F1392" s="14" t="str">
        <f>VLOOKUP(A1392,[1]Lookup!$A$1:$B$4,2,0)</f>
        <v>Low-skilled</v>
      </c>
      <c r="G1392" s="14" t="str">
        <f>VLOOKUP(B1392,[1]Lookup!$A$6:$B$11,2,0)</f>
        <v>Services</v>
      </c>
      <c r="H1392" s="14" t="str">
        <f>VLOOKUP(C1392,[1]Lookup!$A$13:$B$31,2,0)</f>
        <v>Finance, insurance, real estate &amp; business services</v>
      </c>
      <c r="I1392" s="16">
        <f>INDEX([1]Balancing!$B$3:$ES$21,MATCH($C1392,[1]Balancing!$A$3:$A$21,0),MATCH(IF($A1392="Mahir","HS",IF($A1392="Separuh Mahir","SS",IF($A1392="Berkemahiran Rendah","LS",IF($A1392="Jumlah","T",FALSE))))&amp;$E1392&amp;RIGHT($D1392,2),[1]Balancing!$B$2:$ES$2,0))/1000</f>
        <v>120.223</v>
      </c>
      <c r="J1392" s="16">
        <f>INDEX([1]Balancing!$ET$3:$KK$21,MATCH($C1392,[1]Balancing!$A$3:$A$21,0),MATCH(IF($A1392="Mahir","HS",IF($A1392="Separuh Mahir","SS",IF($A1392="Berkemahiran Rendah","LS",IF($A1392="Jumlah","T",FALSE))))&amp;$E1392&amp;RIGHT($D1392,2),[1]Balancing!$ET$2:$KK$2,0))/1000</f>
        <v>119.78400000000001</v>
      </c>
      <c r="K1392" s="16">
        <f>INDEX([1]Balancing!$KL$3:$QC$21,MATCH($C1392,[1]Balancing!$A$3:$A$21,0),MATCH(IF($A1392="Mahir","HS",IF($A1392="Separuh Mahir","SS",IF($A1392="Berkemahiran Rendah","LS",IF($A1392="Jumlah","T",FALSE))))&amp;$E1392&amp;RIGHT($D1392,2),[1]Balancing!$KL$2:$QC$2,0))/1000</f>
        <v>0.439</v>
      </c>
      <c r="L1392" s="16">
        <f>INDEX([1]Balancing!$QD$3:$VU$21,MATCH($C1392,[1]Balancing!$A$3:$A$21,0),MATCH(IF($A1392="Mahir","HS",IF($A1392="Separuh Mahir","SS",IF($A1392="Berkemahiran Rendah","LS",IF($A1392="Jumlah","T",FALSE))))&amp;$E1392&amp;RIGHT($D1392,2),[1]Balancing!$QD$2:$VU$2,0))/1000</f>
        <v>3.7999999999999999E-2</v>
      </c>
    </row>
    <row r="1393" spans="1:12" x14ac:dyDescent="0.35">
      <c r="A1393" s="17" t="s">
        <v>23</v>
      </c>
      <c r="B1393" s="17" t="s">
        <v>35</v>
      </c>
      <c r="C1393" s="17" t="s">
        <v>64</v>
      </c>
      <c r="D1393" s="14">
        <v>2019</v>
      </c>
      <c r="E1393" s="14">
        <v>2</v>
      </c>
      <c r="F1393" s="14" t="str">
        <f>VLOOKUP(A1393,[1]Lookup!$A$1:$B$4,2,0)</f>
        <v>Low-skilled</v>
      </c>
      <c r="G1393" s="14" t="str">
        <f>VLOOKUP(B1393,[1]Lookup!$A$6:$B$11,2,0)</f>
        <v>Services</v>
      </c>
      <c r="H1393" s="14" t="str">
        <f>VLOOKUP(C1393,[1]Lookup!$A$13:$B$31,2,0)</f>
        <v>Other services</v>
      </c>
      <c r="I1393" s="16">
        <f>INDEX([1]Balancing!$B$3:$ES$21,MATCH($C1393,[1]Balancing!$A$3:$A$21,0),MATCH(IF($A1393="Mahir","HS",IF($A1393="Separuh Mahir","SS",IF($A1393="Berkemahiran Rendah","LS",IF($A1393="Jumlah","T",FALSE))))&amp;$E1393&amp;RIGHT($D1393,2),[1]Balancing!$B$2:$ES$2,0))/1000</f>
        <v>73.728999999999999</v>
      </c>
      <c r="J1393" s="16">
        <f>INDEX([1]Balancing!$ET$3:$KK$21,MATCH($C1393,[1]Balancing!$A$3:$A$21,0),MATCH(IF($A1393="Mahir","HS",IF($A1393="Separuh Mahir","SS",IF($A1393="Berkemahiran Rendah","LS",IF($A1393="Jumlah","T",FALSE))))&amp;$E1393&amp;RIGHT($D1393,2),[1]Balancing!$ET$2:$KK$2,0))/1000</f>
        <v>73.307000000000002</v>
      </c>
      <c r="K1393" s="16">
        <f>INDEX([1]Balancing!$KL$3:$QC$21,MATCH($C1393,[1]Balancing!$A$3:$A$21,0),MATCH(IF($A1393="Mahir","HS",IF($A1393="Separuh Mahir","SS",IF($A1393="Berkemahiran Rendah","LS",IF($A1393="Jumlah","T",FALSE))))&amp;$E1393&amp;RIGHT($D1393,2),[1]Balancing!$KL$2:$QC$2,0))/1000</f>
        <v>0.42199999999999999</v>
      </c>
      <c r="L1393" s="16">
        <f>INDEX([1]Balancing!$QD$3:$VU$21,MATCH($C1393,[1]Balancing!$A$3:$A$21,0),MATCH(IF($A1393="Mahir","HS",IF($A1393="Separuh Mahir","SS",IF($A1393="Berkemahiran Rendah","LS",IF($A1393="Jumlah","T",FALSE))))&amp;$E1393&amp;RIGHT($D1393,2),[1]Balancing!$QD$2:$VU$2,0))/1000</f>
        <v>8.4000000000000005E-2</v>
      </c>
    </row>
    <row r="1394" spans="1:12" x14ac:dyDescent="0.35">
      <c r="A1394" s="17" t="s">
        <v>19</v>
      </c>
      <c r="B1394" s="17" t="s">
        <v>27</v>
      </c>
      <c r="C1394" s="17" t="s">
        <v>27</v>
      </c>
      <c r="D1394" s="14">
        <v>2019</v>
      </c>
      <c r="E1394" s="14">
        <v>1</v>
      </c>
      <c r="F1394" s="14" t="str">
        <f>VLOOKUP(A1394,[1]Lookup!$A$1:$B$4,2,0)</f>
        <v>Skilled</v>
      </c>
      <c r="G1394" s="14" t="str">
        <f>VLOOKUP(B1394,[1]Lookup!$A$6:$B$11,2,0)</f>
        <v>Agriculture</v>
      </c>
      <c r="H1394" s="14" t="str">
        <f>VLOOKUP(C1394,[1]Lookup!$A$13:$B$31,2,0)</f>
        <v>Agriculture</v>
      </c>
      <c r="I1394" s="16">
        <f>INDEX([1]Balancing!$B$3:$ES$21,MATCH($C1394,[1]Balancing!$A$3:$A$21,0),MATCH(IF($A1394="Mahir","HS",IF($A1394="Separuh Mahir","SS",IF($A1394="Berkemahiran Rendah","LS",IF($A1394="Jumlah","T",FALSE))))&amp;$E1394&amp;RIGHT($D1394,2),[1]Balancing!$B$2:$ES$2,0))/1000</f>
        <v>33.777999999999999</v>
      </c>
      <c r="J1394" s="16">
        <f>INDEX([1]Balancing!$ET$3:$KK$21,MATCH($C1394,[1]Balancing!$A$3:$A$21,0),MATCH(IF($A1394="Mahir","HS",IF($A1394="Separuh Mahir","SS",IF($A1394="Berkemahiran Rendah","LS",IF($A1394="Jumlah","T",FALSE))))&amp;$E1394&amp;RIGHT($D1394,2),[1]Balancing!$ET$2:$KK$2,0))/1000</f>
        <v>28.361000000000001</v>
      </c>
      <c r="K1394" s="16">
        <f>INDEX([1]Balancing!$KL$3:$QC$21,MATCH($C1394,[1]Balancing!$A$3:$A$21,0),MATCH(IF($A1394="Mahir","HS",IF($A1394="Separuh Mahir","SS",IF($A1394="Berkemahiran Rendah","LS",IF($A1394="Jumlah","T",FALSE))))&amp;$E1394&amp;RIGHT($D1394,2),[1]Balancing!$KL$2:$QC$2,0))/1000</f>
        <v>5.4169999999999998</v>
      </c>
      <c r="L1394" s="16">
        <f>INDEX([1]Balancing!$QD$3:$VU$21,MATCH($C1394,[1]Balancing!$A$3:$A$21,0),MATCH(IF($A1394="Mahir","HS",IF($A1394="Separuh Mahir","SS",IF($A1394="Berkemahiran Rendah","LS",IF($A1394="Jumlah","T",FALSE))))&amp;$E1394&amp;RIGHT($D1394,2),[1]Balancing!$QD$2:$VU$2,0))/1000</f>
        <v>0.53700000000000003</v>
      </c>
    </row>
    <row r="1395" spans="1:12" x14ac:dyDescent="0.35">
      <c r="A1395" s="17" t="s">
        <v>19</v>
      </c>
      <c r="B1395" s="17" t="s">
        <v>29</v>
      </c>
      <c r="C1395" s="17" t="s">
        <v>29</v>
      </c>
      <c r="D1395" s="14">
        <v>2019</v>
      </c>
      <c r="E1395" s="14">
        <v>1</v>
      </c>
      <c r="F1395" s="14" t="str">
        <f>VLOOKUP(A1395,[1]Lookup!$A$1:$B$4,2,0)</f>
        <v>Skilled</v>
      </c>
      <c r="G1395" s="14" t="str">
        <f>VLOOKUP(B1395,[1]Lookup!$A$6:$B$11,2,0)</f>
        <v>Mining &amp; Quarrying</v>
      </c>
      <c r="H1395" s="14" t="str">
        <f>VLOOKUP(C1395,[1]Lookup!$A$13:$B$31,2,0)</f>
        <v>Mining &amp; Quarrying</v>
      </c>
      <c r="I1395" s="16">
        <f>INDEX([1]Balancing!$B$3:$ES$21,MATCH($C1395,[1]Balancing!$A$3:$A$21,0),MATCH(IF($A1395="Mahir","HS",IF($A1395="Separuh Mahir","SS",IF($A1395="Berkemahiran Rendah","LS",IF($A1395="Jumlah","T",FALSE))))&amp;$E1395&amp;RIGHT($D1395,2),[1]Balancing!$B$2:$ES$2,0))/1000</f>
        <v>24.564</v>
      </c>
      <c r="J1395" s="16">
        <f>INDEX([1]Balancing!$ET$3:$KK$21,MATCH($C1395,[1]Balancing!$A$3:$A$21,0),MATCH(IF($A1395="Mahir","HS",IF($A1395="Separuh Mahir","SS",IF($A1395="Berkemahiran Rendah","LS",IF($A1395="Jumlah","T",FALSE))))&amp;$E1395&amp;RIGHT($D1395,2),[1]Balancing!$ET$2:$KK$2,0))/1000</f>
        <v>24.503</v>
      </c>
      <c r="K1395" s="16">
        <f>INDEX([1]Balancing!$KL$3:$QC$21,MATCH($C1395,[1]Balancing!$A$3:$A$21,0),MATCH(IF($A1395="Mahir","HS",IF($A1395="Separuh Mahir","SS",IF($A1395="Berkemahiran Rendah","LS",IF($A1395="Jumlah","T",FALSE))))&amp;$E1395&amp;RIGHT($D1395,2),[1]Balancing!$KL$2:$QC$2,0))/1000</f>
        <v>6.0999999999999999E-2</v>
      </c>
      <c r="L1395" s="16">
        <f>INDEX([1]Balancing!$QD$3:$VU$21,MATCH($C1395,[1]Balancing!$A$3:$A$21,0),MATCH(IF($A1395="Mahir","HS",IF($A1395="Separuh Mahir","SS",IF($A1395="Berkemahiran Rendah","LS",IF($A1395="Jumlah","T",FALSE))))&amp;$E1395&amp;RIGHT($D1395,2),[1]Balancing!$QD$2:$VU$2,0))/1000</f>
        <v>6.0999999999999999E-2</v>
      </c>
    </row>
    <row r="1396" spans="1:12" x14ac:dyDescent="0.35">
      <c r="A1396" s="17" t="s">
        <v>19</v>
      </c>
      <c r="B1396" s="17" t="s">
        <v>31</v>
      </c>
      <c r="C1396" s="17" t="s">
        <v>40</v>
      </c>
      <c r="D1396" s="14">
        <v>2019</v>
      </c>
      <c r="E1396" s="14">
        <v>1</v>
      </c>
      <c r="F1396" s="14" t="str">
        <f>VLOOKUP(A1396,[1]Lookup!$A$1:$B$4,2,0)</f>
        <v>Skilled</v>
      </c>
      <c r="G1396" s="14" t="str">
        <f>VLOOKUP(B1396,[1]Lookup!$A$6:$B$11,2,0)</f>
        <v>Manufacturing</v>
      </c>
      <c r="H1396" s="14" t="str">
        <f>VLOOKUP(C1396,[1]Lookup!$A$13:$B$31,2,0)</f>
        <v>Food processing, beverages &amp; tobacco products</v>
      </c>
      <c r="I1396" s="16">
        <f>INDEX([1]Balancing!$B$3:$ES$21,MATCH($C1396,[1]Balancing!$A$3:$A$21,0),MATCH(IF($A1396="Mahir","HS",IF($A1396="Separuh Mahir","SS",IF($A1396="Berkemahiran Rendah","LS",IF($A1396="Jumlah","T",FALSE))))&amp;$E1396&amp;RIGHT($D1396,2),[1]Balancing!$B$2:$ES$2,0))/1000</f>
        <v>38.316000000000003</v>
      </c>
      <c r="J1396" s="16">
        <f>INDEX([1]Balancing!$ET$3:$KK$21,MATCH($C1396,[1]Balancing!$A$3:$A$21,0),MATCH(IF($A1396="Mahir","HS",IF($A1396="Separuh Mahir","SS",IF($A1396="Berkemahiran Rendah","LS",IF($A1396="Jumlah","T",FALSE))))&amp;$E1396&amp;RIGHT($D1396,2),[1]Balancing!$ET$2:$KK$2,0))/1000</f>
        <v>36.21</v>
      </c>
      <c r="K1396" s="16">
        <f>INDEX([1]Balancing!$KL$3:$QC$21,MATCH($C1396,[1]Balancing!$A$3:$A$21,0),MATCH(IF($A1396="Mahir","HS",IF($A1396="Separuh Mahir","SS",IF($A1396="Berkemahiran Rendah","LS",IF($A1396="Jumlah","T",FALSE))))&amp;$E1396&amp;RIGHT($D1396,2),[1]Balancing!$KL$2:$QC$2,0))/1000</f>
        <v>2.1059999999999999</v>
      </c>
      <c r="L1396" s="16">
        <f>INDEX([1]Balancing!$QD$3:$VU$21,MATCH($C1396,[1]Balancing!$A$3:$A$21,0),MATCH(IF($A1396="Mahir","HS",IF($A1396="Separuh Mahir","SS",IF($A1396="Berkemahiran Rendah","LS",IF($A1396="Jumlah","T",FALSE))))&amp;$E1396&amp;RIGHT($D1396,2),[1]Balancing!$QD$2:$VU$2,0))/1000</f>
        <v>4.3999999999999997E-2</v>
      </c>
    </row>
    <row r="1397" spans="1:12" x14ac:dyDescent="0.35">
      <c r="A1397" s="17" t="s">
        <v>19</v>
      </c>
      <c r="B1397" s="17" t="s">
        <v>31</v>
      </c>
      <c r="C1397" s="17" t="s">
        <v>42</v>
      </c>
      <c r="D1397" s="14">
        <v>2019</v>
      </c>
      <c r="E1397" s="14">
        <v>1</v>
      </c>
      <c r="F1397" s="14" t="str">
        <f>VLOOKUP(A1397,[1]Lookup!$A$1:$B$4,2,0)</f>
        <v>Skilled</v>
      </c>
      <c r="G1397" s="14" t="str">
        <f>VLOOKUP(B1397,[1]Lookup!$A$6:$B$11,2,0)</f>
        <v>Manufacturing</v>
      </c>
      <c r="H1397" s="14" t="str">
        <f>VLOOKUP(C1397,[1]Lookup!$A$13:$B$31,2,0)</f>
        <v>Textiles, wearing apparel &amp; leather products</v>
      </c>
      <c r="I1397" s="16">
        <f>INDEX([1]Balancing!$B$3:$ES$21,MATCH($C1397,[1]Balancing!$A$3:$A$21,0),MATCH(IF($A1397="Mahir","HS",IF($A1397="Separuh Mahir","SS",IF($A1397="Berkemahiran Rendah","LS",IF($A1397="Jumlah","T",FALSE))))&amp;$E1397&amp;RIGHT($D1397,2),[1]Balancing!$B$2:$ES$2,0))/1000</f>
        <v>11.911</v>
      </c>
      <c r="J1397" s="16">
        <f>INDEX([1]Balancing!$ET$3:$KK$21,MATCH($C1397,[1]Balancing!$A$3:$A$21,0),MATCH(IF($A1397="Mahir","HS",IF($A1397="Separuh Mahir","SS",IF($A1397="Berkemahiran Rendah","LS",IF($A1397="Jumlah","T",FALSE))))&amp;$E1397&amp;RIGHT($D1397,2),[1]Balancing!$ET$2:$KK$2,0))/1000</f>
        <v>11.278</v>
      </c>
      <c r="K1397" s="16">
        <f>INDEX([1]Balancing!$KL$3:$QC$21,MATCH($C1397,[1]Balancing!$A$3:$A$21,0),MATCH(IF($A1397="Mahir","HS",IF($A1397="Separuh Mahir","SS",IF($A1397="Berkemahiran Rendah","LS",IF($A1397="Jumlah","T",FALSE))))&amp;$E1397&amp;RIGHT($D1397,2),[1]Balancing!$KL$2:$QC$2,0))/1000</f>
        <v>0.63300000000000001</v>
      </c>
      <c r="L1397" s="16">
        <f>INDEX([1]Balancing!$QD$3:$VU$21,MATCH($C1397,[1]Balancing!$A$3:$A$21,0),MATCH(IF($A1397="Mahir","HS",IF($A1397="Separuh Mahir","SS",IF($A1397="Berkemahiran Rendah","LS",IF($A1397="Jumlah","T",FALSE))))&amp;$E1397&amp;RIGHT($D1397,2),[1]Balancing!$QD$2:$VU$2,0))/1000</f>
        <v>0.01</v>
      </c>
    </row>
    <row r="1398" spans="1:12" x14ac:dyDescent="0.35">
      <c r="A1398" s="17" t="s">
        <v>19</v>
      </c>
      <c r="B1398" s="17" t="s">
        <v>31</v>
      </c>
      <c r="C1398" s="17" t="s">
        <v>44</v>
      </c>
      <c r="D1398" s="14">
        <v>2019</v>
      </c>
      <c r="E1398" s="14">
        <v>1</v>
      </c>
      <c r="F1398" s="14" t="str">
        <f>VLOOKUP(A1398,[1]Lookup!$A$1:$B$4,2,0)</f>
        <v>Skilled</v>
      </c>
      <c r="G1398" s="14" t="str">
        <f>VLOOKUP(B1398,[1]Lookup!$A$6:$B$11,2,0)</f>
        <v>Manufacturing</v>
      </c>
      <c r="H1398" s="14" t="str">
        <f>VLOOKUP(C1398,[1]Lookup!$A$13:$B$31,2,0)</f>
        <v>Wood products, furniture, paper products &amp; printing</v>
      </c>
      <c r="I1398" s="16">
        <f>INDEX([1]Balancing!$B$3:$ES$21,MATCH($C1398,[1]Balancing!$A$3:$A$21,0),MATCH(IF($A1398="Mahir","HS",IF($A1398="Separuh Mahir","SS",IF($A1398="Berkemahiran Rendah","LS",IF($A1398="Jumlah","T",FALSE))))&amp;$E1398&amp;RIGHT($D1398,2),[1]Balancing!$B$2:$ES$2,0))/1000</f>
        <v>39.674999999999997</v>
      </c>
      <c r="J1398" s="16">
        <f>INDEX([1]Balancing!$ET$3:$KK$21,MATCH($C1398,[1]Balancing!$A$3:$A$21,0),MATCH(IF($A1398="Mahir","HS",IF($A1398="Separuh Mahir","SS",IF($A1398="Berkemahiran Rendah","LS",IF($A1398="Jumlah","T",FALSE))))&amp;$E1398&amp;RIGHT($D1398,2),[1]Balancing!$ET$2:$KK$2,0))/1000</f>
        <v>37.261000000000003</v>
      </c>
      <c r="K1398" s="16">
        <f>INDEX([1]Balancing!$KL$3:$QC$21,MATCH($C1398,[1]Balancing!$A$3:$A$21,0),MATCH(IF($A1398="Mahir","HS",IF($A1398="Separuh Mahir","SS",IF($A1398="Berkemahiran Rendah","LS",IF($A1398="Jumlah","T",FALSE))))&amp;$E1398&amp;RIGHT($D1398,2),[1]Balancing!$KL$2:$QC$2,0))/1000</f>
        <v>2.4140000000000001</v>
      </c>
      <c r="L1398" s="16">
        <f>INDEX([1]Balancing!$QD$3:$VU$21,MATCH($C1398,[1]Balancing!$A$3:$A$21,0),MATCH(IF($A1398="Mahir","HS",IF($A1398="Separuh Mahir","SS",IF($A1398="Berkemahiran Rendah","LS",IF($A1398="Jumlah","T",FALSE))))&amp;$E1398&amp;RIGHT($D1398,2),[1]Balancing!$QD$2:$VU$2,0))/1000</f>
        <v>0.21299999999999999</v>
      </c>
    </row>
    <row r="1399" spans="1:12" x14ac:dyDescent="0.35">
      <c r="A1399" s="17" t="s">
        <v>19</v>
      </c>
      <c r="B1399" s="17" t="s">
        <v>31</v>
      </c>
      <c r="C1399" s="17" t="s">
        <v>46</v>
      </c>
      <c r="D1399" s="14">
        <v>2019</v>
      </c>
      <c r="E1399" s="14">
        <v>1</v>
      </c>
      <c r="F1399" s="14" t="str">
        <f>VLOOKUP(A1399,[1]Lookup!$A$1:$B$4,2,0)</f>
        <v>Skilled</v>
      </c>
      <c r="G1399" s="14" t="str">
        <f>VLOOKUP(B1399,[1]Lookup!$A$6:$B$11,2,0)</f>
        <v>Manufacturing</v>
      </c>
      <c r="H1399" s="14" t="str">
        <f>VLOOKUP(C1399,[1]Lookup!$A$13:$B$31,2,0)</f>
        <v>Petroleum, chemical, rubber &amp; plastic products</v>
      </c>
      <c r="I1399" s="16">
        <f>INDEX([1]Balancing!$B$3:$ES$21,MATCH($C1399,[1]Balancing!$A$3:$A$21,0),MATCH(IF($A1399="Mahir","HS",IF($A1399="Separuh Mahir","SS",IF($A1399="Berkemahiran Rendah","LS",IF($A1399="Jumlah","T",FALSE))))&amp;$E1399&amp;RIGHT($D1399,2),[1]Balancing!$B$2:$ES$2,0))/1000</f>
        <v>77.757000000000005</v>
      </c>
      <c r="J1399" s="16">
        <f>INDEX([1]Balancing!$ET$3:$KK$21,MATCH($C1399,[1]Balancing!$A$3:$A$21,0),MATCH(IF($A1399="Mahir","HS",IF($A1399="Separuh Mahir","SS",IF($A1399="Berkemahiran Rendah","LS",IF($A1399="Jumlah","T",FALSE))))&amp;$E1399&amp;RIGHT($D1399,2),[1]Balancing!$ET$2:$KK$2,0))/1000</f>
        <v>72.867000000000004</v>
      </c>
      <c r="K1399" s="16">
        <f>INDEX([1]Balancing!$KL$3:$QC$21,MATCH($C1399,[1]Balancing!$A$3:$A$21,0),MATCH(IF($A1399="Mahir","HS",IF($A1399="Separuh Mahir","SS",IF($A1399="Berkemahiran Rendah","LS",IF($A1399="Jumlah","T",FALSE))))&amp;$E1399&amp;RIGHT($D1399,2),[1]Balancing!$KL$2:$QC$2,0))/1000</f>
        <v>4.8899999999999997</v>
      </c>
      <c r="L1399" s="16">
        <f>INDEX([1]Balancing!$QD$3:$VU$21,MATCH($C1399,[1]Balancing!$A$3:$A$21,0),MATCH(IF($A1399="Mahir","HS",IF($A1399="Separuh Mahir","SS",IF($A1399="Berkemahiran Rendah","LS",IF($A1399="Jumlah","T",FALSE))))&amp;$E1399&amp;RIGHT($D1399,2),[1]Balancing!$QD$2:$VU$2,0))/1000</f>
        <v>0.31900000000000001</v>
      </c>
    </row>
    <row r="1400" spans="1:12" x14ac:dyDescent="0.35">
      <c r="A1400" s="17" t="s">
        <v>19</v>
      </c>
      <c r="B1400" s="17" t="s">
        <v>31</v>
      </c>
      <c r="C1400" s="17" t="s">
        <v>48</v>
      </c>
      <c r="D1400" s="14">
        <v>2019</v>
      </c>
      <c r="E1400" s="14">
        <v>1</v>
      </c>
      <c r="F1400" s="14" t="str">
        <f>VLOOKUP(A1400,[1]Lookup!$A$1:$B$4,2,0)</f>
        <v>Skilled</v>
      </c>
      <c r="G1400" s="14" t="str">
        <f>VLOOKUP(B1400,[1]Lookup!$A$6:$B$11,2,0)</f>
        <v>Manufacturing</v>
      </c>
      <c r="H1400" s="14" t="str">
        <f>VLOOKUP(C1400,[1]Lookup!$A$13:$B$31,2,0)</f>
        <v>Non-metallic mineral products, basic metal &amp; fabricated metal products</v>
      </c>
      <c r="I1400" s="16">
        <f>INDEX([1]Balancing!$B$3:$ES$21,MATCH($C1400,[1]Balancing!$A$3:$A$21,0),MATCH(IF($A1400="Mahir","HS",IF($A1400="Separuh Mahir","SS",IF($A1400="Berkemahiran Rendah","LS",IF($A1400="Jumlah","T",FALSE))))&amp;$E1400&amp;RIGHT($D1400,2),[1]Balancing!$B$2:$ES$2,0))/1000</f>
        <v>59.298000000000002</v>
      </c>
      <c r="J1400" s="16">
        <f>INDEX([1]Balancing!$ET$3:$KK$21,MATCH($C1400,[1]Balancing!$A$3:$A$21,0),MATCH(IF($A1400="Mahir","HS",IF($A1400="Separuh Mahir","SS",IF($A1400="Berkemahiran Rendah","LS",IF($A1400="Jumlah","T",FALSE))))&amp;$E1400&amp;RIGHT($D1400,2),[1]Balancing!$ET$2:$KK$2,0))/1000</f>
        <v>55.835999999999999</v>
      </c>
      <c r="K1400" s="16">
        <f>INDEX([1]Balancing!$KL$3:$QC$21,MATCH($C1400,[1]Balancing!$A$3:$A$21,0),MATCH(IF($A1400="Mahir","HS",IF($A1400="Separuh Mahir","SS",IF($A1400="Berkemahiran Rendah","LS",IF($A1400="Jumlah","T",FALSE))))&amp;$E1400&amp;RIGHT($D1400,2),[1]Balancing!$KL$2:$QC$2,0))/1000</f>
        <v>3.4620000000000002</v>
      </c>
      <c r="L1400" s="16">
        <f>INDEX([1]Balancing!$QD$3:$VU$21,MATCH($C1400,[1]Balancing!$A$3:$A$21,0),MATCH(IF($A1400="Mahir","HS",IF($A1400="Separuh Mahir","SS",IF($A1400="Berkemahiran Rendah","LS",IF($A1400="Jumlah","T",FALSE))))&amp;$E1400&amp;RIGHT($D1400,2),[1]Balancing!$QD$2:$VU$2,0))/1000</f>
        <v>6.0999999999999999E-2</v>
      </c>
    </row>
    <row r="1401" spans="1:12" x14ac:dyDescent="0.35">
      <c r="A1401" s="17" t="s">
        <v>19</v>
      </c>
      <c r="B1401" s="17" t="s">
        <v>31</v>
      </c>
      <c r="C1401" s="17" t="s">
        <v>50</v>
      </c>
      <c r="D1401" s="14">
        <v>2019</v>
      </c>
      <c r="E1401" s="14">
        <v>1</v>
      </c>
      <c r="F1401" s="14" t="str">
        <f>VLOOKUP(A1401,[1]Lookup!$A$1:$B$4,2,0)</f>
        <v>Skilled</v>
      </c>
      <c r="G1401" s="14" t="str">
        <f>VLOOKUP(B1401,[1]Lookup!$A$6:$B$11,2,0)</f>
        <v>Manufacturing</v>
      </c>
      <c r="H1401" s="14" t="str">
        <f>VLOOKUP(C1401,[1]Lookup!$A$13:$B$31,2,0)</f>
        <v>Electrical, electronic &amp; optical products</v>
      </c>
      <c r="I1401" s="16">
        <f>INDEX([1]Balancing!$B$3:$ES$21,MATCH($C1401,[1]Balancing!$A$3:$A$21,0),MATCH(IF($A1401="Mahir","HS",IF($A1401="Separuh Mahir","SS",IF($A1401="Berkemahiran Rendah","LS",IF($A1401="Jumlah","T",FALSE))))&amp;$E1401&amp;RIGHT($D1401,2),[1]Balancing!$B$2:$ES$2,0))/1000</f>
        <v>141.25899999999999</v>
      </c>
      <c r="J1401" s="16">
        <f>INDEX([1]Balancing!$ET$3:$KK$21,MATCH($C1401,[1]Balancing!$A$3:$A$21,0),MATCH(IF($A1401="Mahir","HS",IF($A1401="Separuh Mahir","SS",IF($A1401="Berkemahiran Rendah","LS",IF($A1401="Jumlah","T",FALSE))))&amp;$E1401&amp;RIGHT($D1401,2),[1]Balancing!$ET$2:$KK$2,0))/1000</f>
        <v>133.15199999999999</v>
      </c>
      <c r="K1401" s="16">
        <f>INDEX([1]Balancing!$KL$3:$QC$21,MATCH($C1401,[1]Balancing!$A$3:$A$21,0),MATCH(IF($A1401="Mahir","HS",IF($A1401="Separuh Mahir","SS",IF($A1401="Berkemahiran Rendah","LS",IF($A1401="Jumlah","T",FALSE))))&amp;$E1401&amp;RIGHT($D1401,2),[1]Balancing!$KL$2:$QC$2,0))/1000</f>
        <v>8.1069999999999993</v>
      </c>
      <c r="L1401" s="16">
        <f>INDEX([1]Balancing!$QD$3:$VU$21,MATCH($C1401,[1]Balancing!$A$3:$A$21,0),MATCH(IF($A1401="Mahir","HS",IF($A1401="Separuh Mahir","SS",IF($A1401="Berkemahiran Rendah","LS",IF($A1401="Jumlah","T",FALSE))))&amp;$E1401&amp;RIGHT($D1401,2),[1]Balancing!$QD$2:$VU$2,0))/1000</f>
        <v>0.57799999999999996</v>
      </c>
    </row>
    <row r="1402" spans="1:12" x14ac:dyDescent="0.35">
      <c r="A1402" s="17" t="s">
        <v>19</v>
      </c>
      <c r="B1402" s="17" t="s">
        <v>31</v>
      </c>
      <c r="C1402" s="17" t="s">
        <v>52</v>
      </c>
      <c r="D1402" s="14">
        <v>2019</v>
      </c>
      <c r="E1402" s="14">
        <v>1</v>
      </c>
      <c r="F1402" s="14" t="str">
        <f>VLOOKUP(A1402,[1]Lookup!$A$1:$B$4,2,0)</f>
        <v>Skilled</v>
      </c>
      <c r="G1402" s="14" t="str">
        <f>VLOOKUP(B1402,[1]Lookup!$A$6:$B$11,2,0)</f>
        <v>Manufacturing</v>
      </c>
      <c r="H1402" s="14" t="str">
        <f>VLOOKUP(C1402,[1]Lookup!$A$13:$B$31,2,0)</f>
        <v>Transport equipment, other manufacturing &amp; repair</v>
      </c>
      <c r="I1402" s="16">
        <f>INDEX([1]Balancing!$B$3:$ES$21,MATCH($C1402,[1]Balancing!$A$3:$A$21,0),MATCH(IF($A1402="Mahir","HS",IF($A1402="Separuh Mahir","SS",IF($A1402="Berkemahiran Rendah","LS",IF($A1402="Jumlah","T",FALSE))))&amp;$E1402&amp;RIGHT($D1402,2),[1]Balancing!$B$2:$ES$2,0))/1000</f>
        <v>51.118000000000002</v>
      </c>
      <c r="J1402" s="16">
        <f>INDEX([1]Balancing!$ET$3:$KK$21,MATCH($C1402,[1]Balancing!$A$3:$A$21,0),MATCH(IF($A1402="Mahir","HS",IF($A1402="Separuh Mahir","SS",IF($A1402="Berkemahiran Rendah","LS",IF($A1402="Jumlah","T",FALSE))))&amp;$E1402&amp;RIGHT($D1402,2),[1]Balancing!$ET$2:$KK$2,0))/1000</f>
        <v>48.249000000000002</v>
      </c>
      <c r="K1402" s="16">
        <f>INDEX([1]Balancing!$KL$3:$QC$21,MATCH($C1402,[1]Balancing!$A$3:$A$21,0),MATCH(IF($A1402="Mahir","HS",IF($A1402="Separuh Mahir","SS",IF($A1402="Berkemahiran Rendah","LS",IF($A1402="Jumlah","T",FALSE))))&amp;$E1402&amp;RIGHT($D1402,2),[1]Balancing!$KL$2:$QC$2,0))/1000</f>
        <v>2.8690000000000002</v>
      </c>
      <c r="L1402" s="16">
        <f>INDEX([1]Balancing!$QD$3:$VU$21,MATCH($C1402,[1]Balancing!$A$3:$A$21,0),MATCH(IF($A1402="Mahir","HS",IF($A1402="Separuh Mahir","SS",IF($A1402="Berkemahiran Rendah","LS",IF($A1402="Jumlah","T",FALSE))))&amp;$E1402&amp;RIGHT($D1402,2),[1]Balancing!$QD$2:$VU$2,0))/1000</f>
        <v>0.13700000000000001</v>
      </c>
    </row>
    <row r="1403" spans="1:12" x14ac:dyDescent="0.35">
      <c r="A1403" s="17" t="s">
        <v>19</v>
      </c>
      <c r="B1403" s="17" t="s">
        <v>33</v>
      </c>
      <c r="C1403" s="17" t="s">
        <v>33</v>
      </c>
      <c r="D1403" s="14">
        <v>2019</v>
      </c>
      <c r="E1403" s="14">
        <v>1</v>
      </c>
      <c r="F1403" s="14" t="str">
        <f>VLOOKUP(A1403,[1]Lookup!$A$1:$B$4,2,0)</f>
        <v>Skilled</v>
      </c>
      <c r="G1403" s="14" t="str">
        <f>VLOOKUP(B1403,[1]Lookup!$A$6:$B$11,2,0)</f>
        <v>Construction</v>
      </c>
      <c r="H1403" s="14" t="str">
        <f>VLOOKUP(C1403,[1]Lookup!$A$13:$B$31,2,0)</f>
        <v>Construction</v>
      </c>
      <c r="I1403" s="16">
        <f>INDEX([1]Balancing!$B$3:$ES$21,MATCH($C1403,[1]Balancing!$A$3:$A$21,0),MATCH(IF($A1403="Mahir","HS",IF($A1403="Separuh Mahir","SS",IF($A1403="Berkemahiran Rendah","LS",IF($A1403="Jumlah","T",FALSE))))&amp;$E1403&amp;RIGHT($D1403,2),[1]Balancing!$B$2:$ES$2,0))/1000</f>
        <v>153.309</v>
      </c>
      <c r="J1403" s="16">
        <f>INDEX([1]Balancing!$ET$3:$KK$21,MATCH($C1403,[1]Balancing!$A$3:$A$21,0),MATCH(IF($A1403="Mahir","HS",IF($A1403="Separuh Mahir","SS",IF($A1403="Berkemahiran Rendah","LS",IF($A1403="Jumlah","T",FALSE))))&amp;$E1403&amp;RIGHT($D1403,2),[1]Balancing!$ET$2:$KK$2,0))/1000</f>
        <v>147.697</v>
      </c>
      <c r="K1403" s="16">
        <f>INDEX([1]Balancing!$KL$3:$QC$21,MATCH($C1403,[1]Balancing!$A$3:$A$21,0),MATCH(IF($A1403="Mahir","HS",IF($A1403="Separuh Mahir","SS",IF($A1403="Berkemahiran Rendah","LS",IF($A1403="Jumlah","T",FALSE))))&amp;$E1403&amp;RIGHT($D1403,2),[1]Balancing!$KL$2:$QC$2,0))/1000</f>
        <v>5.6120000000000001</v>
      </c>
      <c r="L1403" s="16">
        <f>INDEX([1]Balancing!$QD$3:$VU$21,MATCH($C1403,[1]Balancing!$A$3:$A$21,0),MATCH(IF($A1403="Mahir","HS",IF($A1403="Separuh Mahir","SS",IF($A1403="Berkemahiran Rendah","LS",IF($A1403="Jumlah","T",FALSE))))&amp;$E1403&amp;RIGHT($D1403,2),[1]Balancing!$QD$2:$VU$2,0))/1000</f>
        <v>1.891</v>
      </c>
    </row>
    <row r="1404" spans="1:12" x14ac:dyDescent="0.35">
      <c r="A1404" s="17" t="s">
        <v>19</v>
      </c>
      <c r="B1404" s="17" t="s">
        <v>35</v>
      </c>
      <c r="C1404" s="17" t="s">
        <v>54</v>
      </c>
      <c r="D1404" s="14">
        <v>2019</v>
      </c>
      <c r="E1404" s="14">
        <v>1</v>
      </c>
      <c r="F1404" s="14" t="str">
        <f>VLOOKUP(A1404,[1]Lookup!$A$1:$B$4,2,0)</f>
        <v>Skilled</v>
      </c>
      <c r="G1404" s="14" t="str">
        <f>VLOOKUP(B1404,[1]Lookup!$A$6:$B$11,2,0)</f>
        <v>Services</v>
      </c>
      <c r="H1404" s="14" t="str">
        <f>VLOOKUP(C1404,[1]Lookup!$A$13:$B$31,2,0)</f>
        <v>Wholesale &amp; retail trade</v>
      </c>
      <c r="I1404" s="16">
        <f>INDEX([1]Balancing!$B$3:$ES$21,MATCH($C1404,[1]Balancing!$A$3:$A$21,0),MATCH(IF($A1404="Mahir","HS",IF($A1404="Separuh Mahir","SS",IF($A1404="Berkemahiran Rendah","LS",IF($A1404="Jumlah","T",FALSE))))&amp;$E1404&amp;RIGHT($D1404,2),[1]Balancing!$B$2:$ES$2,0))/1000</f>
        <v>528.43600000000004</v>
      </c>
      <c r="J1404" s="16">
        <f>INDEX([1]Balancing!$ET$3:$KK$21,MATCH($C1404,[1]Balancing!$A$3:$A$21,0),MATCH(IF($A1404="Mahir","HS",IF($A1404="Separuh Mahir","SS",IF($A1404="Berkemahiran Rendah","LS",IF($A1404="Jumlah","T",FALSE))))&amp;$E1404&amp;RIGHT($D1404,2),[1]Balancing!$ET$2:$KK$2,0))/1000</f>
        <v>526.60299999999995</v>
      </c>
      <c r="K1404" s="16">
        <f>INDEX([1]Balancing!$KL$3:$QC$21,MATCH($C1404,[1]Balancing!$A$3:$A$21,0),MATCH(IF($A1404="Mahir","HS",IF($A1404="Separuh Mahir","SS",IF($A1404="Berkemahiran Rendah","LS",IF($A1404="Jumlah","T",FALSE))))&amp;$E1404&amp;RIGHT($D1404,2),[1]Balancing!$KL$2:$QC$2,0))/1000</f>
        <v>1.833</v>
      </c>
      <c r="L1404" s="16">
        <f>INDEX([1]Balancing!$QD$3:$VU$21,MATCH($C1404,[1]Balancing!$A$3:$A$21,0),MATCH(IF($A1404="Mahir","HS",IF($A1404="Separuh Mahir","SS",IF($A1404="Berkemahiran Rendah","LS",IF($A1404="Jumlah","T",FALSE))))&amp;$E1404&amp;RIGHT($D1404,2),[1]Balancing!$QD$2:$VU$2,0))/1000</f>
        <v>1.7769999999999999</v>
      </c>
    </row>
    <row r="1405" spans="1:12" x14ac:dyDescent="0.35">
      <c r="A1405" s="17" t="s">
        <v>19</v>
      </c>
      <c r="B1405" s="17" t="s">
        <v>35</v>
      </c>
      <c r="C1405" s="17" t="s">
        <v>56</v>
      </c>
      <c r="D1405" s="14">
        <v>2019</v>
      </c>
      <c r="E1405" s="14">
        <v>1</v>
      </c>
      <c r="F1405" s="14" t="str">
        <f>VLOOKUP(A1405,[1]Lookup!$A$1:$B$4,2,0)</f>
        <v>Skilled</v>
      </c>
      <c r="G1405" s="14" t="str">
        <f>VLOOKUP(B1405,[1]Lookup!$A$6:$B$11,2,0)</f>
        <v>Services</v>
      </c>
      <c r="H1405" s="14" t="str">
        <f>VLOOKUP(C1405,[1]Lookup!$A$13:$B$31,2,0)</f>
        <v>Food &amp; beverages and accommodation</v>
      </c>
      <c r="I1405" s="16">
        <f>INDEX([1]Balancing!$B$3:$ES$21,MATCH($C1405,[1]Balancing!$A$3:$A$21,0),MATCH(IF($A1405="Mahir","HS",IF($A1405="Separuh Mahir","SS",IF($A1405="Berkemahiran Rendah","LS",IF($A1405="Jumlah","T",FALSE))))&amp;$E1405&amp;RIGHT($D1405,2),[1]Balancing!$B$2:$ES$2,0))/1000</f>
        <v>112.18899999999999</v>
      </c>
      <c r="J1405" s="16">
        <f>INDEX([1]Balancing!$ET$3:$KK$21,MATCH($C1405,[1]Balancing!$A$3:$A$21,0),MATCH(IF($A1405="Mahir","HS",IF($A1405="Separuh Mahir","SS",IF($A1405="Berkemahiran Rendah","LS",IF($A1405="Jumlah","T",FALSE))))&amp;$E1405&amp;RIGHT($D1405,2),[1]Balancing!$ET$2:$KK$2,0))/1000</f>
        <v>111.697</v>
      </c>
      <c r="K1405" s="16">
        <f>INDEX([1]Balancing!$KL$3:$QC$21,MATCH($C1405,[1]Balancing!$A$3:$A$21,0),MATCH(IF($A1405="Mahir","HS",IF($A1405="Separuh Mahir","SS",IF($A1405="Berkemahiran Rendah","LS",IF($A1405="Jumlah","T",FALSE))))&amp;$E1405&amp;RIGHT($D1405,2),[1]Balancing!$KL$2:$QC$2,0))/1000</f>
        <v>0.49199999999999999</v>
      </c>
      <c r="L1405" s="16">
        <f>INDEX([1]Balancing!$QD$3:$VU$21,MATCH($C1405,[1]Balancing!$A$3:$A$21,0),MATCH(IF($A1405="Mahir","HS",IF($A1405="Separuh Mahir","SS",IF($A1405="Berkemahiran Rendah","LS",IF($A1405="Jumlah","T",FALSE))))&amp;$E1405&amp;RIGHT($D1405,2),[1]Balancing!$QD$2:$VU$2,0))/1000</f>
        <v>0.219</v>
      </c>
    </row>
    <row r="1406" spans="1:12" x14ac:dyDescent="0.35">
      <c r="A1406" s="17" t="s">
        <v>19</v>
      </c>
      <c r="B1406" s="17" t="s">
        <v>35</v>
      </c>
      <c r="C1406" s="17" t="s">
        <v>58</v>
      </c>
      <c r="D1406" s="14">
        <v>2019</v>
      </c>
      <c r="E1406" s="14">
        <v>1</v>
      </c>
      <c r="F1406" s="14" t="str">
        <f>VLOOKUP(A1406,[1]Lookup!$A$1:$B$4,2,0)</f>
        <v>Skilled</v>
      </c>
      <c r="G1406" s="14" t="str">
        <f>VLOOKUP(B1406,[1]Lookup!$A$6:$B$11,2,0)</f>
        <v>Services</v>
      </c>
      <c r="H1406" s="14" t="str">
        <f>VLOOKUP(C1406,[1]Lookup!$A$13:$B$31,2,0)</f>
        <v>Transportation &amp; storage</v>
      </c>
      <c r="I1406" s="16">
        <f>INDEX([1]Balancing!$B$3:$ES$21,MATCH($C1406,[1]Balancing!$A$3:$A$21,0),MATCH(IF($A1406="Mahir","HS",IF($A1406="Separuh Mahir","SS",IF($A1406="Berkemahiran Rendah","LS",IF($A1406="Jumlah","T",FALSE))))&amp;$E1406&amp;RIGHT($D1406,2),[1]Balancing!$B$2:$ES$2,0))/1000</f>
        <v>78.614000000000004</v>
      </c>
      <c r="J1406" s="16">
        <f>INDEX([1]Balancing!$ET$3:$KK$21,MATCH($C1406,[1]Balancing!$A$3:$A$21,0),MATCH(IF($A1406="Mahir","HS",IF($A1406="Separuh Mahir","SS",IF($A1406="Berkemahiran Rendah","LS",IF($A1406="Jumlah","T",FALSE))))&amp;$E1406&amp;RIGHT($D1406,2),[1]Balancing!$ET$2:$KK$2,0))/1000</f>
        <v>77.328999999999994</v>
      </c>
      <c r="K1406" s="16">
        <f>INDEX([1]Balancing!$KL$3:$QC$21,MATCH($C1406,[1]Balancing!$A$3:$A$21,0),MATCH(IF($A1406="Mahir","HS",IF($A1406="Separuh Mahir","SS",IF($A1406="Berkemahiran Rendah","LS",IF($A1406="Jumlah","T",FALSE))))&amp;$E1406&amp;RIGHT($D1406,2),[1]Balancing!$KL$2:$QC$2,0))/1000</f>
        <v>1.2849999999999999</v>
      </c>
      <c r="L1406" s="16">
        <f>INDEX([1]Balancing!$QD$3:$VU$21,MATCH($C1406,[1]Balancing!$A$3:$A$21,0),MATCH(IF($A1406="Mahir","HS",IF($A1406="Separuh Mahir","SS",IF($A1406="Berkemahiran Rendah","LS",IF($A1406="Jumlah","T",FALSE))))&amp;$E1406&amp;RIGHT($D1406,2),[1]Balancing!$QD$2:$VU$2,0))/1000</f>
        <v>0.63900000000000001</v>
      </c>
    </row>
    <row r="1407" spans="1:12" x14ac:dyDescent="0.35">
      <c r="A1407" s="17" t="s">
        <v>19</v>
      </c>
      <c r="B1407" s="17" t="s">
        <v>35</v>
      </c>
      <c r="C1407" s="17" t="s">
        <v>60</v>
      </c>
      <c r="D1407" s="14">
        <v>2019</v>
      </c>
      <c r="E1407" s="14">
        <v>1</v>
      </c>
      <c r="F1407" s="14" t="str">
        <f>VLOOKUP(A1407,[1]Lookup!$A$1:$B$4,2,0)</f>
        <v>Skilled</v>
      </c>
      <c r="G1407" s="14" t="str">
        <f>VLOOKUP(B1407,[1]Lookup!$A$6:$B$11,2,0)</f>
        <v>Services</v>
      </c>
      <c r="H1407" s="14" t="str">
        <f>VLOOKUP(C1407,[1]Lookup!$A$13:$B$31,2,0)</f>
        <v>Information &amp; communication</v>
      </c>
      <c r="I1407" s="16">
        <f>INDEX([1]Balancing!$B$3:$ES$21,MATCH($C1407,[1]Balancing!$A$3:$A$21,0),MATCH(IF($A1407="Mahir","HS",IF($A1407="Separuh Mahir","SS",IF($A1407="Berkemahiran Rendah","LS",IF($A1407="Jumlah","T",FALSE))))&amp;$E1407&amp;RIGHT($D1407,2),[1]Balancing!$B$2:$ES$2,0))/1000</f>
        <v>129.23500000000001</v>
      </c>
      <c r="J1407" s="16">
        <f>INDEX([1]Balancing!$ET$3:$KK$21,MATCH($C1407,[1]Balancing!$A$3:$A$21,0),MATCH(IF($A1407="Mahir","HS",IF($A1407="Separuh Mahir","SS",IF($A1407="Berkemahiran Rendah","LS",IF($A1407="Jumlah","T",FALSE))))&amp;$E1407&amp;RIGHT($D1407,2),[1]Balancing!$ET$2:$KK$2,0))/1000</f>
        <v>128.72499999999999</v>
      </c>
      <c r="K1407" s="16">
        <f>INDEX([1]Balancing!$KL$3:$QC$21,MATCH($C1407,[1]Balancing!$A$3:$A$21,0),MATCH(IF($A1407="Mahir","HS",IF($A1407="Separuh Mahir","SS",IF($A1407="Berkemahiran Rendah","LS",IF($A1407="Jumlah","T",FALSE))))&amp;$E1407&amp;RIGHT($D1407,2),[1]Balancing!$KL$2:$QC$2,0))/1000</f>
        <v>0.51</v>
      </c>
      <c r="L1407" s="16">
        <f>INDEX([1]Balancing!$QD$3:$VU$21,MATCH($C1407,[1]Balancing!$A$3:$A$21,0),MATCH(IF($A1407="Mahir","HS",IF($A1407="Separuh Mahir","SS",IF($A1407="Berkemahiran Rendah","LS",IF($A1407="Jumlah","T",FALSE))))&amp;$E1407&amp;RIGHT($D1407,2),[1]Balancing!$QD$2:$VU$2,0))/1000</f>
        <v>0.45300000000000001</v>
      </c>
    </row>
    <row r="1408" spans="1:12" x14ac:dyDescent="0.35">
      <c r="A1408" s="17" t="s">
        <v>19</v>
      </c>
      <c r="B1408" s="17" t="s">
        <v>35</v>
      </c>
      <c r="C1408" s="17" t="s">
        <v>62</v>
      </c>
      <c r="D1408" s="14">
        <v>2019</v>
      </c>
      <c r="E1408" s="14">
        <v>1</v>
      </c>
      <c r="F1408" s="14" t="str">
        <f>VLOOKUP(A1408,[1]Lookup!$A$1:$B$4,2,0)</f>
        <v>Skilled</v>
      </c>
      <c r="G1408" s="14" t="str">
        <f>VLOOKUP(B1408,[1]Lookup!$A$6:$B$11,2,0)</f>
        <v>Services</v>
      </c>
      <c r="H1408" s="14" t="str">
        <f>VLOOKUP(C1408,[1]Lookup!$A$13:$B$31,2,0)</f>
        <v>Finance, insurance, real estate &amp; business services</v>
      </c>
      <c r="I1408" s="16">
        <f>INDEX([1]Balancing!$B$3:$ES$21,MATCH($C1408,[1]Balancing!$A$3:$A$21,0),MATCH(IF($A1408="Mahir","HS",IF($A1408="Separuh Mahir","SS",IF($A1408="Berkemahiran Rendah","LS",IF($A1408="Jumlah","T",FALSE))))&amp;$E1408&amp;RIGHT($D1408,2),[1]Balancing!$B$2:$ES$2,0))/1000</f>
        <v>395.154</v>
      </c>
      <c r="J1408" s="16">
        <f>INDEX([1]Balancing!$ET$3:$KK$21,MATCH($C1408,[1]Balancing!$A$3:$A$21,0),MATCH(IF($A1408="Mahir","HS",IF($A1408="Separuh Mahir","SS",IF($A1408="Berkemahiran Rendah","LS",IF($A1408="Jumlah","T",FALSE))))&amp;$E1408&amp;RIGHT($D1408,2),[1]Balancing!$ET$2:$KK$2,0))/1000</f>
        <v>389.04199999999997</v>
      </c>
      <c r="K1408" s="16">
        <f>INDEX([1]Balancing!$KL$3:$QC$21,MATCH($C1408,[1]Balancing!$A$3:$A$21,0),MATCH(IF($A1408="Mahir","HS",IF($A1408="Separuh Mahir","SS",IF($A1408="Berkemahiran Rendah","LS",IF($A1408="Jumlah","T",FALSE))))&amp;$E1408&amp;RIGHT($D1408,2),[1]Balancing!$KL$2:$QC$2,0))/1000</f>
        <v>6.1120000000000001</v>
      </c>
      <c r="L1408" s="16">
        <f>INDEX([1]Balancing!$QD$3:$VU$21,MATCH($C1408,[1]Balancing!$A$3:$A$21,0),MATCH(IF($A1408="Mahir","HS",IF($A1408="Separuh Mahir","SS",IF($A1408="Berkemahiran Rendah","LS",IF($A1408="Jumlah","T",FALSE))))&amp;$E1408&amp;RIGHT($D1408,2),[1]Balancing!$QD$2:$VU$2,0))/1000</f>
        <v>2.3860000000000001</v>
      </c>
    </row>
    <row r="1409" spans="1:12" x14ac:dyDescent="0.35">
      <c r="A1409" s="17" t="s">
        <v>19</v>
      </c>
      <c r="B1409" s="17" t="s">
        <v>35</v>
      </c>
      <c r="C1409" s="17" t="s">
        <v>64</v>
      </c>
      <c r="D1409" s="14">
        <v>2019</v>
      </c>
      <c r="E1409" s="14">
        <v>1</v>
      </c>
      <c r="F1409" s="14" t="str">
        <f>VLOOKUP(A1409,[1]Lookup!$A$1:$B$4,2,0)</f>
        <v>Skilled</v>
      </c>
      <c r="G1409" s="14" t="str">
        <f>VLOOKUP(B1409,[1]Lookup!$A$6:$B$11,2,0)</f>
        <v>Services</v>
      </c>
      <c r="H1409" s="14" t="str">
        <f>VLOOKUP(C1409,[1]Lookup!$A$13:$B$31,2,0)</f>
        <v>Other services</v>
      </c>
      <c r="I1409" s="16">
        <f>INDEX([1]Balancing!$B$3:$ES$21,MATCH($C1409,[1]Balancing!$A$3:$A$21,0),MATCH(IF($A1409="Mahir","HS",IF($A1409="Separuh Mahir","SS",IF($A1409="Berkemahiran Rendah","LS",IF($A1409="Jumlah","T",FALSE))))&amp;$E1409&amp;RIGHT($D1409,2),[1]Balancing!$B$2:$ES$2,0))/1000</f>
        <v>205.78800000000001</v>
      </c>
      <c r="J1409" s="16">
        <f>INDEX([1]Balancing!$ET$3:$KK$21,MATCH($C1409,[1]Balancing!$A$3:$A$21,0),MATCH(IF($A1409="Mahir","HS",IF($A1409="Separuh Mahir","SS",IF($A1409="Berkemahiran Rendah","LS",IF($A1409="Jumlah","T",FALSE))))&amp;$E1409&amp;RIGHT($D1409,2),[1]Balancing!$ET$2:$KK$2,0))/1000</f>
        <v>204.94499999999999</v>
      </c>
      <c r="K1409" s="16">
        <f>INDEX([1]Balancing!$KL$3:$QC$21,MATCH($C1409,[1]Balancing!$A$3:$A$21,0),MATCH(IF($A1409="Mahir","HS",IF($A1409="Separuh Mahir","SS",IF($A1409="Berkemahiran Rendah","LS",IF($A1409="Jumlah","T",FALSE))))&amp;$E1409&amp;RIGHT($D1409,2),[1]Balancing!$KL$2:$QC$2,0))/1000</f>
        <v>0.84299999999999997</v>
      </c>
      <c r="L1409" s="16">
        <f>INDEX([1]Balancing!$QD$3:$VU$21,MATCH($C1409,[1]Balancing!$A$3:$A$21,0),MATCH(IF($A1409="Mahir","HS",IF($A1409="Separuh Mahir","SS",IF($A1409="Berkemahiran Rendah","LS",IF($A1409="Jumlah","T",FALSE))))&amp;$E1409&amp;RIGHT($D1409,2),[1]Balancing!$QD$2:$VU$2,0))/1000</f>
        <v>1.2150000000000001</v>
      </c>
    </row>
    <row r="1410" spans="1:12" x14ac:dyDescent="0.35">
      <c r="A1410" s="17" t="s">
        <v>21</v>
      </c>
      <c r="B1410" s="17" t="s">
        <v>27</v>
      </c>
      <c r="C1410" s="17" t="s">
        <v>27</v>
      </c>
      <c r="D1410" s="14">
        <v>2019</v>
      </c>
      <c r="E1410" s="14">
        <v>1</v>
      </c>
      <c r="F1410" s="14" t="str">
        <f>VLOOKUP(A1410,[1]Lookup!$A$1:$B$4,2,0)</f>
        <v>Semi-skilled</v>
      </c>
      <c r="G1410" s="14" t="str">
        <f>VLOOKUP(B1410,[1]Lookup!$A$6:$B$11,2,0)</f>
        <v>Agriculture</v>
      </c>
      <c r="H1410" s="14" t="str">
        <f>VLOOKUP(C1410,[1]Lookup!$A$13:$B$31,2,0)</f>
        <v>Agriculture</v>
      </c>
      <c r="I1410" s="16">
        <f>INDEX([1]Balancing!$B$3:$ES$21,MATCH($C1410,[1]Balancing!$A$3:$A$21,0),MATCH(IF($A1410="Mahir","HS",IF($A1410="Separuh Mahir","SS",IF($A1410="Berkemahiran Rendah","LS",IF($A1410="Jumlah","T",FALSE))))&amp;$E1410&amp;RIGHT($D1410,2),[1]Balancing!$B$2:$ES$2,0))/1000</f>
        <v>422.75799999999998</v>
      </c>
      <c r="J1410" s="16">
        <f>INDEX([1]Balancing!$ET$3:$KK$21,MATCH($C1410,[1]Balancing!$A$3:$A$21,0),MATCH(IF($A1410="Mahir","HS",IF($A1410="Separuh Mahir","SS",IF($A1410="Berkemahiran Rendah","LS",IF($A1410="Jumlah","T",FALSE))))&amp;$E1410&amp;RIGHT($D1410,2),[1]Balancing!$ET$2:$KK$2,0))/1000</f>
        <v>407.34199999999998</v>
      </c>
      <c r="K1410" s="16">
        <f>INDEX([1]Balancing!$KL$3:$QC$21,MATCH($C1410,[1]Balancing!$A$3:$A$21,0),MATCH(IF($A1410="Mahir","HS",IF($A1410="Separuh Mahir","SS",IF($A1410="Berkemahiran Rendah","LS",IF($A1410="Jumlah","T",FALSE))))&amp;$E1410&amp;RIGHT($D1410,2),[1]Balancing!$KL$2:$QC$2,0))/1000</f>
        <v>15.416</v>
      </c>
      <c r="L1410" s="16">
        <f>INDEX([1]Balancing!$QD$3:$VU$21,MATCH($C1410,[1]Balancing!$A$3:$A$21,0),MATCH(IF($A1410="Mahir","HS",IF($A1410="Separuh Mahir","SS",IF($A1410="Berkemahiran Rendah","LS",IF($A1410="Jumlah","T",FALSE))))&amp;$E1410&amp;RIGHT($D1410,2),[1]Balancing!$QD$2:$VU$2,0))/1000</f>
        <v>1.466</v>
      </c>
    </row>
    <row r="1411" spans="1:12" x14ac:dyDescent="0.35">
      <c r="A1411" s="17" t="s">
        <v>21</v>
      </c>
      <c r="B1411" s="17" t="s">
        <v>29</v>
      </c>
      <c r="C1411" s="17" t="s">
        <v>29</v>
      </c>
      <c r="D1411" s="14">
        <v>2019</v>
      </c>
      <c r="E1411" s="14">
        <v>1</v>
      </c>
      <c r="F1411" s="14" t="str">
        <f>VLOOKUP(A1411,[1]Lookup!$A$1:$B$4,2,0)</f>
        <v>Semi-skilled</v>
      </c>
      <c r="G1411" s="14" t="str">
        <f>VLOOKUP(B1411,[1]Lookup!$A$6:$B$11,2,0)</f>
        <v>Mining &amp; Quarrying</v>
      </c>
      <c r="H1411" s="14" t="str">
        <f>VLOOKUP(C1411,[1]Lookup!$A$13:$B$31,2,0)</f>
        <v>Mining &amp; Quarrying</v>
      </c>
      <c r="I1411" s="16">
        <f>INDEX([1]Balancing!$B$3:$ES$21,MATCH($C1411,[1]Balancing!$A$3:$A$21,0),MATCH(IF($A1411="Mahir","HS",IF($A1411="Separuh Mahir","SS",IF($A1411="Berkemahiran Rendah","LS",IF($A1411="Jumlah","T",FALSE))))&amp;$E1411&amp;RIGHT($D1411,2),[1]Balancing!$B$2:$ES$2,0))/1000</f>
        <v>47.561</v>
      </c>
      <c r="J1411" s="16">
        <f>INDEX([1]Balancing!$ET$3:$KK$21,MATCH($C1411,[1]Balancing!$A$3:$A$21,0),MATCH(IF($A1411="Mahir","HS",IF($A1411="Separuh Mahir","SS",IF($A1411="Berkemahiran Rendah","LS",IF($A1411="Jumlah","T",FALSE))))&amp;$E1411&amp;RIGHT($D1411,2),[1]Balancing!$ET$2:$KK$2,0))/1000</f>
        <v>47.323999999999998</v>
      </c>
      <c r="K1411" s="16">
        <f>INDEX([1]Balancing!$KL$3:$QC$21,MATCH($C1411,[1]Balancing!$A$3:$A$21,0),MATCH(IF($A1411="Mahir","HS",IF($A1411="Separuh Mahir","SS",IF($A1411="Berkemahiran Rendah","LS",IF($A1411="Jumlah","T",FALSE))))&amp;$E1411&amp;RIGHT($D1411,2),[1]Balancing!$KL$2:$QC$2,0))/1000</f>
        <v>0.23699999999999999</v>
      </c>
      <c r="L1411" s="16">
        <f>INDEX([1]Balancing!$QD$3:$VU$21,MATCH($C1411,[1]Balancing!$A$3:$A$21,0),MATCH(IF($A1411="Mahir","HS",IF($A1411="Separuh Mahir","SS",IF($A1411="Berkemahiran Rendah","LS",IF($A1411="Jumlah","T",FALSE))))&amp;$E1411&amp;RIGHT($D1411,2),[1]Balancing!$QD$2:$VU$2,0))/1000</f>
        <v>0.08</v>
      </c>
    </row>
    <row r="1412" spans="1:12" x14ac:dyDescent="0.35">
      <c r="A1412" s="17" t="s">
        <v>21</v>
      </c>
      <c r="B1412" s="17" t="s">
        <v>31</v>
      </c>
      <c r="C1412" s="17" t="s">
        <v>40</v>
      </c>
      <c r="D1412" s="14">
        <v>2019</v>
      </c>
      <c r="E1412" s="14">
        <v>1</v>
      </c>
      <c r="F1412" s="14" t="str">
        <f>VLOOKUP(A1412,[1]Lookup!$A$1:$B$4,2,0)</f>
        <v>Semi-skilled</v>
      </c>
      <c r="G1412" s="14" t="str">
        <f>VLOOKUP(B1412,[1]Lookup!$A$6:$B$11,2,0)</f>
        <v>Manufacturing</v>
      </c>
      <c r="H1412" s="14" t="str">
        <f>VLOOKUP(C1412,[1]Lookup!$A$13:$B$31,2,0)</f>
        <v>Food processing, beverages &amp; tobacco products</v>
      </c>
      <c r="I1412" s="16">
        <f>INDEX([1]Balancing!$B$3:$ES$21,MATCH($C1412,[1]Balancing!$A$3:$A$21,0),MATCH(IF($A1412="Mahir","HS",IF($A1412="Separuh Mahir","SS",IF($A1412="Berkemahiran Rendah","LS",IF($A1412="Jumlah","T",FALSE))))&amp;$E1412&amp;RIGHT($D1412,2),[1]Balancing!$B$2:$ES$2,0))/1000</f>
        <v>206.23699999999999</v>
      </c>
      <c r="J1412" s="16">
        <f>INDEX([1]Balancing!$ET$3:$KK$21,MATCH($C1412,[1]Balancing!$A$3:$A$21,0),MATCH(IF($A1412="Mahir","HS",IF($A1412="Separuh Mahir","SS",IF($A1412="Berkemahiran Rendah","LS",IF($A1412="Jumlah","T",FALSE))))&amp;$E1412&amp;RIGHT($D1412,2),[1]Balancing!$ET$2:$KK$2,0))/1000</f>
        <v>199.62100000000001</v>
      </c>
      <c r="K1412" s="16">
        <f>INDEX([1]Balancing!$KL$3:$QC$21,MATCH($C1412,[1]Balancing!$A$3:$A$21,0),MATCH(IF($A1412="Mahir","HS",IF($A1412="Separuh Mahir","SS",IF($A1412="Berkemahiran Rendah","LS",IF($A1412="Jumlah","T",FALSE))))&amp;$E1412&amp;RIGHT($D1412,2),[1]Balancing!$KL$2:$QC$2,0))/1000</f>
        <v>6.6159999999999997</v>
      </c>
      <c r="L1412" s="16">
        <f>INDEX([1]Balancing!$QD$3:$VU$21,MATCH($C1412,[1]Balancing!$A$3:$A$21,0),MATCH(IF($A1412="Mahir","HS",IF($A1412="Separuh Mahir","SS",IF($A1412="Berkemahiran Rendah","LS",IF($A1412="Jumlah","T",FALSE))))&amp;$E1412&amp;RIGHT($D1412,2),[1]Balancing!$QD$2:$VU$2,0))/1000</f>
        <v>0.11</v>
      </c>
    </row>
    <row r="1413" spans="1:12" x14ac:dyDescent="0.35">
      <c r="A1413" s="17" t="s">
        <v>21</v>
      </c>
      <c r="B1413" s="17" t="s">
        <v>31</v>
      </c>
      <c r="C1413" s="17" t="s">
        <v>42</v>
      </c>
      <c r="D1413" s="14">
        <v>2019</v>
      </c>
      <c r="E1413" s="14">
        <v>1</v>
      </c>
      <c r="F1413" s="14" t="str">
        <f>VLOOKUP(A1413,[1]Lookup!$A$1:$B$4,2,0)</f>
        <v>Semi-skilled</v>
      </c>
      <c r="G1413" s="14" t="str">
        <f>VLOOKUP(B1413,[1]Lookup!$A$6:$B$11,2,0)</f>
        <v>Manufacturing</v>
      </c>
      <c r="H1413" s="14" t="str">
        <f>VLOOKUP(C1413,[1]Lookup!$A$13:$B$31,2,0)</f>
        <v>Textiles, wearing apparel &amp; leather products</v>
      </c>
      <c r="I1413" s="16">
        <f>INDEX([1]Balancing!$B$3:$ES$21,MATCH($C1413,[1]Balancing!$A$3:$A$21,0),MATCH(IF($A1413="Mahir","HS",IF($A1413="Separuh Mahir","SS",IF($A1413="Berkemahiran Rendah","LS",IF($A1413="Jumlah","T",FALSE))))&amp;$E1413&amp;RIGHT($D1413,2),[1]Balancing!$B$2:$ES$2,0))/1000</f>
        <v>75.197999999999993</v>
      </c>
      <c r="J1413" s="16">
        <f>INDEX([1]Balancing!$ET$3:$KK$21,MATCH($C1413,[1]Balancing!$A$3:$A$21,0),MATCH(IF($A1413="Mahir","HS",IF($A1413="Separuh Mahir","SS",IF($A1413="Berkemahiran Rendah","LS",IF($A1413="Jumlah","T",FALSE))))&amp;$E1413&amp;RIGHT($D1413,2),[1]Balancing!$ET$2:$KK$2,0))/1000</f>
        <v>71.72</v>
      </c>
      <c r="K1413" s="16">
        <f>INDEX([1]Balancing!$KL$3:$QC$21,MATCH($C1413,[1]Balancing!$A$3:$A$21,0),MATCH(IF($A1413="Mahir","HS",IF($A1413="Separuh Mahir","SS",IF($A1413="Berkemahiran Rendah","LS",IF($A1413="Jumlah","T",FALSE))))&amp;$E1413&amp;RIGHT($D1413,2),[1]Balancing!$KL$2:$QC$2,0))/1000</f>
        <v>3.4780000000000002</v>
      </c>
      <c r="L1413" s="16">
        <f>INDEX([1]Balancing!$QD$3:$VU$21,MATCH($C1413,[1]Balancing!$A$3:$A$21,0),MATCH(IF($A1413="Mahir","HS",IF($A1413="Separuh Mahir","SS",IF($A1413="Berkemahiran Rendah","LS",IF($A1413="Jumlah","T",FALSE))))&amp;$E1413&amp;RIGHT($D1413,2),[1]Balancing!$QD$2:$VU$2,0))/1000</f>
        <v>0.126</v>
      </c>
    </row>
    <row r="1414" spans="1:12" x14ac:dyDescent="0.35">
      <c r="A1414" s="17" t="s">
        <v>21</v>
      </c>
      <c r="B1414" s="17" t="s">
        <v>31</v>
      </c>
      <c r="C1414" s="17" t="s">
        <v>44</v>
      </c>
      <c r="D1414" s="14">
        <v>2019</v>
      </c>
      <c r="E1414" s="14">
        <v>1</v>
      </c>
      <c r="F1414" s="14" t="str">
        <f>VLOOKUP(A1414,[1]Lookup!$A$1:$B$4,2,0)</f>
        <v>Semi-skilled</v>
      </c>
      <c r="G1414" s="14" t="str">
        <f>VLOOKUP(B1414,[1]Lookup!$A$6:$B$11,2,0)</f>
        <v>Manufacturing</v>
      </c>
      <c r="H1414" s="14" t="str">
        <f>VLOOKUP(C1414,[1]Lookup!$A$13:$B$31,2,0)</f>
        <v>Wood products, furniture, paper products &amp; printing</v>
      </c>
      <c r="I1414" s="16">
        <f>INDEX([1]Balancing!$B$3:$ES$21,MATCH($C1414,[1]Balancing!$A$3:$A$21,0),MATCH(IF($A1414="Mahir","HS",IF($A1414="Separuh Mahir","SS",IF($A1414="Berkemahiran Rendah","LS",IF($A1414="Jumlah","T",FALSE))))&amp;$E1414&amp;RIGHT($D1414,2),[1]Balancing!$B$2:$ES$2,0))/1000</f>
        <v>226.26300000000001</v>
      </c>
      <c r="J1414" s="16">
        <f>INDEX([1]Balancing!$ET$3:$KK$21,MATCH($C1414,[1]Balancing!$A$3:$A$21,0),MATCH(IF($A1414="Mahir","HS",IF($A1414="Separuh Mahir","SS",IF($A1414="Berkemahiran Rendah","LS",IF($A1414="Jumlah","T",FALSE))))&amp;$E1414&amp;RIGHT($D1414,2),[1]Balancing!$ET$2:$KK$2,0))/1000</f>
        <v>218.12899999999999</v>
      </c>
      <c r="K1414" s="16">
        <f>INDEX([1]Balancing!$KL$3:$QC$21,MATCH($C1414,[1]Balancing!$A$3:$A$21,0),MATCH(IF($A1414="Mahir","HS",IF($A1414="Separuh Mahir","SS",IF($A1414="Berkemahiran Rendah","LS",IF($A1414="Jumlah","T",FALSE))))&amp;$E1414&amp;RIGHT($D1414,2),[1]Balancing!$KL$2:$QC$2,0))/1000</f>
        <v>8.1340000000000003</v>
      </c>
      <c r="L1414" s="16">
        <f>INDEX([1]Balancing!$QD$3:$VU$21,MATCH($C1414,[1]Balancing!$A$3:$A$21,0),MATCH(IF($A1414="Mahir","HS",IF($A1414="Separuh Mahir","SS",IF($A1414="Berkemahiran Rendah","LS",IF($A1414="Jumlah","T",FALSE))))&amp;$E1414&amp;RIGHT($D1414,2),[1]Balancing!$QD$2:$VU$2,0))/1000</f>
        <v>0.193</v>
      </c>
    </row>
    <row r="1415" spans="1:12" x14ac:dyDescent="0.35">
      <c r="A1415" s="17" t="s">
        <v>21</v>
      </c>
      <c r="B1415" s="17" t="s">
        <v>31</v>
      </c>
      <c r="C1415" s="17" t="s">
        <v>46</v>
      </c>
      <c r="D1415" s="14">
        <v>2019</v>
      </c>
      <c r="E1415" s="14">
        <v>1</v>
      </c>
      <c r="F1415" s="14" t="str">
        <f>VLOOKUP(A1415,[1]Lookup!$A$1:$B$4,2,0)</f>
        <v>Semi-skilled</v>
      </c>
      <c r="G1415" s="14" t="str">
        <f>VLOOKUP(B1415,[1]Lookup!$A$6:$B$11,2,0)</f>
        <v>Manufacturing</v>
      </c>
      <c r="H1415" s="14" t="str">
        <f>VLOOKUP(C1415,[1]Lookup!$A$13:$B$31,2,0)</f>
        <v>Petroleum, chemical, rubber &amp; plastic products</v>
      </c>
      <c r="I1415" s="16">
        <f>INDEX([1]Balancing!$B$3:$ES$21,MATCH($C1415,[1]Balancing!$A$3:$A$21,0),MATCH(IF($A1415="Mahir","HS",IF($A1415="Separuh Mahir","SS",IF($A1415="Berkemahiran Rendah","LS",IF($A1415="Jumlah","T",FALSE))))&amp;$E1415&amp;RIGHT($D1415,2),[1]Balancing!$B$2:$ES$2,0))/1000</f>
        <v>306.34199999999998</v>
      </c>
      <c r="J1415" s="16">
        <f>INDEX([1]Balancing!$ET$3:$KK$21,MATCH($C1415,[1]Balancing!$A$3:$A$21,0),MATCH(IF($A1415="Mahir","HS",IF($A1415="Separuh Mahir","SS",IF($A1415="Berkemahiran Rendah","LS",IF($A1415="Jumlah","T",FALSE))))&amp;$E1415&amp;RIGHT($D1415,2),[1]Balancing!$ET$2:$KK$2,0))/1000</f>
        <v>291.66199999999998</v>
      </c>
      <c r="K1415" s="16">
        <f>INDEX([1]Balancing!$KL$3:$QC$21,MATCH($C1415,[1]Balancing!$A$3:$A$21,0),MATCH(IF($A1415="Mahir","HS",IF($A1415="Separuh Mahir","SS",IF($A1415="Berkemahiran Rendah","LS",IF($A1415="Jumlah","T",FALSE))))&amp;$E1415&amp;RIGHT($D1415,2),[1]Balancing!$KL$2:$QC$2,0))/1000</f>
        <v>14.68</v>
      </c>
      <c r="L1415" s="16">
        <f>INDEX([1]Balancing!$QD$3:$VU$21,MATCH($C1415,[1]Balancing!$A$3:$A$21,0),MATCH(IF($A1415="Mahir","HS",IF($A1415="Separuh Mahir","SS",IF($A1415="Berkemahiran Rendah","LS",IF($A1415="Jumlah","T",FALSE))))&amp;$E1415&amp;RIGHT($D1415,2),[1]Balancing!$QD$2:$VU$2,0))/1000</f>
        <v>0.73099999999999998</v>
      </c>
    </row>
    <row r="1416" spans="1:12" x14ac:dyDescent="0.35">
      <c r="A1416" s="17" t="s">
        <v>21</v>
      </c>
      <c r="B1416" s="17" t="s">
        <v>31</v>
      </c>
      <c r="C1416" s="17" t="s">
        <v>48</v>
      </c>
      <c r="D1416" s="14">
        <v>2019</v>
      </c>
      <c r="E1416" s="14">
        <v>1</v>
      </c>
      <c r="F1416" s="14" t="str">
        <f>VLOOKUP(A1416,[1]Lookup!$A$1:$B$4,2,0)</f>
        <v>Semi-skilled</v>
      </c>
      <c r="G1416" s="14" t="str">
        <f>VLOOKUP(B1416,[1]Lookup!$A$6:$B$11,2,0)</f>
        <v>Manufacturing</v>
      </c>
      <c r="H1416" s="14" t="str">
        <f>VLOOKUP(C1416,[1]Lookup!$A$13:$B$31,2,0)</f>
        <v>Non-metallic mineral products, basic metal &amp; fabricated metal products</v>
      </c>
      <c r="I1416" s="16">
        <f>INDEX([1]Balancing!$B$3:$ES$21,MATCH($C1416,[1]Balancing!$A$3:$A$21,0),MATCH(IF($A1416="Mahir","HS",IF($A1416="Separuh Mahir","SS",IF($A1416="Berkemahiran Rendah","LS",IF($A1416="Jumlah","T",FALSE))))&amp;$E1416&amp;RIGHT($D1416,2),[1]Balancing!$B$2:$ES$2,0))/1000</f>
        <v>266.60000000000002</v>
      </c>
      <c r="J1416" s="16">
        <f>INDEX([1]Balancing!$ET$3:$KK$21,MATCH($C1416,[1]Balancing!$A$3:$A$21,0),MATCH(IF($A1416="Mahir","HS",IF($A1416="Separuh Mahir","SS",IF($A1416="Berkemahiran Rendah","LS",IF($A1416="Jumlah","T",FALSE))))&amp;$E1416&amp;RIGHT($D1416,2),[1]Balancing!$ET$2:$KK$2,0))/1000</f>
        <v>255.40100000000001</v>
      </c>
      <c r="K1416" s="16">
        <f>INDEX([1]Balancing!$KL$3:$QC$21,MATCH($C1416,[1]Balancing!$A$3:$A$21,0),MATCH(IF($A1416="Mahir","HS",IF($A1416="Separuh Mahir","SS",IF($A1416="Berkemahiran Rendah","LS",IF($A1416="Jumlah","T",FALSE))))&amp;$E1416&amp;RIGHT($D1416,2),[1]Balancing!$KL$2:$QC$2,0))/1000</f>
        <v>11.199</v>
      </c>
      <c r="L1416" s="16">
        <f>INDEX([1]Balancing!$QD$3:$VU$21,MATCH($C1416,[1]Balancing!$A$3:$A$21,0),MATCH(IF($A1416="Mahir","HS",IF($A1416="Separuh Mahir","SS",IF($A1416="Berkemahiran Rendah","LS",IF($A1416="Jumlah","T",FALSE))))&amp;$E1416&amp;RIGHT($D1416,2),[1]Balancing!$QD$2:$VU$2,0))/1000</f>
        <v>0.19500000000000001</v>
      </c>
    </row>
    <row r="1417" spans="1:12" x14ac:dyDescent="0.35">
      <c r="A1417" s="17" t="s">
        <v>21</v>
      </c>
      <c r="B1417" s="17" t="s">
        <v>31</v>
      </c>
      <c r="C1417" s="17" t="s">
        <v>50</v>
      </c>
      <c r="D1417" s="14">
        <v>2019</v>
      </c>
      <c r="E1417" s="14">
        <v>1</v>
      </c>
      <c r="F1417" s="14" t="str">
        <f>VLOOKUP(A1417,[1]Lookup!$A$1:$B$4,2,0)</f>
        <v>Semi-skilled</v>
      </c>
      <c r="G1417" s="14" t="str">
        <f>VLOOKUP(B1417,[1]Lookup!$A$6:$B$11,2,0)</f>
        <v>Manufacturing</v>
      </c>
      <c r="H1417" s="14" t="str">
        <f>VLOOKUP(C1417,[1]Lookup!$A$13:$B$31,2,0)</f>
        <v>Electrical, electronic &amp; optical products</v>
      </c>
      <c r="I1417" s="16">
        <f>INDEX([1]Balancing!$B$3:$ES$21,MATCH($C1417,[1]Balancing!$A$3:$A$21,0),MATCH(IF($A1417="Mahir","HS",IF($A1417="Separuh Mahir","SS",IF($A1417="Berkemahiran Rendah","LS",IF($A1417="Jumlah","T",FALSE))))&amp;$E1417&amp;RIGHT($D1417,2),[1]Balancing!$B$2:$ES$2,0))/1000</f>
        <v>426.62</v>
      </c>
      <c r="J1417" s="16">
        <f>INDEX([1]Balancing!$ET$3:$KK$21,MATCH($C1417,[1]Balancing!$A$3:$A$21,0),MATCH(IF($A1417="Mahir","HS",IF($A1417="Separuh Mahir","SS",IF($A1417="Berkemahiran Rendah","LS",IF($A1417="Jumlah","T",FALSE))))&amp;$E1417&amp;RIGHT($D1417,2),[1]Balancing!$ET$2:$KK$2,0))/1000</f>
        <v>408.51799999999997</v>
      </c>
      <c r="K1417" s="16">
        <f>INDEX([1]Balancing!$KL$3:$QC$21,MATCH($C1417,[1]Balancing!$A$3:$A$21,0),MATCH(IF($A1417="Mahir","HS",IF($A1417="Separuh Mahir","SS",IF($A1417="Berkemahiran Rendah","LS",IF($A1417="Jumlah","T",FALSE))))&amp;$E1417&amp;RIGHT($D1417,2),[1]Balancing!$KL$2:$QC$2,0))/1000</f>
        <v>18.102</v>
      </c>
      <c r="L1417" s="16">
        <f>INDEX([1]Balancing!$QD$3:$VU$21,MATCH($C1417,[1]Balancing!$A$3:$A$21,0),MATCH(IF($A1417="Mahir","HS",IF($A1417="Separuh Mahir","SS",IF($A1417="Berkemahiran Rendah","LS",IF($A1417="Jumlah","T",FALSE))))&amp;$E1417&amp;RIGHT($D1417,2),[1]Balancing!$QD$2:$VU$2,0))/1000</f>
        <v>0.879</v>
      </c>
    </row>
    <row r="1418" spans="1:12" x14ac:dyDescent="0.35">
      <c r="A1418" s="17" t="s">
        <v>21</v>
      </c>
      <c r="B1418" s="17" t="s">
        <v>31</v>
      </c>
      <c r="C1418" s="17" t="s">
        <v>52</v>
      </c>
      <c r="D1418" s="14">
        <v>2019</v>
      </c>
      <c r="E1418" s="14">
        <v>1</v>
      </c>
      <c r="F1418" s="14" t="str">
        <f>VLOOKUP(A1418,[1]Lookup!$A$1:$B$4,2,0)</f>
        <v>Semi-skilled</v>
      </c>
      <c r="G1418" s="14" t="str">
        <f>VLOOKUP(B1418,[1]Lookup!$A$6:$B$11,2,0)</f>
        <v>Manufacturing</v>
      </c>
      <c r="H1418" s="14" t="str">
        <f>VLOOKUP(C1418,[1]Lookup!$A$13:$B$31,2,0)</f>
        <v>Transport equipment, other manufacturing &amp; repair</v>
      </c>
      <c r="I1418" s="16">
        <f>INDEX([1]Balancing!$B$3:$ES$21,MATCH($C1418,[1]Balancing!$A$3:$A$21,0),MATCH(IF($A1418="Mahir","HS",IF($A1418="Separuh Mahir","SS",IF($A1418="Berkemahiran Rendah","LS",IF($A1418="Jumlah","T",FALSE))))&amp;$E1418&amp;RIGHT($D1418,2),[1]Balancing!$B$2:$ES$2,0))/1000</f>
        <v>156.369</v>
      </c>
      <c r="J1418" s="16">
        <f>INDEX([1]Balancing!$ET$3:$KK$21,MATCH($C1418,[1]Balancing!$A$3:$A$21,0),MATCH(IF($A1418="Mahir","HS",IF($A1418="Separuh Mahir","SS",IF($A1418="Berkemahiran Rendah","LS",IF($A1418="Jumlah","T",FALSE))))&amp;$E1418&amp;RIGHT($D1418,2),[1]Balancing!$ET$2:$KK$2,0))/1000</f>
        <v>150.833</v>
      </c>
      <c r="K1418" s="16">
        <f>INDEX([1]Balancing!$KL$3:$QC$21,MATCH($C1418,[1]Balancing!$A$3:$A$21,0),MATCH(IF($A1418="Mahir","HS",IF($A1418="Separuh Mahir","SS",IF($A1418="Berkemahiran Rendah","LS",IF($A1418="Jumlah","T",FALSE))))&amp;$E1418&amp;RIGHT($D1418,2),[1]Balancing!$KL$2:$QC$2,0))/1000</f>
        <v>5.5359999999999996</v>
      </c>
      <c r="L1418" s="16">
        <f>INDEX([1]Balancing!$QD$3:$VU$21,MATCH($C1418,[1]Balancing!$A$3:$A$21,0),MATCH(IF($A1418="Mahir","HS",IF($A1418="Separuh Mahir","SS",IF($A1418="Berkemahiran Rendah","LS",IF($A1418="Jumlah","T",FALSE))))&amp;$E1418&amp;RIGHT($D1418,2),[1]Balancing!$QD$2:$VU$2,0))/1000</f>
        <v>0.31900000000000001</v>
      </c>
    </row>
    <row r="1419" spans="1:12" x14ac:dyDescent="0.35">
      <c r="A1419" s="17" t="s">
        <v>21</v>
      </c>
      <c r="B1419" s="17" t="s">
        <v>33</v>
      </c>
      <c r="C1419" s="17" t="s">
        <v>33</v>
      </c>
      <c r="D1419" s="14">
        <v>2019</v>
      </c>
      <c r="E1419" s="14">
        <v>1</v>
      </c>
      <c r="F1419" s="14" t="str">
        <f>VLOOKUP(A1419,[1]Lookup!$A$1:$B$4,2,0)</f>
        <v>Semi-skilled</v>
      </c>
      <c r="G1419" s="14" t="str">
        <f>VLOOKUP(B1419,[1]Lookup!$A$6:$B$11,2,0)</f>
        <v>Construction</v>
      </c>
      <c r="H1419" s="14" t="str">
        <f>VLOOKUP(C1419,[1]Lookup!$A$13:$B$31,2,0)</f>
        <v>Construction</v>
      </c>
      <c r="I1419" s="16">
        <f>INDEX([1]Balancing!$B$3:$ES$21,MATCH($C1419,[1]Balancing!$A$3:$A$21,0),MATCH(IF($A1419="Mahir","HS",IF($A1419="Separuh Mahir","SS",IF($A1419="Berkemahiran Rendah","LS",IF($A1419="Jumlah","T",FALSE))))&amp;$E1419&amp;RIGHT($D1419,2),[1]Balancing!$B$2:$ES$2,0))/1000</f>
        <v>1094.73</v>
      </c>
      <c r="J1419" s="16">
        <f>INDEX([1]Balancing!$ET$3:$KK$21,MATCH($C1419,[1]Balancing!$A$3:$A$21,0),MATCH(IF($A1419="Mahir","HS",IF($A1419="Separuh Mahir","SS",IF($A1419="Berkemahiran Rendah","LS",IF($A1419="Jumlah","T",FALSE))))&amp;$E1419&amp;RIGHT($D1419,2),[1]Balancing!$ET$2:$KK$2,0))/1000</f>
        <v>1084.9649999999999</v>
      </c>
      <c r="K1419" s="16">
        <f>INDEX([1]Balancing!$KL$3:$QC$21,MATCH($C1419,[1]Balancing!$A$3:$A$21,0),MATCH(IF($A1419="Mahir","HS",IF($A1419="Separuh Mahir","SS",IF($A1419="Berkemahiran Rendah","LS",IF($A1419="Jumlah","T",FALSE))))&amp;$E1419&amp;RIGHT($D1419,2),[1]Balancing!$KL$2:$QC$2,0))/1000</f>
        <v>9.7650000000000006</v>
      </c>
      <c r="L1419" s="16">
        <f>INDEX([1]Balancing!$QD$3:$VU$21,MATCH($C1419,[1]Balancing!$A$3:$A$21,0),MATCH(IF($A1419="Mahir","HS",IF($A1419="Separuh Mahir","SS",IF($A1419="Berkemahiran Rendah","LS",IF($A1419="Jumlah","T",FALSE))))&amp;$E1419&amp;RIGHT($D1419,2),[1]Balancing!$QD$2:$VU$2,0))/1000</f>
        <v>2.657</v>
      </c>
    </row>
    <row r="1420" spans="1:12" x14ac:dyDescent="0.35">
      <c r="A1420" s="17" t="s">
        <v>21</v>
      </c>
      <c r="B1420" s="17" t="s">
        <v>35</v>
      </c>
      <c r="C1420" s="17" t="s">
        <v>54</v>
      </c>
      <c r="D1420" s="14">
        <v>2019</v>
      </c>
      <c r="E1420" s="14">
        <v>1</v>
      </c>
      <c r="F1420" s="14" t="str">
        <f>VLOOKUP(A1420,[1]Lookup!$A$1:$B$4,2,0)</f>
        <v>Semi-skilled</v>
      </c>
      <c r="G1420" s="14" t="str">
        <f>VLOOKUP(B1420,[1]Lookup!$A$6:$B$11,2,0)</f>
        <v>Services</v>
      </c>
      <c r="H1420" s="14" t="str">
        <f>VLOOKUP(C1420,[1]Lookup!$A$13:$B$31,2,0)</f>
        <v>Wholesale &amp; retail trade</v>
      </c>
      <c r="I1420" s="16">
        <f>INDEX([1]Balancing!$B$3:$ES$21,MATCH($C1420,[1]Balancing!$A$3:$A$21,0),MATCH(IF($A1420="Mahir","HS",IF($A1420="Separuh Mahir","SS",IF($A1420="Berkemahiran Rendah","LS",IF($A1420="Jumlah","T",FALSE))))&amp;$E1420&amp;RIGHT($D1420,2),[1]Balancing!$B$2:$ES$2,0))/1000</f>
        <v>779.32799999999997</v>
      </c>
      <c r="J1420" s="16">
        <f>INDEX([1]Balancing!$ET$3:$KK$21,MATCH($C1420,[1]Balancing!$A$3:$A$21,0),MATCH(IF($A1420="Mahir","HS",IF($A1420="Separuh Mahir","SS",IF($A1420="Berkemahiran Rendah","LS",IF($A1420="Jumlah","T",FALSE))))&amp;$E1420&amp;RIGHT($D1420,2),[1]Balancing!$ET$2:$KK$2,0))/1000</f>
        <v>770.55799999999999</v>
      </c>
      <c r="K1420" s="16">
        <f>INDEX([1]Balancing!$KL$3:$QC$21,MATCH($C1420,[1]Balancing!$A$3:$A$21,0),MATCH(IF($A1420="Mahir","HS",IF($A1420="Separuh Mahir","SS",IF($A1420="Berkemahiran Rendah","LS",IF($A1420="Jumlah","T",FALSE))))&amp;$E1420&amp;RIGHT($D1420,2),[1]Balancing!$KL$2:$QC$2,0))/1000</f>
        <v>8.77</v>
      </c>
      <c r="L1420" s="16">
        <f>INDEX([1]Balancing!$QD$3:$VU$21,MATCH($C1420,[1]Balancing!$A$3:$A$21,0),MATCH(IF($A1420="Mahir","HS",IF($A1420="Separuh Mahir","SS",IF($A1420="Berkemahiran Rendah","LS",IF($A1420="Jumlah","T",FALSE))))&amp;$E1420&amp;RIGHT($D1420,2),[1]Balancing!$QD$2:$VU$2,0))/1000</f>
        <v>1.958</v>
      </c>
    </row>
    <row r="1421" spans="1:12" x14ac:dyDescent="0.35">
      <c r="A1421" s="17" t="s">
        <v>21</v>
      </c>
      <c r="B1421" s="17" t="s">
        <v>35</v>
      </c>
      <c r="C1421" s="17" t="s">
        <v>56</v>
      </c>
      <c r="D1421" s="14">
        <v>2019</v>
      </c>
      <c r="E1421" s="14">
        <v>1</v>
      </c>
      <c r="F1421" s="14" t="str">
        <f>VLOOKUP(A1421,[1]Lookup!$A$1:$B$4,2,0)</f>
        <v>Semi-skilled</v>
      </c>
      <c r="G1421" s="14" t="str">
        <f>VLOOKUP(B1421,[1]Lookup!$A$6:$B$11,2,0)</f>
        <v>Services</v>
      </c>
      <c r="H1421" s="14" t="str">
        <f>VLOOKUP(C1421,[1]Lookup!$A$13:$B$31,2,0)</f>
        <v>Food &amp; beverages and accommodation</v>
      </c>
      <c r="I1421" s="16">
        <f>INDEX([1]Balancing!$B$3:$ES$21,MATCH($C1421,[1]Balancing!$A$3:$A$21,0),MATCH(IF($A1421="Mahir","HS",IF($A1421="Separuh Mahir","SS",IF($A1421="Berkemahiran Rendah","LS",IF($A1421="Jumlah","T",FALSE))))&amp;$E1421&amp;RIGHT($D1421,2),[1]Balancing!$B$2:$ES$2,0))/1000</f>
        <v>353.87200000000001</v>
      </c>
      <c r="J1421" s="16">
        <f>INDEX([1]Balancing!$ET$3:$KK$21,MATCH($C1421,[1]Balancing!$A$3:$A$21,0),MATCH(IF($A1421="Mahir","HS",IF($A1421="Separuh Mahir","SS",IF($A1421="Berkemahiran Rendah","LS",IF($A1421="Jumlah","T",FALSE))))&amp;$E1421&amp;RIGHT($D1421,2),[1]Balancing!$ET$2:$KK$2,0))/1000</f>
        <v>350.88499999999999</v>
      </c>
      <c r="K1421" s="16">
        <f>INDEX([1]Balancing!$KL$3:$QC$21,MATCH($C1421,[1]Balancing!$A$3:$A$21,0),MATCH(IF($A1421="Mahir","HS",IF($A1421="Separuh Mahir","SS",IF($A1421="Berkemahiran Rendah","LS",IF($A1421="Jumlah","T",FALSE))))&amp;$E1421&amp;RIGHT($D1421,2),[1]Balancing!$KL$2:$QC$2,0))/1000</f>
        <v>2.9870000000000001</v>
      </c>
      <c r="L1421" s="16">
        <f>INDEX([1]Balancing!$QD$3:$VU$21,MATCH($C1421,[1]Balancing!$A$3:$A$21,0),MATCH(IF($A1421="Mahir","HS",IF($A1421="Separuh Mahir","SS",IF($A1421="Berkemahiran Rendah","LS",IF($A1421="Jumlah","T",FALSE))))&amp;$E1421&amp;RIGHT($D1421,2),[1]Balancing!$QD$2:$VU$2,0))/1000</f>
        <v>0.67100000000000004</v>
      </c>
    </row>
    <row r="1422" spans="1:12" x14ac:dyDescent="0.35">
      <c r="A1422" s="17" t="s">
        <v>21</v>
      </c>
      <c r="B1422" s="17" t="s">
        <v>35</v>
      </c>
      <c r="C1422" s="17" t="s">
        <v>58</v>
      </c>
      <c r="D1422" s="14">
        <v>2019</v>
      </c>
      <c r="E1422" s="14">
        <v>1</v>
      </c>
      <c r="F1422" s="14" t="str">
        <f>VLOOKUP(A1422,[1]Lookup!$A$1:$B$4,2,0)</f>
        <v>Semi-skilled</v>
      </c>
      <c r="G1422" s="14" t="str">
        <f>VLOOKUP(B1422,[1]Lookup!$A$6:$B$11,2,0)</f>
        <v>Services</v>
      </c>
      <c r="H1422" s="14" t="str">
        <f>VLOOKUP(C1422,[1]Lookup!$A$13:$B$31,2,0)</f>
        <v>Transportation &amp; storage</v>
      </c>
      <c r="I1422" s="16">
        <f>INDEX([1]Balancing!$B$3:$ES$21,MATCH($C1422,[1]Balancing!$A$3:$A$21,0),MATCH(IF($A1422="Mahir","HS",IF($A1422="Separuh Mahir","SS",IF($A1422="Berkemahiran Rendah","LS",IF($A1422="Jumlah","T",FALSE))))&amp;$E1422&amp;RIGHT($D1422,2),[1]Balancing!$B$2:$ES$2,0))/1000</f>
        <v>225.34100000000001</v>
      </c>
      <c r="J1422" s="16">
        <f>INDEX([1]Balancing!$ET$3:$KK$21,MATCH($C1422,[1]Balancing!$A$3:$A$21,0),MATCH(IF($A1422="Mahir","HS",IF($A1422="Separuh Mahir","SS",IF($A1422="Berkemahiran Rendah","LS",IF($A1422="Jumlah","T",FALSE))))&amp;$E1422&amp;RIGHT($D1422,2),[1]Balancing!$ET$2:$KK$2,0))/1000</f>
        <v>222.238</v>
      </c>
      <c r="K1422" s="16">
        <f>INDEX([1]Balancing!$KL$3:$QC$21,MATCH($C1422,[1]Balancing!$A$3:$A$21,0),MATCH(IF($A1422="Mahir","HS",IF($A1422="Separuh Mahir","SS",IF($A1422="Berkemahiran Rendah","LS",IF($A1422="Jumlah","T",FALSE))))&amp;$E1422&amp;RIGHT($D1422,2),[1]Balancing!$KL$2:$QC$2,0))/1000</f>
        <v>3.1030000000000002</v>
      </c>
      <c r="L1422" s="16">
        <f>INDEX([1]Balancing!$QD$3:$VU$21,MATCH($C1422,[1]Balancing!$A$3:$A$21,0),MATCH(IF($A1422="Mahir","HS",IF($A1422="Separuh Mahir","SS",IF($A1422="Berkemahiran Rendah","LS",IF($A1422="Jumlah","T",FALSE))))&amp;$E1422&amp;RIGHT($D1422,2),[1]Balancing!$QD$2:$VU$2,0))/1000</f>
        <v>0.66900000000000004</v>
      </c>
    </row>
    <row r="1423" spans="1:12" x14ac:dyDescent="0.35">
      <c r="A1423" s="17" t="s">
        <v>21</v>
      </c>
      <c r="B1423" s="17" t="s">
        <v>35</v>
      </c>
      <c r="C1423" s="17" t="s">
        <v>60</v>
      </c>
      <c r="D1423" s="14">
        <v>2019</v>
      </c>
      <c r="E1423" s="14">
        <v>1</v>
      </c>
      <c r="F1423" s="14" t="str">
        <f>VLOOKUP(A1423,[1]Lookup!$A$1:$B$4,2,0)</f>
        <v>Semi-skilled</v>
      </c>
      <c r="G1423" s="14" t="str">
        <f>VLOOKUP(B1423,[1]Lookup!$A$6:$B$11,2,0)</f>
        <v>Services</v>
      </c>
      <c r="H1423" s="14" t="str">
        <f>VLOOKUP(C1423,[1]Lookup!$A$13:$B$31,2,0)</f>
        <v>Information &amp; communication</v>
      </c>
      <c r="I1423" s="16">
        <f>INDEX([1]Balancing!$B$3:$ES$21,MATCH($C1423,[1]Balancing!$A$3:$A$21,0),MATCH(IF($A1423="Mahir","HS",IF($A1423="Separuh Mahir","SS",IF($A1423="Berkemahiran Rendah","LS",IF($A1423="Jumlah","T",FALSE))))&amp;$E1423&amp;RIGHT($D1423,2),[1]Balancing!$B$2:$ES$2,0))/1000</f>
        <v>73.174000000000007</v>
      </c>
      <c r="J1423" s="16">
        <f>INDEX([1]Balancing!$ET$3:$KK$21,MATCH($C1423,[1]Balancing!$A$3:$A$21,0),MATCH(IF($A1423="Mahir","HS",IF($A1423="Separuh Mahir","SS",IF($A1423="Berkemahiran Rendah","LS",IF($A1423="Jumlah","T",FALSE))))&amp;$E1423&amp;RIGHT($D1423,2),[1]Balancing!$ET$2:$KK$2,0))/1000</f>
        <v>72.561000000000007</v>
      </c>
      <c r="K1423" s="16">
        <f>INDEX([1]Balancing!$KL$3:$QC$21,MATCH($C1423,[1]Balancing!$A$3:$A$21,0),MATCH(IF($A1423="Mahir","HS",IF($A1423="Separuh Mahir","SS",IF($A1423="Berkemahiran Rendah","LS",IF($A1423="Jumlah","T",FALSE))))&amp;$E1423&amp;RIGHT($D1423,2),[1]Balancing!$KL$2:$QC$2,0))/1000</f>
        <v>0.61299999999999999</v>
      </c>
      <c r="L1423" s="16">
        <f>INDEX([1]Balancing!$QD$3:$VU$21,MATCH($C1423,[1]Balancing!$A$3:$A$21,0),MATCH(IF($A1423="Mahir","HS",IF($A1423="Separuh Mahir","SS",IF($A1423="Berkemahiran Rendah","LS",IF($A1423="Jumlah","T",FALSE))))&amp;$E1423&amp;RIGHT($D1423,2),[1]Balancing!$QD$2:$VU$2,0))/1000</f>
        <v>0.104</v>
      </c>
    </row>
    <row r="1424" spans="1:12" x14ac:dyDescent="0.35">
      <c r="A1424" s="17" t="s">
        <v>21</v>
      </c>
      <c r="B1424" s="17" t="s">
        <v>35</v>
      </c>
      <c r="C1424" s="17" t="s">
        <v>62</v>
      </c>
      <c r="D1424" s="14">
        <v>2019</v>
      </c>
      <c r="E1424" s="14">
        <v>1</v>
      </c>
      <c r="F1424" s="14" t="str">
        <f>VLOOKUP(A1424,[1]Lookup!$A$1:$B$4,2,0)</f>
        <v>Semi-skilled</v>
      </c>
      <c r="G1424" s="14" t="str">
        <f>VLOOKUP(B1424,[1]Lookup!$A$6:$B$11,2,0)</f>
        <v>Services</v>
      </c>
      <c r="H1424" s="14" t="str">
        <f>VLOOKUP(C1424,[1]Lookup!$A$13:$B$31,2,0)</f>
        <v>Finance, insurance, real estate &amp; business services</v>
      </c>
      <c r="I1424" s="16">
        <f>INDEX([1]Balancing!$B$3:$ES$21,MATCH($C1424,[1]Balancing!$A$3:$A$21,0),MATCH(IF($A1424="Mahir","HS",IF($A1424="Separuh Mahir","SS",IF($A1424="Berkemahiran Rendah","LS",IF($A1424="Jumlah","T",FALSE))))&amp;$E1424&amp;RIGHT($D1424,2),[1]Balancing!$B$2:$ES$2,0))/1000</f>
        <v>430.48500000000001</v>
      </c>
      <c r="J1424" s="16">
        <f>INDEX([1]Balancing!$ET$3:$KK$21,MATCH($C1424,[1]Balancing!$A$3:$A$21,0),MATCH(IF($A1424="Mahir","HS",IF($A1424="Separuh Mahir","SS",IF($A1424="Berkemahiran Rendah","LS",IF($A1424="Jumlah","T",FALSE))))&amp;$E1424&amp;RIGHT($D1424,2),[1]Balancing!$ET$2:$KK$2,0))/1000</f>
        <v>427.44400000000002</v>
      </c>
      <c r="K1424" s="16">
        <f>INDEX([1]Balancing!$KL$3:$QC$21,MATCH($C1424,[1]Balancing!$A$3:$A$21,0),MATCH(IF($A1424="Mahir","HS",IF($A1424="Separuh Mahir","SS",IF($A1424="Berkemahiran Rendah","LS",IF($A1424="Jumlah","T",FALSE))))&amp;$E1424&amp;RIGHT($D1424,2),[1]Balancing!$KL$2:$QC$2,0))/1000</f>
        <v>3.0409999999999999</v>
      </c>
      <c r="L1424" s="16">
        <f>INDEX([1]Balancing!$QD$3:$VU$21,MATCH($C1424,[1]Balancing!$A$3:$A$21,0),MATCH(IF($A1424="Mahir","HS",IF($A1424="Separuh Mahir","SS",IF($A1424="Berkemahiran Rendah","LS",IF($A1424="Jumlah","T",FALSE))))&amp;$E1424&amp;RIGHT($D1424,2),[1]Balancing!$QD$2:$VU$2,0))/1000</f>
        <v>0.50800000000000001</v>
      </c>
    </row>
    <row r="1425" spans="1:12" x14ac:dyDescent="0.35">
      <c r="A1425" s="17" t="s">
        <v>21</v>
      </c>
      <c r="B1425" s="17" t="s">
        <v>35</v>
      </c>
      <c r="C1425" s="17" t="s">
        <v>64</v>
      </c>
      <c r="D1425" s="14">
        <v>2019</v>
      </c>
      <c r="E1425" s="14">
        <v>1</v>
      </c>
      <c r="F1425" s="14" t="str">
        <f>VLOOKUP(A1425,[1]Lookup!$A$1:$B$4,2,0)</f>
        <v>Semi-skilled</v>
      </c>
      <c r="G1425" s="14" t="str">
        <f>VLOOKUP(B1425,[1]Lookup!$A$6:$B$11,2,0)</f>
        <v>Services</v>
      </c>
      <c r="H1425" s="14" t="str">
        <f>VLOOKUP(C1425,[1]Lookup!$A$13:$B$31,2,0)</f>
        <v>Other services</v>
      </c>
      <c r="I1425" s="16">
        <f>INDEX([1]Balancing!$B$3:$ES$21,MATCH($C1425,[1]Balancing!$A$3:$A$21,0),MATCH(IF($A1425="Mahir","HS",IF($A1425="Separuh Mahir","SS",IF($A1425="Berkemahiran Rendah","LS",IF($A1425="Jumlah","T",FALSE))))&amp;$E1425&amp;RIGHT($D1425,2),[1]Balancing!$B$2:$ES$2,0))/1000</f>
        <v>236.89599999999999</v>
      </c>
      <c r="J1425" s="16">
        <f>INDEX([1]Balancing!$ET$3:$KK$21,MATCH($C1425,[1]Balancing!$A$3:$A$21,0),MATCH(IF($A1425="Mahir","HS",IF($A1425="Separuh Mahir","SS",IF($A1425="Berkemahiran Rendah","LS",IF($A1425="Jumlah","T",FALSE))))&amp;$E1425&amp;RIGHT($D1425,2),[1]Balancing!$ET$2:$KK$2,0))/1000</f>
        <v>232.98</v>
      </c>
      <c r="K1425" s="16">
        <f>INDEX([1]Balancing!$KL$3:$QC$21,MATCH($C1425,[1]Balancing!$A$3:$A$21,0),MATCH(IF($A1425="Mahir","HS",IF($A1425="Separuh Mahir","SS",IF($A1425="Berkemahiran Rendah","LS",IF($A1425="Jumlah","T",FALSE))))&amp;$E1425&amp;RIGHT($D1425,2),[1]Balancing!$KL$2:$QC$2,0))/1000</f>
        <v>3.9159999999999999</v>
      </c>
      <c r="L1425" s="16">
        <f>INDEX([1]Balancing!$QD$3:$VU$21,MATCH($C1425,[1]Balancing!$A$3:$A$21,0),MATCH(IF($A1425="Mahir","HS",IF($A1425="Separuh Mahir","SS",IF($A1425="Berkemahiran Rendah","LS",IF($A1425="Jumlah","T",FALSE))))&amp;$E1425&amp;RIGHT($D1425,2),[1]Balancing!$QD$2:$VU$2,0))/1000</f>
        <v>0.86299999999999999</v>
      </c>
    </row>
    <row r="1426" spans="1:12" x14ac:dyDescent="0.35">
      <c r="A1426" s="17" t="s">
        <v>23</v>
      </c>
      <c r="B1426" s="17" t="s">
        <v>27</v>
      </c>
      <c r="C1426" s="17" t="s">
        <v>27</v>
      </c>
      <c r="D1426" s="14">
        <v>2019</v>
      </c>
      <c r="E1426" s="14">
        <v>1</v>
      </c>
      <c r="F1426" s="14" t="str">
        <f>VLOOKUP(A1426,[1]Lookup!$A$1:$B$4,2,0)</f>
        <v>Low-skilled</v>
      </c>
      <c r="G1426" s="14" t="str">
        <f>VLOOKUP(B1426,[1]Lookup!$A$6:$B$11,2,0)</f>
        <v>Agriculture</v>
      </c>
      <c r="H1426" s="14" t="str">
        <f>VLOOKUP(C1426,[1]Lookup!$A$13:$B$31,2,0)</f>
        <v>Agriculture</v>
      </c>
      <c r="I1426" s="16">
        <f>INDEX([1]Balancing!$B$3:$ES$21,MATCH($C1426,[1]Balancing!$A$3:$A$21,0),MATCH(IF($A1426="Mahir","HS",IF($A1426="Separuh Mahir","SS",IF($A1426="Berkemahiran Rendah","LS",IF($A1426="Jumlah","T",FALSE))))&amp;$E1426&amp;RIGHT($D1426,2),[1]Balancing!$B$2:$ES$2,0))/1000</f>
        <v>35.334000000000003</v>
      </c>
      <c r="J1426" s="16">
        <f>INDEX([1]Balancing!$ET$3:$KK$21,MATCH($C1426,[1]Balancing!$A$3:$A$21,0),MATCH(IF($A1426="Mahir","HS",IF($A1426="Separuh Mahir","SS",IF($A1426="Berkemahiran Rendah","LS",IF($A1426="Jumlah","T",FALSE))))&amp;$E1426&amp;RIGHT($D1426,2),[1]Balancing!$ET$2:$KK$2,0))/1000</f>
        <v>27.562000000000001</v>
      </c>
      <c r="K1426" s="16">
        <f>INDEX([1]Balancing!$KL$3:$QC$21,MATCH($C1426,[1]Balancing!$A$3:$A$21,0),MATCH(IF($A1426="Mahir","HS",IF($A1426="Separuh Mahir","SS",IF($A1426="Berkemahiran Rendah","LS",IF($A1426="Jumlah","T",FALSE))))&amp;$E1426&amp;RIGHT($D1426,2),[1]Balancing!$KL$2:$QC$2,0))/1000</f>
        <v>7.7720000000000002</v>
      </c>
      <c r="L1426" s="16">
        <f>INDEX([1]Balancing!$QD$3:$VU$21,MATCH($C1426,[1]Balancing!$A$3:$A$21,0),MATCH(IF($A1426="Mahir","HS",IF($A1426="Separuh Mahir","SS",IF($A1426="Berkemahiran Rendah","LS",IF($A1426="Jumlah","T",FALSE))))&amp;$E1426&amp;RIGHT($D1426,2),[1]Balancing!$QD$2:$VU$2,0))/1000</f>
        <v>0.154</v>
      </c>
    </row>
    <row r="1427" spans="1:12" x14ac:dyDescent="0.35">
      <c r="A1427" s="17" t="s">
        <v>23</v>
      </c>
      <c r="B1427" s="17" t="s">
        <v>29</v>
      </c>
      <c r="C1427" s="17" t="s">
        <v>29</v>
      </c>
      <c r="D1427" s="14">
        <v>2019</v>
      </c>
      <c r="E1427" s="14">
        <v>1</v>
      </c>
      <c r="F1427" s="14" t="str">
        <f>VLOOKUP(A1427,[1]Lookup!$A$1:$B$4,2,0)</f>
        <v>Low-skilled</v>
      </c>
      <c r="G1427" s="14" t="str">
        <f>VLOOKUP(B1427,[1]Lookup!$A$6:$B$11,2,0)</f>
        <v>Mining &amp; Quarrying</v>
      </c>
      <c r="H1427" s="14" t="str">
        <f>VLOOKUP(C1427,[1]Lookup!$A$13:$B$31,2,0)</f>
        <v>Mining &amp; Quarrying</v>
      </c>
      <c r="I1427" s="16">
        <f>INDEX([1]Balancing!$B$3:$ES$21,MATCH($C1427,[1]Balancing!$A$3:$A$21,0),MATCH(IF($A1427="Mahir","HS",IF($A1427="Separuh Mahir","SS",IF($A1427="Berkemahiran Rendah","LS",IF($A1427="Jumlah","T",FALSE))))&amp;$E1427&amp;RIGHT($D1427,2),[1]Balancing!$B$2:$ES$2,0))/1000</f>
        <v>10.029</v>
      </c>
      <c r="J1427" s="16">
        <f>INDEX([1]Balancing!$ET$3:$KK$21,MATCH($C1427,[1]Balancing!$A$3:$A$21,0),MATCH(IF($A1427="Mahir","HS",IF($A1427="Separuh Mahir","SS",IF($A1427="Berkemahiran Rendah","LS",IF($A1427="Jumlah","T",FALSE))))&amp;$E1427&amp;RIGHT($D1427,2),[1]Balancing!$ET$2:$KK$2,0))/1000</f>
        <v>9.91</v>
      </c>
      <c r="K1427" s="16">
        <f>INDEX([1]Balancing!$KL$3:$QC$21,MATCH($C1427,[1]Balancing!$A$3:$A$21,0),MATCH(IF($A1427="Mahir","HS",IF($A1427="Separuh Mahir","SS",IF($A1427="Berkemahiran Rendah","LS",IF($A1427="Jumlah","T",FALSE))))&amp;$E1427&amp;RIGHT($D1427,2),[1]Balancing!$KL$2:$QC$2,0))/1000</f>
        <v>0.11899999999999999</v>
      </c>
      <c r="L1427" s="16">
        <f>INDEX([1]Balancing!$QD$3:$VU$21,MATCH($C1427,[1]Balancing!$A$3:$A$21,0),MATCH(IF($A1427="Mahir","HS",IF($A1427="Separuh Mahir","SS",IF($A1427="Berkemahiran Rendah","LS",IF($A1427="Jumlah","T",FALSE))))&amp;$E1427&amp;RIGHT($D1427,2),[1]Balancing!$QD$2:$VU$2,0))/1000</f>
        <v>5.5E-2</v>
      </c>
    </row>
    <row r="1428" spans="1:12" x14ac:dyDescent="0.35">
      <c r="A1428" s="17" t="s">
        <v>23</v>
      </c>
      <c r="B1428" s="17" t="s">
        <v>31</v>
      </c>
      <c r="C1428" s="17" t="s">
        <v>40</v>
      </c>
      <c r="D1428" s="14">
        <v>2019</v>
      </c>
      <c r="E1428" s="14">
        <v>1</v>
      </c>
      <c r="F1428" s="14" t="str">
        <f>VLOOKUP(A1428,[1]Lookup!$A$1:$B$4,2,0)</f>
        <v>Low-skilled</v>
      </c>
      <c r="G1428" s="14" t="str">
        <f>VLOOKUP(B1428,[1]Lookup!$A$6:$B$11,2,0)</f>
        <v>Manufacturing</v>
      </c>
      <c r="H1428" s="14" t="str">
        <f>VLOOKUP(C1428,[1]Lookup!$A$13:$B$31,2,0)</f>
        <v>Food processing, beverages &amp; tobacco products</v>
      </c>
      <c r="I1428" s="16">
        <f>INDEX([1]Balancing!$B$3:$ES$21,MATCH($C1428,[1]Balancing!$A$3:$A$21,0),MATCH(IF($A1428="Mahir","HS",IF($A1428="Separuh Mahir","SS",IF($A1428="Berkemahiran Rendah","LS",IF($A1428="Jumlah","T",FALSE))))&amp;$E1428&amp;RIGHT($D1428,2),[1]Balancing!$B$2:$ES$2,0))/1000</f>
        <v>31.422999999999998</v>
      </c>
      <c r="J1428" s="16">
        <f>INDEX([1]Balancing!$ET$3:$KK$21,MATCH($C1428,[1]Balancing!$A$3:$A$21,0),MATCH(IF($A1428="Mahir","HS",IF($A1428="Separuh Mahir","SS",IF($A1428="Berkemahiran Rendah","LS",IF($A1428="Jumlah","T",FALSE))))&amp;$E1428&amp;RIGHT($D1428,2),[1]Balancing!$ET$2:$KK$2,0))/1000</f>
        <v>28.558</v>
      </c>
      <c r="K1428" s="16">
        <f>INDEX([1]Balancing!$KL$3:$QC$21,MATCH($C1428,[1]Balancing!$A$3:$A$21,0),MATCH(IF($A1428="Mahir","HS",IF($A1428="Separuh Mahir","SS",IF($A1428="Berkemahiran Rendah","LS",IF($A1428="Jumlah","T",FALSE))))&amp;$E1428&amp;RIGHT($D1428,2),[1]Balancing!$KL$2:$QC$2,0))/1000</f>
        <v>2.8650000000000002</v>
      </c>
      <c r="L1428" s="16">
        <f>INDEX([1]Balancing!$QD$3:$VU$21,MATCH($C1428,[1]Balancing!$A$3:$A$21,0),MATCH(IF($A1428="Mahir","HS",IF($A1428="Separuh Mahir","SS",IF($A1428="Berkemahiran Rendah","LS",IF($A1428="Jumlah","T",FALSE))))&amp;$E1428&amp;RIGHT($D1428,2),[1]Balancing!$QD$2:$VU$2,0))/1000</f>
        <v>2.1999999999999999E-2</v>
      </c>
    </row>
    <row r="1429" spans="1:12" x14ac:dyDescent="0.35">
      <c r="A1429" s="17" t="s">
        <v>23</v>
      </c>
      <c r="B1429" s="17" t="s">
        <v>31</v>
      </c>
      <c r="C1429" s="17" t="s">
        <v>42</v>
      </c>
      <c r="D1429" s="14">
        <v>2019</v>
      </c>
      <c r="E1429" s="14">
        <v>1</v>
      </c>
      <c r="F1429" s="14" t="str">
        <f>VLOOKUP(A1429,[1]Lookup!$A$1:$B$4,2,0)</f>
        <v>Low-skilled</v>
      </c>
      <c r="G1429" s="14" t="str">
        <f>VLOOKUP(B1429,[1]Lookup!$A$6:$B$11,2,0)</f>
        <v>Manufacturing</v>
      </c>
      <c r="H1429" s="14" t="str">
        <f>VLOOKUP(C1429,[1]Lookup!$A$13:$B$31,2,0)</f>
        <v>Textiles, wearing apparel &amp; leather products</v>
      </c>
      <c r="I1429" s="16">
        <f>INDEX([1]Balancing!$B$3:$ES$21,MATCH($C1429,[1]Balancing!$A$3:$A$21,0),MATCH(IF($A1429="Mahir","HS",IF($A1429="Separuh Mahir","SS",IF($A1429="Berkemahiran Rendah","LS",IF($A1429="Jumlah","T",FALSE))))&amp;$E1429&amp;RIGHT($D1429,2),[1]Balancing!$B$2:$ES$2,0))/1000</f>
        <v>6.8120000000000003</v>
      </c>
      <c r="J1429" s="16">
        <f>INDEX([1]Balancing!$ET$3:$KK$21,MATCH($C1429,[1]Balancing!$A$3:$A$21,0),MATCH(IF($A1429="Mahir","HS",IF($A1429="Separuh Mahir","SS",IF($A1429="Berkemahiran Rendah","LS",IF($A1429="Jumlah","T",FALSE))))&amp;$E1429&amp;RIGHT($D1429,2),[1]Balancing!$ET$2:$KK$2,0))/1000</f>
        <v>6.2140000000000004</v>
      </c>
      <c r="K1429" s="16">
        <f>INDEX([1]Balancing!$KL$3:$QC$21,MATCH($C1429,[1]Balancing!$A$3:$A$21,0),MATCH(IF($A1429="Mahir","HS",IF($A1429="Separuh Mahir","SS",IF($A1429="Berkemahiran Rendah","LS",IF($A1429="Jumlah","T",FALSE))))&amp;$E1429&amp;RIGHT($D1429,2),[1]Balancing!$KL$2:$QC$2,0))/1000</f>
        <v>0.59799999999999998</v>
      </c>
      <c r="L1429" s="16">
        <f>INDEX([1]Balancing!$QD$3:$VU$21,MATCH($C1429,[1]Balancing!$A$3:$A$21,0),MATCH(IF($A1429="Mahir","HS",IF($A1429="Separuh Mahir","SS",IF($A1429="Berkemahiran Rendah","LS",IF($A1429="Jumlah","T",FALSE))))&amp;$E1429&amp;RIGHT($D1429,2),[1]Balancing!$QD$2:$VU$2,0))/1000</f>
        <v>0</v>
      </c>
    </row>
    <row r="1430" spans="1:12" x14ac:dyDescent="0.35">
      <c r="A1430" s="17" t="s">
        <v>23</v>
      </c>
      <c r="B1430" s="17" t="s">
        <v>31</v>
      </c>
      <c r="C1430" s="17" t="s">
        <v>44</v>
      </c>
      <c r="D1430" s="14">
        <v>2019</v>
      </c>
      <c r="E1430" s="14">
        <v>1</v>
      </c>
      <c r="F1430" s="14" t="str">
        <f>VLOOKUP(A1430,[1]Lookup!$A$1:$B$4,2,0)</f>
        <v>Low-skilled</v>
      </c>
      <c r="G1430" s="14" t="str">
        <f>VLOOKUP(B1430,[1]Lookup!$A$6:$B$11,2,0)</f>
        <v>Manufacturing</v>
      </c>
      <c r="H1430" s="14" t="str">
        <f>VLOOKUP(C1430,[1]Lookup!$A$13:$B$31,2,0)</f>
        <v>Wood products, furniture, paper products &amp; printing</v>
      </c>
      <c r="I1430" s="16">
        <f>INDEX([1]Balancing!$B$3:$ES$21,MATCH($C1430,[1]Balancing!$A$3:$A$21,0),MATCH(IF($A1430="Mahir","HS",IF($A1430="Separuh Mahir","SS",IF($A1430="Berkemahiran Rendah","LS",IF($A1430="Jumlah","T",FALSE))))&amp;$E1430&amp;RIGHT($D1430,2),[1]Balancing!$B$2:$ES$2,0))/1000</f>
        <v>40.338999999999999</v>
      </c>
      <c r="J1430" s="16">
        <f>INDEX([1]Balancing!$ET$3:$KK$21,MATCH($C1430,[1]Balancing!$A$3:$A$21,0),MATCH(IF($A1430="Mahir","HS",IF($A1430="Separuh Mahir","SS",IF($A1430="Berkemahiran Rendah","LS",IF($A1430="Jumlah","T",FALSE))))&amp;$E1430&amp;RIGHT($D1430,2),[1]Balancing!$ET$2:$KK$2,0))/1000</f>
        <v>35.212000000000003</v>
      </c>
      <c r="K1430" s="16">
        <f>INDEX([1]Balancing!$KL$3:$QC$21,MATCH($C1430,[1]Balancing!$A$3:$A$21,0),MATCH(IF($A1430="Mahir","HS",IF($A1430="Separuh Mahir","SS",IF($A1430="Berkemahiran Rendah","LS",IF($A1430="Jumlah","T",FALSE))))&amp;$E1430&amp;RIGHT($D1430,2),[1]Balancing!$KL$2:$QC$2,0))/1000</f>
        <v>5.1269999999999998</v>
      </c>
      <c r="L1430" s="16">
        <f>INDEX([1]Balancing!$QD$3:$VU$21,MATCH($C1430,[1]Balancing!$A$3:$A$21,0),MATCH(IF($A1430="Mahir","HS",IF($A1430="Separuh Mahir","SS",IF($A1430="Berkemahiran Rendah","LS",IF($A1430="Jumlah","T",FALSE))))&amp;$E1430&amp;RIGHT($D1430,2),[1]Balancing!$QD$2:$VU$2,0))/1000</f>
        <v>3.3000000000000002E-2</v>
      </c>
    </row>
    <row r="1431" spans="1:12" x14ac:dyDescent="0.35">
      <c r="A1431" s="17" t="s">
        <v>23</v>
      </c>
      <c r="B1431" s="17" t="s">
        <v>31</v>
      </c>
      <c r="C1431" s="17" t="s">
        <v>46</v>
      </c>
      <c r="D1431" s="14">
        <v>2019</v>
      </c>
      <c r="E1431" s="14">
        <v>1</v>
      </c>
      <c r="F1431" s="14" t="str">
        <f>VLOOKUP(A1431,[1]Lookup!$A$1:$B$4,2,0)</f>
        <v>Low-skilled</v>
      </c>
      <c r="G1431" s="14" t="str">
        <f>VLOOKUP(B1431,[1]Lookup!$A$6:$B$11,2,0)</f>
        <v>Manufacturing</v>
      </c>
      <c r="H1431" s="14" t="str">
        <f>VLOOKUP(C1431,[1]Lookup!$A$13:$B$31,2,0)</f>
        <v>Petroleum, chemical, rubber &amp; plastic products</v>
      </c>
      <c r="I1431" s="16">
        <f>INDEX([1]Balancing!$B$3:$ES$21,MATCH($C1431,[1]Balancing!$A$3:$A$21,0),MATCH(IF($A1431="Mahir","HS",IF($A1431="Separuh Mahir","SS",IF($A1431="Berkemahiran Rendah","LS",IF($A1431="Jumlah","T",FALSE))))&amp;$E1431&amp;RIGHT($D1431,2),[1]Balancing!$B$2:$ES$2,0))/1000</f>
        <v>25.119</v>
      </c>
      <c r="J1431" s="16">
        <f>INDEX([1]Balancing!$ET$3:$KK$21,MATCH($C1431,[1]Balancing!$A$3:$A$21,0),MATCH(IF($A1431="Mahir","HS",IF($A1431="Separuh Mahir","SS",IF($A1431="Berkemahiran Rendah","LS",IF($A1431="Jumlah","T",FALSE))))&amp;$E1431&amp;RIGHT($D1431,2),[1]Balancing!$ET$2:$KK$2,0))/1000</f>
        <v>22.495000000000001</v>
      </c>
      <c r="K1431" s="16">
        <f>INDEX([1]Balancing!$KL$3:$QC$21,MATCH($C1431,[1]Balancing!$A$3:$A$21,0),MATCH(IF($A1431="Mahir","HS",IF($A1431="Separuh Mahir","SS",IF($A1431="Berkemahiran Rendah","LS",IF($A1431="Jumlah","T",FALSE))))&amp;$E1431&amp;RIGHT($D1431,2),[1]Balancing!$KL$2:$QC$2,0))/1000</f>
        <v>2.6240000000000001</v>
      </c>
      <c r="L1431" s="16">
        <f>INDEX([1]Balancing!$QD$3:$VU$21,MATCH($C1431,[1]Balancing!$A$3:$A$21,0),MATCH(IF($A1431="Mahir","HS",IF($A1431="Separuh Mahir","SS",IF($A1431="Berkemahiran Rendah","LS",IF($A1431="Jumlah","T",FALSE))))&amp;$E1431&amp;RIGHT($D1431,2),[1]Balancing!$QD$2:$VU$2,0))/1000</f>
        <v>0.107</v>
      </c>
    </row>
    <row r="1432" spans="1:12" x14ac:dyDescent="0.35">
      <c r="A1432" s="17" t="s">
        <v>23</v>
      </c>
      <c r="B1432" s="17" t="s">
        <v>31</v>
      </c>
      <c r="C1432" s="17" t="s">
        <v>48</v>
      </c>
      <c r="D1432" s="14">
        <v>2019</v>
      </c>
      <c r="E1432" s="14">
        <v>1</v>
      </c>
      <c r="F1432" s="14" t="str">
        <f>VLOOKUP(A1432,[1]Lookup!$A$1:$B$4,2,0)</f>
        <v>Low-skilled</v>
      </c>
      <c r="G1432" s="14" t="str">
        <f>VLOOKUP(B1432,[1]Lookup!$A$6:$B$11,2,0)</f>
        <v>Manufacturing</v>
      </c>
      <c r="H1432" s="14" t="str">
        <f>VLOOKUP(C1432,[1]Lookup!$A$13:$B$31,2,0)</f>
        <v>Non-metallic mineral products, basic metal &amp; fabricated metal products</v>
      </c>
      <c r="I1432" s="16">
        <f>INDEX([1]Balancing!$B$3:$ES$21,MATCH($C1432,[1]Balancing!$A$3:$A$21,0),MATCH(IF($A1432="Mahir","HS",IF($A1432="Separuh Mahir","SS",IF($A1432="Berkemahiran Rendah","LS",IF($A1432="Jumlah","T",FALSE))))&amp;$E1432&amp;RIGHT($D1432,2),[1]Balancing!$B$2:$ES$2,0))/1000</f>
        <v>25.135999999999999</v>
      </c>
      <c r="J1432" s="16">
        <f>INDEX([1]Balancing!$ET$3:$KK$21,MATCH($C1432,[1]Balancing!$A$3:$A$21,0),MATCH(IF($A1432="Mahir","HS",IF($A1432="Separuh Mahir","SS",IF($A1432="Berkemahiran Rendah","LS",IF($A1432="Jumlah","T",FALSE))))&amp;$E1432&amp;RIGHT($D1432,2),[1]Balancing!$ET$2:$KK$2,0))/1000</f>
        <v>22.452999999999999</v>
      </c>
      <c r="K1432" s="16">
        <f>INDEX([1]Balancing!$KL$3:$QC$21,MATCH($C1432,[1]Balancing!$A$3:$A$21,0),MATCH(IF($A1432="Mahir","HS",IF($A1432="Separuh Mahir","SS",IF($A1432="Berkemahiran Rendah","LS",IF($A1432="Jumlah","T",FALSE))))&amp;$E1432&amp;RIGHT($D1432,2),[1]Balancing!$KL$2:$QC$2,0))/1000</f>
        <v>2.6829999999999998</v>
      </c>
      <c r="L1432" s="16">
        <f>INDEX([1]Balancing!$QD$3:$VU$21,MATCH($C1432,[1]Balancing!$A$3:$A$21,0),MATCH(IF($A1432="Mahir","HS",IF($A1432="Separuh Mahir","SS",IF($A1432="Berkemahiran Rendah","LS",IF($A1432="Jumlah","T",FALSE))))&amp;$E1432&amp;RIGHT($D1432,2),[1]Balancing!$QD$2:$VU$2,0))/1000</f>
        <v>1.9E-2</v>
      </c>
    </row>
    <row r="1433" spans="1:12" x14ac:dyDescent="0.35">
      <c r="A1433" s="17" t="s">
        <v>23</v>
      </c>
      <c r="B1433" s="17" t="s">
        <v>31</v>
      </c>
      <c r="C1433" s="17" t="s">
        <v>50</v>
      </c>
      <c r="D1433" s="14">
        <v>2019</v>
      </c>
      <c r="E1433" s="14">
        <v>1</v>
      </c>
      <c r="F1433" s="14" t="str">
        <f>VLOOKUP(A1433,[1]Lookup!$A$1:$B$4,2,0)</f>
        <v>Low-skilled</v>
      </c>
      <c r="G1433" s="14" t="str">
        <f>VLOOKUP(B1433,[1]Lookup!$A$6:$B$11,2,0)</f>
        <v>Manufacturing</v>
      </c>
      <c r="H1433" s="14" t="str">
        <f>VLOOKUP(C1433,[1]Lookup!$A$13:$B$31,2,0)</f>
        <v>Electrical, electronic &amp; optical products</v>
      </c>
      <c r="I1433" s="16">
        <f>INDEX([1]Balancing!$B$3:$ES$21,MATCH($C1433,[1]Balancing!$A$3:$A$21,0),MATCH(IF($A1433="Mahir","HS",IF($A1433="Separuh Mahir","SS",IF($A1433="Berkemahiran Rendah","LS",IF($A1433="Jumlah","T",FALSE))))&amp;$E1433&amp;RIGHT($D1433,2),[1]Balancing!$B$2:$ES$2,0))/1000</f>
        <v>17.614000000000001</v>
      </c>
      <c r="J1433" s="16">
        <f>INDEX([1]Balancing!$ET$3:$KK$21,MATCH($C1433,[1]Balancing!$A$3:$A$21,0),MATCH(IF($A1433="Mahir","HS",IF($A1433="Separuh Mahir","SS",IF($A1433="Berkemahiran Rendah","LS",IF($A1433="Jumlah","T",FALSE))))&amp;$E1433&amp;RIGHT($D1433,2),[1]Balancing!$ET$2:$KK$2,0))/1000</f>
        <v>15.707000000000001</v>
      </c>
      <c r="K1433" s="16">
        <f>INDEX([1]Balancing!$KL$3:$QC$21,MATCH($C1433,[1]Balancing!$A$3:$A$21,0),MATCH(IF($A1433="Mahir","HS",IF($A1433="Separuh Mahir","SS",IF($A1433="Berkemahiran Rendah","LS",IF($A1433="Jumlah","T",FALSE))))&amp;$E1433&amp;RIGHT($D1433,2),[1]Balancing!$KL$2:$QC$2,0))/1000</f>
        <v>1.907</v>
      </c>
      <c r="L1433" s="16">
        <f>INDEX([1]Balancing!$QD$3:$VU$21,MATCH($C1433,[1]Balancing!$A$3:$A$21,0),MATCH(IF($A1433="Mahir","HS",IF($A1433="Separuh Mahir","SS",IF($A1433="Berkemahiran Rendah","LS",IF($A1433="Jumlah","T",FALSE))))&amp;$E1433&amp;RIGHT($D1433,2),[1]Balancing!$QD$2:$VU$2,0))/1000</f>
        <v>1.2E-2</v>
      </c>
    </row>
    <row r="1434" spans="1:12" x14ac:dyDescent="0.35">
      <c r="A1434" s="17" t="s">
        <v>23</v>
      </c>
      <c r="B1434" s="17" t="s">
        <v>31</v>
      </c>
      <c r="C1434" s="17" t="s">
        <v>52</v>
      </c>
      <c r="D1434" s="14">
        <v>2019</v>
      </c>
      <c r="E1434" s="14">
        <v>1</v>
      </c>
      <c r="F1434" s="14" t="str">
        <f>VLOOKUP(A1434,[1]Lookup!$A$1:$B$4,2,0)</f>
        <v>Low-skilled</v>
      </c>
      <c r="G1434" s="14" t="str">
        <f>VLOOKUP(B1434,[1]Lookup!$A$6:$B$11,2,0)</f>
        <v>Manufacturing</v>
      </c>
      <c r="H1434" s="14" t="str">
        <f>VLOOKUP(C1434,[1]Lookup!$A$13:$B$31,2,0)</f>
        <v>Transport equipment, other manufacturing &amp; repair</v>
      </c>
      <c r="I1434" s="16">
        <f>INDEX([1]Balancing!$B$3:$ES$21,MATCH($C1434,[1]Balancing!$A$3:$A$21,0),MATCH(IF($A1434="Mahir","HS",IF($A1434="Separuh Mahir","SS",IF($A1434="Berkemahiran Rendah","LS",IF($A1434="Jumlah","T",FALSE))))&amp;$E1434&amp;RIGHT($D1434,2),[1]Balancing!$B$2:$ES$2,0))/1000</f>
        <v>11.038</v>
      </c>
      <c r="J1434" s="16">
        <f>INDEX([1]Balancing!$ET$3:$KK$21,MATCH($C1434,[1]Balancing!$A$3:$A$21,0),MATCH(IF($A1434="Mahir","HS",IF($A1434="Separuh Mahir","SS",IF($A1434="Berkemahiran Rendah","LS",IF($A1434="Jumlah","T",FALSE))))&amp;$E1434&amp;RIGHT($D1434,2),[1]Balancing!$ET$2:$KK$2,0))/1000</f>
        <v>10.095000000000001</v>
      </c>
      <c r="K1434" s="16">
        <f>INDEX([1]Balancing!$KL$3:$QC$21,MATCH($C1434,[1]Balancing!$A$3:$A$21,0),MATCH(IF($A1434="Mahir","HS",IF($A1434="Separuh Mahir","SS",IF($A1434="Berkemahiran Rendah","LS",IF($A1434="Jumlah","T",FALSE))))&amp;$E1434&amp;RIGHT($D1434,2),[1]Balancing!$KL$2:$QC$2,0))/1000</f>
        <v>0.94299999999999995</v>
      </c>
      <c r="L1434" s="16">
        <f>INDEX([1]Balancing!$QD$3:$VU$21,MATCH($C1434,[1]Balancing!$A$3:$A$21,0),MATCH(IF($A1434="Mahir","HS",IF($A1434="Separuh Mahir","SS",IF($A1434="Berkemahiran Rendah","LS",IF($A1434="Jumlah","T",FALSE))))&amp;$E1434&amp;RIGHT($D1434,2),[1]Balancing!$QD$2:$VU$2,0))/1000</f>
        <v>4.0000000000000001E-3</v>
      </c>
    </row>
    <row r="1435" spans="1:12" x14ac:dyDescent="0.35">
      <c r="A1435" s="17" t="s">
        <v>23</v>
      </c>
      <c r="B1435" s="17" t="s">
        <v>33</v>
      </c>
      <c r="C1435" s="17" t="s">
        <v>33</v>
      </c>
      <c r="D1435" s="14">
        <v>2019</v>
      </c>
      <c r="E1435" s="14">
        <v>1</v>
      </c>
      <c r="F1435" s="14" t="str">
        <f>VLOOKUP(A1435,[1]Lookup!$A$1:$B$4,2,0)</f>
        <v>Low-skilled</v>
      </c>
      <c r="G1435" s="14" t="str">
        <f>VLOOKUP(B1435,[1]Lookup!$A$6:$B$11,2,0)</f>
        <v>Construction</v>
      </c>
      <c r="H1435" s="14" t="str">
        <f>VLOOKUP(C1435,[1]Lookup!$A$13:$B$31,2,0)</f>
        <v>Construction</v>
      </c>
      <c r="I1435" s="16">
        <f>INDEX([1]Balancing!$B$3:$ES$21,MATCH($C1435,[1]Balancing!$A$3:$A$21,0),MATCH(IF($A1435="Mahir","HS",IF($A1435="Separuh Mahir","SS",IF($A1435="Berkemahiran Rendah","LS",IF($A1435="Jumlah","T",FALSE))))&amp;$E1435&amp;RIGHT($D1435,2),[1]Balancing!$B$2:$ES$2,0))/1000</f>
        <v>49.408999999999999</v>
      </c>
      <c r="J1435" s="16">
        <f>INDEX([1]Balancing!$ET$3:$KK$21,MATCH($C1435,[1]Balancing!$A$3:$A$21,0),MATCH(IF($A1435="Mahir","HS",IF($A1435="Separuh Mahir","SS",IF($A1435="Berkemahiran Rendah","LS",IF($A1435="Jumlah","T",FALSE))))&amp;$E1435&amp;RIGHT($D1435,2),[1]Balancing!$ET$2:$KK$2,0))/1000</f>
        <v>44.999000000000002</v>
      </c>
      <c r="K1435" s="16">
        <f>INDEX([1]Balancing!$KL$3:$QC$21,MATCH($C1435,[1]Balancing!$A$3:$A$21,0),MATCH(IF($A1435="Mahir","HS",IF($A1435="Separuh Mahir","SS",IF($A1435="Berkemahiran Rendah","LS",IF($A1435="Jumlah","T",FALSE))))&amp;$E1435&amp;RIGHT($D1435,2),[1]Balancing!$KL$2:$QC$2,0))/1000</f>
        <v>4.41</v>
      </c>
      <c r="L1435" s="16">
        <f>INDEX([1]Balancing!$QD$3:$VU$21,MATCH($C1435,[1]Balancing!$A$3:$A$21,0),MATCH(IF($A1435="Mahir","HS",IF($A1435="Separuh Mahir","SS",IF($A1435="Berkemahiran Rendah","LS",IF($A1435="Jumlah","T",FALSE))))&amp;$E1435&amp;RIGHT($D1435,2),[1]Balancing!$QD$2:$VU$2,0))/1000</f>
        <v>0.20100000000000001</v>
      </c>
    </row>
    <row r="1436" spans="1:12" x14ac:dyDescent="0.35">
      <c r="A1436" s="17" t="s">
        <v>23</v>
      </c>
      <c r="B1436" s="17" t="s">
        <v>35</v>
      </c>
      <c r="C1436" s="17" t="s">
        <v>54</v>
      </c>
      <c r="D1436" s="14">
        <v>2019</v>
      </c>
      <c r="E1436" s="14">
        <v>1</v>
      </c>
      <c r="F1436" s="14" t="str">
        <f>VLOOKUP(A1436,[1]Lookup!$A$1:$B$4,2,0)</f>
        <v>Low-skilled</v>
      </c>
      <c r="G1436" s="14" t="str">
        <f>VLOOKUP(B1436,[1]Lookup!$A$6:$B$11,2,0)</f>
        <v>Services</v>
      </c>
      <c r="H1436" s="14" t="str">
        <f>VLOOKUP(C1436,[1]Lookup!$A$13:$B$31,2,0)</f>
        <v>Wholesale &amp; retail trade</v>
      </c>
      <c r="I1436" s="16">
        <f>INDEX([1]Balancing!$B$3:$ES$21,MATCH($C1436,[1]Balancing!$A$3:$A$21,0),MATCH(IF($A1436="Mahir","HS",IF($A1436="Separuh Mahir","SS",IF($A1436="Berkemahiran Rendah","LS",IF($A1436="Jumlah","T",FALSE))))&amp;$E1436&amp;RIGHT($D1436,2),[1]Balancing!$B$2:$ES$2,0))/1000</f>
        <v>229.25299999999999</v>
      </c>
      <c r="J1436" s="16">
        <f>INDEX([1]Balancing!$ET$3:$KK$21,MATCH($C1436,[1]Balancing!$A$3:$A$21,0),MATCH(IF($A1436="Mahir","HS",IF($A1436="Separuh Mahir","SS",IF($A1436="Berkemahiran Rendah","LS",IF($A1436="Jumlah","T",FALSE))))&amp;$E1436&amp;RIGHT($D1436,2),[1]Balancing!$ET$2:$KK$2,0))/1000</f>
        <v>227.58099999999999</v>
      </c>
      <c r="K1436" s="16">
        <f>INDEX([1]Balancing!$KL$3:$QC$21,MATCH($C1436,[1]Balancing!$A$3:$A$21,0),MATCH(IF($A1436="Mahir","HS",IF($A1436="Separuh Mahir","SS",IF($A1436="Berkemahiran Rendah","LS",IF($A1436="Jumlah","T",FALSE))))&amp;$E1436&amp;RIGHT($D1436,2),[1]Balancing!$KL$2:$QC$2,0))/1000</f>
        <v>1.6719999999999999</v>
      </c>
      <c r="L1436" s="16">
        <f>INDEX([1]Balancing!$QD$3:$VU$21,MATCH($C1436,[1]Balancing!$A$3:$A$21,0),MATCH(IF($A1436="Mahir","HS",IF($A1436="Separuh Mahir","SS",IF($A1436="Berkemahiran Rendah","LS",IF($A1436="Jumlah","T",FALSE))))&amp;$E1436&amp;RIGHT($D1436,2),[1]Balancing!$QD$2:$VU$2,0))/1000</f>
        <v>0.14499999999999999</v>
      </c>
    </row>
    <row r="1437" spans="1:12" x14ac:dyDescent="0.35">
      <c r="A1437" s="17" t="s">
        <v>23</v>
      </c>
      <c r="B1437" s="17" t="s">
        <v>35</v>
      </c>
      <c r="C1437" s="17" t="s">
        <v>56</v>
      </c>
      <c r="D1437" s="14">
        <v>2019</v>
      </c>
      <c r="E1437" s="14">
        <v>1</v>
      </c>
      <c r="F1437" s="14" t="str">
        <f>VLOOKUP(A1437,[1]Lookup!$A$1:$B$4,2,0)</f>
        <v>Low-skilled</v>
      </c>
      <c r="G1437" s="14" t="str">
        <f>VLOOKUP(B1437,[1]Lookup!$A$6:$B$11,2,0)</f>
        <v>Services</v>
      </c>
      <c r="H1437" s="14" t="str">
        <f>VLOOKUP(C1437,[1]Lookup!$A$13:$B$31,2,0)</f>
        <v>Food &amp; beverages and accommodation</v>
      </c>
      <c r="I1437" s="16">
        <f>INDEX([1]Balancing!$B$3:$ES$21,MATCH($C1437,[1]Balancing!$A$3:$A$21,0),MATCH(IF($A1437="Mahir","HS",IF($A1437="Separuh Mahir","SS",IF($A1437="Berkemahiran Rendah","LS",IF($A1437="Jumlah","T",FALSE))))&amp;$E1437&amp;RIGHT($D1437,2),[1]Balancing!$B$2:$ES$2,0))/1000</f>
        <v>353.02600000000001</v>
      </c>
      <c r="J1437" s="16">
        <f>INDEX([1]Balancing!$ET$3:$KK$21,MATCH($C1437,[1]Balancing!$A$3:$A$21,0),MATCH(IF($A1437="Mahir","HS",IF($A1437="Separuh Mahir","SS",IF($A1437="Berkemahiran Rendah","LS",IF($A1437="Jumlah","T",FALSE))))&amp;$E1437&amp;RIGHT($D1437,2),[1]Balancing!$ET$2:$KK$2,0))/1000</f>
        <v>350.10700000000003</v>
      </c>
      <c r="K1437" s="16">
        <f>INDEX([1]Balancing!$KL$3:$QC$21,MATCH($C1437,[1]Balancing!$A$3:$A$21,0),MATCH(IF($A1437="Mahir","HS",IF($A1437="Separuh Mahir","SS",IF($A1437="Berkemahiran Rendah","LS",IF($A1437="Jumlah","T",FALSE))))&amp;$E1437&amp;RIGHT($D1437,2),[1]Balancing!$KL$2:$QC$2,0))/1000</f>
        <v>2.919</v>
      </c>
      <c r="L1437" s="16">
        <f>INDEX([1]Balancing!$QD$3:$VU$21,MATCH($C1437,[1]Balancing!$A$3:$A$21,0),MATCH(IF($A1437="Mahir","HS",IF($A1437="Separuh Mahir","SS",IF($A1437="Berkemahiran Rendah","LS",IF($A1437="Jumlah","T",FALSE))))&amp;$E1437&amp;RIGHT($D1437,2),[1]Balancing!$QD$2:$VU$2,0))/1000</f>
        <v>0.253</v>
      </c>
    </row>
    <row r="1438" spans="1:12" x14ac:dyDescent="0.35">
      <c r="A1438" s="17" t="s">
        <v>23</v>
      </c>
      <c r="B1438" s="17" t="s">
        <v>35</v>
      </c>
      <c r="C1438" s="17" t="s">
        <v>58</v>
      </c>
      <c r="D1438" s="14">
        <v>2019</v>
      </c>
      <c r="E1438" s="14">
        <v>1</v>
      </c>
      <c r="F1438" s="14" t="str">
        <f>VLOOKUP(A1438,[1]Lookup!$A$1:$B$4,2,0)</f>
        <v>Low-skilled</v>
      </c>
      <c r="G1438" s="14" t="str">
        <f>VLOOKUP(B1438,[1]Lookup!$A$6:$B$11,2,0)</f>
        <v>Services</v>
      </c>
      <c r="H1438" s="14" t="str">
        <f>VLOOKUP(C1438,[1]Lookup!$A$13:$B$31,2,0)</f>
        <v>Transportation &amp; storage</v>
      </c>
      <c r="I1438" s="16">
        <f>INDEX([1]Balancing!$B$3:$ES$21,MATCH($C1438,[1]Balancing!$A$3:$A$21,0),MATCH(IF($A1438="Mahir","HS",IF($A1438="Separuh Mahir","SS",IF($A1438="Berkemahiran Rendah","LS",IF($A1438="Jumlah","T",FALSE))))&amp;$E1438&amp;RIGHT($D1438,2),[1]Balancing!$B$2:$ES$2,0))/1000</f>
        <v>87.834000000000003</v>
      </c>
      <c r="J1438" s="16">
        <f>INDEX([1]Balancing!$ET$3:$KK$21,MATCH($C1438,[1]Balancing!$A$3:$A$21,0),MATCH(IF($A1438="Mahir","HS",IF($A1438="Separuh Mahir","SS",IF($A1438="Berkemahiran Rendah","LS",IF($A1438="Jumlah","T",FALSE))))&amp;$E1438&amp;RIGHT($D1438,2),[1]Balancing!$ET$2:$KK$2,0))/1000</f>
        <v>84.335999999999999</v>
      </c>
      <c r="K1438" s="16">
        <f>INDEX([1]Balancing!$KL$3:$QC$21,MATCH($C1438,[1]Balancing!$A$3:$A$21,0),MATCH(IF($A1438="Mahir","HS",IF($A1438="Separuh Mahir","SS",IF($A1438="Berkemahiran Rendah","LS",IF($A1438="Jumlah","T",FALSE))))&amp;$E1438&amp;RIGHT($D1438,2),[1]Balancing!$KL$2:$QC$2,0))/1000</f>
        <v>3.4980000000000002</v>
      </c>
      <c r="L1438" s="16">
        <f>INDEX([1]Balancing!$QD$3:$VU$21,MATCH($C1438,[1]Balancing!$A$3:$A$21,0),MATCH(IF($A1438="Mahir","HS",IF($A1438="Separuh Mahir","SS",IF($A1438="Berkemahiran Rendah","LS",IF($A1438="Jumlah","T",FALSE))))&amp;$E1438&amp;RIGHT($D1438,2),[1]Balancing!$QD$2:$VU$2,0))/1000</f>
        <v>0.30399999999999999</v>
      </c>
    </row>
    <row r="1439" spans="1:12" x14ac:dyDescent="0.35">
      <c r="A1439" s="17" t="s">
        <v>23</v>
      </c>
      <c r="B1439" s="17" t="s">
        <v>35</v>
      </c>
      <c r="C1439" s="17" t="s">
        <v>60</v>
      </c>
      <c r="D1439" s="14">
        <v>2019</v>
      </c>
      <c r="E1439" s="14">
        <v>1</v>
      </c>
      <c r="F1439" s="14" t="str">
        <f>VLOOKUP(A1439,[1]Lookup!$A$1:$B$4,2,0)</f>
        <v>Low-skilled</v>
      </c>
      <c r="G1439" s="14" t="str">
        <f>VLOOKUP(B1439,[1]Lookup!$A$6:$B$11,2,0)</f>
        <v>Services</v>
      </c>
      <c r="H1439" s="14" t="str">
        <f>VLOOKUP(C1439,[1]Lookup!$A$13:$B$31,2,0)</f>
        <v>Information &amp; communication</v>
      </c>
      <c r="I1439" s="16">
        <f>INDEX([1]Balancing!$B$3:$ES$21,MATCH($C1439,[1]Balancing!$A$3:$A$21,0),MATCH(IF($A1439="Mahir","HS",IF($A1439="Separuh Mahir","SS",IF($A1439="Berkemahiran Rendah","LS",IF($A1439="Jumlah","T",FALSE))))&amp;$E1439&amp;RIGHT($D1439,2),[1]Balancing!$B$2:$ES$2,0))/1000</f>
        <v>20.422000000000001</v>
      </c>
      <c r="J1439" s="16">
        <f>INDEX([1]Balancing!$ET$3:$KK$21,MATCH($C1439,[1]Balancing!$A$3:$A$21,0),MATCH(IF($A1439="Mahir","HS",IF($A1439="Separuh Mahir","SS",IF($A1439="Berkemahiran Rendah","LS",IF($A1439="Jumlah","T",FALSE))))&amp;$E1439&amp;RIGHT($D1439,2),[1]Balancing!$ET$2:$KK$2,0))/1000</f>
        <v>20.356000000000002</v>
      </c>
      <c r="K1439" s="16">
        <f>INDEX([1]Balancing!$KL$3:$QC$21,MATCH($C1439,[1]Balancing!$A$3:$A$21,0),MATCH(IF($A1439="Mahir","HS",IF($A1439="Separuh Mahir","SS",IF($A1439="Berkemahiran Rendah","LS",IF($A1439="Jumlah","T",FALSE))))&amp;$E1439&amp;RIGHT($D1439,2),[1]Balancing!$KL$2:$QC$2,0))/1000</f>
        <v>6.6000000000000003E-2</v>
      </c>
      <c r="L1439" s="16">
        <f>INDEX([1]Balancing!$QD$3:$VU$21,MATCH($C1439,[1]Balancing!$A$3:$A$21,0),MATCH(IF($A1439="Mahir","HS",IF($A1439="Separuh Mahir","SS",IF($A1439="Berkemahiran Rendah","LS",IF($A1439="Jumlah","T",FALSE))))&amp;$E1439&amp;RIGHT($D1439,2),[1]Balancing!$QD$2:$VU$2,0))/1000</f>
        <v>6.0000000000000001E-3</v>
      </c>
    </row>
    <row r="1440" spans="1:12" x14ac:dyDescent="0.35">
      <c r="A1440" s="17" t="s">
        <v>23</v>
      </c>
      <c r="B1440" s="17" t="s">
        <v>35</v>
      </c>
      <c r="C1440" s="17" t="s">
        <v>62</v>
      </c>
      <c r="D1440" s="14">
        <v>2019</v>
      </c>
      <c r="E1440" s="14">
        <v>1</v>
      </c>
      <c r="F1440" s="14" t="str">
        <f>VLOOKUP(A1440,[1]Lookup!$A$1:$B$4,2,0)</f>
        <v>Low-skilled</v>
      </c>
      <c r="G1440" s="14" t="str">
        <f>VLOOKUP(B1440,[1]Lookup!$A$6:$B$11,2,0)</f>
        <v>Services</v>
      </c>
      <c r="H1440" s="14" t="str">
        <f>VLOOKUP(C1440,[1]Lookup!$A$13:$B$31,2,0)</f>
        <v>Finance, insurance, real estate &amp; business services</v>
      </c>
      <c r="I1440" s="16">
        <f>INDEX([1]Balancing!$B$3:$ES$21,MATCH($C1440,[1]Balancing!$A$3:$A$21,0),MATCH(IF($A1440="Mahir","HS",IF($A1440="Separuh Mahir","SS",IF($A1440="Berkemahiran Rendah","LS",IF($A1440="Jumlah","T",FALSE))))&amp;$E1440&amp;RIGHT($D1440,2),[1]Balancing!$B$2:$ES$2,0))/1000</f>
        <v>123.09</v>
      </c>
      <c r="J1440" s="16">
        <f>INDEX([1]Balancing!$ET$3:$KK$21,MATCH($C1440,[1]Balancing!$A$3:$A$21,0),MATCH(IF($A1440="Mahir","HS",IF($A1440="Separuh Mahir","SS",IF($A1440="Berkemahiran Rendah","LS",IF($A1440="Jumlah","T",FALSE))))&amp;$E1440&amp;RIGHT($D1440,2),[1]Balancing!$ET$2:$KK$2,0))/1000</f>
        <v>122.498</v>
      </c>
      <c r="K1440" s="16">
        <f>INDEX([1]Balancing!$KL$3:$QC$21,MATCH($C1440,[1]Balancing!$A$3:$A$21,0),MATCH(IF($A1440="Mahir","HS",IF($A1440="Separuh Mahir","SS",IF($A1440="Berkemahiran Rendah","LS",IF($A1440="Jumlah","T",FALSE))))&amp;$E1440&amp;RIGHT($D1440,2),[1]Balancing!$KL$2:$QC$2,0))/1000</f>
        <v>0.59199999999999997</v>
      </c>
      <c r="L1440" s="16">
        <f>INDEX([1]Balancing!$QD$3:$VU$21,MATCH($C1440,[1]Balancing!$A$3:$A$21,0),MATCH(IF($A1440="Mahir","HS",IF($A1440="Separuh Mahir","SS",IF($A1440="Berkemahiran Rendah","LS",IF($A1440="Jumlah","T",FALSE))))&amp;$E1440&amp;RIGHT($D1440,2),[1]Balancing!$QD$2:$VU$2,0))/1000</f>
        <v>4.2000000000000003E-2</v>
      </c>
    </row>
    <row r="1441" spans="1:12" x14ac:dyDescent="0.35">
      <c r="A1441" s="17" t="s">
        <v>23</v>
      </c>
      <c r="B1441" s="17" t="s">
        <v>35</v>
      </c>
      <c r="C1441" s="17" t="s">
        <v>64</v>
      </c>
      <c r="D1441" s="14">
        <v>2019</v>
      </c>
      <c r="E1441" s="14">
        <v>1</v>
      </c>
      <c r="F1441" s="14" t="str">
        <f>VLOOKUP(A1441,[1]Lookup!$A$1:$B$4,2,0)</f>
        <v>Low-skilled</v>
      </c>
      <c r="G1441" s="14" t="str">
        <f>VLOOKUP(B1441,[1]Lookup!$A$6:$B$11,2,0)</f>
        <v>Services</v>
      </c>
      <c r="H1441" s="14" t="str">
        <f>VLOOKUP(C1441,[1]Lookup!$A$13:$B$31,2,0)</f>
        <v>Other services</v>
      </c>
      <c r="I1441" s="16">
        <f>INDEX([1]Balancing!$B$3:$ES$21,MATCH($C1441,[1]Balancing!$A$3:$A$21,0),MATCH(IF($A1441="Mahir","HS",IF($A1441="Separuh Mahir","SS",IF($A1441="Berkemahiran Rendah","LS",IF($A1441="Jumlah","T",FALSE))))&amp;$E1441&amp;RIGHT($D1441,2),[1]Balancing!$B$2:$ES$2,0))/1000</f>
        <v>75.290000000000006</v>
      </c>
      <c r="J1441" s="16">
        <f>INDEX([1]Balancing!$ET$3:$KK$21,MATCH($C1441,[1]Balancing!$A$3:$A$21,0),MATCH(IF($A1441="Mahir","HS",IF($A1441="Separuh Mahir","SS",IF($A1441="Berkemahiran Rendah","LS",IF($A1441="Jumlah","T",FALSE))))&amp;$E1441&amp;RIGHT($D1441,2),[1]Balancing!$ET$2:$KK$2,0))/1000</f>
        <v>74.798000000000002</v>
      </c>
      <c r="K1441" s="16">
        <f>INDEX([1]Balancing!$KL$3:$QC$21,MATCH($C1441,[1]Balancing!$A$3:$A$21,0),MATCH(IF($A1441="Mahir","HS",IF($A1441="Separuh Mahir","SS",IF($A1441="Berkemahiran Rendah","LS",IF($A1441="Jumlah","T",FALSE))))&amp;$E1441&amp;RIGHT($D1441,2),[1]Balancing!$KL$2:$QC$2,0))/1000</f>
        <v>0.49199999999999999</v>
      </c>
      <c r="L1441" s="16">
        <f>INDEX([1]Balancing!$QD$3:$VU$21,MATCH($C1441,[1]Balancing!$A$3:$A$21,0),MATCH(IF($A1441="Mahir","HS",IF($A1441="Separuh Mahir","SS",IF($A1441="Berkemahiran Rendah","LS",IF($A1441="Jumlah","T",FALSE))))&amp;$E1441&amp;RIGHT($D1441,2),[1]Balancing!$QD$2:$VU$2,0))/1000</f>
        <v>4.2000000000000003E-2</v>
      </c>
    </row>
    <row r="1442" spans="1:12" x14ac:dyDescent="0.35">
      <c r="A1442" s="17" t="s">
        <v>19</v>
      </c>
      <c r="B1442" s="17" t="s">
        <v>27</v>
      </c>
      <c r="C1442" s="17" t="s">
        <v>27</v>
      </c>
      <c r="D1442" s="14">
        <v>2018</v>
      </c>
      <c r="E1442" s="14">
        <v>4</v>
      </c>
      <c r="F1442" s="14" t="str">
        <f>VLOOKUP(A1442,[1]Lookup!$A$1:$B$4,2,0)</f>
        <v>Skilled</v>
      </c>
      <c r="G1442" s="14" t="str">
        <f>VLOOKUP(B1442,[1]Lookup!$A$6:$B$11,2,0)</f>
        <v>Agriculture</v>
      </c>
      <c r="H1442" s="14" t="str">
        <f>VLOOKUP(C1442,[1]Lookup!$A$13:$B$31,2,0)</f>
        <v>Agriculture</v>
      </c>
      <c r="I1442" s="16">
        <f>INDEX([1]Balancing!$B$3:$ES$21,MATCH($C1442,[1]Balancing!$A$3:$A$21,0),MATCH(IF($A1442="Mahir","HS",IF($A1442="Separuh Mahir","SS",IF($A1442="Berkemahiran Rendah","LS",IF($A1442="Jumlah","T",FALSE))))&amp;$E1442&amp;RIGHT($D1442,2),[1]Balancing!$B$2:$ES$2,0))/1000</f>
        <v>33.261000000000003</v>
      </c>
      <c r="J1442" s="16">
        <f>INDEX([1]Balancing!$ET$3:$KK$21,MATCH($C1442,[1]Balancing!$A$3:$A$21,0),MATCH(IF($A1442="Mahir","HS",IF($A1442="Separuh Mahir","SS",IF($A1442="Berkemahiran Rendah","LS",IF($A1442="Jumlah","T",FALSE))))&amp;$E1442&amp;RIGHT($D1442,2),[1]Balancing!$ET$2:$KK$2,0))/1000</f>
        <v>27.773</v>
      </c>
      <c r="K1442" s="16">
        <f>INDEX([1]Balancing!$KL$3:$QC$21,MATCH($C1442,[1]Balancing!$A$3:$A$21,0),MATCH(IF($A1442="Mahir","HS",IF($A1442="Separuh Mahir","SS",IF($A1442="Berkemahiran Rendah","LS",IF($A1442="Jumlah","T",FALSE))))&amp;$E1442&amp;RIGHT($D1442,2),[1]Balancing!$KL$2:$QC$2,0))/1000</f>
        <v>5.4880000000000004</v>
      </c>
      <c r="L1442" s="16">
        <f>INDEX([1]Balancing!$QD$3:$VU$21,MATCH($C1442,[1]Balancing!$A$3:$A$21,0),MATCH(IF($A1442="Mahir","HS",IF($A1442="Separuh Mahir","SS",IF($A1442="Berkemahiran Rendah","LS",IF($A1442="Jumlah","T",FALSE))))&amp;$E1442&amp;RIGHT($D1442,2),[1]Balancing!$QD$2:$VU$2,0))/1000</f>
        <v>0.54800000000000004</v>
      </c>
    </row>
    <row r="1443" spans="1:12" x14ac:dyDescent="0.35">
      <c r="A1443" s="17" t="s">
        <v>19</v>
      </c>
      <c r="B1443" s="17" t="s">
        <v>29</v>
      </c>
      <c r="C1443" s="17" t="s">
        <v>29</v>
      </c>
      <c r="D1443" s="14">
        <v>2018</v>
      </c>
      <c r="E1443" s="14">
        <v>4</v>
      </c>
      <c r="F1443" s="14" t="str">
        <f>VLOOKUP(A1443,[1]Lookup!$A$1:$B$4,2,0)</f>
        <v>Skilled</v>
      </c>
      <c r="G1443" s="14" t="str">
        <f>VLOOKUP(B1443,[1]Lookup!$A$6:$B$11,2,0)</f>
        <v>Mining &amp; Quarrying</v>
      </c>
      <c r="H1443" s="14" t="str">
        <f>VLOOKUP(C1443,[1]Lookup!$A$13:$B$31,2,0)</f>
        <v>Mining &amp; Quarrying</v>
      </c>
      <c r="I1443" s="16">
        <f>INDEX([1]Balancing!$B$3:$ES$21,MATCH($C1443,[1]Balancing!$A$3:$A$21,0),MATCH(IF($A1443="Mahir","HS",IF($A1443="Separuh Mahir","SS",IF($A1443="Berkemahiran Rendah","LS",IF($A1443="Jumlah","T",FALSE))))&amp;$E1443&amp;RIGHT($D1443,2),[1]Balancing!$B$2:$ES$2,0))/1000</f>
        <v>24.616</v>
      </c>
      <c r="J1443" s="16">
        <f>INDEX([1]Balancing!$ET$3:$KK$21,MATCH($C1443,[1]Balancing!$A$3:$A$21,0),MATCH(IF($A1443="Mahir","HS",IF($A1443="Separuh Mahir","SS",IF($A1443="Berkemahiran Rendah","LS",IF($A1443="Jumlah","T",FALSE))))&amp;$E1443&amp;RIGHT($D1443,2),[1]Balancing!$ET$2:$KK$2,0))/1000</f>
        <v>24.564</v>
      </c>
      <c r="K1443" s="16">
        <f>INDEX([1]Balancing!$KL$3:$QC$21,MATCH($C1443,[1]Balancing!$A$3:$A$21,0),MATCH(IF($A1443="Mahir","HS",IF($A1443="Separuh Mahir","SS",IF($A1443="Berkemahiran Rendah","LS",IF($A1443="Jumlah","T",FALSE))))&amp;$E1443&amp;RIGHT($D1443,2),[1]Balancing!$KL$2:$QC$2,0))/1000</f>
        <v>5.1999999999999998E-2</v>
      </c>
      <c r="L1443" s="16">
        <f>INDEX([1]Balancing!$QD$3:$VU$21,MATCH($C1443,[1]Balancing!$A$3:$A$21,0),MATCH(IF($A1443="Mahir","HS",IF($A1443="Separuh Mahir","SS",IF($A1443="Berkemahiran Rendah","LS",IF($A1443="Jumlah","T",FALSE))))&amp;$E1443&amp;RIGHT($D1443,2),[1]Balancing!$QD$2:$VU$2,0))/1000</f>
        <v>4.9000000000000002E-2</v>
      </c>
    </row>
    <row r="1444" spans="1:12" x14ac:dyDescent="0.35">
      <c r="A1444" s="17" t="s">
        <v>19</v>
      </c>
      <c r="B1444" s="17" t="s">
        <v>31</v>
      </c>
      <c r="C1444" s="17" t="s">
        <v>40</v>
      </c>
      <c r="D1444" s="14">
        <v>2018</v>
      </c>
      <c r="E1444" s="14">
        <v>4</v>
      </c>
      <c r="F1444" s="14" t="str">
        <f>VLOOKUP(A1444,[1]Lookup!$A$1:$B$4,2,0)</f>
        <v>Skilled</v>
      </c>
      <c r="G1444" s="14" t="str">
        <f>VLOOKUP(B1444,[1]Lookup!$A$6:$B$11,2,0)</f>
        <v>Manufacturing</v>
      </c>
      <c r="H1444" s="14" t="str">
        <f>VLOOKUP(C1444,[1]Lookup!$A$13:$B$31,2,0)</f>
        <v>Food processing, beverages &amp; tobacco products</v>
      </c>
      <c r="I1444" s="16">
        <f>INDEX([1]Balancing!$B$3:$ES$21,MATCH($C1444,[1]Balancing!$A$3:$A$21,0),MATCH(IF($A1444="Mahir","HS",IF($A1444="Separuh Mahir","SS",IF($A1444="Berkemahiran Rendah","LS",IF($A1444="Jumlah","T",FALSE))))&amp;$E1444&amp;RIGHT($D1444,2),[1]Balancing!$B$2:$ES$2,0))/1000</f>
        <v>37.829000000000001</v>
      </c>
      <c r="J1444" s="16">
        <f>INDEX([1]Balancing!$ET$3:$KK$21,MATCH($C1444,[1]Balancing!$A$3:$A$21,0),MATCH(IF($A1444="Mahir","HS",IF($A1444="Separuh Mahir","SS",IF($A1444="Berkemahiran Rendah","LS",IF($A1444="Jumlah","T",FALSE))))&amp;$E1444&amp;RIGHT($D1444,2),[1]Balancing!$ET$2:$KK$2,0))/1000</f>
        <v>35.682000000000002</v>
      </c>
      <c r="K1444" s="16">
        <f>INDEX([1]Balancing!$KL$3:$QC$21,MATCH($C1444,[1]Balancing!$A$3:$A$21,0),MATCH(IF($A1444="Mahir","HS",IF($A1444="Separuh Mahir","SS",IF($A1444="Berkemahiran Rendah","LS",IF($A1444="Jumlah","T",FALSE))))&amp;$E1444&amp;RIGHT($D1444,2),[1]Balancing!$KL$2:$QC$2,0))/1000</f>
        <v>2.1469999999999998</v>
      </c>
      <c r="L1444" s="16">
        <f>INDEX([1]Balancing!$QD$3:$VU$21,MATCH($C1444,[1]Balancing!$A$3:$A$21,0),MATCH(IF($A1444="Mahir","HS",IF($A1444="Separuh Mahir","SS",IF($A1444="Berkemahiran Rendah","LS",IF($A1444="Jumlah","T",FALSE))))&amp;$E1444&amp;RIGHT($D1444,2),[1]Balancing!$QD$2:$VU$2,0))/1000</f>
        <v>7.0999999999999994E-2</v>
      </c>
    </row>
    <row r="1445" spans="1:12" x14ac:dyDescent="0.35">
      <c r="A1445" s="17" t="s">
        <v>19</v>
      </c>
      <c r="B1445" s="17" t="s">
        <v>31</v>
      </c>
      <c r="C1445" s="17" t="s">
        <v>42</v>
      </c>
      <c r="D1445" s="14">
        <v>2018</v>
      </c>
      <c r="E1445" s="14">
        <v>4</v>
      </c>
      <c r="F1445" s="14" t="str">
        <f>VLOOKUP(A1445,[1]Lookup!$A$1:$B$4,2,0)</f>
        <v>Skilled</v>
      </c>
      <c r="G1445" s="14" t="str">
        <f>VLOOKUP(B1445,[1]Lookup!$A$6:$B$11,2,0)</f>
        <v>Manufacturing</v>
      </c>
      <c r="H1445" s="14" t="str">
        <f>VLOOKUP(C1445,[1]Lookup!$A$13:$B$31,2,0)</f>
        <v>Textiles, wearing apparel &amp; leather products</v>
      </c>
      <c r="I1445" s="16">
        <f>INDEX([1]Balancing!$B$3:$ES$21,MATCH($C1445,[1]Balancing!$A$3:$A$21,0),MATCH(IF($A1445="Mahir","HS",IF($A1445="Separuh Mahir","SS",IF($A1445="Berkemahiran Rendah","LS",IF($A1445="Jumlah","T",FALSE))))&amp;$E1445&amp;RIGHT($D1445,2),[1]Balancing!$B$2:$ES$2,0))/1000</f>
        <v>11.734</v>
      </c>
      <c r="J1445" s="16">
        <f>INDEX([1]Balancing!$ET$3:$KK$21,MATCH($C1445,[1]Balancing!$A$3:$A$21,0),MATCH(IF($A1445="Mahir","HS",IF($A1445="Separuh Mahir","SS",IF($A1445="Berkemahiran Rendah","LS",IF($A1445="Jumlah","T",FALSE))))&amp;$E1445&amp;RIGHT($D1445,2),[1]Balancing!$ET$2:$KK$2,0))/1000</f>
        <v>10.939</v>
      </c>
      <c r="K1445" s="16">
        <f>INDEX([1]Balancing!$KL$3:$QC$21,MATCH($C1445,[1]Balancing!$A$3:$A$21,0),MATCH(IF($A1445="Mahir","HS",IF($A1445="Separuh Mahir","SS",IF($A1445="Berkemahiran Rendah","LS",IF($A1445="Jumlah","T",FALSE))))&amp;$E1445&amp;RIGHT($D1445,2),[1]Balancing!$KL$2:$QC$2,0))/1000</f>
        <v>0.79500000000000004</v>
      </c>
      <c r="L1445" s="16">
        <f>INDEX([1]Balancing!$QD$3:$VU$21,MATCH($C1445,[1]Balancing!$A$3:$A$21,0),MATCH(IF($A1445="Mahir","HS",IF($A1445="Separuh Mahir","SS",IF($A1445="Berkemahiran Rendah","LS",IF($A1445="Jumlah","T",FALSE))))&amp;$E1445&amp;RIGHT($D1445,2),[1]Balancing!$QD$2:$VU$2,0))/1000</f>
        <v>5.0000000000000001E-3</v>
      </c>
    </row>
    <row r="1446" spans="1:12" x14ac:dyDescent="0.35">
      <c r="A1446" s="17" t="s">
        <v>19</v>
      </c>
      <c r="B1446" s="17" t="s">
        <v>31</v>
      </c>
      <c r="C1446" s="17" t="s">
        <v>44</v>
      </c>
      <c r="D1446" s="14">
        <v>2018</v>
      </c>
      <c r="E1446" s="14">
        <v>4</v>
      </c>
      <c r="F1446" s="14" t="str">
        <f>VLOOKUP(A1446,[1]Lookup!$A$1:$B$4,2,0)</f>
        <v>Skilled</v>
      </c>
      <c r="G1446" s="14" t="str">
        <f>VLOOKUP(B1446,[1]Lookup!$A$6:$B$11,2,0)</f>
        <v>Manufacturing</v>
      </c>
      <c r="H1446" s="14" t="str">
        <f>VLOOKUP(C1446,[1]Lookup!$A$13:$B$31,2,0)</f>
        <v>Wood products, furniture, paper products &amp; printing</v>
      </c>
      <c r="I1446" s="16">
        <f>INDEX([1]Balancing!$B$3:$ES$21,MATCH($C1446,[1]Balancing!$A$3:$A$21,0),MATCH(IF($A1446="Mahir","HS",IF($A1446="Separuh Mahir","SS",IF($A1446="Berkemahiran Rendah","LS",IF($A1446="Jumlah","T",FALSE))))&amp;$E1446&amp;RIGHT($D1446,2),[1]Balancing!$B$2:$ES$2,0))/1000</f>
        <v>40.149000000000001</v>
      </c>
      <c r="J1446" s="16">
        <f>INDEX([1]Balancing!$ET$3:$KK$21,MATCH($C1446,[1]Balancing!$A$3:$A$21,0),MATCH(IF($A1446="Mahir","HS",IF($A1446="Separuh Mahir","SS",IF($A1446="Berkemahiran Rendah","LS",IF($A1446="Jumlah","T",FALSE))))&amp;$E1446&amp;RIGHT($D1446,2),[1]Balancing!$ET$2:$KK$2,0))/1000</f>
        <v>37.469000000000001</v>
      </c>
      <c r="K1446" s="16">
        <f>INDEX([1]Balancing!$KL$3:$QC$21,MATCH($C1446,[1]Balancing!$A$3:$A$21,0),MATCH(IF($A1446="Mahir","HS",IF($A1446="Separuh Mahir","SS",IF($A1446="Berkemahiran Rendah","LS",IF($A1446="Jumlah","T",FALSE))))&amp;$E1446&amp;RIGHT($D1446,2),[1]Balancing!$KL$2:$QC$2,0))/1000</f>
        <v>2.68</v>
      </c>
      <c r="L1446" s="16">
        <f>INDEX([1]Balancing!$QD$3:$VU$21,MATCH($C1446,[1]Balancing!$A$3:$A$21,0),MATCH(IF($A1446="Mahir","HS",IF($A1446="Separuh Mahir","SS",IF($A1446="Berkemahiran Rendah","LS",IF($A1446="Jumlah","T",FALSE))))&amp;$E1446&amp;RIGHT($D1446,2),[1]Balancing!$QD$2:$VU$2,0))/1000</f>
        <v>0.11600000000000001</v>
      </c>
    </row>
    <row r="1447" spans="1:12" x14ac:dyDescent="0.35">
      <c r="A1447" s="17" t="s">
        <v>19</v>
      </c>
      <c r="B1447" s="17" t="s">
        <v>31</v>
      </c>
      <c r="C1447" s="17" t="s">
        <v>46</v>
      </c>
      <c r="D1447" s="14">
        <v>2018</v>
      </c>
      <c r="E1447" s="14">
        <v>4</v>
      </c>
      <c r="F1447" s="14" t="str">
        <f>VLOOKUP(A1447,[1]Lookup!$A$1:$B$4,2,0)</f>
        <v>Skilled</v>
      </c>
      <c r="G1447" s="14" t="str">
        <f>VLOOKUP(B1447,[1]Lookup!$A$6:$B$11,2,0)</f>
        <v>Manufacturing</v>
      </c>
      <c r="H1447" s="14" t="str">
        <f>VLOOKUP(C1447,[1]Lookup!$A$13:$B$31,2,0)</f>
        <v>Petroleum, chemical, rubber &amp; plastic products</v>
      </c>
      <c r="I1447" s="16">
        <f>INDEX([1]Balancing!$B$3:$ES$21,MATCH($C1447,[1]Balancing!$A$3:$A$21,0),MATCH(IF($A1447="Mahir","HS",IF($A1447="Separuh Mahir","SS",IF($A1447="Berkemahiran Rendah","LS",IF($A1447="Jumlah","T",FALSE))))&amp;$E1447&amp;RIGHT($D1447,2),[1]Balancing!$B$2:$ES$2,0))/1000</f>
        <v>79.471999999999994</v>
      </c>
      <c r="J1447" s="16">
        <f>INDEX([1]Balancing!$ET$3:$KK$21,MATCH($C1447,[1]Balancing!$A$3:$A$21,0),MATCH(IF($A1447="Mahir","HS",IF($A1447="Separuh Mahir","SS",IF($A1447="Berkemahiran Rendah","LS",IF($A1447="Jumlah","T",FALSE))))&amp;$E1447&amp;RIGHT($D1447,2),[1]Balancing!$ET$2:$KK$2,0))/1000</f>
        <v>74.210999999999999</v>
      </c>
      <c r="K1447" s="16">
        <f>INDEX([1]Balancing!$KL$3:$QC$21,MATCH($C1447,[1]Balancing!$A$3:$A$21,0),MATCH(IF($A1447="Mahir","HS",IF($A1447="Separuh Mahir","SS",IF($A1447="Berkemahiran Rendah","LS",IF($A1447="Jumlah","T",FALSE))))&amp;$E1447&amp;RIGHT($D1447,2),[1]Balancing!$KL$2:$QC$2,0))/1000</f>
        <v>5.2610000000000001</v>
      </c>
      <c r="L1447" s="16">
        <f>INDEX([1]Balancing!$QD$3:$VU$21,MATCH($C1447,[1]Balancing!$A$3:$A$21,0),MATCH(IF($A1447="Mahir","HS",IF($A1447="Separuh Mahir","SS",IF($A1447="Berkemahiran Rendah","LS",IF($A1447="Jumlah","T",FALSE))))&amp;$E1447&amp;RIGHT($D1447,2),[1]Balancing!$QD$2:$VU$2,0))/1000</f>
        <v>0.28899999999999998</v>
      </c>
    </row>
    <row r="1448" spans="1:12" x14ac:dyDescent="0.35">
      <c r="A1448" s="17" t="s">
        <v>19</v>
      </c>
      <c r="B1448" s="17" t="s">
        <v>31</v>
      </c>
      <c r="C1448" s="17" t="s">
        <v>48</v>
      </c>
      <c r="D1448" s="14">
        <v>2018</v>
      </c>
      <c r="E1448" s="14">
        <v>4</v>
      </c>
      <c r="F1448" s="14" t="str">
        <f>VLOOKUP(A1448,[1]Lookup!$A$1:$B$4,2,0)</f>
        <v>Skilled</v>
      </c>
      <c r="G1448" s="14" t="str">
        <f>VLOOKUP(B1448,[1]Lookup!$A$6:$B$11,2,0)</f>
        <v>Manufacturing</v>
      </c>
      <c r="H1448" s="14" t="str">
        <f>VLOOKUP(C1448,[1]Lookup!$A$13:$B$31,2,0)</f>
        <v>Non-metallic mineral products, basic metal &amp; fabricated metal products</v>
      </c>
      <c r="I1448" s="16">
        <f>INDEX([1]Balancing!$B$3:$ES$21,MATCH($C1448,[1]Balancing!$A$3:$A$21,0),MATCH(IF($A1448="Mahir","HS",IF($A1448="Separuh Mahir","SS",IF($A1448="Berkemahiran Rendah","LS",IF($A1448="Jumlah","T",FALSE))))&amp;$E1448&amp;RIGHT($D1448,2),[1]Balancing!$B$2:$ES$2,0))/1000</f>
        <v>59.999000000000002</v>
      </c>
      <c r="J1448" s="16">
        <f>INDEX([1]Balancing!$ET$3:$KK$21,MATCH($C1448,[1]Balancing!$A$3:$A$21,0),MATCH(IF($A1448="Mahir","HS",IF($A1448="Separuh Mahir","SS",IF($A1448="Berkemahiran Rendah","LS",IF($A1448="Jumlah","T",FALSE))))&amp;$E1448&amp;RIGHT($D1448,2),[1]Balancing!$ET$2:$KK$2,0))/1000</f>
        <v>56.054000000000002</v>
      </c>
      <c r="K1448" s="16">
        <f>INDEX([1]Balancing!$KL$3:$QC$21,MATCH($C1448,[1]Balancing!$A$3:$A$21,0),MATCH(IF($A1448="Mahir","HS",IF($A1448="Separuh Mahir","SS",IF($A1448="Berkemahiran Rendah","LS",IF($A1448="Jumlah","T",FALSE))))&amp;$E1448&amp;RIGHT($D1448,2),[1]Balancing!$KL$2:$QC$2,0))/1000</f>
        <v>3.9449999999999998</v>
      </c>
      <c r="L1448" s="16">
        <f>INDEX([1]Balancing!$QD$3:$VU$21,MATCH($C1448,[1]Balancing!$A$3:$A$21,0),MATCH(IF($A1448="Mahir","HS",IF($A1448="Separuh Mahir","SS",IF($A1448="Berkemahiran Rendah","LS",IF($A1448="Jumlah","T",FALSE))))&amp;$E1448&amp;RIGHT($D1448,2),[1]Balancing!$QD$2:$VU$2,0))/1000</f>
        <v>8.5999999999999993E-2</v>
      </c>
    </row>
    <row r="1449" spans="1:12" x14ac:dyDescent="0.35">
      <c r="A1449" s="17" t="s">
        <v>19</v>
      </c>
      <c r="B1449" s="17" t="s">
        <v>31</v>
      </c>
      <c r="C1449" s="17" t="s">
        <v>50</v>
      </c>
      <c r="D1449" s="14">
        <v>2018</v>
      </c>
      <c r="E1449" s="14">
        <v>4</v>
      </c>
      <c r="F1449" s="14" t="str">
        <f>VLOOKUP(A1449,[1]Lookup!$A$1:$B$4,2,0)</f>
        <v>Skilled</v>
      </c>
      <c r="G1449" s="14" t="str">
        <f>VLOOKUP(B1449,[1]Lookup!$A$6:$B$11,2,0)</f>
        <v>Manufacturing</v>
      </c>
      <c r="H1449" s="14" t="str">
        <f>VLOOKUP(C1449,[1]Lookup!$A$13:$B$31,2,0)</f>
        <v>Electrical, electronic &amp; optical products</v>
      </c>
      <c r="I1449" s="16">
        <f>INDEX([1]Balancing!$B$3:$ES$21,MATCH($C1449,[1]Balancing!$A$3:$A$21,0),MATCH(IF($A1449="Mahir","HS",IF($A1449="Separuh Mahir","SS",IF($A1449="Berkemahiran Rendah","LS",IF($A1449="Jumlah","T",FALSE))))&amp;$E1449&amp;RIGHT($D1449,2),[1]Balancing!$B$2:$ES$2,0))/1000</f>
        <v>142.916</v>
      </c>
      <c r="J1449" s="16">
        <f>INDEX([1]Balancing!$ET$3:$KK$21,MATCH($C1449,[1]Balancing!$A$3:$A$21,0),MATCH(IF($A1449="Mahir","HS",IF($A1449="Separuh Mahir","SS",IF($A1449="Berkemahiran Rendah","LS",IF($A1449="Jumlah","T",FALSE))))&amp;$E1449&amp;RIGHT($D1449,2),[1]Balancing!$ET$2:$KK$2,0))/1000</f>
        <v>134.28700000000001</v>
      </c>
      <c r="K1449" s="16">
        <f>INDEX([1]Balancing!$KL$3:$QC$21,MATCH($C1449,[1]Balancing!$A$3:$A$21,0),MATCH(IF($A1449="Mahir","HS",IF($A1449="Separuh Mahir","SS",IF($A1449="Berkemahiran Rendah","LS",IF($A1449="Jumlah","T",FALSE))))&amp;$E1449&amp;RIGHT($D1449,2),[1]Balancing!$KL$2:$QC$2,0))/1000</f>
        <v>8.6289999999999996</v>
      </c>
      <c r="L1449" s="16">
        <f>INDEX([1]Balancing!$QD$3:$VU$21,MATCH($C1449,[1]Balancing!$A$3:$A$21,0),MATCH(IF($A1449="Mahir","HS",IF($A1449="Separuh Mahir","SS",IF($A1449="Berkemahiran Rendah","LS",IF($A1449="Jumlah","T",FALSE))))&amp;$E1449&amp;RIGHT($D1449,2),[1]Balancing!$QD$2:$VU$2,0))/1000</f>
        <v>0.35499999999999998</v>
      </c>
    </row>
    <row r="1450" spans="1:12" x14ac:dyDescent="0.35">
      <c r="A1450" s="17" t="s">
        <v>19</v>
      </c>
      <c r="B1450" s="17" t="s">
        <v>31</v>
      </c>
      <c r="C1450" s="17" t="s">
        <v>52</v>
      </c>
      <c r="D1450" s="14">
        <v>2018</v>
      </c>
      <c r="E1450" s="14">
        <v>4</v>
      </c>
      <c r="F1450" s="14" t="str">
        <f>VLOOKUP(A1450,[1]Lookup!$A$1:$B$4,2,0)</f>
        <v>Skilled</v>
      </c>
      <c r="G1450" s="14" t="str">
        <f>VLOOKUP(B1450,[1]Lookup!$A$6:$B$11,2,0)</f>
        <v>Manufacturing</v>
      </c>
      <c r="H1450" s="14" t="str">
        <f>VLOOKUP(C1450,[1]Lookup!$A$13:$B$31,2,0)</f>
        <v>Transport equipment, other manufacturing &amp; repair</v>
      </c>
      <c r="I1450" s="16">
        <f>INDEX([1]Balancing!$B$3:$ES$21,MATCH($C1450,[1]Balancing!$A$3:$A$21,0),MATCH(IF($A1450="Mahir","HS",IF($A1450="Separuh Mahir","SS",IF($A1450="Berkemahiran Rendah","LS",IF($A1450="Jumlah","T",FALSE))))&amp;$E1450&amp;RIGHT($D1450,2),[1]Balancing!$B$2:$ES$2,0))/1000</f>
        <v>50.811999999999998</v>
      </c>
      <c r="J1450" s="16">
        <f>INDEX([1]Balancing!$ET$3:$KK$21,MATCH($C1450,[1]Balancing!$A$3:$A$21,0),MATCH(IF($A1450="Mahir","HS",IF($A1450="Separuh Mahir","SS",IF($A1450="Berkemahiran Rendah","LS",IF($A1450="Jumlah","T",FALSE))))&amp;$E1450&amp;RIGHT($D1450,2),[1]Balancing!$ET$2:$KK$2,0))/1000</f>
        <v>48.085000000000001</v>
      </c>
      <c r="K1450" s="16">
        <f>INDEX([1]Balancing!$KL$3:$QC$21,MATCH($C1450,[1]Balancing!$A$3:$A$21,0),MATCH(IF($A1450="Mahir","HS",IF($A1450="Separuh Mahir","SS",IF($A1450="Berkemahiran Rendah","LS",IF($A1450="Jumlah","T",FALSE))))&amp;$E1450&amp;RIGHT($D1450,2),[1]Balancing!$KL$2:$QC$2,0))/1000</f>
        <v>2.7269999999999999</v>
      </c>
      <c r="L1450" s="16">
        <f>INDEX([1]Balancing!$QD$3:$VU$21,MATCH($C1450,[1]Balancing!$A$3:$A$21,0),MATCH(IF($A1450="Mahir","HS",IF($A1450="Separuh Mahir","SS",IF($A1450="Berkemahiran Rendah","LS",IF($A1450="Jumlah","T",FALSE))))&amp;$E1450&amp;RIGHT($D1450,2),[1]Balancing!$QD$2:$VU$2,0))/1000</f>
        <v>7.4999999999999997E-2</v>
      </c>
    </row>
    <row r="1451" spans="1:12" x14ac:dyDescent="0.35">
      <c r="A1451" s="17" t="s">
        <v>19</v>
      </c>
      <c r="B1451" s="17" t="s">
        <v>33</v>
      </c>
      <c r="C1451" s="17" t="s">
        <v>33</v>
      </c>
      <c r="D1451" s="14">
        <v>2018</v>
      </c>
      <c r="E1451" s="14">
        <v>4</v>
      </c>
      <c r="F1451" s="14" t="str">
        <f>VLOOKUP(A1451,[1]Lookup!$A$1:$B$4,2,0)</f>
        <v>Skilled</v>
      </c>
      <c r="G1451" s="14" t="str">
        <f>VLOOKUP(B1451,[1]Lookup!$A$6:$B$11,2,0)</f>
        <v>Construction</v>
      </c>
      <c r="H1451" s="14" t="str">
        <f>VLOOKUP(C1451,[1]Lookup!$A$13:$B$31,2,0)</f>
        <v>Construction</v>
      </c>
      <c r="I1451" s="16">
        <f>INDEX([1]Balancing!$B$3:$ES$21,MATCH($C1451,[1]Balancing!$A$3:$A$21,0),MATCH(IF($A1451="Mahir","HS",IF($A1451="Separuh Mahir","SS",IF($A1451="Berkemahiran Rendah","LS",IF($A1451="Jumlah","T",FALSE))))&amp;$E1451&amp;RIGHT($D1451,2),[1]Balancing!$B$2:$ES$2,0))/1000</f>
        <v>154.761</v>
      </c>
      <c r="J1451" s="16">
        <f>INDEX([1]Balancing!$ET$3:$KK$21,MATCH($C1451,[1]Balancing!$A$3:$A$21,0),MATCH(IF($A1451="Mahir","HS",IF($A1451="Separuh Mahir","SS",IF($A1451="Berkemahiran Rendah","LS",IF($A1451="Jumlah","T",FALSE))))&amp;$E1451&amp;RIGHT($D1451,2),[1]Balancing!$ET$2:$KK$2,0))/1000</f>
        <v>149.31100000000001</v>
      </c>
      <c r="K1451" s="16">
        <f>INDEX([1]Balancing!$KL$3:$QC$21,MATCH($C1451,[1]Balancing!$A$3:$A$21,0),MATCH(IF($A1451="Mahir","HS",IF($A1451="Separuh Mahir","SS",IF($A1451="Berkemahiran Rendah","LS",IF($A1451="Jumlah","T",FALSE))))&amp;$E1451&amp;RIGHT($D1451,2),[1]Balancing!$KL$2:$QC$2,0))/1000</f>
        <v>5.45</v>
      </c>
      <c r="L1451" s="16">
        <f>INDEX([1]Balancing!$QD$3:$VU$21,MATCH($C1451,[1]Balancing!$A$3:$A$21,0),MATCH(IF($A1451="Mahir","HS",IF($A1451="Separuh Mahir","SS",IF($A1451="Berkemahiran Rendah","LS",IF($A1451="Jumlah","T",FALSE))))&amp;$E1451&amp;RIGHT($D1451,2),[1]Balancing!$QD$2:$VU$2,0))/1000</f>
        <v>2.0630000000000002</v>
      </c>
    </row>
    <row r="1452" spans="1:12" x14ac:dyDescent="0.35">
      <c r="A1452" s="17" t="s">
        <v>19</v>
      </c>
      <c r="B1452" s="17" t="s">
        <v>35</v>
      </c>
      <c r="C1452" s="17" t="s">
        <v>54</v>
      </c>
      <c r="D1452" s="14">
        <v>2018</v>
      </c>
      <c r="E1452" s="14">
        <v>4</v>
      </c>
      <c r="F1452" s="14" t="str">
        <f>VLOOKUP(A1452,[1]Lookup!$A$1:$B$4,2,0)</f>
        <v>Skilled</v>
      </c>
      <c r="G1452" s="14" t="str">
        <f>VLOOKUP(B1452,[1]Lookup!$A$6:$B$11,2,0)</f>
        <v>Services</v>
      </c>
      <c r="H1452" s="14" t="str">
        <f>VLOOKUP(C1452,[1]Lookup!$A$13:$B$31,2,0)</f>
        <v>Wholesale &amp; retail trade</v>
      </c>
      <c r="I1452" s="16">
        <f>INDEX([1]Balancing!$B$3:$ES$21,MATCH($C1452,[1]Balancing!$A$3:$A$21,0),MATCH(IF($A1452="Mahir","HS",IF($A1452="Separuh Mahir","SS",IF($A1452="Berkemahiran Rendah","LS",IF($A1452="Jumlah","T",FALSE))))&amp;$E1452&amp;RIGHT($D1452,2),[1]Balancing!$B$2:$ES$2,0))/1000</f>
        <v>526.79899999999998</v>
      </c>
      <c r="J1452" s="16">
        <f>INDEX([1]Balancing!$ET$3:$KK$21,MATCH($C1452,[1]Balancing!$A$3:$A$21,0),MATCH(IF($A1452="Mahir","HS",IF($A1452="Separuh Mahir","SS",IF($A1452="Berkemahiran Rendah","LS",IF($A1452="Jumlah","T",FALSE))))&amp;$E1452&amp;RIGHT($D1452,2),[1]Balancing!$ET$2:$KK$2,0))/1000</f>
        <v>524.81799999999998</v>
      </c>
      <c r="K1452" s="16">
        <f>INDEX([1]Balancing!$KL$3:$QC$21,MATCH($C1452,[1]Balancing!$A$3:$A$21,0),MATCH(IF($A1452="Mahir","HS",IF($A1452="Separuh Mahir","SS",IF($A1452="Berkemahiran Rendah","LS",IF($A1452="Jumlah","T",FALSE))))&amp;$E1452&amp;RIGHT($D1452,2),[1]Balancing!$KL$2:$QC$2,0))/1000</f>
        <v>1.9810000000000001</v>
      </c>
      <c r="L1452" s="16">
        <f>INDEX([1]Balancing!$QD$3:$VU$21,MATCH($C1452,[1]Balancing!$A$3:$A$21,0),MATCH(IF($A1452="Mahir","HS",IF($A1452="Separuh Mahir","SS",IF($A1452="Berkemahiran Rendah","LS",IF($A1452="Jumlah","T",FALSE))))&amp;$E1452&amp;RIGHT($D1452,2),[1]Balancing!$QD$2:$VU$2,0))/1000</f>
        <v>2.82</v>
      </c>
    </row>
    <row r="1453" spans="1:12" x14ac:dyDescent="0.35">
      <c r="A1453" s="17" t="s">
        <v>19</v>
      </c>
      <c r="B1453" s="17" t="s">
        <v>35</v>
      </c>
      <c r="C1453" s="17" t="s">
        <v>56</v>
      </c>
      <c r="D1453" s="14">
        <v>2018</v>
      </c>
      <c r="E1453" s="14">
        <v>4</v>
      </c>
      <c r="F1453" s="14" t="str">
        <f>VLOOKUP(A1453,[1]Lookup!$A$1:$B$4,2,0)</f>
        <v>Skilled</v>
      </c>
      <c r="G1453" s="14" t="str">
        <f>VLOOKUP(B1453,[1]Lookup!$A$6:$B$11,2,0)</f>
        <v>Services</v>
      </c>
      <c r="H1453" s="14" t="str">
        <f>VLOOKUP(C1453,[1]Lookup!$A$13:$B$31,2,0)</f>
        <v>Food &amp; beverages and accommodation</v>
      </c>
      <c r="I1453" s="16">
        <f>INDEX([1]Balancing!$B$3:$ES$21,MATCH($C1453,[1]Balancing!$A$3:$A$21,0),MATCH(IF($A1453="Mahir","HS",IF($A1453="Separuh Mahir","SS",IF($A1453="Berkemahiran Rendah","LS",IF($A1453="Jumlah","T",FALSE))))&amp;$E1453&amp;RIGHT($D1453,2),[1]Balancing!$B$2:$ES$2,0))/1000</f>
        <v>113.706</v>
      </c>
      <c r="J1453" s="16">
        <f>INDEX([1]Balancing!$ET$3:$KK$21,MATCH($C1453,[1]Balancing!$A$3:$A$21,0),MATCH(IF($A1453="Mahir","HS",IF($A1453="Separuh Mahir","SS",IF($A1453="Berkemahiran Rendah","LS",IF($A1453="Jumlah","T",FALSE))))&amp;$E1453&amp;RIGHT($D1453,2),[1]Balancing!$ET$2:$KK$2,0))/1000</f>
        <v>113.33499999999999</v>
      </c>
      <c r="K1453" s="16">
        <f>INDEX([1]Balancing!$KL$3:$QC$21,MATCH($C1453,[1]Balancing!$A$3:$A$21,0),MATCH(IF($A1453="Mahir","HS",IF($A1453="Separuh Mahir","SS",IF($A1453="Berkemahiran Rendah","LS",IF($A1453="Jumlah","T",FALSE))))&amp;$E1453&amp;RIGHT($D1453,2),[1]Balancing!$KL$2:$QC$2,0))/1000</f>
        <v>0.371</v>
      </c>
      <c r="L1453" s="16">
        <f>INDEX([1]Balancing!$QD$3:$VU$21,MATCH($C1453,[1]Balancing!$A$3:$A$21,0),MATCH(IF($A1453="Mahir","HS",IF($A1453="Separuh Mahir","SS",IF($A1453="Berkemahiran Rendah","LS",IF($A1453="Jumlah","T",FALSE))))&amp;$E1453&amp;RIGHT($D1453,2),[1]Balancing!$QD$2:$VU$2,0))/1000</f>
        <v>0.51500000000000001</v>
      </c>
    </row>
    <row r="1454" spans="1:12" x14ac:dyDescent="0.35">
      <c r="A1454" s="17" t="s">
        <v>19</v>
      </c>
      <c r="B1454" s="17" t="s">
        <v>35</v>
      </c>
      <c r="C1454" s="17" t="s">
        <v>58</v>
      </c>
      <c r="D1454" s="14">
        <v>2018</v>
      </c>
      <c r="E1454" s="14">
        <v>4</v>
      </c>
      <c r="F1454" s="14" t="str">
        <f>VLOOKUP(A1454,[1]Lookup!$A$1:$B$4,2,0)</f>
        <v>Skilled</v>
      </c>
      <c r="G1454" s="14" t="str">
        <f>VLOOKUP(B1454,[1]Lookup!$A$6:$B$11,2,0)</f>
        <v>Services</v>
      </c>
      <c r="H1454" s="14" t="str">
        <f>VLOOKUP(C1454,[1]Lookup!$A$13:$B$31,2,0)</f>
        <v>Transportation &amp; storage</v>
      </c>
      <c r="I1454" s="16">
        <f>INDEX([1]Balancing!$B$3:$ES$21,MATCH($C1454,[1]Balancing!$A$3:$A$21,0),MATCH(IF($A1454="Mahir","HS",IF($A1454="Separuh Mahir","SS",IF($A1454="Berkemahiran Rendah","LS",IF($A1454="Jumlah","T",FALSE))))&amp;$E1454&amp;RIGHT($D1454,2),[1]Balancing!$B$2:$ES$2,0))/1000</f>
        <v>79.355000000000004</v>
      </c>
      <c r="J1454" s="16">
        <f>INDEX([1]Balancing!$ET$3:$KK$21,MATCH($C1454,[1]Balancing!$A$3:$A$21,0),MATCH(IF($A1454="Mahir","HS",IF($A1454="Separuh Mahir","SS",IF($A1454="Berkemahiran Rendah","LS",IF($A1454="Jumlah","T",FALSE))))&amp;$E1454&amp;RIGHT($D1454,2),[1]Balancing!$ET$2:$KK$2,0))/1000</f>
        <v>78.426000000000002</v>
      </c>
      <c r="K1454" s="16">
        <f>INDEX([1]Balancing!$KL$3:$QC$21,MATCH($C1454,[1]Balancing!$A$3:$A$21,0),MATCH(IF($A1454="Mahir","HS",IF($A1454="Separuh Mahir","SS",IF($A1454="Berkemahiran Rendah","LS",IF($A1454="Jumlah","T",FALSE))))&amp;$E1454&amp;RIGHT($D1454,2),[1]Balancing!$KL$2:$QC$2,0))/1000</f>
        <v>0.92900000000000005</v>
      </c>
      <c r="L1454" s="16">
        <f>INDEX([1]Balancing!$QD$3:$VU$21,MATCH($C1454,[1]Balancing!$A$3:$A$21,0),MATCH(IF($A1454="Mahir","HS",IF($A1454="Separuh Mahir","SS",IF($A1454="Berkemahiran Rendah","LS",IF($A1454="Jumlah","T",FALSE))))&amp;$E1454&amp;RIGHT($D1454,2),[1]Balancing!$QD$2:$VU$2,0))/1000</f>
        <v>0.24099999999999999</v>
      </c>
    </row>
    <row r="1455" spans="1:12" x14ac:dyDescent="0.35">
      <c r="A1455" s="17" t="s">
        <v>19</v>
      </c>
      <c r="B1455" s="17" t="s">
        <v>35</v>
      </c>
      <c r="C1455" s="17" t="s">
        <v>60</v>
      </c>
      <c r="D1455" s="14">
        <v>2018</v>
      </c>
      <c r="E1455" s="14">
        <v>4</v>
      </c>
      <c r="F1455" s="14" t="str">
        <f>VLOOKUP(A1455,[1]Lookup!$A$1:$B$4,2,0)</f>
        <v>Skilled</v>
      </c>
      <c r="G1455" s="14" t="str">
        <f>VLOOKUP(B1455,[1]Lookup!$A$6:$B$11,2,0)</f>
        <v>Services</v>
      </c>
      <c r="H1455" s="14" t="str">
        <f>VLOOKUP(C1455,[1]Lookup!$A$13:$B$31,2,0)</f>
        <v>Information &amp; communication</v>
      </c>
      <c r="I1455" s="16">
        <f>INDEX([1]Balancing!$B$3:$ES$21,MATCH($C1455,[1]Balancing!$A$3:$A$21,0),MATCH(IF($A1455="Mahir","HS",IF($A1455="Separuh Mahir","SS",IF($A1455="Berkemahiran Rendah","LS",IF($A1455="Jumlah","T",FALSE))))&amp;$E1455&amp;RIGHT($D1455,2),[1]Balancing!$B$2:$ES$2,0))/1000</f>
        <v>127.48399999999999</v>
      </c>
      <c r="J1455" s="16">
        <f>INDEX([1]Balancing!$ET$3:$KK$21,MATCH($C1455,[1]Balancing!$A$3:$A$21,0),MATCH(IF($A1455="Mahir","HS",IF($A1455="Separuh Mahir","SS",IF($A1455="Berkemahiran Rendah","LS",IF($A1455="Jumlah","T",FALSE))))&amp;$E1455&amp;RIGHT($D1455,2),[1]Balancing!$ET$2:$KK$2,0))/1000</f>
        <v>126.876</v>
      </c>
      <c r="K1455" s="16">
        <f>INDEX([1]Balancing!$KL$3:$QC$21,MATCH($C1455,[1]Balancing!$A$3:$A$21,0),MATCH(IF($A1455="Mahir","HS",IF($A1455="Separuh Mahir","SS",IF($A1455="Berkemahiran Rendah","LS",IF($A1455="Jumlah","T",FALSE))))&amp;$E1455&amp;RIGHT($D1455,2),[1]Balancing!$KL$2:$QC$2,0))/1000</f>
        <v>0.60799999999999998</v>
      </c>
      <c r="L1455" s="16">
        <f>INDEX([1]Balancing!$QD$3:$VU$21,MATCH($C1455,[1]Balancing!$A$3:$A$21,0),MATCH(IF($A1455="Mahir","HS",IF($A1455="Separuh Mahir","SS",IF($A1455="Berkemahiran Rendah","LS",IF($A1455="Jumlah","T",FALSE))))&amp;$E1455&amp;RIGHT($D1455,2),[1]Balancing!$QD$2:$VU$2,0))/1000</f>
        <v>1.016</v>
      </c>
    </row>
    <row r="1456" spans="1:12" x14ac:dyDescent="0.35">
      <c r="A1456" s="17" t="s">
        <v>19</v>
      </c>
      <c r="B1456" s="17" t="s">
        <v>35</v>
      </c>
      <c r="C1456" s="17" t="s">
        <v>62</v>
      </c>
      <c r="D1456" s="14">
        <v>2018</v>
      </c>
      <c r="E1456" s="14">
        <v>4</v>
      </c>
      <c r="F1456" s="14" t="str">
        <f>VLOOKUP(A1456,[1]Lookup!$A$1:$B$4,2,0)</f>
        <v>Skilled</v>
      </c>
      <c r="G1456" s="14" t="str">
        <f>VLOOKUP(B1456,[1]Lookup!$A$6:$B$11,2,0)</f>
        <v>Services</v>
      </c>
      <c r="H1456" s="14" t="str">
        <f>VLOOKUP(C1456,[1]Lookup!$A$13:$B$31,2,0)</f>
        <v>Finance, insurance, real estate &amp; business services</v>
      </c>
      <c r="I1456" s="16">
        <f>INDEX([1]Balancing!$B$3:$ES$21,MATCH($C1456,[1]Balancing!$A$3:$A$21,0),MATCH(IF($A1456="Mahir","HS",IF($A1456="Separuh Mahir","SS",IF($A1456="Berkemahiran Rendah","LS",IF($A1456="Jumlah","T",FALSE))))&amp;$E1456&amp;RIGHT($D1456,2),[1]Balancing!$B$2:$ES$2,0))/1000</f>
        <v>393.94200000000001</v>
      </c>
      <c r="J1456" s="16">
        <f>INDEX([1]Balancing!$ET$3:$KK$21,MATCH($C1456,[1]Balancing!$A$3:$A$21,0),MATCH(IF($A1456="Mahir","HS",IF($A1456="Separuh Mahir","SS",IF($A1456="Berkemahiran Rendah","LS",IF($A1456="Jumlah","T",FALSE))))&amp;$E1456&amp;RIGHT($D1456,2),[1]Balancing!$ET$2:$KK$2,0))/1000</f>
        <v>388.69400000000002</v>
      </c>
      <c r="K1456" s="16">
        <f>INDEX([1]Balancing!$KL$3:$QC$21,MATCH($C1456,[1]Balancing!$A$3:$A$21,0),MATCH(IF($A1456="Mahir","HS",IF($A1456="Separuh Mahir","SS",IF($A1456="Berkemahiran Rendah","LS",IF($A1456="Jumlah","T",FALSE))))&amp;$E1456&amp;RIGHT($D1456,2),[1]Balancing!$KL$2:$QC$2,0))/1000</f>
        <v>5.2480000000000002</v>
      </c>
      <c r="L1456" s="16">
        <f>INDEX([1]Balancing!$QD$3:$VU$21,MATCH($C1456,[1]Balancing!$A$3:$A$21,0),MATCH(IF($A1456="Mahir","HS",IF($A1456="Separuh Mahir","SS",IF($A1456="Berkemahiran Rendah","LS",IF($A1456="Jumlah","T",FALSE))))&amp;$E1456&amp;RIGHT($D1456,2),[1]Balancing!$QD$2:$VU$2,0))/1000</f>
        <v>1.409</v>
      </c>
    </row>
    <row r="1457" spans="1:12" x14ac:dyDescent="0.35">
      <c r="A1457" s="17" t="s">
        <v>19</v>
      </c>
      <c r="B1457" s="17" t="s">
        <v>35</v>
      </c>
      <c r="C1457" s="17" t="s">
        <v>64</v>
      </c>
      <c r="D1457" s="14">
        <v>2018</v>
      </c>
      <c r="E1457" s="14">
        <v>4</v>
      </c>
      <c r="F1457" s="14" t="str">
        <f>VLOOKUP(A1457,[1]Lookup!$A$1:$B$4,2,0)</f>
        <v>Skilled</v>
      </c>
      <c r="G1457" s="14" t="str">
        <f>VLOOKUP(B1457,[1]Lookup!$A$6:$B$11,2,0)</f>
        <v>Services</v>
      </c>
      <c r="H1457" s="14" t="str">
        <f>VLOOKUP(C1457,[1]Lookup!$A$13:$B$31,2,0)</f>
        <v>Other services</v>
      </c>
      <c r="I1457" s="16">
        <f>INDEX([1]Balancing!$B$3:$ES$21,MATCH($C1457,[1]Balancing!$A$3:$A$21,0),MATCH(IF($A1457="Mahir","HS",IF($A1457="Separuh Mahir","SS",IF($A1457="Berkemahiran Rendah","LS",IF($A1457="Jumlah","T",FALSE))))&amp;$E1457&amp;RIGHT($D1457,2),[1]Balancing!$B$2:$ES$2,0))/1000</f>
        <v>205.36</v>
      </c>
      <c r="J1457" s="16">
        <f>INDEX([1]Balancing!$ET$3:$KK$21,MATCH($C1457,[1]Balancing!$A$3:$A$21,0),MATCH(IF($A1457="Mahir","HS",IF($A1457="Separuh Mahir","SS",IF($A1457="Berkemahiran Rendah","LS",IF($A1457="Jumlah","T",FALSE))))&amp;$E1457&amp;RIGHT($D1457,2),[1]Balancing!$ET$2:$KK$2,0))/1000</f>
        <v>204.423</v>
      </c>
      <c r="K1457" s="16">
        <f>INDEX([1]Balancing!$KL$3:$QC$21,MATCH($C1457,[1]Balancing!$A$3:$A$21,0),MATCH(IF($A1457="Mahir","HS",IF($A1457="Separuh Mahir","SS",IF($A1457="Berkemahiran Rendah","LS",IF($A1457="Jumlah","T",FALSE))))&amp;$E1457&amp;RIGHT($D1457,2),[1]Balancing!$KL$2:$QC$2,0))/1000</f>
        <v>0.93700000000000006</v>
      </c>
      <c r="L1457" s="16">
        <f>INDEX([1]Balancing!$QD$3:$VU$21,MATCH($C1457,[1]Balancing!$A$3:$A$21,0),MATCH(IF($A1457="Mahir","HS",IF($A1457="Separuh Mahir","SS",IF($A1457="Berkemahiran Rendah","LS",IF($A1457="Jumlah","T",FALSE))))&amp;$E1457&amp;RIGHT($D1457,2),[1]Balancing!$QD$2:$VU$2,0))/1000</f>
        <v>1.024</v>
      </c>
    </row>
    <row r="1458" spans="1:12" x14ac:dyDescent="0.35">
      <c r="A1458" s="17" t="s">
        <v>21</v>
      </c>
      <c r="B1458" s="17" t="s">
        <v>27</v>
      </c>
      <c r="C1458" s="17" t="s">
        <v>27</v>
      </c>
      <c r="D1458" s="14">
        <v>2018</v>
      </c>
      <c r="E1458" s="14">
        <v>4</v>
      </c>
      <c r="F1458" s="14" t="str">
        <f>VLOOKUP(A1458,[1]Lookup!$A$1:$B$4,2,0)</f>
        <v>Semi-skilled</v>
      </c>
      <c r="G1458" s="14" t="str">
        <f>VLOOKUP(B1458,[1]Lookup!$A$6:$B$11,2,0)</f>
        <v>Agriculture</v>
      </c>
      <c r="H1458" s="14" t="str">
        <f>VLOOKUP(C1458,[1]Lookup!$A$13:$B$31,2,0)</f>
        <v>Agriculture</v>
      </c>
      <c r="I1458" s="16">
        <f>INDEX([1]Balancing!$B$3:$ES$21,MATCH($C1458,[1]Balancing!$A$3:$A$21,0),MATCH(IF($A1458="Mahir","HS",IF($A1458="Separuh Mahir","SS",IF($A1458="Berkemahiran Rendah","LS",IF($A1458="Jumlah","T",FALSE))))&amp;$E1458&amp;RIGHT($D1458,2),[1]Balancing!$B$2:$ES$2,0))/1000</f>
        <v>417.16699999999997</v>
      </c>
      <c r="J1458" s="16">
        <f>INDEX([1]Balancing!$ET$3:$KK$21,MATCH($C1458,[1]Balancing!$A$3:$A$21,0),MATCH(IF($A1458="Mahir","HS",IF($A1458="Separuh Mahir","SS",IF($A1458="Berkemahiran Rendah","LS",IF($A1458="Jumlah","T",FALSE))))&amp;$E1458&amp;RIGHT($D1458,2),[1]Balancing!$ET$2:$KK$2,0))/1000</f>
        <v>403.17700000000002</v>
      </c>
      <c r="K1458" s="16">
        <f>INDEX([1]Balancing!$KL$3:$QC$21,MATCH($C1458,[1]Balancing!$A$3:$A$21,0),MATCH(IF($A1458="Mahir","HS",IF($A1458="Separuh Mahir","SS",IF($A1458="Berkemahiran Rendah","LS",IF($A1458="Jumlah","T",FALSE))))&amp;$E1458&amp;RIGHT($D1458,2),[1]Balancing!$KL$2:$QC$2,0))/1000</f>
        <v>13.99</v>
      </c>
      <c r="L1458" s="16">
        <f>INDEX([1]Balancing!$QD$3:$VU$21,MATCH($C1458,[1]Balancing!$A$3:$A$21,0),MATCH(IF($A1458="Mahir","HS",IF($A1458="Separuh Mahir","SS",IF($A1458="Berkemahiran Rendah","LS",IF($A1458="Jumlah","T",FALSE))))&amp;$E1458&amp;RIGHT($D1458,2),[1]Balancing!$QD$2:$VU$2,0))/1000</f>
        <v>1.792</v>
      </c>
    </row>
    <row r="1459" spans="1:12" x14ac:dyDescent="0.35">
      <c r="A1459" s="17" t="s">
        <v>21</v>
      </c>
      <c r="B1459" s="17" t="s">
        <v>29</v>
      </c>
      <c r="C1459" s="17" t="s">
        <v>29</v>
      </c>
      <c r="D1459" s="14">
        <v>2018</v>
      </c>
      <c r="E1459" s="14">
        <v>4</v>
      </c>
      <c r="F1459" s="14" t="str">
        <f>VLOOKUP(A1459,[1]Lookup!$A$1:$B$4,2,0)</f>
        <v>Semi-skilled</v>
      </c>
      <c r="G1459" s="14" t="str">
        <f>VLOOKUP(B1459,[1]Lookup!$A$6:$B$11,2,0)</f>
        <v>Mining &amp; Quarrying</v>
      </c>
      <c r="H1459" s="14" t="str">
        <f>VLOOKUP(C1459,[1]Lookup!$A$13:$B$31,2,0)</f>
        <v>Mining &amp; Quarrying</v>
      </c>
      <c r="I1459" s="16">
        <f>INDEX([1]Balancing!$B$3:$ES$21,MATCH($C1459,[1]Balancing!$A$3:$A$21,0),MATCH(IF($A1459="Mahir","HS",IF($A1459="Separuh Mahir","SS",IF($A1459="Berkemahiran Rendah","LS",IF($A1459="Jumlah","T",FALSE))))&amp;$E1459&amp;RIGHT($D1459,2),[1]Balancing!$B$2:$ES$2,0))/1000</f>
        <v>47.256999999999998</v>
      </c>
      <c r="J1459" s="16">
        <f>INDEX([1]Balancing!$ET$3:$KK$21,MATCH($C1459,[1]Balancing!$A$3:$A$21,0),MATCH(IF($A1459="Mahir","HS",IF($A1459="Separuh Mahir","SS",IF($A1459="Berkemahiran Rendah","LS",IF($A1459="Jumlah","T",FALSE))))&amp;$E1459&amp;RIGHT($D1459,2),[1]Balancing!$ET$2:$KK$2,0))/1000</f>
        <v>47.12</v>
      </c>
      <c r="K1459" s="16">
        <f>INDEX([1]Balancing!$KL$3:$QC$21,MATCH($C1459,[1]Balancing!$A$3:$A$21,0),MATCH(IF($A1459="Mahir","HS",IF($A1459="Separuh Mahir","SS",IF($A1459="Berkemahiran Rendah","LS",IF($A1459="Jumlah","T",FALSE))))&amp;$E1459&amp;RIGHT($D1459,2),[1]Balancing!$KL$2:$QC$2,0))/1000</f>
        <v>0.13700000000000001</v>
      </c>
      <c r="L1459" s="16">
        <f>INDEX([1]Balancing!$QD$3:$VU$21,MATCH($C1459,[1]Balancing!$A$3:$A$21,0),MATCH(IF($A1459="Mahir","HS",IF($A1459="Separuh Mahir","SS",IF($A1459="Berkemahiran Rendah","LS",IF($A1459="Jumlah","T",FALSE))))&amp;$E1459&amp;RIGHT($D1459,2),[1]Balancing!$QD$2:$VU$2,0))/1000</f>
        <v>7.2999999999999995E-2</v>
      </c>
    </row>
    <row r="1460" spans="1:12" x14ac:dyDescent="0.35">
      <c r="A1460" s="17" t="s">
        <v>21</v>
      </c>
      <c r="B1460" s="17" t="s">
        <v>31</v>
      </c>
      <c r="C1460" s="17" t="s">
        <v>40</v>
      </c>
      <c r="D1460" s="14">
        <v>2018</v>
      </c>
      <c r="E1460" s="14">
        <v>4</v>
      </c>
      <c r="F1460" s="14" t="str">
        <f>VLOOKUP(A1460,[1]Lookup!$A$1:$B$4,2,0)</f>
        <v>Semi-skilled</v>
      </c>
      <c r="G1460" s="14" t="str">
        <f>VLOOKUP(B1460,[1]Lookup!$A$6:$B$11,2,0)</f>
        <v>Manufacturing</v>
      </c>
      <c r="H1460" s="14" t="str">
        <f>VLOOKUP(C1460,[1]Lookup!$A$13:$B$31,2,0)</f>
        <v>Food processing, beverages &amp; tobacco products</v>
      </c>
      <c r="I1460" s="16">
        <f>INDEX([1]Balancing!$B$3:$ES$21,MATCH($C1460,[1]Balancing!$A$3:$A$21,0),MATCH(IF($A1460="Mahir","HS",IF($A1460="Separuh Mahir","SS",IF($A1460="Berkemahiran Rendah","LS",IF($A1460="Jumlah","T",FALSE))))&amp;$E1460&amp;RIGHT($D1460,2),[1]Balancing!$B$2:$ES$2,0))/1000</f>
        <v>211.202</v>
      </c>
      <c r="J1460" s="16">
        <f>INDEX([1]Balancing!$ET$3:$KK$21,MATCH($C1460,[1]Balancing!$A$3:$A$21,0),MATCH(IF($A1460="Mahir","HS",IF($A1460="Separuh Mahir","SS",IF($A1460="Berkemahiran Rendah","LS",IF($A1460="Jumlah","T",FALSE))))&amp;$E1460&amp;RIGHT($D1460,2),[1]Balancing!$ET$2:$KK$2,0))/1000</f>
        <v>201.07599999999999</v>
      </c>
      <c r="K1460" s="16">
        <f>INDEX([1]Balancing!$KL$3:$QC$21,MATCH($C1460,[1]Balancing!$A$3:$A$21,0),MATCH(IF($A1460="Mahir","HS",IF($A1460="Separuh Mahir","SS",IF($A1460="Berkemahiran Rendah","LS",IF($A1460="Jumlah","T",FALSE))))&amp;$E1460&amp;RIGHT($D1460,2),[1]Balancing!$KL$2:$QC$2,0))/1000</f>
        <v>10.125999999999999</v>
      </c>
      <c r="L1460" s="16">
        <f>INDEX([1]Balancing!$QD$3:$VU$21,MATCH($C1460,[1]Balancing!$A$3:$A$21,0),MATCH(IF($A1460="Mahir","HS",IF($A1460="Separuh Mahir","SS",IF($A1460="Berkemahiran Rendah","LS",IF($A1460="Jumlah","T",FALSE))))&amp;$E1460&amp;RIGHT($D1460,2),[1]Balancing!$QD$2:$VU$2,0))/1000</f>
        <v>0.14199999999999999</v>
      </c>
    </row>
    <row r="1461" spans="1:12" x14ac:dyDescent="0.35">
      <c r="A1461" s="17" t="s">
        <v>21</v>
      </c>
      <c r="B1461" s="17" t="s">
        <v>31</v>
      </c>
      <c r="C1461" s="17" t="s">
        <v>42</v>
      </c>
      <c r="D1461" s="14">
        <v>2018</v>
      </c>
      <c r="E1461" s="14">
        <v>4</v>
      </c>
      <c r="F1461" s="14" t="str">
        <f>VLOOKUP(A1461,[1]Lookup!$A$1:$B$4,2,0)</f>
        <v>Semi-skilled</v>
      </c>
      <c r="G1461" s="14" t="str">
        <f>VLOOKUP(B1461,[1]Lookup!$A$6:$B$11,2,0)</f>
        <v>Manufacturing</v>
      </c>
      <c r="H1461" s="14" t="str">
        <f>VLOOKUP(C1461,[1]Lookup!$A$13:$B$31,2,0)</f>
        <v>Textiles, wearing apparel &amp; leather products</v>
      </c>
      <c r="I1461" s="16">
        <f>INDEX([1]Balancing!$B$3:$ES$21,MATCH($C1461,[1]Balancing!$A$3:$A$21,0),MATCH(IF($A1461="Mahir","HS",IF($A1461="Separuh Mahir","SS",IF($A1461="Berkemahiran Rendah","LS",IF($A1461="Jumlah","T",FALSE))))&amp;$E1461&amp;RIGHT($D1461,2),[1]Balancing!$B$2:$ES$2,0))/1000</f>
        <v>72.274000000000001</v>
      </c>
      <c r="J1461" s="16">
        <f>INDEX([1]Balancing!$ET$3:$KK$21,MATCH($C1461,[1]Balancing!$A$3:$A$21,0),MATCH(IF($A1461="Mahir","HS",IF($A1461="Separuh Mahir","SS",IF($A1461="Berkemahiran Rendah","LS",IF($A1461="Jumlah","T",FALSE))))&amp;$E1461&amp;RIGHT($D1461,2),[1]Balancing!$ET$2:$KK$2,0))/1000</f>
        <v>69.972999999999999</v>
      </c>
      <c r="K1461" s="16">
        <f>INDEX([1]Balancing!$KL$3:$QC$21,MATCH($C1461,[1]Balancing!$A$3:$A$21,0),MATCH(IF($A1461="Mahir","HS",IF($A1461="Separuh Mahir","SS",IF($A1461="Berkemahiran Rendah","LS",IF($A1461="Jumlah","T",FALSE))))&amp;$E1461&amp;RIGHT($D1461,2),[1]Balancing!$KL$2:$QC$2,0))/1000</f>
        <v>2.3010000000000002</v>
      </c>
      <c r="L1461" s="16">
        <f>INDEX([1]Balancing!$QD$3:$VU$21,MATCH($C1461,[1]Balancing!$A$3:$A$21,0),MATCH(IF($A1461="Mahir","HS",IF($A1461="Separuh Mahir","SS",IF($A1461="Berkemahiran Rendah","LS",IF($A1461="Jumlah","T",FALSE))))&amp;$E1461&amp;RIGHT($D1461,2),[1]Balancing!$QD$2:$VU$2,0))/1000</f>
        <v>7.0999999999999994E-2</v>
      </c>
    </row>
    <row r="1462" spans="1:12" x14ac:dyDescent="0.35">
      <c r="A1462" s="17" t="s">
        <v>21</v>
      </c>
      <c r="B1462" s="17" t="s">
        <v>31</v>
      </c>
      <c r="C1462" s="17" t="s">
        <v>44</v>
      </c>
      <c r="D1462" s="14">
        <v>2018</v>
      </c>
      <c r="E1462" s="14">
        <v>4</v>
      </c>
      <c r="F1462" s="14" t="str">
        <f>VLOOKUP(A1462,[1]Lookup!$A$1:$B$4,2,0)</f>
        <v>Semi-skilled</v>
      </c>
      <c r="G1462" s="14" t="str">
        <f>VLOOKUP(B1462,[1]Lookup!$A$6:$B$11,2,0)</f>
        <v>Manufacturing</v>
      </c>
      <c r="H1462" s="14" t="str">
        <f>VLOOKUP(C1462,[1]Lookup!$A$13:$B$31,2,0)</f>
        <v>Wood products, furniture, paper products &amp; printing</v>
      </c>
      <c r="I1462" s="16">
        <f>INDEX([1]Balancing!$B$3:$ES$21,MATCH($C1462,[1]Balancing!$A$3:$A$21,0),MATCH(IF($A1462="Mahir","HS",IF($A1462="Separuh Mahir","SS",IF($A1462="Berkemahiran Rendah","LS",IF($A1462="Jumlah","T",FALSE))))&amp;$E1462&amp;RIGHT($D1462,2),[1]Balancing!$B$2:$ES$2,0))/1000</f>
        <v>224.87799999999999</v>
      </c>
      <c r="J1462" s="16">
        <f>INDEX([1]Balancing!$ET$3:$KK$21,MATCH($C1462,[1]Balancing!$A$3:$A$21,0),MATCH(IF($A1462="Mahir","HS",IF($A1462="Separuh Mahir","SS",IF($A1462="Berkemahiran Rendah","LS",IF($A1462="Jumlah","T",FALSE))))&amp;$E1462&amp;RIGHT($D1462,2),[1]Balancing!$ET$2:$KK$2,0))/1000</f>
        <v>217.58799999999999</v>
      </c>
      <c r="K1462" s="16">
        <f>INDEX([1]Balancing!$KL$3:$QC$21,MATCH($C1462,[1]Balancing!$A$3:$A$21,0),MATCH(IF($A1462="Mahir","HS",IF($A1462="Separuh Mahir","SS",IF($A1462="Berkemahiran Rendah","LS",IF($A1462="Jumlah","T",FALSE))))&amp;$E1462&amp;RIGHT($D1462,2),[1]Balancing!$KL$2:$QC$2,0))/1000</f>
        <v>7.29</v>
      </c>
      <c r="L1462" s="16">
        <f>INDEX([1]Balancing!$QD$3:$VU$21,MATCH($C1462,[1]Balancing!$A$3:$A$21,0),MATCH(IF($A1462="Mahir","HS",IF($A1462="Separuh Mahir","SS",IF($A1462="Berkemahiran Rendah","LS",IF($A1462="Jumlah","T",FALSE))))&amp;$E1462&amp;RIGHT($D1462,2),[1]Balancing!$QD$2:$VU$2,0))/1000</f>
        <v>0.17199999999999999</v>
      </c>
    </row>
    <row r="1463" spans="1:12" x14ac:dyDescent="0.35">
      <c r="A1463" s="17" t="s">
        <v>21</v>
      </c>
      <c r="B1463" s="17" t="s">
        <v>31</v>
      </c>
      <c r="C1463" s="17" t="s">
        <v>46</v>
      </c>
      <c r="D1463" s="14">
        <v>2018</v>
      </c>
      <c r="E1463" s="14">
        <v>4</v>
      </c>
      <c r="F1463" s="14" t="str">
        <f>VLOOKUP(A1463,[1]Lookup!$A$1:$B$4,2,0)</f>
        <v>Semi-skilled</v>
      </c>
      <c r="G1463" s="14" t="str">
        <f>VLOOKUP(B1463,[1]Lookup!$A$6:$B$11,2,0)</f>
        <v>Manufacturing</v>
      </c>
      <c r="H1463" s="14" t="str">
        <f>VLOOKUP(C1463,[1]Lookup!$A$13:$B$31,2,0)</f>
        <v>Petroleum, chemical, rubber &amp; plastic products</v>
      </c>
      <c r="I1463" s="16">
        <f>INDEX([1]Balancing!$B$3:$ES$21,MATCH($C1463,[1]Balancing!$A$3:$A$21,0),MATCH(IF($A1463="Mahir","HS",IF($A1463="Separuh Mahir","SS",IF($A1463="Berkemahiran Rendah","LS",IF($A1463="Jumlah","T",FALSE))))&amp;$E1463&amp;RIGHT($D1463,2),[1]Balancing!$B$2:$ES$2,0))/1000</f>
        <v>307.67700000000002</v>
      </c>
      <c r="J1463" s="16">
        <f>INDEX([1]Balancing!$ET$3:$KK$21,MATCH($C1463,[1]Balancing!$A$3:$A$21,0),MATCH(IF($A1463="Mahir","HS",IF($A1463="Separuh Mahir","SS",IF($A1463="Berkemahiran Rendah","LS",IF($A1463="Jumlah","T",FALSE))))&amp;$E1463&amp;RIGHT($D1463,2),[1]Balancing!$ET$2:$KK$2,0))/1000</f>
        <v>291.10199999999998</v>
      </c>
      <c r="K1463" s="16">
        <f>INDEX([1]Balancing!$KL$3:$QC$21,MATCH($C1463,[1]Balancing!$A$3:$A$21,0),MATCH(IF($A1463="Mahir","HS",IF($A1463="Separuh Mahir","SS",IF($A1463="Berkemahiran Rendah","LS",IF($A1463="Jumlah","T",FALSE))))&amp;$E1463&amp;RIGHT($D1463,2),[1]Balancing!$KL$2:$QC$2,0))/1000</f>
        <v>16.574999999999999</v>
      </c>
      <c r="L1463" s="16">
        <f>INDEX([1]Balancing!$QD$3:$VU$21,MATCH($C1463,[1]Balancing!$A$3:$A$21,0),MATCH(IF($A1463="Mahir","HS",IF($A1463="Separuh Mahir","SS",IF($A1463="Berkemahiran Rendah","LS",IF($A1463="Jumlah","T",FALSE))))&amp;$E1463&amp;RIGHT($D1463,2),[1]Balancing!$QD$2:$VU$2,0))/1000</f>
        <v>0.75</v>
      </c>
    </row>
    <row r="1464" spans="1:12" x14ac:dyDescent="0.35">
      <c r="A1464" s="17" t="s">
        <v>21</v>
      </c>
      <c r="B1464" s="17" t="s">
        <v>31</v>
      </c>
      <c r="C1464" s="17" t="s">
        <v>48</v>
      </c>
      <c r="D1464" s="14">
        <v>2018</v>
      </c>
      <c r="E1464" s="14">
        <v>4</v>
      </c>
      <c r="F1464" s="14" t="str">
        <f>VLOOKUP(A1464,[1]Lookup!$A$1:$B$4,2,0)</f>
        <v>Semi-skilled</v>
      </c>
      <c r="G1464" s="14" t="str">
        <f>VLOOKUP(B1464,[1]Lookup!$A$6:$B$11,2,0)</f>
        <v>Manufacturing</v>
      </c>
      <c r="H1464" s="14" t="str">
        <f>VLOOKUP(C1464,[1]Lookup!$A$13:$B$31,2,0)</f>
        <v>Non-metallic mineral products, basic metal &amp; fabricated metal products</v>
      </c>
      <c r="I1464" s="16">
        <f>INDEX([1]Balancing!$B$3:$ES$21,MATCH($C1464,[1]Balancing!$A$3:$A$21,0),MATCH(IF($A1464="Mahir","HS",IF($A1464="Separuh Mahir","SS",IF($A1464="Berkemahiran Rendah","LS",IF($A1464="Jumlah","T",FALSE))))&amp;$E1464&amp;RIGHT($D1464,2),[1]Balancing!$B$2:$ES$2,0))/1000</f>
        <v>265.53800000000001</v>
      </c>
      <c r="J1464" s="16">
        <f>INDEX([1]Balancing!$ET$3:$KK$21,MATCH($C1464,[1]Balancing!$A$3:$A$21,0),MATCH(IF($A1464="Mahir","HS",IF($A1464="Separuh Mahir","SS",IF($A1464="Berkemahiran Rendah","LS",IF($A1464="Jumlah","T",FALSE))))&amp;$E1464&amp;RIGHT($D1464,2),[1]Balancing!$ET$2:$KK$2,0))/1000</f>
        <v>254.87</v>
      </c>
      <c r="K1464" s="16">
        <f>INDEX([1]Balancing!$KL$3:$QC$21,MATCH($C1464,[1]Balancing!$A$3:$A$21,0),MATCH(IF($A1464="Mahir","HS",IF($A1464="Separuh Mahir","SS",IF($A1464="Berkemahiran Rendah","LS",IF($A1464="Jumlah","T",FALSE))))&amp;$E1464&amp;RIGHT($D1464,2),[1]Balancing!$KL$2:$QC$2,0))/1000</f>
        <v>10.667999999999999</v>
      </c>
      <c r="L1464" s="16">
        <f>INDEX([1]Balancing!$QD$3:$VU$21,MATCH($C1464,[1]Balancing!$A$3:$A$21,0),MATCH(IF($A1464="Mahir","HS",IF($A1464="Separuh Mahir","SS",IF($A1464="Berkemahiran Rendah","LS",IF($A1464="Jumlah","T",FALSE))))&amp;$E1464&amp;RIGHT($D1464,2),[1]Balancing!$QD$2:$VU$2,0))/1000</f>
        <v>0.16600000000000001</v>
      </c>
    </row>
    <row r="1465" spans="1:12" x14ac:dyDescent="0.35">
      <c r="A1465" s="17" t="s">
        <v>21</v>
      </c>
      <c r="B1465" s="17" t="s">
        <v>31</v>
      </c>
      <c r="C1465" s="17" t="s">
        <v>50</v>
      </c>
      <c r="D1465" s="14">
        <v>2018</v>
      </c>
      <c r="E1465" s="14">
        <v>4</v>
      </c>
      <c r="F1465" s="14" t="str">
        <f>VLOOKUP(A1465,[1]Lookup!$A$1:$B$4,2,0)</f>
        <v>Semi-skilled</v>
      </c>
      <c r="G1465" s="14" t="str">
        <f>VLOOKUP(B1465,[1]Lookup!$A$6:$B$11,2,0)</f>
        <v>Manufacturing</v>
      </c>
      <c r="H1465" s="14" t="str">
        <f>VLOOKUP(C1465,[1]Lookup!$A$13:$B$31,2,0)</f>
        <v>Electrical, electronic &amp; optical products</v>
      </c>
      <c r="I1465" s="16">
        <f>INDEX([1]Balancing!$B$3:$ES$21,MATCH($C1465,[1]Balancing!$A$3:$A$21,0),MATCH(IF($A1465="Mahir","HS",IF($A1465="Separuh Mahir","SS",IF($A1465="Berkemahiran Rendah","LS",IF($A1465="Jumlah","T",FALSE))))&amp;$E1465&amp;RIGHT($D1465,2),[1]Balancing!$B$2:$ES$2,0))/1000</f>
        <v>423.07600000000002</v>
      </c>
      <c r="J1465" s="16">
        <f>INDEX([1]Balancing!$ET$3:$KK$21,MATCH($C1465,[1]Balancing!$A$3:$A$21,0),MATCH(IF($A1465="Mahir","HS",IF($A1465="Separuh Mahir","SS",IF($A1465="Berkemahiran Rendah","LS",IF($A1465="Jumlah","T",FALSE))))&amp;$E1465&amp;RIGHT($D1465,2),[1]Balancing!$ET$2:$KK$2,0))/1000</f>
        <v>409.45699999999999</v>
      </c>
      <c r="K1465" s="16">
        <f>INDEX([1]Balancing!$KL$3:$QC$21,MATCH($C1465,[1]Balancing!$A$3:$A$21,0),MATCH(IF($A1465="Mahir","HS",IF($A1465="Separuh Mahir","SS",IF($A1465="Berkemahiran Rendah","LS",IF($A1465="Jumlah","T",FALSE))))&amp;$E1465&amp;RIGHT($D1465,2),[1]Balancing!$KL$2:$QC$2,0))/1000</f>
        <v>13.619</v>
      </c>
      <c r="L1465" s="16">
        <f>INDEX([1]Balancing!$QD$3:$VU$21,MATCH($C1465,[1]Balancing!$A$3:$A$21,0),MATCH(IF($A1465="Mahir","HS",IF($A1465="Separuh Mahir","SS",IF($A1465="Berkemahiran Rendah","LS",IF($A1465="Jumlah","T",FALSE))))&amp;$E1465&amp;RIGHT($D1465,2),[1]Balancing!$QD$2:$VU$2,0))/1000</f>
        <v>0.80700000000000005</v>
      </c>
    </row>
    <row r="1466" spans="1:12" x14ac:dyDescent="0.35">
      <c r="A1466" s="17" t="s">
        <v>21</v>
      </c>
      <c r="B1466" s="17" t="s">
        <v>31</v>
      </c>
      <c r="C1466" s="17" t="s">
        <v>52</v>
      </c>
      <c r="D1466" s="14">
        <v>2018</v>
      </c>
      <c r="E1466" s="14">
        <v>4</v>
      </c>
      <c r="F1466" s="14" t="str">
        <f>VLOOKUP(A1466,[1]Lookup!$A$1:$B$4,2,0)</f>
        <v>Semi-skilled</v>
      </c>
      <c r="G1466" s="14" t="str">
        <f>VLOOKUP(B1466,[1]Lookup!$A$6:$B$11,2,0)</f>
        <v>Manufacturing</v>
      </c>
      <c r="H1466" s="14" t="str">
        <f>VLOOKUP(C1466,[1]Lookup!$A$13:$B$31,2,0)</f>
        <v>Transport equipment, other manufacturing &amp; repair</v>
      </c>
      <c r="I1466" s="16">
        <f>INDEX([1]Balancing!$B$3:$ES$21,MATCH($C1466,[1]Balancing!$A$3:$A$21,0),MATCH(IF($A1466="Mahir","HS",IF($A1466="Separuh Mahir","SS",IF($A1466="Berkemahiran Rendah","LS",IF($A1466="Jumlah","T",FALSE))))&amp;$E1466&amp;RIGHT($D1466,2),[1]Balancing!$B$2:$ES$2,0))/1000</f>
        <v>154.07499999999999</v>
      </c>
      <c r="J1466" s="16">
        <f>INDEX([1]Balancing!$ET$3:$KK$21,MATCH($C1466,[1]Balancing!$A$3:$A$21,0),MATCH(IF($A1466="Mahir","HS",IF($A1466="Separuh Mahir","SS",IF($A1466="Berkemahiran Rendah","LS",IF($A1466="Jumlah","T",FALSE))))&amp;$E1466&amp;RIGHT($D1466,2),[1]Balancing!$ET$2:$KK$2,0))/1000</f>
        <v>148.00700000000001</v>
      </c>
      <c r="K1466" s="16">
        <f>INDEX([1]Balancing!$KL$3:$QC$21,MATCH($C1466,[1]Balancing!$A$3:$A$21,0),MATCH(IF($A1466="Mahir","HS",IF($A1466="Separuh Mahir","SS",IF($A1466="Berkemahiran Rendah","LS",IF($A1466="Jumlah","T",FALSE))))&amp;$E1466&amp;RIGHT($D1466,2),[1]Balancing!$KL$2:$QC$2,0))/1000</f>
        <v>6.0679999999999996</v>
      </c>
      <c r="L1466" s="16">
        <f>INDEX([1]Balancing!$QD$3:$VU$21,MATCH($C1466,[1]Balancing!$A$3:$A$21,0),MATCH(IF($A1466="Mahir","HS",IF($A1466="Separuh Mahir","SS",IF($A1466="Berkemahiran Rendah","LS",IF($A1466="Jumlah","T",FALSE))))&amp;$E1466&amp;RIGHT($D1466,2),[1]Balancing!$QD$2:$VU$2,0))/1000</f>
        <v>0.254</v>
      </c>
    </row>
    <row r="1467" spans="1:12" x14ac:dyDescent="0.35">
      <c r="A1467" s="17" t="s">
        <v>21</v>
      </c>
      <c r="B1467" s="17" t="s">
        <v>33</v>
      </c>
      <c r="C1467" s="17" t="s">
        <v>33</v>
      </c>
      <c r="D1467" s="14">
        <v>2018</v>
      </c>
      <c r="E1467" s="14">
        <v>4</v>
      </c>
      <c r="F1467" s="14" t="str">
        <f>VLOOKUP(A1467,[1]Lookup!$A$1:$B$4,2,0)</f>
        <v>Semi-skilled</v>
      </c>
      <c r="G1467" s="14" t="str">
        <f>VLOOKUP(B1467,[1]Lookup!$A$6:$B$11,2,0)</f>
        <v>Construction</v>
      </c>
      <c r="H1467" s="14" t="str">
        <f>VLOOKUP(C1467,[1]Lookup!$A$13:$B$31,2,0)</f>
        <v>Construction</v>
      </c>
      <c r="I1467" s="16">
        <f>INDEX([1]Balancing!$B$3:$ES$21,MATCH($C1467,[1]Balancing!$A$3:$A$21,0),MATCH(IF($A1467="Mahir","HS",IF($A1467="Separuh Mahir","SS",IF($A1467="Berkemahiran Rendah","LS",IF($A1467="Jumlah","T",FALSE))))&amp;$E1467&amp;RIGHT($D1467,2),[1]Balancing!$B$2:$ES$2,0))/1000</f>
        <v>1106.7339999999999</v>
      </c>
      <c r="J1467" s="16">
        <f>INDEX([1]Balancing!$ET$3:$KK$21,MATCH($C1467,[1]Balancing!$A$3:$A$21,0),MATCH(IF($A1467="Mahir","HS",IF($A1467="Separuh Mahir","SS",IF($A1467="Berkemahiran Rendah","LS",IF($A1467="Jumlah","T",FALSE))))&amp;$E1467&amp;RIGHT($D1467,2),[1]Balancing!$ET$2:$KK$2,0))/1000</f>
        <v>1095.8440000000001</v>
      </c>
      <c r="K1467" s="16">
        <f>INDEX([1]Balancing!$KL$3:$QC$21,MATCH($C1467,[1]Balancing!$A$3:$A$21,0),MATCH(IF($A1467="Mahir","HS",IF($A1467="Separuh Mahir","SS",IF($A1467="Berkemahiran Rendah","LS",IF($A1467="Jumlah","T",FALSE))))&amp;$E1467&amp;RIGHT($D1467,2),[1]Balancing!$KL$2:$QC$2,0))/1000</f>
        <v>10.89</v>
      </c>
      <c r="L1467" s="16">
        <f>INDEX([1]Balancing!$QD$3:$VU$21,MATCH($C1467,[1]Balancing!$A$3:$A$21,0),MATCH(IF($A1467="Mahir","HS",IF($A1467="Separuh Mahir","SS",IF($A1467="Berkemahiran Rendah","LS",IF($A1467="Jumlah","T",FALSE))))&amp;$E1467&amp;RIGHT($D1467,2),[1]Balancing!$QD$2:$VU$2,0))/1000</f>
        <v>3.3119999999999998</v>
      </c>
    </row>
    <row r="1468" spans="1:12" x14ac:dyDescent="0.35">
      <c r="A1468" s="17" t="s">
        <v>21</v>
      </c>
      <c r="B1468" s="17" t="s">
        <v>35</v>
      </c>
      <c r="C1468" s="17" t="s">
        <v>54</v>
      </c>
      <c r="D1468" s="14">
        <v>2018</v>
      </c>
      <c r="E1468" s="14">
        <v>4</v>
      </c>
      <c r="F1468" s="14" t="str">
        <f>VLOOKUP(A1468,[1]Lookup!$A$1:$B$4,2,0)</f>
        <v>Semi-skilled</v>
      </c>
      <c r="G1468" s="14" t="str">
        <f>VLOOKUP(B1468,[1]Lookup!$A$6:$B$11,2,0)</f>
        <v>Services</v>
      </c>
      <c r="H1468" s="14" t="str">
        <f>VLOOKUP(C1468,[1]Lookup!$A$13:$B$31,2,0)</f>
        <v>Wholesale &amp; retail trade</v>
      </c>
      <c r="I1468" s="16">
        <f>INDEX([1]Balancing!$B$3:$ES$21,MATCH($C1468,[1]Balancing!$A$3:$A$21,0),MATCH(IF($A1468="Mahir","HS",IF($A1468="Separuh Mahir","SS",IF($A1468="Berkemahiran Rendah","LS",IF($A1468="Jumlah","T",FALSE))))&amp;$E1468&amp;RIGHT($D1468,2),[1]Balancing!$B$2:$ES$2,0))/1000</f>
        <v>769.47299999999996</v>
      </c>
      <c r="J1468" s="16">
        <f>INDEX([1]Balancing!$ET$3:$KK$21,MATCH($C1468,[1]Balancing!$A$3:$A$21,0),MATCH(IF($A1468="Mahir","HS",IF($A1468="Separuh Mahir","SS",IF($A1468="Berkemahiran Rendah","LS",IF($A1468="Jumlah","T",FALSE))))&amp;$E1468&amp;RIGHT($D1468,2),[1]Balancing!$ET$2:$KK$2,0))/1000</f>
        <v>762.64200000000005</v>
      </c>
      <c r="K1468" s="16">
        <f>INDEX([1]Balancing!$KL$3:$QC$21,MATCH($C1468,[1]Balancing!$A$3:$A$21,0),MATCH(IF($A1468="Mahir","HS",IF($A1468="Separuh Mahir","SS",IF($A1468="Berkemahiran Rendah","LS",IF($A1468="Jumlah","T",FALSE))))&amp;$E1468&amp;RIGHT($D1468,2),[1]Balancing!$KL$2:$QC$2,0))/1000</f>
        <v>6.8310000000000004</v>
      </c>
      <c r="L1468" s="16">
        <f>INDEX([1]Balancing!$QD$3:$VU$21,MATCH($C1468,[1]Balancing!$A$3:$A$21,0),MATCH(IF($A1468="Mahir","HS",IF($A1468="Separuh Mahir","SS",IF($A1468="Berkemahiran Rendah","LS",IF($A1468="Jumlah","T",FALSE))))&amp;$E1468&amp;RIGHT($D1468,2),[1]Balancing!$QD$2:$VU$2,0))/1000</f>
        <v>1.879</v>
      </c>
    </row>
    <row r="1469" spans="1:12" x14ac:dyDescent="0.35">
      <c r="A1469" s="17" t="s">
        <v>21</v>
      </c>
      <c r="B1469" s="17" t="s">
        <v>35</v>
      </c>
      <c r="C1469" s="17" t="s">
        <v>56</v>
      </c>
      <c r="D1469" s="14">
        <v>2018</v>
      </c>
      <c r="E1469" s="14">
        <v>4</v>
      </c>
      <c r="F1469" s="14" t="str">
        <f>VLOOKUP(A1469,[1]Lookup!$A$1:$B$4,2,0)</f>
        <v>Semi-skilled</v>
      </c>
      <c r="G1469" s="14" t="str">
        <f>VLOOKUP(B1469,[1]Lookup!$A$6:$B$11,2,0)</f>
        <v>Services</v>
      </c>
      <c r="H1469" s="14" t="str">
        <f>VLOOKUP(C1469,[1]Lookup!$A$13:$B$31,2,0)</f>
        <v>Food &amp; beverages and accommodation</v>
      </c>
      <c r="I1469" s="16">
        <f>INDEX([1]Balancing!$B$3:$ES$21,MATCH($C1469,[1]Balancing!$A$3:$A$21,0),MATCH(IF($A1469="Mahir","HS",IF($A1469="Separuh Mahir","SS",IF($A1469="Berkemahiran Rendah","LS",IF($A1469="Jumlah","T",FALSE))))&amp;$E1469&amp;RIGHT($D1469,2),[1]Balancing!$B$2:$ES$2,0))/1000</f>
        <v>359.27100000000002</v>
      </c>
      <c r="J1469" s="16">
        <f>INDEX([1]Balancing!$ET$3:$KK$21,MATCH($C1469,[1]Balancing!$A$3:$A$21,0),MATCH(IF($A1469="Mahir","HS",IF($A1469="Separuh Mahir","SS",IF($A1469="Berkemahiran Rendah","LS",IF($A1469="Jumlah","T",FALSE))))&amp;$E1469&amp;RIGHT($D1469,2),[1]Balancing!$ET$2:$KK$2,0))/1000</f>
        <v>353.31</v>
      </c>
      <c r="K1469" s="16">
        <f>INDEX([1]Balancing!$KL$3:$QC$21,MATCH($C1469,[1]Balancing!$A$3:$A$21,0),MATCH(IF($A1469="Mahir","HS",IF($A1469="Separuh Mahir","SS",IF($A1469="Berkemahiran Rendah","LS",IF($A1469="Jumlah","T",FALSE))))&amp;$E1469&amp;RIGHT($D1469,2),[1]Balancing!$KL$2:$QC$2,0))/1000</f>
        <v>5.9610000000000003</v>
      </c>
      <c r="L1469" s="16">
        <f>INDEX([1]Balancing!$QD$3:$VU$21,MATCH($C1469,[1]Balancing!$A$3:$A$21,0),MATCH(IF($A1469="Mahir","HS",IF($A1469="Separuh Mahir","SS",IF($A1469="Berkemahiran Rendah","LS",IF($A1469="Jumlah","T",FALSE))))&amp;$E1469&amp;RIGHT($D1469,2),[1]Balancing!$QD$2:$VU$2,0))/1000</f>
        <v>1.0760000000000001</v>
      </c>
    </row>
    <row r="1470" spans="1:12" x14ac:dyDescent="0.35">
      <c r="A1470" s="17" t="s">
        <v>21</v>
      </c>
      <c r="B1470" s="17" t="s">
        <v>35</v>
      </c>
      <c r="C1470" s="17" t="s">
        <v>58</v>
      </c>
      <c r="D1470" s="14">
        <v>2018</v>
      </c>
      <c r="E1470" s="14">
        <v>4</v>
      </c>
      <c r="F1470" s="14" t="str">
        <f>VLOOKUP(A1470,[1]Lookup!$A$1:$B$4,2,0)</f>
        <v>Semi-skilled</v>
      </c>
      <c r="G1470" s="14" t="str">
        <f>VLOOKUP(B1470,[1]Lookup!$A$6:$B$11,2,0)</f>
        <v>Services</v>
      </c>
      <c r="H1470" s="14" t="str">
        <f>VLOOKUP(C1470,[1]Lookup!$A$13:$B$31,2,0)</f>
        <v>Transportation &amp; storage</v>
      </c>
      <c r="I1470" s="16">
        <f>INDEX([1]Balancing!$B$3:$ES$21,MATCH($C1470,[1]Balancing!$A$3:$A$21,0),MATCH(IF($A1470="Mahir","HS",IF($A1470="Separuh Mahir","SS",IF($A1470="Berkemahiran Rendah","LS",IF($A1470="Jumlah","T",FALSE))))&amp;$E1470&amp;RIGHT($D1470,2),[1]Balancing!$B$2:$ES$2,0))/1000</f>
        <v>224.28100000000001</v>
      </c>
      <c r="J1470" s="16">
        <f>INDEX([1]Balancing!$ET$3:$KK$21,MATCH($C1470,[1]Balancing!$A$3:$A$21,0),MATCH(IF($A1470="Mahir","HS",IF($A1470="Separuh Mahir","SS",IF($A1470="Berkemahiran Rendah","LS",IF($A1470="Jumlah","T",FALSE))))&amp;$E1470&amp;RIGHT($D1470,2),[1]Balancing!$ET$2:$KK$2,0))/1000</f>
        <v>222.92400000000001</v>
      </c>
      <c r="K1470" s="16">
        <f>INDEX([1]Balancing!$KL$3:$QC$21,MATCH($C1470,[1]Balancing!$A$3:$A$21,0),MATCH(IF($A1470="Mahir","HS",IF($A1470="Separuh Mahir","SS",IF($A1470="Berkemahiran Rendah","LS",IF($A1470="Jumlah","T",FALSE))))&amp;$E1470&amp;RIGHT($D1470,2),[1]Balancing!$KL$2:$QC$2,0))/1000</f>
        <v>1.357</v>
      </c>
      <c r="L1470" s="16">
        <f>INDEX([1]Balancing!$QD$3:$VU$21,MATCH($C1470,[1]Balancing!$A$3:$A$21,0),MATCH(IF($A1470="Mahir","HS",IF($A1470="Separuh Mahir","SS",IF($A1470="Berkemahiran Rendah","LS",IF($A1470="Jumlah","T",FALSE))))&amp;$E1470&amp;RIGHT($D1470,2),[1]Balancing!$QD$2:$VU$2,0))/1000</f>
        <v>0.214</v>
      </c>
    </row>
    <row r="1471" spans="1:12" x14ac:dyDescent="0.35">
      <c r="A1471" s="17" t="s">
        <v>21</v>
      </c>
      <c r="B1471" s="17" t="s">
        <v>35</v>
      </c>
      <c r="C1471" s="17" t="s">
        <v>60</v>
      </c>
      <c r="D1471" s="14">
        <v>2018</v>
      </c>
      <c r="E1471" s="14">
        <v>4</v>
      </c>
      <c r="F1471" s="14" t="str">
        <f>VLOOKUP(A1471,[1]Lookup!$A$1:$B$4,2,0)</f>
        <v>Semi-skilled</v>
      </c>
      <c r="G1471" s="14" t="str">
        <f>VLOOKUP(B1471,[1]Lookup!$A$6:$B$11,2,0)</f>
        <v>Services</v>
      </c>
      <c r="H1471" s="14" t="str">
        <f>VLOOKUP(C1471,[1]Lookup!$A$13:$B$31,2,0)</f>
        <v>Information &amp; communication</v>
      </c>
      <c r="I1471" s="16">
        <f>INDEX([1]Balancing!$B$3:$ES$21,MATCH($C1471,[1]Balancing!$A$3:$A$21,0),MATCH(IF($A1471="Mahir","HS",IF($A1471="Separuh Mahir","SS",IF($A1471="Berkemahiran Rendah","LS",IF($A1471="Jumlah","T",FALSE))))&amp;$E1471&amp;RIGHT($D1471,2),[1]Balancing!$B$2:$ES$2,0))/1000</f>
        <v>71.09</v>
      </c>
      <c r="J1471" s="16">
        <f>INDEX([1]Balancing!$ET$3:$KK$21,MATCH($C1471,[1]Balancing!$A$3:$A$21,0),MATCH(IF($A1471="Mahir","HS",IF($A1471="Separuh Mahir","SS",IF($A1471="Berkemahiran Rendah","LS",IF($A1471="Jumlah","T",FALSE))))&amp;$E1471&amp;RIGHT($D1471,2),[1]Balancing!$ET$2:$KK$2,0))/1000</f>
        <v>70.957999999999998</v>
      </c>
      <c r="K1471" s="16">
        <f>INDEX([1]Balancing!$KL$3:$QC$21,MATCH($C1471,[1]Balancing!$A$3:$A$21,0),MATCH(IF($A1471="Mahir","HS",IF($A1471="Separuh Mahir","SS",IF($A1471="Berkemahiran Rendah","LS",IF($A1471="Jumlah","T",FALSE))))&amp;$E1471&amp;RIGHT($D1471,2),[1]Balancing!$KL$2:$QC$2,0))/1000</f>
        <v>0.13200000000000001</v>
      </c>
      <c r="L1471" s="16">
        <f>INDEX([1]Balancing!$QD$3:$VU$21,MATCH($C1471,[1]Balancing!$A$3:$A$21,0),MATCH(IF($A1471="Mahir","HS",IF($A1471="Separuh Mahir","SS",IF($A1471="Berkemahiran Rendah","LS",IF($A1471="Jumlah","T",FALSE))))&amp;$E1471&amp;RIGHT($D1471,2),[1]Balancing!$QD$2:$VU$2,0))/1000</f>
        <v>0.126</v>
      </c>
    </row>
    <row r="1472" spans="1:12" x14ac:dyDescent="0.35">
      <c r="A1472" s="17" t="s">
        <v>21</v>
      </c>
      <c r="B1472" s="17" t="s">
        <v>35</v>
      </c>
      <c r="C1472" s="17" t="s">
        <v>62</v>
      </c>
      <c r="D1472" s="14">
        <v>2018</v>
      </c>
      <c r="E1472" s="14">
        <v>4</v>
      </c>
      <c r="F1472" s="14" t="str">
        <f>VLOOKUP(A1472,[1]Lookup!$A$1:$B$4,2,0)</f>
        <v>Semi-skilled</v>
      </c>
      <c r="G1472" s="14" t="str">
        <f>VLOOKUP(B1472,[1]Lookup!$A$6:$B$11,2,0)</f>
        <v>Services</v>
      </c>
      <c r="H1472" s="14" t="str">
        <f>VLOOKUP(C1472,[1]Lookup!$A$13:$B$31,2,0)</f>
        <v>Finance, insurance, real estate &amp; business services</v>
      </c>
      <c r="I1472" s="16">
        <f>INDEX([1]Balancing!$B$3:$ES$21,MATCH($C1472,[1]Balancing!$A$3:$A$21,0),MATCH(IF($A1472="Mahir","HS",IF($A1472="Separuh Mahir","SS",IF($A1472="Berkemahiran Rendah","LS",IF($A1472="Jumlah","T",FALSE))))&amp;$E1472&amp;RIGHT($D1472,2),[1]Balancing!$B$2:$ES$2,0))/1000</f>
        <v>426.01100000000002</v>
      </c>
      <c r="J1472" s="16">
        <f>INDEX([1]Balancing!$ET$3:$KK$21,MATCH($C1472,[1]Balancing!$A$3:$A$21,0),MATCH(IF($A1472="Mahir","HS",IF($A1472="Separuh Mahir","SS",IF($A1472="Berkemahiran Rendah","LS",IF($A1472="Jumlah","T",FALSE))))&amp;$E1472&amp;RIGHT($D1472,2),[1]Balancing!$ET$2:$KK$2,0))/1000</f>
        <v>424.44900000000001</v>
      </c>
      <c r="K1472" s="16">
        <f>INDEX([1]Balancing!$KL$3:$QC$21,MATCH($C1472,[1]Balancing!$A$3:$A$21,0),MATCH(IF($A1472="Mahir","HS",IF($A1472="Separuh Mahir","SS",IF($A1472="Berkemahiran Rendah","LS",IF($A1472="Jumlah","T",FALSE))))&amp;$E1472&amp;RIGHT($D1472,2),[1]Balancing!$KL$2:$QC$2,0))/1000</f>
        <v>1.5620000000000001</v>
      </c>
      <c r="L1472" s="16">
        <f>INDEX([1]Balancing!$QD$3:$VU$21,MATCH($C1472,[1]Balancing!$A$3:$A$21,0),MATCH(IF($A1472="Mahir","HS",IF($A1472="Separuh Mahir","SS",IF($A1472="Berkemahiran Rendah","LS",IF($A1472="Jumlah","T",FALSE))))&amp;$E1472&amp;RIGHT($D1472,2),[1]Balancing!$QD$2:$VU$2,0))/1000</f>
        <v>0.49199999999999999</v>
      </c>
    </row>
    <row r="1473" spans="1:12" x14ac:dyDescent="0.35">
      <c r="A1473" s="17" t="s">
        <v>21</v>
      </c>
      <c r="B1473" s="17" t="s">
        <v>35</v>
      </c>
      <c r="C1473" s="17" t="s">
        <v>64</v>
      </c>
      <c r="D1473" s="14">
        <v>2018</v>
      </c>
      <c r="E1473" s="14">
        <v>4</v>
      </c>
      <c r="F1473" s="14" t="str">
        <f>VLOOKUP(A1473,[1]Lookup!$A$1:$B$4,2,0)</f>
        <v>Semi-skilled</v>
      </c>
      <c r="G1473" s="14" t="str">
        <f>VLOOKUP(B1473,[1]Lookup!$A$6:$B$11,2,0)</f>
        <v>Services</v>
      </c>
      <c r="H1473" s="14" t="str">
        <f>VLOOKUP(C1473,[1]Lookup!$A$13:$B$31,2,0)</f>
        <v>Other services</v>
      </c>
      <c r="I1473" s="16">
        <f>INDEX([1]Balancing!$B$3:$ES$21,MATCH($C1473,[1]Balancing!$A$3:$A$21,0),MATCH(IF($A1473="Mahir","HS",IF($A1473="Separuh Mahir","SS",IF($A1473="Berkemahiran Rendah","LS",IF($A1473="Jumlah","T",FALSE))))&amp;$E1473&amp;RIGHT($D1473,2),[1]Balancing!$B$2:$ES$2,0))/1000</f>
        <v>232.011</v>
      </c>
      <c r="J1473" s="16">
        <f>INDEX([1]Balancing!$ET$3:$KK$21,MATCH($C1473,[1]Balancing!$A$3:$A$21,0),MATCH(IF($A1473="Mahir","HS",IF($A1473="Separuh Mahir","SS",IF($A1473="Berkemahiran Rendah","LS",IF($A1473="Jumlah","T",FALSE))))&amp;$E1473&amp;RIGHT($D1473,2),[1]Balancing!$ET$2:$KK$2,0))/1000</f>
        <v>231.02500000000001</v>
      </c>
      <c r="K1473" s="16">
        <f>INDEX([1]Balancing!$KL$3:$QC$21,MATCH($C1473,[1]Balancing!$A$3:$A$21,0),MATCH(IF($A1473="Mahir","HS",IF($A1473="Separuh Mahir","SS",IF($A1473="Berkemahiran Rendah","LS",IF($A1473="Jumlah","T",FALSE))))&amp;$E1473&amp;RIGHT($D1473,2),[1]Balancing!$KL$2:$QC$2,0))/1000</f>
        <v>0.98599999999999999</v>
      </c>
      <c r="L1473" s="16">
        <f>INDEX([1]Balancing!$QD$3:$VU$21,MATCH($C1473,[1]Balancing!$A$3:$A$21,0),MATCH(IF($A1473="Mahir","HS",IF($A1473="Separuh Mahir","SS",IF($A1473="Berkemahiran Rendah","LS",IF($A1473="Jumlah","T",FALSE))))&amp;$E1473&amp;RIGHT($D1473,2),[1]Balancing!$QD$2:$VU$2,0))/1000</f>
        <v>0.3</v>
      </c>
    </row>
    <row r="1474" spans="1:12" x14ac:dyDescent="0.35">
      <c r="A1474" s="17" t="s">
        <v>23</v>
      </c>
      <c r="B1474" s="17" t="s">
        <v>27</v>
      </c>
      <c r="C1474" s="17" t="s">
        <v>27</v>
      </c>
      <c r="D1474" s="14">
        <v>2018</v>
      </c>
      <c r="E1474" s="14">
        <v>4</v>
      </c>
      <c r="F1474" s="14" t="str">
        <f>VLOOKUP(A1474,[1]Lookup!$A$1:$B$4,2,0)</f>
        <v>Low-skilled</v>
      </c>
      <c r="G1474" s="14" t="str">
        <f>VLOOKUP(B1474,[1]Lookup!$A$6:$B$11,2,0)</f>
        <v>Agriculture</v>
      </c>
      <c r="H1474" s="14" t="str">
        <f>VLOOKUP(C1474,[1]Lookup!$A$13:$B$31,2,0)</f>
        <v>Agriculture</v>
      </c>
      <c r="I1474" s="16">
        <f>INDEX([1]Balancing!$B$3:$ES$21,MATCH($C1474,[1]Balancing!$A$3:$A$21,0),MATCH(IF($A1474="Mahir","HS",IF($A1474="Separuh Mahir","SS",IF($A1474="Berkemahiran Rendah","LS",IF($A1474="Jumlah","T",FALSE))))&amp;$E1474&amp;RIGHT($D1474,2),[1]Balancing!$B$2:$ES$2,0))/1000</f>
        <v>31.039000000000001</v>
      </c>
      <c r="J1474" s="16">
        <f>INDEX([1]Balancing!$ET$3:$KK$21,MATCH($C1474,[1]Balancing!$A$3:$A$21,0),MATCH(IF($A1474="Mahir","HS",IF($A1474="Separuh Mahir","SS",IF($A1474="Berkemahiran Rendah","LS",IF($A1474="Jumlah","T",FALSE))))&amp;$E1474&amp;RIGHT($D1474,2),[1]Balancing!$ET$2:$KK$2,0))/1000</f>
        <v>24.616</v>
      </c>
      <c r="K1474" s="16">
        <f>INDEX([1]Balancing!$KL$3:$QC$21,MATCH($C1474,[1]Balancing!$A$3:$A$21,0),MATCH(IF($A1474="Mahir","HS",IF($A1474="Separuh Mahir","SS",IF($A1474="Berkemahiran Rendah","LS",IF($A1474="Jumlah","T",FALSE))))&amp;$E1474&amp;RIGHT($D1474,2),[1]Balancing!$KL$2:$QC$2,0))/1000</f>
        <v>6.423</v>
      </c>
      <c r="L1474" s="16">
        <f>INDEX([1]Balancing!$QD$3:$VU$21,MATCH($C1474,[1]Balancing!$A$3:$A$21,0),MATCH(IF($A1474="Mahir","HS",IF($A1474="Separuh Mahir","SS",IF($A1474="Berkemahiran Rendah","LS",IF($A1474="Jumlah","T",FALSE))))&amp;$E1474&amp;RIGHT($D1474,2),[1]Balancing!$QD$2:$VU$2,0))/1000</f>
        <v>0.18099999999999999</v>
      </c>
    </row>
    <row r="1475" spans="1:12" x14ac:dyDescent="0.35">
      <c r="A1475" s="17" t="s">
        <v>23</v>
      </c>
      <c r="B1475" s="17" t="s">
        <v>29</v>
      </c>
      <c r="C1475" s="17" t="s">
        <v>29</v>
      </c>
      <c r="D1475" s="14">
        <v>2018</v>
      </c>
      <c r="E1475" s="14">
        <v>4</v>
      </c>
      <c r="F1475" s="14" t="str">
        <f>VLOOKUP(A1475,[1]Lookup!$A$1:$B$4,2,0)</f>
        <v>Low-skilled</v>
      </c>
      <c r="G1475" s="14" t="str">
        <f>VLOOKUP(B1475,[1]Lookup!$A$6:$B$11,2,0)</f>
        <v>Mining &amp; Quarrying</v>
      </c>
      <c r="H1475" s="14" t="str">
        <f>VLOOKUP(C1475,[1]Lookup!$A$13:$B$31,2,0)</f>
        <v>Mining &amp; Quarrying</v>
      </c>
      <c r="I1475" s="16">
        <f>INDEX([1]Balancing!$B$3:$ES$21,MATCH($C1475,[1]Balancing!$A$3:$A$21,0),MATCH(IF($A1475="Mahir","HS",IF($A1475="Separuh Mahir","SS",IF($A1475="Berkemahiran Rendah","LS",IF($A1475="Jumlah","T",FALSE))))&amp;$E1475&amp;RIGHT($D1475,2),[1]Balancing!$B$2:$ES$2,0))/1000</f>
        <v>10.130000000000001</v>
      </c>
      <c r="J1475" s="16">
        <f>INDEX([1]Balancing!$ET$3:$KK$21,MATCH($C1475,[1]Balancing!$A$3:$A$21,0),MATCH(IF($A1475="Mahir","HS",IF($A1475="Separuh Mahir","SS",IF($A1475="Berkemahiran Rendah","LS",IF($A1475="Jumlah","T",FALSE))))&amp;$E1475&amp;RIGHT($D1475,2),[1]Balancing!$ET$2:$KK$2,0))/1000</f>
        <v>10.058</v>
      </c>
      <c r="K1475" s="16">
        <f>INDEX([1]Balancing!$KL$3:$QC$21,MATCH($C1475,[1]Balancing!$A$3:$A$21,0),MATCH(IF($A1475="Mahir","HS",IF($A1475="Separuh Mahir","SS",IF($A1475="Berkemahiran Rendah","LS",IF($A1475="Jumlah","T",FALSE))))&amp;$E1475&amp;RIGHT($D1475,2),[1]Balancing!$KL$2:$QC$2,0))/1000</f>
        <v>7.1999999999999995E-2</v>
      </c>
      <c r="L1475" s="16">
        <f>INDEX([1]Balancing!$QD$3:$VU$21,MATCH($C1475,[1]Balancing!$A$3:$A$21,0),MATCH(IF($A1475="Mahir","HS",IF($A1475="Separuh Mahir","SS",IF($A1475="Berkemahiran Rendah","LS",IF($A1475="Jumlah","T",FALSE))))&amp;$E1475&amp;RIGHT($D1475,2),[1]Balancing!$QD$2:$VU$2,0))/1000</f>
        <v>5.0000000000000001E-3</v>
      </c>
    </row>
    <row r="1476" spans="1:12" x14ac:dyDescent="0.35">
      <c r="A1476" s="17" t="s">
        <v>23</v>
      </c>
      <c r="B1476" s="17" t="s">
        <v>31</v>
      </c>
      <c r="C1476" s="17" t="s">
        <v>40</v>
      </c>
      <c r="D1476" s="14">
        <v>2018</v>
      </c>
      <c r="E1476" s="14">
        <v>4</v>
      </c>
      <c r="F1476" s="14" t="str">
        <f>VLOOKUP(A1476,[1]Lookup!$A$1:$B$4,2,0)</f>
        <v>Low-skilled</v>
      </c>
      <c r="G1476" s="14" t="str">
        <f>VLOOKUP(B1476,[1]Lookup!$A$6:$B$11,2,0)</f>
        <v>Manufacturing</v>
      </c>
      <c r="H1476" s="14" t="str">
        <f>VLOOKUP(C1476,[1]Lookup!$A$13:$B$31,2,0)</f>
        <v>Food processing, beverages &amp; tobacco products</v>
      </c>
      <c r="I1476" s="16">
        <f>INDEX([1]Balancing!$B$3:$ES$21,MATCH($C1476,[1]Balancing!$A$3:$A$21,0),MATCH(IF($A1476="Mahir","HS",IF($A1476="Separuh Mahir","SS",IF($A1476="Berkemahiran Rendah","LS",IF($A1476="Jumlah","T",FALSE))))&amp;$E1476&amp;RIGHT($D1476,2),[1]Balancing!$B$2:$ES$2,0))/1000</f>
        <v>32.543999999999997</v>
      </c>
      <c r="J1476" s="16">
        <f>INDEX([1]Balancing!$ET$3:$KK$21,MATCH($C1476,[1]Balancing!$A$3:$A$21,0),MATCH(IF($A1476="Mahir","HS",IF($A1476="Separuh Mahir","SS",IF($A1476="Berkemahiran Rendah","LS",IF($A1476="Jumlah","T",FALSE))))&amp;$E1476&amp;RIGHT($D1476,2),[1]Balancing!$ET$2:$KK$2,0))/1000</f>
        <v>28.488</v>
      </c>
      <c r="K1476" s="16">
        <f>INDEX([1]Balancing!$KL$3:$QC$21,MATCH($C1476,[1]Balancing!$A$3:$A$21,0),MATCH(IF($A1476="Mahir","HS",IF($A1476="Separuh Mahir","SS",IF($A1476="Berkemahiran Rendah","LS",IF($A1476="Jumlah","T",FALSE))))&amp;$E1476&amp;RIGHT($D1476,2),[1]Balancing!$KL$2:$QC$2,0))/1000</f>
        <v>4.056</v>
      </c>
      <c r="L1476" s="16">
        <f>INDEX([1]Balancing!$QD$3:$VU$21,MATCH($C1476,[1]Balancing!$A$3:$A$21,0),MATCH(IF($A1476="Mahir","HS",IF($A1476="Separuh Mahir","SS",IF($A1476="Berkemahiran Rendah","LS",IF($A1476="Jumlah","T",FALSE))))&amp;$E1476&amp;RIGHT($D1476,2),[1]Balancing!$QD$2:$VU$2,0))/1000</f>
        <v>2.5999999999999999E-2</v>
      </c>
    </row>
    <row r="1477" spans="1:12" x14ac:dyDescent="0.35">
      <c r="A1477" s="17" t="s">
        <v>23</v>
      </c>
      <c r="B1477" s="17" t="s">
        <v>31</v>
      </c>
      <c r="C1477" s="17" t="s">
        <v>42</v>
      </c>
      <c r="D1477" s="14">
        <v>2018</v>
      </c>
      <c r="E1477" s="14">
        <v>4</v>
      </c>
      <c r="F1477" s="14" t="str">
        <f>VLOOKUP(A1477,[1]Lookup!$A$1:$B$4,2,0)</f>
        <v>Low-skilled</v>
      </c>
      <c r="G1477" s="14" t="str">
        <f>VLOOKUP(B1477,[1]Lookup!$A$6:$B$11,2,0)</f>
        <v>Manufacturing</v>
      </c>
      <c r="H1477" s="14" t="str">
        <f>VLOOKUP(C1477,[1]Lookup!$A$13:$B$31,2,0)</f>
        <v>Textiles, wearing apparel &amp; leather products</v>
      </c>
      <c r="I1477" s="16">
        <f>INDEX([1]Balancing!$B$3:$ES$21,MATCH($C1477,[1]Balancing!$A$3:$A$21,0),MATCH(IF($A1477="Mahir","HS",IF($A1477="Separuh Mahir","SS",IF($A1477="Berkemahiran Rendah","LS",IF($A1477="Jumlah","T",FALSE))))&amp;$E1477&amp;RIGHT($D1477,2),[1]Balancing!$B$2:$ES$2,0))/1000</f>
        <v>7.1470000000000002</v>
      </c>
      <c r="J1477" s="16">
        <f>INDEX([1]Balancing!$ET$3:$KK$21,MATCH($C1477,[1]Balancing!$A$3:$A$21,0),MATCH(IF($A1477="Mahir","HS",IF($A1477="Separuh Mahir","SS",IF($A1477="Berkemahiran Rendah","LS",IF($A1477="Jumlah","T",FALSE))))&amp;$E1477&amp;RIGHT($D1477,2),[1]Balancing!$ET$2:$KK$2,0))/1000</f>
        <v>6.4880000000000004</v>
      </c>
      <c r="K1477" s="16">
        <f>INDEX([1]Balancing!$KL$3:$QC$21,MATCH($C1477,[1]Balancing!$A$3:$A$21,0),MATCH(IF($A1477="Mahir","HS",IF($A1477="Separuh Mahir","SS",IF($A1477="Berkemahiran Rendah","LS",IF($A1477="Jumlah","T",FALSE))))&amp;$E1477&amp;RIGHT($D1477,2),[1]Balancing!$KL$2:$QC$2,0))/1000</f>
        <v>0.65900000000000003</v>
      </c>
      <c r="L1477" s="16">
        <f>INDEX([1]Balancing!$QD$3:$VU$21,MATCH($C1477,[1]Balancing!$A$3:$A$21,0),MATCH(IF($A1477="Mahir","HS",IF($A1477="Separuh Mahir","SS",IF($A1477="Berkemahiran Rendah","LS",IF($A1477="Jumlah","T",FALSE))))&amp;$E1477&amp;RIGHT($D1477,2),[1]Balancing!$QD$2:$VU$2,0))/1000</f>
        <v>1.2E-2</v>
      </c>
    </row>
    <row r="1478" spans="1:12" x14ac:dyDescent="0.35">
      <c r="A1478" s="17" t="s">
        <v>23</v>
      </c>
      <c r="B1478" s="17" t="s">
        <v>31</v>
      </c>
      <c r="C1478" s="17" t="s">
        <v>44</v>
      </c>
      <c r="D1478" s="14">
        <v>2018</v>
      </c>
      <c r="E1478" s="14">
        <v>4</v>
      </c>
      <c r="F1478" s="14" t="str">
        <f>VLOOKUP(A1478,[1]Lookup!$A$1:$B$4,2,0)</f>
        <v>Low-skilled</v>
      </c>
      <c r="G1478" s="14" t="str">
        <f>VLOOKUP(B1478,[1]Lookup!$A$6:$B$11,2,0)</f>
        <v>Manufacturing</v>
      </c>
      <c r="H1478" s="14" t="str">
        <f>VLOOKUP(C1478,[1]Lookup!$A$13:$B$31,2,0)</f>
        <v>Wood products, furniture, paper products &amp; printing</v>
      </c>
      <c r="I1478" s="16">
        <f>INDEX([1]Balancing!$B$3:$ES$21,MATCH($C1478,[1]Balancing!$A$3:$A$21,0),MATCH(IF($A1478="Mahir","HS",IF($A1478="Separuh Mahir","SS",IF($A1478="Berkemahiran Rendah","LS",IF($A1478="Jumlah","T",FALSE))))&amp;$E1478&amp;RIGHT($D1478,2),[1]Balancing!$B$2:$ES$2,0))/1000</f>
        <v>41.168999999999997</v>
      </c>
      <c r="J1478" s="16">
        <f>INDEX([1]Balancing!$ET$3:$KK$21,MATCH($C1478,[1]Balancing!$A$3:$A$21,0),MATCH(IF($A1478="Mahir","HS",IF($A1478="Separuh Mahir","SS",IF($A1478="Berkemahiran Rendah","LS",IF($A1478="Jumlah","T",FALSE))))&amp;$E1478&amp;RIGHT($D1478,2),[1]Balancing!$ET$2:$KK$2,0))/1000</f>
        <v>35.597000000000001</v>
      </c>
      <c r="K1478" s="16">
        <f>INDEX([1]Balancing!$KL$3:$QC$21,MATCH($C1478,[1]Balancing!$A$3:$A$21,0),MATCH(IF($A1478="Mahir","HS",IF($A1478="Separuh Mahir","SS",IF($A1478="Berkemahiran Rendah","LS",IF($A1478="Jumlah","T",FALSE))))&amp;$E1478&amp;RIGHT($D1478,2),[1]Balancing!$KL$2:$QC$2,0))/1000</f>
        <v>5.5720000000000001</v>
      </c>
      <c r="L1478" s="16">
        <f>INDEX([1]Balancing!$QD$3:$VU$21,MATCH($C1478,[1]Balancing!$A$3:$A$21,0),MATCH(IF($A1478="Mahir","HS",IF($A1478="Separuh Mahir","SS",IF($A1478="Berkemahiran Rendah","LS",IF($A1478="Jumlah","T",FALSE))))&amp;$E1478&amp;RIGHT($D1478,2),[1]Balancing!$QD$2:$VU$2,0))/1000</f>
        <v>0.05</v>
      </c>
    </row>
    <row r="1479" spans="1:12" x14ac:dyDescent="0.35">
      <c r="A1479" s="17" t="s">
        <v>23</v>
      </c>
      <c r="B1479" s="17" t="s">
        <v>31</v>
      </c>
      <c r="C1479" s="17" t="s">
        <v>46</v>
      </c>
      <c r="D1479" s="14">
        <v>2018</v>
      </c>
      <c r="E1479" s="14">
        <v>4</v>
      </c>
      <c r="F1479" s="14" t="str">
        <f>VLOOKUP(A1479,[1]Lookup!$A$1:$B$4,2,0)</f>
        <v>Low-skilled</v>
      </c>
      <c r="G1479" s="14" t="str">
        <f>VLOOKUP(B1479,[1]Lookup!$A$6:$B$11,2,0)</f>
        <v>Manufacturing</v>
      </c>
      <c r="H1479" s="14" t="str">
        <f>VLOOKUP(C1479,[1]Lookup!$A$13:$B$31,2,0)</f>
        <v>Petroleum, chemical, rubber &amp; plastic products</v>
      </c>
      <c r="I1479" s="16">
        <f>INDEX([1]Balancing!$B$3:$ES$21,MATCH($C1479,[1]Balancing!$A$3:$A$21,0),MATCH(IF($A1479="Mahir","HS",IF($A1479="Separuh Mahir","SS",IF($A1479="Berkemahiran Rendah","LS",IF($A1479="Jumlah","T",FALSE))))&amp;$E1479&amp;RIGHT($D1479,2),[1]Balancing!$B$2:$ES$2,0))/1000</f>
        <v>26.352</v>
      </c>
      <c r="J1479" s="16">
        <f>INDEX([1]Balancing!$ET$3:$KK$21,MATCH($C1479,[1]Balancing!$A$3:$A$21,0),MATCH(IF($A1479="Mahir","HS",IF($A1479="Separuh Mahir","SS",IF($A1479="Berkemahiran Rendah","LS",IF($A1479="Jumlah","T",FALSE))))&amp;$E1479&amp;RIGHT($D1479,2),[1]Balancing!$ET$2:$KK$2,0))/1000</f>
        <v>23.605</v>
      </c>
      <c r="K1479" s="16">
        <f>INDEX([1]Balancing!$KL$3:$QC$21,MATCH($C1479,[1]Balancing!$A$3:$A$21,0),MATCH(IF($A1479="Mahir","HS",IF($A1479="Separuh Mahir","SS",IF($A1479="Berkemahiran Rendah","LS",IF($A1479="Jumlah","T",FALSE))))&amp;$E1479&amp;RIGHT($D1479,2),[1]Balancing!$KL$2:$QC$2,0))/1000</f>
        <v>2.7469999999999999</v>
      </c>
      <c r="L1479" s="16">
        <f>INDEX([1]Balancing!$QD$3:$VU$21,MATCH($C1479,[1]Balancing!$A$3:$A$21,0),MATCH(IF($A1479="Mahir","HS",IF($A1479="Separuh Mahir","SS",IF($A1479="Berkemahiran Rendah","LS",IF($A1479="Jumlah","T",FALSE))))&amp;$E1479&amp;RIGHT($D1479,2),[1]Balancing!$QD$2:$VU$2,0))/1000</f>
        <v>6.0999999999999999E-2</v>
      </c>
    </row>
    <row r="1480" spans="1:12" x14ac:dyDescent="0.35">
      <c r="A1480" s="17" t="s">
        <v>23</v>
      </c>
      <c r="B1480" s="17" t="s">
        <v>31</v>
      </c>
      <c r="C1480" s="17" t="s">
        <v>48</v>
      </c>
      <c r="D1480" s="14">
        <v>2018</v>
      </c>
      <c r="E1480" s="14">
        <v>4</v>
      </c>
      <c r="F1480" s="14" t="str">
        <f>VLOOKUP(A1480,[1]Lookup!$A$1:$B$4,2,0)</f>
        <v>Low-skilled</v>
      </c>
      <c r="G1480" s="14" t="str">
        <f>VLOOKUP(B1480,[1]Lookup!$A$6:$B$11,2,0)</f>
        <v>Manufacturing</v>
      </c>
      <c r="H1480" s="14" t="str">
        <f>VLOOKUP(C1480,[1]Lookup!$A$13:$B$31,2,0)</f>
        <v>Non-metallic mineral products, basic metal &amp; fabricated metal products</v>
      </c>
      <c r="I1480" s="16">
        <f>INDEX([1]Balancing!$B$3:$ES$21,MATCH($C1480,[1]Balancing!$A$3:$A$21,0),MATCH(IF($A1480="Mahir","HS",IF($A1480="Separuh Mahir","SS",IF($A1480="Berkemahiran Rendah","LS",IF($A1480="Jumlah","T",FALSE))))&amp;$E1480&amp;RIGHT($D1480,2),[1]Balancing!$B$2:$ES$2,0))/1000</f>
        <v>25.626000000000001</v>
      </c>
      <c r="J1480" s="16">
        <f>INDEX([1]Balancing!$ET$3:$KK$21,MATCH($C1480,[1]Balancing!$A$3:$A$21,0),MATCH(IF($A1480="Mahir","HS",IF($A1480="Separuh Mahir","SS",IF($A1480="Berkemahiran Rendah","LS",IF($A1480="Jumlah","T",FALSE))))&amp;$E1480&amp;RIGHT($D1480,2),[1]Balancing!$ET$2:$KK$2,0))/1000</f>
        <v>22.841999999999999</v>
      </c>
      <c r="K1480" s="16">
        <f>INDEX([1]Balancing!$KL$3:$QC$21,MATCH($C1480,[1]Balancing!$A$3:$A$21,0),MATCH(IF($A1480="Mahir","HS",IF($A1480="Separuh Mahir","SS",IF($A1480="Berkemahiran Rendah","LS",IF($A1480="Jumlah","T",FALSE))))&amp;$E1480&amp;RIGHT($D1480,2),[1]Balancing!$KL$2:$QC$2,0))/1000</f>
        <v>2.7839999999999998</v>
      </c>
      <c r="L1480" s="16">
        <f>INDEX([1]Balancing!$QD$3:$VU$21,MATCH($C1480,[1]Balancing!$A$3:$A$21,0),MATCH(IF($A1480="Mahir","HS",IF($A1480="Separuh Mahir","SS",IF($A1480="Berkemahiran Rendah","LS",IF($A1480="Jumlah","T",FALSE))))&amp;$E1480&amp;RIGHT($D1480,2),[1]Balancing!$QD$2:$VU$2,0))/1000</f>
        <v>2.5000000000000001E-2</v>
      </c>
    </row>
    <row r="1481" spans="1:12" x14ac:dyDescent="0.35">
      <c r="A1481" s="17" t="s">
        <v>23</v>
      </c>
      <c r="B1481" s="17" t="s">
        <v>31</v>
      </c>
      <c r="C1481" s="17" t="s">
        <v>50</v>
      </c>
      <c r="D1481" s="14">
        <v>2018</v>
      </c>
      <c r="E1481" s="14">
        <v>4</v>
      </c>
      <c r="F1481" s="14" t="str">
        <f>VLOOKUP(A1481,[1]Lookup!$A$1:$B$4,2,0)</f>
        <v>Low-skilled</v>
      </c>
      <c r="G1481" s="14" t="str">
        <f>VLOOKUP(B1481,[1]Lookup!$A$6:$B$11,2,0)</f>
        <v>Manufacturing</v>
      </c>
      <c r="H1481" s="14" t="str">
        <f>VLOOKUP(C1481,[1]Lookup!$A$13:$B$31,2,0)</f>
        <v>Electrical, electronic &amp; optical products</v>
      </c>
      <c r="I1481" s="16">
        <f>INDEX([1]Balancing!$B$3:$ES$21,MATCH($C1481,[1]Balancing!$A$3:$A$21,0),MATCH(IF($A1481="Mahir","HS",IF($A1481="Separuh Mahir","SS",IF($A1481="Berkemahiran Rendah","LS",IF($A1481="Jumlah","T",FALSE))))&amp;$E1481&amp;RIGHT($D1481,2),[1]Balancing!$B$2:$ES$2,0))/1000</f>
        <v>18.404</v>
      </c>
      <c r="J1481" s="16">
        <f>INDEX([1]Balancing!$ET$3:$KK$21,MATCH($C1481,[1]Balancing!$A$3:$A$21,0),MATCH(IF($A1481="Mahir","HS",IF($A1481="Separuh Mahir","SS",IF($A1481="Berkemahiran Rendah","LS",IF($A1481="Jumlah","T",FALSE))))&amp;$E1481&amp;RIGHT($D1481,2),[1]Balancing!$ET$2:$KK$2,0))/1000</f>
        <v>15.962</v>
      </c>
      <c r="K1481" s="16">
        <f>INDEX([1]Balancing!$KL$3:$QC$21,MATCH($C1481,[1]Balancing!$A$3:$A$21,0),MATCH(IF($A1481="Mahir","HS",IF($A1481="Separuh Mahir","SS",IF($A1481="Berkemahiran Rendah","LS",IF($A1481="Jumlah","T",FALSE))))&amp;$E1481&amp;RIGHT($D1481,2),[1]Balancing!$KL$2:$QC$2,0))/1000</f>
        <v>2.4420000000000002</v>
      </c>
      <c r="L1481" s="16">
        <f>INDEX([1]Balancing!$QD$3:$VU$21,MATCH($C1481,[1]Balancing!$A$3:$A$21,0),MATCH(IF($A1481="Mahir","HS",IF($A1481="Separuh Mahir","SS",IF($A1481="Berkemahiran Rendah","LS",IF($A1481="Jumlah","T",FALSE))))&amp;$E1481&amp;RIGHT($D1481,2),[1]Balancing!$QD$2:$VU$2,0))/1000</f>
        <v>2.5000000000000001E-2</v>
      </c>
    </row>
    <row r="1482" spans="1:12" x14ac:dyDescent="0.35">
      <c r="A1482" s="17" t="s">
        <v>23</v>
      </c>
      <c r="B1482" s="17" t="s">
        <v>31</v>
      </c>
      <c r="C1482" s="17" t="s">
        <v>52</v>
      </c>
      <c r="D1482" s="14">
        <v>2018</v>
      </c>
      <c r="E1482" s="14">
        <v>4</v>
      </c>
      <c r="F1482" s="14" t="str">
        <f>VLOOKUP(A1482,[1]Lookup!$A$1:$B$4,2,0)</f>
        <v>Low-skilled</v>
      </c>
      <c r="G1482" s="14" t="str">
        <f>VLOOKUP(B1482,[1]Lookup!$A$6:$B$11,2,0)</f>
        <v>Manufacturing</v>
      </c>
      <c r="H1482" s="14" t="str">
        <f>VLOOKUP(C1482,[1]Lookup!$A$13:$B$31,2,0)</f>
        <v>Transport equipment, other manufacturing &amp; repair</v>
      </c>
      <c r="I1482" s="16">
        <f>INDEX([1]Balancing!$B$3:$ES$21,MATCH($C1482,[1]Balancing!$A$3:$A$21,0),MATCH(IF($A1482="Mahir","HS",IF($A1482="Separuh Mahir","SS",IF($A1482="Berkemahiran Rendah","LS",IF($A1482="Jumlah","T",FALSE))))&amp;$E1482&amp;RIGHT($D1482,2),[1]Balancing!$B$2:$ES$2,0))/1000</f>
        <v>11.769</v>
      </c>
      <c r="J1482" s="16">
        <f>INDEX([1]Balancing!$ET$3:$KK$21,MATCH($C1482,[1]Balancing!$A$3:$A$21,0),MATCH(IF($A1482="Mahir","HS",IF($A1482="Separuh Mahir","SS",IF($A1482="Berkemahiran Rendah","LS",IF($A1482="Jumlah","T",FALSE))))&amp;$E1482&amp;RIGHT($D1482,2),[1]Balancing!$ET$2:$KK$2,0))/1000</f>
        <v>10.205</v>
      </c>
      <c r="K1482" s="16">
        <f>INDEX([1]Balancing!$KL$3:$QC$21,MATCH($C1482,[1]Balancing!$A$3:$A$21,0),MATCH(IF($A1482="Mahir","HS",IF($A1482="Separuh Mahir","SS",IF($A1482="Berkemahiran Rendah","LS",IF($A1482="Jumlah","T",FALSE))))&amp;$E1482&amp;RIGHT($D1482,2),[1]Balancing!$KL$2:$QC$2,0))/1000</f>
        <v>1.5640000000000001</v>
      </c>
      <c r="L1482" s="16">
        <f>INDEX([1]Balancing!$QD$3:$VU$21,MATCH($C1482,[1]Balancing!$A$3:$A$21,0),MATCH(IF($A1482="Mahir","HS",IF($A1482="Separuh Mahir","SS",IF($A1482="Berkemahiran Rendah","LS",IF($A1482="Jumlah","T",FALSE))))&amp;$E1482&amp;RIGHT($D1482,2),[1]Balancing!$QD$2:$VU$2,0))/1000</f>
        <v>3.0000000000000001E-3</v>
      </c>
    </row>
    <row r="1483" spans="1:12" x14ac:dyDescent="0.35">
      <c r="A1483" s="17" t="s">
        <v>23</v>
      </c>
      <c r="B1483" s="17" t="s">
        <v>33</v>
      </c>
      <c r="C1483" s="17" t="s">
        <v>33</v>
      </c>
      <c r="D1483" s="14">
        <v>2018</v>
      </c>
      <c r="E1483" s="14">
        <v>4</v>
      </c>
      <c r="F1483" s="14" t="str">
        <f>VLOOKUP(A1483,[1]Lookup!$A$1:$B$4,2,0)</f>
        <v>Low-skilled</v>
      </c>
      <c r="G1483" s="14" t="str">
        <f>VLOOKUP(B1483,[1]Lookup!$A$6:$B$11,2,0)</f>
        <v>Construction</v>
      </c>
      <c r="H1483" s="14" t="str">
        <f>VLOOKUP(C1483,[1]Lookup!$A$13:$B$31,2,0)</f>
        <v>Construction</v>
      </c>
      <c r="I1483" s="16">
        <f>INDEX([1]Balancing!$B$3:$ES$21,MATCH($C1483,[1]Balancing!$A$3:$A$21,0),MATCH(IF($A1483="Mahir","HS",IF($A1483="Separuh Mahir","SS",IF($A1483="Berkemahiran Rendah","LS",IF($A1483="Jumlah","T",FALSE))))&amp;$E1483&amp;RIGHT($D1483,2),[1]Balancing!$B$2:$ES$2,0))/1000</f>
        <v>51.363</v>
      </c>
      <c r="J1483" s="16">
        <f>INDEX([1]Balancing!$ET$3:$KK$21,MATCH($C1483,[1]Balancing!$A$3:$A$21,0),MATCH(IF($A1483="Mahir","HS",IF($A1483="Separuh Mahir","SS",IF($A1483="Berkemahiran Rendah","LS",IF($A1483="Jumlah","T",FALSE))))&amp;$E1483&amp;RIGHT($D1483,2),[1]Balancing!$ET$2:$KK$2,0))/1000</f>
        <v>46.293999999999997</v>
      </c>
      <c r="K1483" s="16">
        <f>INDEX([1]Balancing!$KL$3:$QC$21,MATCH($C1483,[1]Balancing!$A$3:$A$21,0),MATCH(IF($A1483="Mahir","HS",IF($A1483="Separuh Mahir","SS",IF($A1483="Berkemahiran Rendah","LS",IF($A1483="Jumlah","T",FALSE))))&amp;$E1483&amp;RIGHT($D1483,2),[1]Balancing!$KL$2:$QC$2,0))/1000</f>
        <v>5.069</v>
      </c>
      <c r="L1483" s="16">
        <f>INDEX([1]Balancing!$QD$3:$VU$21,MATCH($C1483,[1]Balancing!$A$3:$A$21,0),MATCH(IF($A1483="Mahir","HS",IF($A1483="Separuh Mahir","SS",IF($A1483="Berkemahiran Rendah","LS",IF($A1483="Jumlah","T",FALSE))))&amp;$E1483&amp;RIGHT($D1483,2),[1]Balancing!$QD$2:$VU$2,0))/1000</f>
        <v>0.27700000000000002</v>
      </c>
    </row>
    <row r="1484" spans="1:12" x14ac:dyDescent="0.35">
      <c r="A1484" s="17" t="s">
        <v>23</v>
      </c>
      <c r="B1484" s="17" t="s">
        <v>35</v>
      </c>
      <c r="C1484" s="17" t="s">
        <v>54</v>
      </c>
      <c r="D1484" s="14">
        <v>2018</v>
      </c>
      <c r="E1484" s="14">
        <v>4</v>
      </c>
      <c r="F1484" s="14" t="str">
        <f>VLOOKUP(A1484,[1]Lookup!$A$1:$B$4,2,0)</f>
        <v>Low-skilled</v>
      </c>
      <c r="G1484" s="14" t="str">
        <f>VLOOKUP(B1484,[1]Lookup!$A$6:$B$11,2,0)</f>
        <v>Services</v>
      </c>
      <c r="H1484" s="14" t="str">
        <f>VLOOKUP(C1484,[1]Lookup!$A$13:$B$31,2,0)</f>
        <v>Wholesale &amp; retail trade</v>
      </c>
      <c r="I1484" s="16">
        <f>INDEX([1]Balancing!$B$3:$ES$21,MATCH($C1484,[1]Balancing!$A$3:$A$21,0),MATCH(IF($A1484="Mahir","HS",IF($A1484="Separuh Mahir","SS",IF($A1484="Berkemahiran Rendah","LS",IF($A1484="Jumlah","T",FALSE))))&amp;$E1484&amp;RIGHT($D1484,2),[1]Balancing!$B$2:$ES$2,0))/1000</f>
        <v>229.41300000000001</v>
      </c>
      <c r="J1484" s="16">
        <f>INDEX([1]Balancing!$ET$3:$KK$21,MATCH($C1484,[1]Balancing!$A$3:$A$21,0),MATCH(IF($A1484="Mahir","HS",IF($A1484="Separuh Mahir","SS",IF($A1484="Berkemahiran Rendah","LS",IF($A1484="Jumlah","T",FALSE))))&amp;$E1484&amp;RIGHT($D1484,2),[1]Balancing!$ET$2:$KK$2,0))/1000</f>
        <v>226.303</v>
      </c>
      <c r="K1484" s="16">
        <f>INDEX([1]Balancing!$KL$3:$QC$21,MATCH($C1484,[1]Balancing!$A$3:$A$21,0),MATCH(IF($A1484="Mahir","HS",IF($A1484="Separuh Mahir","SS",IF($A1484="Berkemahiran Rendah","LS",IF($A1484="Jumlah","T",FALSE))))&amp;$E1484&amp;RIGHT($D1484,2),[1]Balancing!$KL$2:$QC$2,0))/1000</f>
        <v>3.11</v>
      </c>
      <c r="L1484" s="16">
        <f>INDEX([1]Balancing!$QD$3:$VU$21,MATCH($C1484,[1]Balancing!$A$3:$A$21,0),MATCH(IF($A1484="Mahir","HS",IF($A1484="Separuh Mahir","SS",IF($A1484="Berkemahiran Rendah","LS",IF($A1484="Jumlah","T",FALSE))))&amp;$E1484&amp;RIGHT($D1484,2),[1]Balancing!$QD$2:$VU$2,0))/1000</f>
        <v>0.20300000000000001</v>
      </c>
    </row>
    <row r="1485" spans="1:12" x14ac:dyDescent="0.35">
      <c r="A1485" s="17" t="s">
        <v>23</v>
      </c>
      <c r="B1485" s="17" t="s">
        <v>35</v>
      </c>
      <c r="C1485" s="17" t="s">
        <v>56</v>
      </c>
      <c r="D1485" s="14">
        <v>2018</v>
      </c>
      <c r="E1485" s="14">
        <v>4</v>
      </c>
      <c r="F1485" s="14" t="str">
        <f>VLOOKUP(A1485,[1]Lookup!$A$1:$B$4,2,0)</f>
        <v>Low-skilled</v>
      </c>
      <c r="G1485" s="14" t="str">
        <f>VLOOKUP(B1485,[1]Lookup!$A$6:$B$11,2,0)</f>
        <v>Services</v>
      </c>
      <c r="H1485" s="14" t="str">
        <f>VLOOKUP(C1485,[1]Lookup!$A$13:$B$31,2,0)</f>
        <v>Food &amp; beverages and accommodation</v>
      </c>
      <c r="I1485" s="16">
        <f>INDEX([1]Balancing!$B$3:$ES$21,MATCH($C1485,[1]Balancing!$A$3:$A$21,0),MATCH(IF($A1485="Mahir","HS",IF($A1485="Separuh Mahir","SS",IF($A1485="Berkemahiran Rendah","LS",IF($A1485="Jumlah","T",FALSE))))&amp;$E1485&amp;RIGHT($D1485,2),[1]Balancing!$B$2:$ES$2,0))/1000</f>
        <v>359.25900000000001</v>
      </c>
      <c r="J1485" s="16">
        <f>INDEX([1]Balancing!$ET$3:$KK$21,MATCH($C1485,[1]Balancing!$A$3:$A$21,0),MATCH(IF($A1485="Mahir","HS",IF($A1485="Separuh Mahir","SS",IF($A1485="Berkemahiran Rendah","LS",IF($A1485="Jumlah","T",FALSE))))&amp;$E1485&amp;RIGHT($D1485,2),[1]Balancing!$ET$2:$KK$2,0))/1000</f>
        <v>354.233</v>
      </c>
      <c r="K1485" s="16">
        <f>INDEX([1]Balancing!$KL$3:$QC$21,MATCH($C1485,[1]Balancing!$A$3:$A$21,0),MATCH(IF($A1485="Mahir","HS",IF($A1485="Separuh Mahir","SS",IF($A1485="Berkemahiran Rendah","LS",IF($A1485="Jumlah","T",FALSE))))&amp;$E1485&amp;RIGHT($D1485,2),[1]Balancing!$KL$2:$QC$2,0))/1000</f>
        <v>5.0259999999999998</v>
      </c>
      <c r="L1485" s="16">
        <f>INDEX([1]Balancing!$QD$3:$VU$21,MATCH($C1485,[1]Balancing!$A$3:$A$21,0),MATCH(IF($A1485="Mahir","HS",IF($A1485="Separuh Mahir","SS",IF($A1485="Berkemahiran Rendah","LS",IF($A1485="Jumlah","T",FALSE))))&amp;$E1485&amp;RIGHT($D1485,2),[1]Balancing!$QD$2:$VU$2,0))/1000</f>
        <v>0.32800000000000001</v>
      </c>
    </row>
    <row r="1486" spans="1:12" x14ac:dyDescent="0.35">
      <c r="A1486" s="17" t="s">
        <v>23</v>
      </c>
      <c r="B1486" s="17" t="s">
        <v>35</v>
      </c>
      <c r="C1486" s="17" t="s">
        <v>58</v>
      </c>
      <c r="D1486" s="14">
        <v>2018</v>
      </c>
      <c r="E1486" s="14">
        <v>4</v>
      </c>
      <c r="F1486" s="14" t="str">
        <f>VLOOKUP(A1486,[1]Lookup!$A$1:$B$4,2,0)</f>
        <v>Low-skilled</v>
      </c>
      <c r="G1486" s="14" t="str">
        <f>VLOOKUP(B1486,[1]Lookup!$A$6:$B$11,2,0)</f>
        <v>Services</v>
      </c>
      <c r="H1486" s="14" t="str">
        <f>VLOOKUP(C1486,[1]Lookup!$A$13:$B$31,2,0)</f>
        <v>Transportation &amp; storage</v>
      </c>
      <c r="I1486" s="16">
        <f>INDEX([1]Balancing!$B$3:$ES$21,MATCH($C1486,[1]Balancing!$A$3:$A$21,0),MATCH(IF($A1486="Mahir","HS",IF($A1486="Separuh Mahir","SS",IF($A1486="Berkemahiran Rendah","LS",IF($A1486="Jumlah","T",FALSE))))&amp;$E1486&amp;RIGHT($D1486,2),[1]Balancing!$B$2:$ES$2,0))/1000</f>
        <v>86.088999999999999</v>
      </c>
      <c r="J1486" s="16">
        <f>INDEX([1]Balancing!$ET$3:$KK$21,MATCH($C1486,[1]Balancing!$A$3:$A$21,0),MATCH(IF($A1486="Mahir","HS",IF($A1486="Separuh Mahir","SS",IF($A1486="Berkemahiran Rendah","LS",IF($A1486="Jumlah","T",FALSE))))&amp;$E1486&amp;RIGHT($D1486,2),[1]Balancing!$ET$2:$KK$2,0))/1000</f>
        <v>84.944000000000003</v>
      </c>
      <c r="K1486" s="16">
        <f>INDEX([1]Balancing!$KL$3:$QC$21,MATCH($C1486,[1]Balancing!$A$3:$A$21,0),MATCH(IF($A1486="Mahir","HS",IF($A1486="Separuh Mahir","SS",IF($A1486="Berkemahiran Rendah","LS",IF($A1486="Jumlah","T",FALSE))))&amp;$E1486&amp;RIGHT($D1486,2),[1]Balancing!$KL$2:$QC$2,0))/1000</f>
        <v>1.145</v>
      </c>
      <c r="L1486" s="16">
        <f>INDEX([1]Balancing!$QD$3:$VU$21,MATCH($C1486,[1]Balancing!$A$3:$A$21,0),MATCH(IF($A1486="Mahir","HS",IF($A1486="Separuh Mahir","SS",IF($A1486="Berkemahiran Rendah","LS",IF($A1486="Jumlah","T",FALSE))))&amp;$E1486&amp;RIGHT($D1486,2),[1]Balancing!$QD$2:$VU$2,0))/1000</f>
        <v>7.4999999999999997E-2</v>
      </c>
    </row>
    <row r="1487" spans="1:12" x14ac:dyDescent="0.35">
      <c r="A1487" s="17" t="s">
        <v>23</v>
      </c>
      <c r="B1487" s="17" t="s">
        <v>35</v>
      </c>
      <c r="C1487" s="17" t="s">
        <v>60</v>
      </c>
      <c r="D1487" s="14">
        <v>2018</v>
      </c>
      <c r="E1487" s="14">
        <v>4</v>
      </c>
      <c r="F1487" s="14" t="str">
        <f>VLOOKUP(A1487,[1]Lookup!$A$1:$B$4,2,0)</f>
        <v>Low-skilled</v>
      </c>
      <c r="G1487" s="14" t="str">
        <f>VLOOKUP(B1487,[1]Lookup!$A$6:$B$11,2,0)</f>
        <v>Services</v>
      </c>
      <c r="H1487" s="14" t="str">
        <f>VLOOKUP(C1487,[1]Lookup!$A$13:$B$31,2,0)</f>
        <v>Information &amp; communication</v>
      </c>
      <c r="I1487" s="16">
        <f>INDEX([1]Balancing!$B$3:$ES$21,MATCH($C1487,[1]Balancing!$A$3:$A$21,0),MATCH(IF($A1487="Mahir","HS",IF($A1487="Separuh Mahir","SS",IF($A1487="Berkemahiran Rendah","LS",IF($A1487="Jumlah","T",FALSE))))&amp;$E1487&amp;RIGHT($D1487,2),[1]Balancing!$B$2:$ES$2,0))/1000</f>
        <v>19.959</v>
      </c>
      <c r="J1487" s="16">
        <f>INDEX([1]Balancing!$ET$3:$KK$21,MATCH($C1487,[1]Balancing!$A$3:$A$21,0),MATCH(IF($A1487="Mahir","HS",IF($A1487="Separuh Mahir","SS",IF($A1487="Berkemahiran Rendah","LS",IF($A1487="Jumlah","T",FALSE))))&amp;$E1487&amp;RIGHT($D1487,2),[1]Balancing!$ET$2:$KK$2,0))/1000</f>
        <v>19.927</v>
      </c>
      <c r="K1487" s="16">
        <f>INDEX([1]Balancing!$KL$3:$QC$21,MATCH($C1487,[1]Balancing!$A$3:$A$21,0),MATCH(IF($A1487="Mahir","HS",IF($A1487="Separuh Mahir","SS",IF($A1487="Berkemahiran Rendah","LS",IF($A1487="Jumlah","T",FALSE))))&amp;$E1487&amp;RIGHT($D1487,2),[1]Balancing!$KL$2:$QC$2,0))/1000</f>
        <v>3.2000000000000001E-2</v>
      </c>
      <c r="L1487" s="16">
        <f>INDEX([1]Balancing!$QD$3:$VU$21,MATCH($C1487,[1]Balancing!$A$3:$A$21,0),MATCH(IF($A1487="Mahir","HS",IF($A1487="Separuh Mahir","SS",IF($A1487="Berkemahiran Rendah","LS",IF($A1487="Jumlah","T",FALSE))))&amp;$E1487&amp;RIGHT($D1487,2),[1]Balancing!$QD$2:$VU$2,0))/1000</f>
        <v>2E-3</v>
      </c>
    </row>
    <row r="1488" spans="1:12" x14ac:dyDescent="0.35">
      <c r="A1488" s="17" t="s">
        <v>23</v>
      </c>
      <c r="B1488" s="17" t="s">
        <v>35</v>
      </c>
      <c r="C1488" s="17" t="s">
        <v>62</v>
      </c>
      <c r="D1488" s="14">
        <v>2018</v>
      </c>
      <c r="E1488" s="14">
        <v>4</v>
      </c>
      <c r="F1488" s="14" t="str">
        <f>VLOOKUP(A1488,[1]Lookup!$A$1:$B$4,2,0)</f>
        <v>Low-skilled</v>
      </c>
      <c r="G1488" s="14" t="str">
        <f>VLOOKUP(B1488,[1]Lookup!$A$6:$B$11,2,0)</f>
        <v>Services</v>
      </c>
      <c r="H1488" s="14" t="str">
        <f>VLOOKUP(C1488,[1]Lookup!$A$13:$B$31,2,0)</f>
        <v>Finance, insurance, real estate &amp; business services</v>
      </c>
      <c r="I1488" s="16">
        <f>INDEX([1]Balancing!$B$3:$ES$21,MATCH($C1488,[1]Balancing!$A$3:$A$21,0),MATCH(IF($A1488="Mahir","HS",IF($A1488="Separuh Mahir","SS",IF($A1488="Berkemahiran Rendah","LS",IF($A1488="Jumlah","T",FALSE))))&amp;$E1488&amp;RIGHT($D1488,2),[1]Balancing!$B$2:$ES$2,0))/1000</f>
        <v>122.35899999999999</v>
      </c>
      <c r="J1488" s="16">
        <f>INDEX([1]Balancing!$ET$3:$KK$21,MATCH($C1488,[1]Balancing!$A$3:$A$21,0),MATCH(IF($A1488="Mahir","HS",IF($A1488="Separuh Mahir","SS",IF($A1488="Berkemahiran Rendah","LS",IF($A1488="Jumlah","T",FALSE))))&amp;$E1488&amp;RIGHT($D1488,2),[1]Balancing!$ET$2:$KK$2,0))/1000</f>
        <v>121.968</v>
      </c>
      <c r="K1488" s="16">
        <f>INDEX([1]Balancing!$KL$3:$QC$21,MATCH($C1488,[1]Balancing!$A$3:$A$21,0),MATCH(IF($A1488="Mahir","HS",IF($A1488="Separuh Mahir","SS",IF($A1488="Berkemahiran Rendah","LS",IF($A1488="Jumlah","T",FALSE))))&amp;$E1488&amp;RIGHT($D1488,2),[1]Balancing!$KL$2:$QC$2,0))/1000</f>
        <v>0.39100000000000001</v>
      </c>
      <c r="L1488" s="16">
        <f>INDEX([1]Balancing!$QD$3:$VU$21,MATCH($C1488,[1]Balancing!$A$3:$A$21,0),MATCH(IF($A1488="Mahir","HS",IF($A1488="Separuh Mahir","SS",IF($A1488="Berkemahiran Rendah","LS",IF($A1488="Jumlah","T",FALSE))))&amp;$E1488&amp;RIGHT($D1488,2),[1]Balancing!$QD$2:$VU$2,0))/1000</f>
        <v>1.9E-2</v>
      </c>
    </row>
    <row r="1489" spans="1:12" x14ac:dyDescent="0.35">
      <c r="A1489" s="17" t="s">
        <v>23</v>
      </c>
      <c r="B1489" s="17" t="s">
        <v>35</v>
      </c>
      <c r="C1489" s="17" t="s">
        <v>64</v>
      </c>
      <c r="D1489" s="14">
        <v>2018</v>
      </c>
      <c r="E1489" s="14">
        <v>4</v>
      </c>
      <c r="F1489" s="14" t="str">
        <f>VLOOKUP(A1489,[1]Lookup!$A$1:$B$4,2,0)</f>
        <v>Low-skilled</v>
      </c>
      <c r="G1489" s="14" t="str">
        <f>VLOOKUP(B1489,[1]Lookup!$A$6:$B$11,2,0)</f>
        <v>Services</v>
      </c>
      <c r="H1489" s="14" t="str">
        <f>VLOOKUP(C1489,[1]Lookup!$A$13:$B$31,2,0)</f>
        <v>Other services</v>
      </c>
      <c r="I1489" s="16">
        <f>INDEX([1]Balancing!$B$3:$ES$21,MATCH($C1489,[1]Balancing!$A$3:$A$21,0),MATCH(IF($A1489="Mahir","HS",IF($A1489="Separuh Mahir","SS",IF($A1489="Berkemahiran Rendah","LS",IF($A1489="Jumlah","T",FALSE))))&amp;$E1489&amp;RIGHT($D1489,2),[1]Balancing!$B$2:$ES$2,0))/1000</f>
        <v>75.353999999999999</v>
      </c>
      <c r="J1489" s="16">
        <f>INDEX([1]Balancing!$ET$3:$KK$21,MATCH($C1489,[1]Balancing!$A$3:$A$21,0),MATCH(IF($A1489="Mahir","HS",IF($A1489="Separuh Mahir","SS",IF($A1489="Berkemahiran Rendah","LS",IF($A1489="Jumlah","T",FALSE))))&amp;$E1489&amp;RIGHT($D1489,2),[1]Balancing!$ET$2:$KK$2,0))/1000</f>
        <v>74.573999999999998</v>
      </c>
      <c r="K1489" s="16">
        <f>INDEX([1]Balancing!$KL$3:$QC$21,MATCH($C1489,[1]Balancing!$A$3:$A$21,0),MATCH(IF($A1489="Mahir","HS",IF($A1489="Separuh Mahir","SS",IF($A1489="Berkemahiran Rendah","LS",IF($A1489="Jumlah","T",FALSE))))&amp;$E1489&amp;RIGHT($D1489,2),[1]Balancing!$KL$2:$QC$2,0))/1000</f>
        <v>0.78</v>
      </c>
      <c r="L1489" s="16">
        <f>INDEX([1]Balancing!$QD$3:$VU$21,MATCH($C1489,[1]Balancing!$A$3:$A$21,0),MATCH(IF($A1489="Mahir","HS",IF($A1489="Separuh Mahir","SS",IF($A1489="Berkemahiran Rendah","LS",IF($A1489="Jumlah","T",FALSE))))&amp;$E1489&amp;RIGHT($D1489,2),[1]Balancing!$QD$2:$VU$2,0))/1000</f>
        <v>4.3999999999999997E-2</v>
      </c>
    </row>
    <row r="1490" spans="1:12" x14ac:dyDescent="0.35">
      <c r="A1490" s="17" t="s">
        <v>19</v>
      </c>
      <c r="B1490" s="17" t="s">
        <v>27</v>
      </c>
      <c r="C1490" s="17" t="s">
        <v>27</v>
      </c>
      <c r="D1490" s="14">
        <v>2018</v>
      </c>
      <c r="E1490" s="14">
        <v>3</v>
      </c>
      <c r="F1490" s="14" t="str">
        <f>VLOOKUP(A1490,[1]Lookup!$A$1:$B$4,2,0)</f>
        <v>Skilled</v>
      </c>
      <c r="G1490" s="14" t="str">
        <f>VLOOKUP(B1490,[1]Lookup!$A$6:$B$11,2,0)</f>
        <v>Agriculture</v>
      </c>
      <c r="H1490" s="14" t="str">
        <f>VLOOKUP(C1490,[1]Lookup!$A$13:$B$31,2,0)</f>
        <v>Agriculture</v>
      </c>
      <c r="I1490" s="16">
        <f>INDEX([1]Balancing!$B$3:$ES$21,MATCH($C1490,[1]Balancing!$A$3:$A$21,0),MATCH(IF($A1490="Mahir","HS",IF($A1490="Separuh Mahir","SS",IF($A1490="Berkemahiran Rendah","LS",IF($A1490="Jumlah","T",FALSE))))&amp;$E1490&amp;RIGHT($D1490,2),[1]Balancing!$B$2:$ES$2,0))/1000</f>
        <v>32.295000000000002</v>
      </c>
      <c r="J1490" s="16">
        <f>INDEX([1]Balancing!$ET$3:$KK$21,MATCH($C1490,[1]Balancing!$A$3:$A$21,0),MATCH(IF($A1490="Mahir","HS",IF($A1490="Separuh Mahir","SS",IF($A1490="Berkemahiran Rendah","LS",IF($A1490="Jumlah","T",FALSE))))&amp;$E1490&amp;RIGHT($D1490,2),[1]Balancing!$ET$2:$KK$2,0))/1000</f>
        <v>27.437999999999999</v>
      </c>
      <c r="K1490" s="16">
        <f>INDEX([1]Balancing!$KL$3:$QC$21,MATCH($C1490,[1]Balancing!$A$3:$A$21,0),MATCH(IF($A1490="Mahir","HS",IF($A1490="Separuh Mahir","SS",IF($A1490="Berkemahiran Rendah","LS",IF($A1490="Jumlah","T",FALSE))))&amp;$E1490&amp;RIGHT($D1490,2),[1]Balancing!$KL$2:$QC$2,0))/1000</f>
        <v>4.8570000000000002</v>
      </c>
      <c r="L1490" s="16">
        <f>INDEX([1]Balancing!$QD$3:$VU$21,MATCH($C1490,[1]Balancing!$A$3:$A$21,0),MATCH(IF($A1490="Mahir","HS",IF($A1490="Separuh Mahir","SS",IF($A1490="Berkemahiran Rendah","LS",IF($A1490="Jumlah","T",FALSE))))&amp;$E1490&amp;RIGHT($D1490,2),[1]Balancing!$QD$2:$VU$2,0))/1000</f>
        <v>0.377</v>
      </c>
    </row>
    <row r="1491" spans="1:12" x14ac:dyDescent="0.35">
      <c r="A1491" s="17" t="s">
        <v>19</v>
      </c>
      <c r="B1491" s="17" t="s">
        <v>29</v>
      </c>
      <c r="C1491" s="17" t="s">
        <v>29</v>
      </c>
      <c r="D1491" s="14">
        <v>2018</v>
      </c>
      <c r="E1491" s="14">
        <v>3</v>
      </c>
      <c r="F1491" s="14" t="str">
        <f>VLOOKUP(A1491,[1]Lookup!$A$1:$B$4,2,0)</f>
        <v>Skilled</v>
      </c>
      <c r="G1491" s="14" t="str">
        <f>VLOOKUP(B1491,[1]Lookup!$A$6:$B$11,2,0)</f>
        <v>Mining &amp; Quarrying</v>
      </c>
      <c r="H1491" s="14" t="str">
        <f>VLOOKUP(C1491,[1]Lookup!$A$13:$B$31,2,0)</f>
        <v>Mining &amp; Quarrying</v>
      </c>
      <c r="I1491" s="16">
        <f>INDEX([1]Balancing!$B$3:$ES$21,MATCH($C1491,[1]Balancing!$A$3:$A$21,0),MATCH(IF($A1491="Mahir","HS",IF($A1491="Separuh Mahir","SS",IF($A1491="Berkemahiran Rendah","LS",IF($A1491="Jumlah","T",FALSE))))&amp;$E1491&amp;RIGHT($D1491,2),[1]Balancing!$B$2:$ES$2,0))/1000</f>
        <v>23.501999999999999</v>
      </c>
      <c r="J1491" s="16">
        <f>INDEX([1]Balancing!$ET$3:$KK$21,MATCH($C1491,[1]Balancing!$A$3:$A$21,0),MATCH(IF($A1491="Mahir","HS",IF($A1491="Separuh Mahir","SS",IF($A1491="Berkemahiran Rendah","LS",IF($A1491="Jumlah","T",FALSE))))&amp;$E1491&amp;RIGHT($D1491,2),[1]Balancing!$ET$2:$KK$2,0))/1000</f>
        <v>23.437999999999999</v>
      </c>
      <c r="K1491" s="16">
        <f>INDEX([1]Balancing!$KL$3:$QC$21,MATCH($C1491,[1]Balancing!$A$3:$A$21,0),MATCH(IF($A1491="Mahir","HS",IF($A1491="Separuh Mahir","SS",IF($A1491="Berkemahiran Rendah","LS",IF($A1491="Jumlah","T",FALSE))))&amp;$E1491&amp;RIGHT($D1491,2),[1]Balancing!$KL$2:$QC$2,0))/1000</f>
        <v>6.4000000000000001E-2</v>
      </c>
      <c r="L1491" s="16">
        <f>INDEX([1]Balancing!$QD$3:$VU$21,MATCH($C1491,[1]Balancing!$A$3:$A$21,0),MATCH(IF($A1491="Mahir","HS",IF($A1491="Separuh Mahir","SS",IF($A1491="Berkemahiran Rendah","LS",IF($A1491="Jumlah","T",FALSE))))&amp;$E1491&amp;RIGHT($D1491,2),[1]Balancing!$QD$2:$VU$2,0))/1000</f>
        <v>6.3E-2</v>
      </c>
    </row>
    <row r="1492" spans="1:12" x14ac:dyDescent="0.35">
      <c r="A1492" s="17" t="s">
        <v>19</v>
      </c>
      <c r="B1492" s="17" t="s">
        <v>31</v>
      </c>
      <c r="C1492" s="17" t="s">
        <v>40</v>
      </c>
      <c r="D1492" s="14">
        <v>2018</v>
      </c>
      <c r="E1492" s="14">
        <v>3</v>
      </c>
      <c r="F1492" s="14" t="str">
        <f>VLOOKUP(A1492,[1]Lookup!$A$1:$B$4,2,0)</f>
        <v>Skilled</v>
      </c>
      <c r="G1492" s="14" t="str">
        <f>VLOOKUP(B1492,[1]Lookup!$A$6:$B$11,2,0)</f>
        <v>Manufacturing</v>
      </c>
      <c r="H1492" s="14" t="str">
        <f>VLOOKUP(C1492,[1]Lookup!$A$13:$B$31,2,0)</f>
        <v>Food processing, beverages &amp; tobacco products</v>
      </c>
      <c r="I1492" s="16">
        <f>INDEX([1]Balancing!$B$3:$ES$21,MATCH($C1492,[1]Balancing!$A$3:$A$21,0),MATCH(IF($A1492="Mahir","HS",IF($A1492="Separuh Mahir","SS",IF($A1492="Berkemahiran Rendah","LS",IF($A1492="Jumlah","T",FALSE))))&amp;$E1492&amp;RIGHT($D1492,2),[1]Balancing!$B$2:$ES$2,0))/1000</f>
        <v>38.366</v>
      </c>
      <c r="J1492" s="16">
        <f>INDEX([1]Balancing!$ET$3:$KK$21,MATCH($C1492,[1]Balancing!$A$3:$A$21,0),MATCH(IF($A1492="Mahir","HS",IF($A1492="Separuh Mahir","SS",IF($A1492="Berkemahiran Rendah","LS",IF($A1492="Jumlah","T",FALSE))))&amp;$E1492&amp;RIGHT($D1492,2),[1]Balancing!$ET$2:$KK$2,0))/1000</f>
        <v>36.104999999999997</v>
      </c>
      <c r="K1492" s="16">
        <f>INDEX([1]Balancing!$KL$3:$QC$21,MATCH($C1492,[1]Balancing!$A$3:$A$21,0),MATCH(IF($A1492="Mahir","HS",IF($A1492="Separuh Mahir","SS",IF($A1492="Berkemahiran Rendah","LS",IF($A1492="Jumlah","T",FALSE))))&amp;$E1492&amp;RIGHT($D1492,2),[1]Balancing!$KL$2:$QC$2,0))/1000</f>
        <v>2.2610000000000001</v>
      </c>
      <c r="L1492" s="16">
        <f>INDEX([1]Balancing!$QD$3:$VU$21,MATCH($C1492,[1]Balancing!$A$3:$A$21,0),MATCH(IF($A1492="Mahir","HS",IF($A1492="Separuh Mahir","SS",IF($A1492="Berkemahiran Rendah","LS",IF($A1492="Jumlah","T",FALSE))))&amp;$E1492&amp;RIGHT($D1492,2),[1]Balancing!$QD$2:$VU$2,0))/1000</f>
        <v>6.3E-2</v>
      </c>
    </row>
    <row r="1493" spans="1:12" x14ac:dyDescent="0.35">
      <c r="A1493" s="17" t="s">
        <v>19</v>
      </c>
      <c r="B1493" s="17" t="s">
        <v>31</v>
      </c>
      <c r="C1493" s="17" t="s">
        <v>42</v>
      </c>
      <c r="D1493" s="14">
        <v>2018</v>
      </c>
      <c r="E1493" s="14">
        <v>3</v>
      </c>
      <c r="F1493" s="14" t="str">
        <f>VLOOKUP(A1493,[1]Lookup!$A$1:$B$4,2,0)</f>
        <v>Skilled</v>
      </c>
      <c r="G1493" s="14" t="str">
        <f>VLOOKUP(B1493,[1]Lookup!$A$6:$B$11,2,0)</f>
        <v>Manufacturing</v>
      </c>
      <c r="H1493" s="14" t="str">
        <f>VLOOKUP(C1493,[1]Lookup!$A$13:$B$31,2,0)</f>
        <v>Textiles, wearing apparel &amp; leather products</v>
      </c>
      <c r="I1493" s="16">
        <f>INDEX([1]Balancing!$B$3:$ES$21,MATCH($C1493,[1]Balancing!$A$3:$A$21,0),MATCH(IF($A1493="Mahir","HS",IF($A1493="Separuh Mahir","SS",IF($A1493="Berkemahiran Rendah","LS",IF($A1493="Jumlah","T",FALSE))))&amp;$E1493&amp;RIGHT($D1493,2),[1]Balancing!$B$2:$ES$2,0))/1000</f>
        <v>11.760999999999999</v>
      </c>
      <c r="J1493" s="16">
        <f>INDEX([1]Balancing!$ET$3:$KK$21,MATCH($C1493,[1]Balancing!$A$3:$A$21,0),MATCH(IF($A1493="Mahir","HS",IF($A1493="Separuh Mahir","SS",IF($A1493="Berkemahiran Rendah","LS",IF($A1493="Jumlah","T",FALSE))))&amp;$E1493&amp;RIGHT($D1493,2),[1]Balancing!$ET$2:$KK$2,0))/1000</f>
        <v>11.054</v>
      </c>
      <c r="K1493" s="16">
        <f>INDEX([1]Balancing!$KL$3:$QC$21,MATCH($C1493,[1]Balancing!$A$3:$A$21,0),MATCH(IF($A1493="Mahir","HS",IF($A1493="Separuh Mahir","SS",IF($A1493="Berkemahiran Rendah","LS",IF($A1493="Jumlah","T",FALSE))))&amp;$E1493&amp;RIGHT($D1493,2),[1]Balancing!$KL$2:$QC$2,0))/1000</f>
        <v>0.70699999999999996</v>
      </c>
      <c r="L1493" s="16">
        <f>INDEX([1]Balancing!$QD$3:$VU$21,MATCH($C1493,[1]Balancing!$A$3:$A$21,0),MATCH(IF($A1493="Mahir","HS",IF($A1493="Separuh Mahir","SS",IF($A1493="Berkemahiran Rendah","LS",IF($A1493="Jumlah","T",FALSE))))&amp;$E1493&amp;RIGHT($D1493,2),[1]Balancing!$QD$2:$VU$2,0))/1000</f>
        <v>8.0000000000000002E-3</v>
      </c>
    </row>
    <row r="1494" spans="1:12" x14ac:dyDescent="0.35">
      <c r="A1494" s="17" t="s">
        <v>19</v>
      </c>
      <c r="B1494" s="17" t="s">
        <v>31</v>
      </c>
      <c r="C1494" s="17" t="s">
        <v>44</v>
      </c>
      <c r="D1494" s="14">
        <v>2018</v>
      </c>
      <c r="E1494" s="14">
        <v>3</v>
      </c>
      <c r="F1494" s="14" t="str">
        <f>VLOOKUP(A1494,[1]Lookup!$A$1:$B$4,2,0)</f>
        <v>Skilled</v>
      </c>
      <c r="G1494" s="14" t="str">
        <f>VLOOKUP(B1494,[1]Lookup!$A$6:$B$11,2,0)</f>
        <v>Manufacturing</v>
      </c>
      <c r="H1494" s="14" t="str">
        <f>VLOOKUP(C1494,[1]Lookup!$A$13:$B$31,2,0)</f>
        <v>Wood products, furniture, paper products &amp; printing</v>
      </c>
      <c r="I1494" s="16">
        <f>INDEX([1]Balancing!$B$3:$ES$21,MATCH($C1494,[1]Balancing!$A$3:$A$21,0),MATCH(IF($A1494="Mahir","HS",IF($A1494="Separuh Mahir","SS",IF($A1494="Berkemahiran Rendah","LS",IF($A1494="Jumlah","T",FALSE))))&amp;$E1494&amp;RIGHT($D1494,2),[1]Balancing!$B$2:$ES$2,0))/1000</f>
        <v>40.883000000000003</v>
      </c>
      <c r="J1494" s="16">
        <f>INDEX([1]Balancing!$ET$3:$KK$21,MATCH($C1494,[1]Balancing!$A$3:$A$21,0),MATCH(IF($A1494="Mahir","HS",IF($A1494="Separuh Mahir","SS",IF($A1494="Berkemahiran Rendah","LS",IF($A1494="Jumlah","T",FALSE))))&amp;$E1494&amp;RIGHT($D1494,2),[1]Balancing!$ET$2:$KK$2,0))/1000</f>
        <v>37.997</v>
      </c>
      <c r="K1494" s="16">
        <f>INDEX([1]Balancing!$KL$3:$QC$21,MATCH($C1494,[1]Balancing!$A$3:$A$21,0),MATCH(IF($A1494="Mahir","HS",IF($A1494="Separuh Mahir","SS",IF($A1494="Berkemahiran Rendah","LS",IF($A1494="Jumlah","T",FALSE))))&amp;$E1494&amp;RIGHT($D1494,2),[1]Balancing!$KL$2:$QC$2,0))/1000</f>
        <v>2.8860000000000001</v>
      </c>
      <c r="L1494" s="16">
        <f>INDEX([1]Balancing!$QD$3:$VU$21,MATCH($C1494,[1]Balancing!$A$3:$A$21,0),MATCH(IF($A1494="Mahir","HS",IF($A1494="Separuh Mahir","SS",IF($A1494="Berkemahiran Rendah","LS",IF($A1494="Jumlah","T",FALSE))))&amp;$E1494&amp;RIGHT($D1494,2),[1]Balancing!$QD$2:$VU$2,0))/1000</f>
        <v>0.121</v>
      </c>
    </row>
    <row r="1495" spans="1:12" x14ac:dyDescent="0.35">
      <c r="A1495" s="17" t="s">
        <v>19</v>
      </c>
      <c r="B1495" s="17" t="s">
        <v>31</v>
      </c>
      <c r="C1495" s="17" t="s">
        <v>46</v>
      </c>
      <c r="D1495" s="14">
        <v>2018</v>
      </c>
      <c r="E1495" s="14">
        <v>3</v>
      </c>
      <c r="F1495" s="14" t="str">
        <f>VLOOKUP(A1495,[1]Lookup!$A$1:$B$4,2,0)</f>
        <v>Skilled</v>
      </c>
      <c r="G1495" s="14" t="str">
        <f>VLOOKUP(B1495,[1]Lookup!$A$6:$B$11,2,0)</f>
        <v>Manufacturing</v>
      </c>
      <c r="H1495" s="14" t="str">
        <f>VLOOKUP(C1495,[1]Lookup!$A$13:$B$31,2,0)</f>
        <v>Petroleum, chemical, rubber &amp; plastic products</v>
      </c>
      <c r="I1495" s="16">
        <f>INDEX([1]Balancing!$B$3:$ES$21,MATCH($C1495,[1]Balancing!$A$3:$A$21,0),MATCH(IF($A1495="Mahir","HS",IF($A1495="Separuh Mahir","SS",IF($A1495="Berkemahiran Rendah","LS",IF($A1495="Jumlah","T",FALSE))))&amp;$E1495&amp;RIGHT($D1495,2),[1]Balancing!$B$2:$ES$2,0))/1000</f>
        <v>77.272000000000006</v>
      </c>
      <c r="J1495" s="16">
        <f>INDEX([1]Balancing!$ET$3:$KK$21,MATCH($C1495,[1]Balancing!$A$3:$A$21,0),MATCH(IF($A1495="Mahir","HS",IF($A1495="Separuh Mahir","SS",IF($A1495="Berkemahiran Rendah","LS",IF($A1495="Jumlah","T",FALSE))))&amp;$E1495&amp;RIGHT($D1495,2),[1]Balancing!$ET$2:$KK$2,0))/1000</f>
        <v>71.983000000000004</v>
      </c>
      <c r="K1495" s="16">
        <f>INDEX([1]Balancing!$KL$3:$QC$21,MATCH($C1495,[1]Balancing!$A$3:$A$21,0),MATCH(IF($A1495="Mahir","HS",IF($A1495="Separuh Mahir","SS",IF($A1495="Berkemahiran Rendah","LS",IF($A1495="Jumlah","T",FALSE))))&amp;$E1495&amp;RIGHT($D1495,2),[1]Balancing!$KL$2:$QC$2,0))/1000</f>
        <v>5.2889999999999997</v>
      </c>
      <c r="L1495" s="16">
        <f>INDEX([1]Balancing!$QD$3:$VU$21,MATCH($C1495,[1]Balancing!$A$3:$A$21,0),MATCH(IF($A1495="Mahir","HS",IF($A1495="Separuh Mahir","SS",IF($A1495="Berkemahiran Rendah","LS",IF($A1495="Jumlah","T",FALSE))))&amp;$E1495&amp;RIGHT($D1495,2),[1]Balancing!$QD$2:$VU$2,0))/1000</f>
        <v>0.31</v>
      </c>
    </row>
    <row r="1496" spans="1:12" x14ac:dyDescent="0.35">
      <c r="A1496" s="17" t="s">
        <v>19</v>
      </c>
      <c r="B1496" s="17" t="s">
        <v>31</v>
      </c>
      <c r="C1496" s="17" t="s">
        <v>48</v>
      </c>
      <c r="D1496" s="14">
        <v>2018</v>
      </c>
      <c r="E1496" s="14">
        <v>3</v>
      </c>
      <c r="F1496" s="14" t="str">
        <f>VLOOKUP(A1496,[1]Lookup!$A$1:$B$4,2,0)</f>
        <v>Skilled</v>
      </c>
      <c r="G1496" s="14" t="str">
        <f>VLOOKUP(B1496,[1]Lookup!$A$6:$B$11,2,0)</f>
        <v>Manufacturing</v>
      </c>
      <c r="H1496" s="14" t="str">
        <f>VLOOKUP(C1496,[1]Lookup!$A$13:$B$31,2,0)</f>
        <v>Non-metallic mineral products, basic metal &amp; fabricated metal products</v>
      </c>
      <c r="I1496" s="16">
        <f>INDEX([1]Balancing!$B$3:$ES$21,MATCH($C1496,[1]Balancing!$A$3:$A$21,0),MATCH(IF($A1496="Mahir","HS",IF($A1496="Separuh Mahir","SS",IF($A1496="Berkemahiran Rendah","LS",IF($A1496="Jumlah","T",FALSE))))&amp;$E1496&amp;RIGHT($D1496,2),[1]Balancing!$B$2:$ES$2,0))/1000</f>
        <v>61.003999999999998</v>
      </c>
      <c r="J1496" s="16">
        <f>INDEX([1]Balancing!$ET$3:$KK$21,MATCH($C1496,[1]Balancing!$A$3:$A$21,0),MATCH(IF($A1496="Mahir","HS",IF($A1496="Separuh Mahir","SS",IF($A1496="Berkemahiran Rendah","LS",IF($A1496="Jumlah","T",FALSE))))&amp;$E1496&amp;RIGHT($D1496,2),[1]Balancing!$ET$2:$KK$2,0))/1000</f>
        <v>56.951000000000001</v>
      </c>
      <c r="K1496" s="16">
        <f>INDEX([1]Balancing!$KL$3:$QC$21,MATCH($C1496,[1]Balancing!$A$3:$A$21,0),MATCH(IF($A1496="Mahir","HS",IF($A1496="Separuh Mahir","SS",IF($A1496="Berkemahiran Rendah","LS",IF($A1496="Jumlah","T",FALSE))))&amp;$E1496&amp;RIGHT($D1496,2),[1]Balancing!$KL$2:$QC$2,0))/1000</f>
        <v>4.0529999999999999</v>
      </c>
      <c r="L1496" s="16">
        <f>INDEX([1]Balancing!$QD$3:$VU$21,MATCH($C1496,[1]Balancing!$A$3:$A$21,0),MATCH(IF($A1496="Mahir","HS",IF($A1496="Separuh Mahir","SS",IF($A1496="Berkemahiran Rendah","LS",IF($A1496="Jumlah","T",FALSE))))&amp;$E1496&amp;RIGHT($D1496,2),[1]Balancing!$QD$2:$VU$2,0))/1000</f>
        <v>9.6000000000000002E-2</v>
      </c>
    </row>
    <row r="1497" spans="1:12" x14ac:dyDescent="0.35">
      <c r="A1497" s="17" t="s">
        <v>19</v>
      </c>
      <c r="B1497" s="17" t="s">
        <v>31</v>
      </c>
      <c r="C1497" s="17" t="s">
        <v>50</v>
      </c>
      <c r="D1497" s="14">
        <v>2018</v>
      </c>
      <c r="E1497" s="14">
        <v>3</v>
      </c>
      <c r="F1497" s="14" t="str">
        <f>VLOOKUP(A1497,[1]Lookup!$A$1:$B$4,2,0)</f>
        <v>Skilled</v>
      </c>
      <c r="G1497" s="14" t="str">
        <f>VLOOKUP(B1497,[1]Lookup!$A$6:$B$11,2,0)</f>
        <v>Manufacturing</v>
      </c>
      <c r="H1497" s="14" t="str">
        <f>VLOOKUP(C1497,[1]Lookup!$A$13:$B$31,2,0)</f>
        <v>Electrical, electronic &amp; optical products</v>
      </c>
      <c r="I1497" s="16">
        <f>INDEX([1]Balancing!$B$3:$ES$21,MATCH($C1497,[1]Balancing!$A$3:$A$21,0),MATCH(IF($A1497="Mahir","HS",IF($A1497="Separuh Mahir","SS",IF($A1497="Berkemahiran Rendah","LS",IF($A1497="Jumlah","T",FALSE))))&amp;$E1497&amp;RIGHT($D1497,2),[1]Balancing!$B$2:$ES$2,0))/1000</f>
        <v>141.79599999999999</v>
      </c>
      <c r="J1497" s="16">
        <f>INDEX([1]Balancing!$ET$3:$KK$21,MATCH($C1497,[1]Balancing!$A$3:$A$21,0),MATCH(IF($A1497="Mahir","HS",IF($A1497="Separuh Mahir","SS",IF($A1497="Berkemahiran Rendah","LS",IF($A1497="Jumlah","T",FALSE))))&amp;$E1497&amp;RIGHT($D1497,2),[1]Balancing!$ET$2:$KK$2,0))/1000</f>
        <v>132.64599999999999</v>
      </c>
      <c r="K1497" s="16">
        <f>INDEX([1]Balancing!$KL$3:$QC$21,MATCH($C1497,[1]Balancing!$A$3:$A$21,0),MATCH(IF($A1497="Mahir","HS",IF($A1497="Separuh Mahir","SS",IF($A1497="Berkemahiran Rendah","LS",IF($A1497="Jumlah","T",FALSE))))&amp;$E1497&amp;RIGHT($D1497,2),[1]Balancing!$KL$2:$QC$2,0))/1000</f>
        <v>9.15</v>
      </c>
      <c r="L1497" s="16">
        <f>INDEX([1]Balancing!$QD$3:$VU$21,MATCH($C1497,[1]Balancing!$A$3:$A$21,0),MATCH(IF($A1497="Mahir","HS",IF($A1497="Separuh Mahir","SS",IF($A1497="Berkemahiran Rendah","LS",IF($A1497="Jumlah","T",FALSE))))&amp;$E1497&amp;RIGHT($D1497,2),[1]Balancing!$QD$2:$VU$2,0))/1000</f>
        <v>0.56200000000000006</v>
      </c>
    </row>
    <row r="1498" spans="1:12" x14ac:dyDescent="0.35">
      <c r="A1498" s="17" t="s">
        <v>19</v>
      </c>
      <c r="B1498" s="17" t="s">
        <v>31</v>
      </c>
      <c r="C1498" s="17" t="s">
        <v>52</v>
      </c>
      <c r="D1498" s="14">
        <v>2018</v>
      </c>
      <c r="E1498" s="14">
        <v>3</v>
      </c>
      <c r="F1498" s="14" t="str">
        <f>VLOOKUP(A1498,[1]Lookup!$A$1:$B$4,2,0)</f>
        <v>Skilled</v>
      </c>
      <c r="G1498" s="14" t="str">
        <f>VLOOKUP(B1498,[1]Lookup!$A$6:$B$11,2,0)</f>
        <v>Manufacturing</v>
      </c>
      <c r="H1498" s="14" t="str">
        <f>VLOOKUP(C1498,[1]Lookup!$A$13:$B$31,2,0)</f>
        <v>Transport equipment, other manufacturing &amp; repair</v>
      </c>
      <c r="I1498" s="16">
        <f>INDEX([1]Balancing!$B$3:$ES$21,MATCH($C1498,[1]Balancing!$A$3:$A$21,0),MATCH(IF($A1498="Mahir","HS",IF($A1498="Separuh Mahir","SS",IF($A1498="Berkemahiran Rendah","LS",IF($A1498="Jumlah","T",FALSE))))&amp;$E1498&amp;RIGHT($D1498,2),[1]Balancing!$B$2:$ES$2,0))/1000</f>
        <v>50.292999999999999</v>
      </c>
      <c r="J1498" s="16">
        <f>INDEX([1]Balancing!$ET$3:$KK$21,MATCH($C1498,[1]Balancing!$A$3:$A$21,0),MATCH(IF($A1498="Mahir","HS",IF($A1498="Separuh Mahir","SS",IF($A1498="Berkemahiran Rendah","LS",IF($A1498="Jumlah","T",FALSE))))&amp;$E1498&amp;RIGHT($D1498,2),[1]Balancing!$ET$2:$KK$2,0))/1000</f>
        <v>47.441000000000003</v>
      </c>
      <c r="K1498" s="16">
        <f>INDEX([1]Balancing!$KL$3:$QC$21,MATCH($C1498,[1]Balancing!$A$3:$A$21,0),MATCH(IF($A1498="Mahir","HS",IF($A1498="Separuh Mahir","SS",IF($A1498="Berkemahiran Rendah","LS",IF($A1498="Jumlah","T",FALSE))))&amp;$E1498&amp;RIGHT($D1498,2),[1]Balancing!$KL$2:$QC$2,0))/1000</f>
        <v>2.8519999999999999</v>
      </c>
      <c r="L1498" s="16">
        <f>INDEX([1]Balancing!$QD$3:$VU$21,MATCH($C1498,[1]Balancing!$A$3:$A$21,0),MATCH(IF($A1498="Mahir","HS",IF($A1498="Separuh Mahir","SS",IF($A1498="Berkemahiran Rendah","LS",IF($A1498="Jumlah","T",FALSE))))&amp;$E1498&amp;RIGHT($D1498,2),[1]Balancing!$QD$2:$VU$2,0))/1000</f>
        <v>6.7000000000000004E-2</v>
      </c>
    </row>
    <row r="1499" spans="1:12" x14ac:dyDescent="0.35">
      <c r="A1499" s="17" t="s">
        <v>19</v>
      </c>
      <c r="B1499" s="17" t="s">
        <v>33</v>
      </c>
      <c r="C1499" s="17" t="s">
        <v>33</v>
      </c>
      <c r="D1499" s="14">
        <v>2018</v>
      </c>
      <c r="E1499" s="14">
        <v>3</v>
      </c>
      <c r="F1499" s="14" t="str">
        <f>VLOOKUP(A1499,[1]Lookup!$A$1:$B$4,2,0)</f>
        <v>Skilled</v>
      </c>
      <c r="G1499" s="14" t="str">
        <f>VLOOKUP(B1499,[1]Lookup!$A$6:$B$11,2,0)</f>
        <v>Construction</v>
      </c>
      <c r="H1499" s="14" t="str">
        <f>VLOOKUP(C1499,[1]Lookup!$A$13:$B$31,2,0)</f>
        <v>Construction</v>
      </c>
      <c r="I1499" s="16">
        <f>INDEX([1]Balancing!$B$3:$ES$21,MATCH($C1499,[1]Balancing!$A$3:$A$21,0),MATCH(IF($A1499="Mahir","HS",IF($A1499="Separuh Mahir","SS",IF($A1499="Berkemahiran Rendah","LS",IF($A1499="Jumlah","T",FALSE))))&amp;$E1499&amp;RIGHT($D1499,2),[1]Balancing!$B$2:$ES$2,0))/1000</f>
        <v>156.952</v>
      </c>
      <c r="J1499" s="16">
        <f>INDEX([1]Balancing!$ET$3:$KK$21,MATCH($C1499,[1]Balancing!$A$3:$A$21,0),MATCH(IF($A1499="Mahir","HS",IF($A1499="Separuh Mahir","SS",IF($A1499="Berkemahiran Rendah","LS",IF($A1499="Jumlah","T",FALSE))))&amp;$E1499&amp;RIGHT($D1499,2),[1]Balancing!$ET$2:$KK$2,0))/1000</f>
        <v>150.91499999999999</v>
      </c>
      <c r="K1499" s="16">
        <f>INDEX([1]Balancing!$KL$3:$QC$21,MATCH($C1499,[1]Balancing!$A$3:$A$21,0),MATCH(IF($A1499="Mahir","HS",IF($A1499="Separuh Mahir","SS",IF($A1499="Berkemahiran Rendah","LS",IF($A1499="Jumlah","T",FALSE))))&amp;$E1499&amp;RIGHT($D1499,2),[1]Balancing!$KL$2:$QC$2,0))/1000</f>
        <v>6.0369999999999999</v>
      </c>
      <c r="L1499" s="16">
        <f>INDEX([1]Balancing!$QD$3:$VU$21,MATCH($C1499,[1]Balancing!$A$3:$A$21,0),MATCH(IF($A1499="Mahir","HS",IF($A1499="Separuh Mahir","SS",IF($A1499="Berkemahiran Rendah","LS",IF($A1499="Jumlah","T",FALSE))))&amp;$E1499&amp;RIGHT($D1499,2),[1]Balancing!$QD$2:$VU$2,0))/1000</f>
        <v>1.33</v>
      </c>
    </row>
    <row r="1500" spans="1:12" x14ac:dyDescent="0.35">
      <c r="A1500" s="17" t="s">
        <v>19</v>
      </c>
      <c r="B1500" s="17" t="s">
        <v>35</v>
      </c>
      <c r="C1500" s="17" t="s">
        <v>54</v>
      </c>
      <c r="D1500" s="14">
        <v>2018</v>
      </c>
      <c r="E1500" s="14">
        <v>3</v>
      </c>
      <c r="F1500" s="14" t="str">
        <f>VLOOKUP(A1500,[1]Lookup!$A$1:$B$4,2,0)</f>
        <v>Skilled</v>
      </c>
      <c r="G1500" s="14" t="str">
        <f>VLOOKUP(B1500,[1]Lookup!$A$6:$B$11,2,0)</f>
        <v>Services</v>
      </c>
      <c r="H1500" s="14" t="str">
        <f>VLOOKUP(C1500,[1]Lookup!$A$13:$B$31,2,0)</f>
        <v>Wholesale &amp; retail trade</v>
      </c>
      <c r="I1500" s="16">
        <f>INDEX([1]Balancing!$B$3:$ES$21,MATCH($C1500,[1]Balancing!$A$3:$A$21,0),MATCH(IF($A1500="Mahir","HS",IF($A1500="Separuh Mahir","SS",IF($A1500="Berkemahiran Rendah","LS",IF($A1500="Jumlah","T",FALSE))))&amp;$E1500&amp;RIGHT($D1500,2),[1]Balancing!$B$2:$ES$2,0))/1000</f>
        <v>521.57799999999997</v>
      </c>
      <c r="J1500" s="16">
        <f>INDEX([1]Balancing!$ET$3:$KK$21,MATCH($C1500,[1]Balancing!$A$3:$A$21,0),MATCH(IF($A1500="Mahir","HS",IF($A1500="Separuh Mahir","SS",IF($A1500="Berkemahiran Rendah","LS",IF($A1500="Jumlah","T",FALSE))))&amp;$E1500&amp;RIGHT($D1500,2),[1]Balancing!$ET$2:$KK$2,0))/1000</f>
        <v>519.49800000000005</v>
      </c>
      <c r="K1500" s="16">
        <f>INDEX([1]Balancing!$KL$3:$QC$21,MATCH($C1500,[1]Balancing!$A$3:$A$21,0),MATCH(IF($A1500="Mahir","HS",IF($A1500="Separuh Mahir","SS",IF($A1500="Berkemahiran Rendah","LS",IF($A1500="Jumlah","T",FALSE))))&amp;$E1500&amp;RIGHT($D1500,2),[1]Balancing!$KL$2:$QC$2,0))/1000</f>
        <v>2.08</v>
      </c>
      <c r="L1500" s="16">
        <f>INDEX([1]Balancing!$QD$3:$VU$21,MATCH($C1500,[1]Balancing!$A$3:$A$21,0),MATCH(IF($A1500="Mahir","HS",IF($A1500="Separuh Mahir","SS",IF($A1500="Berkemahiran Rendah","LS",IF($A1500="Jumlah","T",FALSE))))&amp;$E1500&amp;RIGHT($D1500,2),[1]Balancing!$QD$2:$VU$2,0))/1000</f>
        <v>1.7070000000000001</v>
      </c>
    </row>
    <row r="1501" spans="1:12" x14ac:dyDescent="0.35">
      <c r="A1501" s="17" t="s">
        <v>19</v>
      </c>
      <c r="B1501" s="17" t="s">
        <v>35</v>
      </c>
      <c r="C1501" s="17" t="s">
        <v>56</v>
      </c>
      <c r="D1501" s="14">
        <v>2018</v>
      </c>
      <c r="E1501" s="14">
        <v>3</v>
      </c>
      <c r="F1501" s="14" t="str">
        <f>VLOOKUP(A1501,[1]Lookup!$A$1:$B$4,2,0)</f>
        <v>Skilled</v>
      </c>
      <c r="G1501" s="14" t="str">
        <f>VLOOKUP(B1501,[1]Lookup!$A$6:$B$11,2,0)</f>
        <v>Services</v>
      </c>
      <c r="H1501" s="14" t="str">
        <f>VLOOKUP(C1501,[1]Lookup!$A$13:$B$31,2,0)</f>
        <v>Food &amp; beverages and accommodation</v>
      </c>
      <c r="I1501" s="16">
        <f>INDEX([1]Balancing!$B$3:$ES$21,MATCH($C1501,[1]Balancing!$A$3:$A$21,0),MATCH(IF($A1501="Mahir","HS",IF($A1501="Separuh Mahir","SS",IF($A1501="Berkemahiran Rendah","LS",IF($A1501="Jumlah","T",FALSE))))&amp;$E1501&amp;RIGHT($D1501,2),[1]Balancing!$B$2:$ES$2,0))/1000</f>
        <v>110.574</v>
      </c>
      <c r="J1501" s="16">
        <f>INDEX([1]Balancing!$ET$3:$KK$21,MATCH($C1501,[1]Balancing!$A$3:$A$21,0),MATCH(IF($A1501="Mahir","HS",IF($A1501="Separuh Mahir","SS",IF($A1501="Berkemahiran Rendah","LS",IF($A1501="Jumlah","T",FALSE))))&amp;$E1501&amp;RIGHT($D1501,2),[1]Balancing!$ET$2:$KK$2,0))/1000</f>
        <v>110.127</v>
      </c>
      <c r="K1501" s="16">
        <f>INDEX([1]Balancing!$KL$3:$QC$21,MATCH($C1501,[1]Balancing!$A$3:$A$21,0),MATCH(IF($A1501="Mahir","HS",IF($A1501="Separuh Mahir","SS",IF($A1501="Berkemahiran Rendah","LS",IF($A1501="Jumlah","T",FALSE))))&amp;$E1501&amp;RIGHT($D1501,2),[1]Balancing!$KL$2:$QC$2,0))/1000</f>
        <v>0.44700000000000001</v>
      </c>
      <c r="L1501" s="16">
        <f>INDEX([1]Balancing!$QD$3:$VU$21,MATCH($C1501,[1]Balancing!$A$3:$A$21,0),MATCH(IF($A1501="Mahir","HS",IF($A1501="Separuh Mahir","SS",IF($A1501="Berkemahiran Rendah","LS",IF($A1501="Jumlah","T",FALSE))))&amp;$E1501&amp;RIGHT($D1501,2),[1]Balancing!$QD$2:$VU$2,0))/1000</f>
        <v>0.76700000000000002</v>
      </c>
    </row>
    <row r="1502" spans="1:12" x14ac:dyDescent="0.35">
      <c r="A1502" s="17" t="s">
        <v>19</v>
      </c>
      <c r="B1502" s="17" t="s">
        <v>35</v>
      </c>
      <c r="C1502" s="17" t="s">
        <v>58</v>
      </c>
      <c r="D1502" s="14">
        <v>2018</v>
      </c>
      <c r="E1502" s="14">
        <v>3</v>
      </c>
      <c r="F1502" s="14" t="str">
        <f>VLOOKUP(A1502,[1]Lookup!$A$1:$B$4,2,0)</f>
        <v>Skilled</v>
      </c>
      <c r="G1502" s="14" t="str">
        <f>VLOOKUP(B1502,[1]Lookup!$A$6:$B$11,2,0)</f>
        <v>Services</v>
      </c>
      <c r="H1502" s="14" t="str">
        <f>VLOOKUP(C1502,[1]Lookup!$A$13:$B$31,2,0)</f>
        <v>Transportation &amp; storage</v>
      </c>
      <c r="I1502" s="16">
        <f>INDEX([1]Balancing!$B$3:$ES$21,MATCH($C1502,[1]Balancing!$A$3:$A$21,0),MATCH(IF($A1502="Mahir","HS",IF($A1502="Separuh Mahir","SS",IF($A1502="Berkemahiran Rendah","LS",IF($A1502="Jumlah","T",FALSE))))&amp;$E1502&amp;RIGHT($D1502,2),[1]Balancing!$B$2:$ES$2,0))/1000</f>
        <v>79.206999999999994</v>
      </c>
      <c r="J1502" s="16">
        <f>INDEX([1]Balancing!$ET$3:$KK$21,MATCH($C1502,[1]Balancing!$A$3:$A$21,0),MATCH(IF($A1502="Mahir","HS",IF($A1502="Separuh Mahir","SS",IF($A1502="Berkemahiran Rendah","LS",IF($A1502="Jumlah","T",FALSE))))&amp;$E1502&amp;RIGHT($D1502,2),[1]Balancing!$ET$2:$KK$2,0))/1000</f>
        <v>78.266000000000005</v>
      </c>
      <c r="K1502" s="16">
        <f>INDEX([1]Balancing!$KL$3:$QC$21,MATCH($C1502,[1]Balancing!$A$3:$A$21,0),MATCH(IF($A1502="Mahir","HS",IF($A1502="Separuh Mahir","SS",IF($A1502="Berkemahiran Rendah","LS",IF($A1502="Jumlah","T",FALSE))))&amp;$E1502&amp;RIGHT($D1502,2),[1]Balancing!$KL$2:$QC$2,0))/1000</f>
        <v>0.94099999999999995</v>
      </c>
      <c r="L1502" s="16">
        <f>INDEX([1]Balancing!$QD$3:$VU$21,MATCH($C1502,[1]Balancing!$A$3:$A$21,0),MATCH(IF($A1502="Mahir","HS",IF($A1502="Separuh Mahir","SS",IF($A1502="Berkemahiran Rendah","LS",IF($A1502="Jumlah","T",FALSE))))&amp;$E1502&amp;RIGHT($D1502,2),[1]Balancing!$QD$2:$VU$2,0))/1000</f>
        <v>0.46800000000000003</v>
      </c>
    </row>
    <row r="1503" spans="1:12" x14ac:dyDescent="0.35">
      <c r="A1503" s="17" t="s">
        <v>19</v>
      </c>
      <c r="B1503" s="17" t="s">
        <v>35</v>
      </c>
      <c r="C1503" s="17" t="s">
        <v>60</v>
      </c>
      <c r="D1503" s="14">
        <v>2018</v>
      </c>
      <c r="E1503" s="14">
        <v>3</v>
      </c>
      <c r="F1503" s="14" t="str">
        <f>VLOOKUP(A1503,[1]Lookup!$A$1:$B$4,2,0)</f>
        <v>Skilled</v>
      </c>
      <c r="G1503" s="14" t="str">
        <f>VLOOKUP(B1503,[1]Lookup!$A$6:$B$11,2,0)</f>
        <v>Services</v>
      </c>
      <c r="H1503" s="14" t="str">
        <f>VLOOKUP(C1503,[1]Lookup!$A$13:$B$31,2,0)</f>
        <v>Information &amp; communication</v>
      </c>
      <c r="I1503" s="16">
        <f>INDEX([1]Balancing!$B$3:$ES$21,MATCH($C1503,[1]Balancing!$A$3:$A$21,0),MATCH(IF($A1503="Mahir","HS",IF($A1503="Separuh Mahir","SS",IF($A1503="Berkemahiran Rendah","LS",IF($A1503="Jumlah","T",FALSE))))&amp;$E1503&amp;RIGHT($D1503,2),[1]Balancing!$B$2:$ES$2,0))/1000</f>
        <v>130.839</v>
      </c>
      <c r="J1503" s="16">
        <f>INDEX([1]Balancing!$ET$3:$KK$21,MATCH($C1503,[1]Balancing!$A$3:$A$21,0),MATCH(IF($A1503="Mahir","HS",IF($A1503="Separuh Mahir","SS",IF($A1503="Berkemahiran Rendah","LS",IF($A1503="Jumlah","T",FALSE))))&amp;$E1503&amp;RIGHT($D1503,2),[1]Balancing!$ET$2:$KK$2,0))/1000</f>
        <v>130.14500000000001</v>
      </c>
      <c r="K1503" s="16">
        <f>INDEX([1]Balancing!$KL$3:$QC$21,MATCH($C1503,[1]Balancing!$A$3:$A$21,0),MATCH(IF($A1503="Mahir","HS",IF($A1503="Separuh Mahir","SS",IF($A1503="Berkemahiran Rendah","LS",IF($A1503="Jumlah","T",FALSE))))&amp;$E1503&amp;RIGHT($D1503,2),[1]Balancing!$KL$2:$QC$2,0))/1000</f>
        <v>0.69399999999999995</v>
      </c>
      <c r="L1503" s="16">
        <f>INDEX([1]Balancing!$QD$3:$VU$21,MATCH($C1503,[1]Balancing!$A$3:$A$21,0),MATCH(IF($A1503="Mahir","HS",IF($A1503="Separuh Mahir","SS",IF($A1503="Berkemahiran Rendah","LS",IF($A1503="Jumlah","T",FALSE))))&amp;$E1503&amp;RIGHT($D1503,2),[1]Balancing!$QD$2:$VU$2,0))/1000</f>
        <v>0.73399999999999999</v>
      </c>
    </row>
    <row r="1504" spans="1:12" x14ac:dyDescent="0.35">
      <c r="A1504" s="17" t="s">
        <v>19</v>
      </c>
      <c r="B1504" s="17" t="s">
        <v>35</v>
      </c>
      <c r="C1504" s="17" t="s">
        <v>62</v>
      </c>
      <c r="D1504" s="14">
        <v>2018</v>
      </c>
      <c r="E1504" s="14">
        <v>3</v>
      </c>
      <c r="F1504" s="14" t="str">
        <f>VLOOKUP(A1504,[1]Lookup!$A$1:$B$4,2,0)</f>
        <v>Skilled</v>
      </c>
      <c r="G1504" s="14" t="str">
        <f>VLOOKUP(B1504,[1]Lookup!$A$6:$B$11,2,0)</f>
        <v>Services</v>
      </c>
      <c r="H1504" s="14" t="str">
        <f>VLOOKUP(C1504,[1]Lookup!$A$13:$B$31,2,0)</f>
        <v>Finance, insurance, real estate &amp; business services</v>
      </c>
      <c r="I1504" s="16">
        <f>INDEX([1]Balancing!$B$3:$ES$21,MATCH($C1504,[1]Balancing!$A$3:$A$21,0),MATCH(IF($A1504="Mahir","HS",IF($A1504="Separuh Mahir","SS",IF($A1504="Berkemahiran Rendah","LS",IF($A1504="Jumlah","T",FALSE))))&amp;$E1504&amp;RIGHT($D1504,2),[1]Balancing!$B$2:$ES$2,0))/1000</f>
        <v>394.84</v>
      </c>
      <c r="J1504" s="16">
        <f>INDEX([1]Balancing!$ET$3:$KK$21,MATCH($C1504,[1]Balancing!$A$3:$A$21,0),MATCH(IF($A1504="Mahir","HS",IF($A1504="Separuh Mahir","SS",IF($A1504="Berkemahiran Rendah","LS",IF($A1504="Jumlah","T",FALSE))))&amp;$E1504&amp;RIGHT($D1504,2),[1]Balancing!$ET$2:$KK$2,0))/1000</f>
        <v>388.44099999999997</v>
      </c>
      <c r="K1504" s="16">
        <f>INDEX([1]Balancing!$KL$3:$QC$21,MATCH($C1504,[1]Balancing!$A$3:$A$21,0),MATCH(IF($A1504="Mahir","HS",IF($A1504="Separuh Mahir","SS",IF($A1504="Berkemahiran Rendah","LS",IF($A1504="Jumlah","T",FALSE))))&amp;$E1504&amp;RIGHT($D1504,2),[1]Balancing!$KL$2:$QC$2,0))/1000</f>
        <v>6.399</v>
      </c>
      <c r="L1504" s="16">
        <f>INDEX([1]Balancing!$QD$3:$VU$21,MATCH($C1504,[1]Balancing!$A$3:$A$21,0),MATCH(IF($A1504="Mahir","HS",IF($A1504="Separuh Mahir","SS",IF($A1504="Berkemahiran Rendah","LS",IF($A1504="Jumlah","T",FALSE))))&amp;$E1504&amp;RIGHT($D1504,2),[1]Balancing!$QD$2:$VU$2,0))/1000</f>
        <v>1.659</v>
      </c>
    </row>
    <row r="1505" spans="1:12" x14ac:dyDescent="0.35">
      <c r="A1505" s="17" t="s">
        <v>19</v>
      </c>
      <c r="B1505" s="17" t="s">
        <v>35</v>
      </c>
      <c r="C1505" s="17" t="s">
        <v>64</v>
      </c>
      <c r="D1505" s="14">
        <v>2018</v>
      </c>
      <c r="E1505" s="14">
        <v>3</v>
      </c>
      <c r="F1505" s="14" t="str">
        <f>VLOOKUP(A1505,[1]Lookup!$A$1:$B$4,2,0)</f>
        <v>Skilled</v>
      </c>
      <c r="G1505" s="14" t="str">
        <f>VLOOKUP(B1505,[1]Lookup!$A$6:$B$11,2,0)</f>
        <v>Services</v>
      </c>
      <c r="H1505" s="14" t="str">
        <f>VLOOKUP(C1505,[1]Lookup!$A$13:$B$31,2,0)</f>
        <v>Other services</v>
      </c>
      <c r="I1505" s="16">
        <f>INDEX([1]Balancing!$B$3:$ES$21,MATCH($C1505,[1]Balancing!$A$3:$A$21,0),MATCH(IF($A1505="Mahir","HS",IF($A1505="Separuh Mahir","SS",IF($A1505="Berkemahiran Rendah","LS",IF($A1505="Jumlah","T",FALSE))))&amp;$E1505&amp;RIGHT($D1505,2),[1]Balancing!$B$2:$ES$2,0))/1000</f>
        <v>204.066</v>
      </c>
      <c r="J1505" s="16">
        <f>INDEX([1]Balancing!$ET$3:$KK$21,MATCH($C1505,[1]Balancing!$A$3:$A$21,0),MATCH(IF($A1505="Mahir","HS",IF($A1505="Separuh Mahir","SS",IF($A1505="Berkemahiran Rendah","LS",IF($A1505="Jumlah","T",FALSE))))&amp;$E1505&amp;RIGHT($D1505,2),[1]Balancing!$ET$2:$KK$2,0))/1000</f>
        <v>202.90700000000001</v>
      </c>
      <c r="K1505" s="16">
        <f>INDEX([1]Balancing!$KL$3:$QC$21,MATCH($C1505,[1]Balancing!$A$3:$A$21,0),MATCH(IF($A1505="Mahir","HS",IF($A1505="Separuh Mahir","SS",IF($A1505="Berkemahiran Rendah","LS",IF($A1505="Jumlah","T",FALSE))))&amp;$E1505&amp;RIGHT($D1505,2),[1]Balancing!$KL$2:$QC$2,0))/1000</f>
        <v>1.159</v>
      </c>
      <c r="L1505" s="16">
        <f>INDEX([1]Balancing!$QD$3:$VU$21,MATCH($C1505,[1]Balancing!$A$3:$A$21,0),MATCH(IF($A1505="Mahir","HS",IF($A1505="Separuh Mahir","SS",IF($A1505="Berkemahiran Rendah","LS",IF($A1505="Jumlah","T",FALSE))))&amp;$E1505&amp;RIGHT($D1505,2),[1]Balancing!$QD$2:$VU$2,0))/1000</f>
        <v>1.0820000000000001</v>
      </c>
    </row>
    <row r="1506" spans="1:12" x14ac:dyDescent="0.35">
      <c r="A1506" s="17" t="s">
        <v>21</v>
      </c>
      <c r="B1506" s="17" t="s">
        <v>27</v>
      </c>
      <c r="C1506" s="17" t="s">
        <v>27</v>
      </c>
      <c r="D1506" s="14">
        <v>2018</v>
      </c>
      <c r="E1506" s="14">
        <v>3</v>
      </c>
      <c r="F1506" s="14" t="str">
        <f>VLOOKUP(A1506,[1]Lookup!$A$1:$B$4,2,0)</f>
        <v>Semi-skilled</v>
      </c>
      <c r="G1506" s="14" t="str">
        <f>VLOOKUP(B1506,[1]Lookup!$A$6:$B$11,2,0)</f>
        <v>Agriculture</v>
      </c>
      <c r="H1506" s="14" t="str">
        <f>VLOOKUP(C1506,[1]Lookup!$A$13:$B$31,2,0)</f>
        <v>Agriculture</v>
      </c>
      <c r="I1506" s="16">
        <f>INDEX([1]Balancing!$B$3:$ES$21,MATCH($C1506,[1]Balancing!$A$3:$A$21,0),MATCH(IF($A1506="Mahir","HS",IF($A1506="Separuh Mahir","SS",IF($A1506="Berkemahiran Rendah","LS",IF($A1506="Jumlah","T",FALSE))))&amp;$E1506&amp;RIGHT($D1506,2),[1]Balancing!$B$2:$ES$2,0))/1000</f>
        <v>413.57499999999999</v>
      </c>
      <c r="J1506" s="16">
        <f>INDEX([1]Balancing!$ET$3:$KK$21,MATCH($C1506,[1]Balancing!$A$3:$A$21,0),MATCH(IF($A1506="Mahir","HS",IF($A1506="Separuh Mahir","SS",IF($A1506="Berkemahiran Rendah","LS",IF($A1506="Jumlah","T",FALSE))))&amp;$E1506&amp;RIGHT($D1506,2),[1]Balancing!$ET$2:$KK$2,0))/1000</f>
        <v>400.71199999999999</v>
      </c>
      <c r="K1506" s="16">
        <f>INDEX([1]Balancing!$KL$3:$QC$21,MATCH($C1506,[1]Balancing!$A$3:$A$21,0),MATCH(IF($A1506="Mahir","HS",IF($A1506="Separuh Mahir","SS",IF($A1506="Berkemahiran Rendah","LS",IF($A1506="Jumlah","T",FALSE))))&amp;$E1506&amp;RIGHT($D1506,2),[1]Balancing!$KL$2:$QC$2,0))/1000</f>
        <v>12.863</v>
      </c>
      <c r="L1506" s="16">
        <f>INDEX([1]Balancing!$QD$3:$VU$21,MATCH($C1506,[1]Balancing!$A$3:$A$21,0),MATCH(IF($A1506="Mahir","HS",IF($A1506="Separuh Mahir","SS",IF($A1506="Berkemahiran Rendah","LS",IF($A1506="Jumlah","T",FALSE))))&amp;$E1506&amp;RIGHT($D1506,2),[1]Balancing!$QD$2:$VU$2,0))/1000</f>
        <v>1.06</v>
      </c>
    </row>
    <row r="1507" spans="1:12" x14ac:dyDescent="0.35">
      <c r="A1507" s="17" t="s">
        <v>21</v>
      </c>
      <c r="B1507" s="17" t="s">
        <v>29</v>
      </c>
      <c r="C1507" s="17" t="s">
        <v>29</v>
      </c>
      <c r="D1507" s="14">
        <v>2018</v>
      </c>
      <c r="E1507" s="14">
        <v>3</v>
      </c>
      <c r="F1507" s="14" t="str">
        <f>VLOOKUP(A1507,[1]Lookup!$A$1:$B$4,2,0)</f>
        <v>Semi-skilled</v>
      </c>
      <c r="G1507" s="14" t="str">
        <f>VLOOKUP(B1507,[1]Lookup!$A$6:$B$11,2,0)</f>
        <v>Mining &amp; Quarrying</v>
      </c>
      <c r="H1507" s="14" t="str">
        <f>VLOOKUP(C1507,[1]Lookup!$A$13:$B$31,2,0)</f>
        <v>Mining &amp; Quarrying</v>
      </c>
      <c r="I1507" s="16">
        <f>INDEX([1]Balancing!$B$3:$ES$21,MATCH($C1507,[1]Balancing!$A$3:$A$21,0),MATCH(IF($A1507="Mahir","HS",IF($A1507="Separuh Mahir","SS",IF($A1507="Berkemahiran Rendah","LS",IF($A1507="Jumlah","T",FALSE))))&amp;$E1507&amp;RIGHT($D1507,2),[1]Balancing!$B$2:$ES$2,0))/1000</f>
        <v>48.902000000000001</v>
      </c>
      <c r="J1507" s="16">
        <f>INDEX([1]Balancing!$ET$3:$KK$21,MATCH($C1507,[1]Balancing!$A$3:$A$21,0),MATCH(IF($A1507="Mahir","HS",IF($A1507="Separuh Mahir","SS",IF($A1507="Berkemahiran Rendah","LS",IF($A1507="Jumlah","T",FALSE))))&amp;$E1507&amp;RIGHT($D1507,2),[1]Balancing!$ET$2:$KK$2,0))/1000</f>
        <v>48.697000000000003</v>
      </c>
      <c r="K1507" s="16">
        <f>INDEX([1]Balancing!$KL$3:$QC$21,MATCH($C1507,[1]Balancing!$A$3:$A$21,0),MATCH(IF($A1507="Mahir","HS",IF($A1507="Separuh Mahir","SS",IF($A1507="Berkemahiran Rendah","LS",IF($A1507="Jumlah","T",FALSE))))&amp;$E1507&amp;RIGHT($D1507,2),[1]Balancing!$KL$2:$QC$2,0))/1000</f>
        <v>0.20499999999999999</v>
      </c>
      <c r="L1507" s="16">
        <f>INDEX([1]Balancing!$QD$3:$VU$21,MATCH($C1507,[1]Balancing!$A$3:$A$21,0),MATCH(IF($A1507="Mahir","HS",IF($A1507="Separuh Mahir","SS",IF($A1507="Berkemahiran Rendah","LS",IF($A1507="Jumlah","T",FALSE))))&amp;$E1507&amp;RIGHT($D1507,2),[1]Balancing!$QD$2:$VU$2,0))/1000</f>
        <v>6.0999999999999999E-2</v>
      </c>
    </row>
    <row r="1508" spans="1:12" x14ac:dyDescent="0.35">
      <c r="A1508" s="17" t="s">
        <v>21</v>
      </c>
      <c r="B1508" s="17" t="s">
        <v>31</v>
      </c>
      <c r="C1508" s="17" t="s">
        <v>40</v>
      </c>
      <c r="D1508" s="14">
        <v>2018</v>
      </c>
      <c r="E1508" s="14">
        <v>3</v>
      </c>
      <c r="F1508" s="14" t="str">
        <f>VLOOKUP(A1508,[1]Lookup!$A$1:$B$4,2,0)</f>
        <v>Semi-skilled</v>
      </c>
      <c r="G1508" s="14" t="str">
        <f>VLOOKUP(B1508,[1]Lookup!$A$6:$B$11,2,0)</f>
        <v>Manufacturing</v>
      </c>
      <c r="H1508" s="14" t="str">
        <f>VLOOKUP(C1508,[1]Lookup!$A$13:$B$31,2,0)</f>
        <v>Food processing, beverages &amp; tobacco products</v>
      </c>
      <c r="I1508" s="16">
        <f>INDEX([1]Balancing!$B$3:$ES$21,MATCH($C1508,[1]Balancing!$A$3:$A$21,0),MATCH(IF($A1508="Mahir","HS",IF($A1508="Separuh Mahir","SS",IF($A1508="Berkemahiran Rendah","LS",IF($A1508="Jumlah","T",FALSE))))&amp;$E1508&amp;RIGHT($D1508,2),[1]Balancing!$B$2:$ES$2,0))/1000</f>
        <v>209.34299999999999</v>
      </c>
      <c r="J1508" s="16">
        <f>INDEX([1]Balancing!$ET$3:$KK$21,MATCH($C1508,[1]Balancing!$A$3:$A$21,0),MATCH(IF($A1508="Mahir","HS",IF($A1508="Separuh Mahir","SS",IF($A1508="Berkemahiran Rendah","LS",IF($A1508="Jumlah","T",FALSE))))&amp;$E1508&amp;RIGHT($D1508,2),[1]Balancing!$ET$2:$KK$2,0))/1000</f>
        <v>202.06700000000001</v>
      </c>
      <c r="K1508" s="16">
        <f>INDEX([1]Balancing!$KL$3:$QC$21,MATCH($C1508,[1]Balancing!$A$3:$A$21,0),MATCH(IF($A1508="Mahir","HS",IF($A1508="Separuh Mahir","SS",IF($A1508="Berkemahiran Rendah","LS",IF($A1508="Jumlah","T",FALSE))))&amp;$E1508&amp;RIGHT($D1508,2),[1]Balancing!$KL$2:$QC$2,0))/1000</f>
        <v>7.2759999999999998</v>
      </c>
      <c r="L1508" s="16">
        <f>INDEX([1]Balancing!$QD$3:$VU$21,MATCH($C1508,[1]Balancing!$A$3:$A$21,0),MATCH(IF($A1508="Mahir","HS",IF($A1508="Separuh Mahir","SS",IF($A1508="Berkemahiran Rendah","LS",IF($A1508="Jumlah","T",FALSE))))&amp;$E1508&amp;RIGHT($D1508,2),[1]Balancing!$QD$2:$VU$2,0))/1000</f>
        <v>0.161</v>
      </c>
    </row>
    <row r="1509" spans="1:12" x14ac:dyDescent="0.35">
      <c r="A1509" s="17" t="s">
        <v>21</v>
      </c>
      <c r="B1509" s="17" t="s">
        <v>31</v>
      </c>
      <c r="C1509" s="17" t="s">
        <v>42</v>
      </c>
      <c r="D1509" s="14">
        <v>2018</v>
      </c>
      <c r="E1509" s="14">
        <v>3</v>
      </c>
      <c r="F1509" s="14" t="str">
        <f>VLOOKUP(A1509,[1]Lookup!$A$1:$B$4,2,0)</f>
        <v>Semi-skilled</v>
      </c>
      <c r="G1509" s="14" t="str">
        <f>VLOOKUP(B1509,[1]Lookup!$A$6:$B$11,2,0)</f>
        <v>Manufacturing</v>
      </c>
      <c r="H1509" s="14" t="str">
        <f>VLOOKUP(C1509,[1]Lookup!$A$13:$B$31,2,0)</f>
        <v>Textiles, wearing apparel &amp; leather products</v>
      </c>
      <c r="I1509" s="16">
        <f>INDEX([1]Balancing!$B$3:$ES$21,MATCH($C1509,[1]Balancing!$A$3:$A$21,0),MATCH(IF($A1509="Mahir","HS",IF($A1509="Separuh Mahir","SS",IF($A1509="Berkemahiran Rendah","LS",IF($A1509="Jumlah","T",FALSE))))&amp;$E1509&amp;RIGHT($D1509,2),[1]Balancing!$B$2:$ES$2,0))/1000</f>
        <v>74.012</v>
      </c>
      <c r="J1509" s="16">
        <f>INDEX([1]Balancing!$ET$3:$KK$21,MATCH($C1509,[1]Balancing!$A$3:$A$21,0),MATCH(IF($A1509="Mahir","HS",IF($A1509="Separuh Mahir","SS",IF($A1509="Berkemahiran Rendah","LS",IF($A1509="Jumlah","T",FALSE))))&amp;$E1509&amp;RIGHT($D1509,2),[1]Balancing!$ET$2:$KK$2,0))/1000</f>
        <v>70.733999999999995</v>
      </c>
      <c r="K1509" s="16">
        <f>INDEX([1]Balancing!$KL$3:$QC$21,MATCH($C1509,[1]Balancing!$A$3:$A$21,0),MATCH(IF($A1509="Mahir","HS",IF($A1509="Separuh Mahir","SS",IF($A1509="Berkemahiran Rendah","LS",IF($A1509="Jumlah","T",FALSE))))&amp;$E1509&amp;RIGHT($D1509,2),[1]Balancing!$KL$2:$QC$2,0))/1000</f>
        <v>3.278</v>
      </c>
      <c r="L1509" s="16">
        <f>INDEX([1]Balancing!$QD$3:$VU$21,MATCH($C1509,[1]Balancing!$A$3:$A$21,0),MATCH(IF($A1509="Mahir","HS",IF($A1509="Separuh Mahir","SS",IF($A1509="Berkemahiran Rendah","LS",IF($A1509="Jumlah","T",FALSE))))&amp;$E1509&amp;RIGHT($D1509,2),[1]Balancing!$QD$2:$VU$2,0))/1000</f>
        <v>6.3E-2</v>
      </c>
    </row>
    <row r="1510" spans="1:12" x14ac:dyDescent="0.35">
      <c r="A1510" s="17" t="s">
        <v>21</v>
      </c>
      <c r="B1510" s="17" t="s">
        <v>31</v>
      </c>
      <c r="C1510" s="17" t="s">
        <v>44</v>
      </c>
      <c r="D1510" s="14">
        <v>2018</v>
      </c>
      <c r="E1510" s="14">
        <v>3</v>
      </c>
      <c r="F1510" s="14" t="str">
        <f>VLOOKUP(A1510,[1]Lookup!$A$1:$B$4,2,0)</f>
        <v>Semi-skilled</v>
      </c>
      <c r="G1510" s="14" t="str">
        <f>VLOOKUP(B1510,[1]Lookup!$A$6:$B$11,2,0)</f>
        <v>Manufacturing</v>
      </c>
      <c r="H1510" s="14" t="str">
        <f>VLOOKUP(C1510,[1]Lookup!$A$13:$B$31,2,0)</f>
        <v>Wood products, furniture, paper products &amp; printing</v>
      </c>
      <c r="I1510" s="16">
        <f>INDEX([1]Balancing!$B$3:$ES$21,MATCH($C1510,[1]Balancing!$A$3:$A$21,0),MATCH(IF($A1510="Mahir","HS",IF($A1510="Separuh Mahir","SS",IF($A1510="Berkemahiran Rendah","LS",IF($A1510="Jumlah","T",FALSE))))&amp;$E1510&amp;RIGHT($D1510,2),[1]Balancing!$B$2:$ES$2,0))/1000</f>
        <v>226.41</v>
      </c>
      <c r="J1510" s="16">
        <f>INDEX([1]Balancing!$ET$3:$KK$21,MATCH($C1510,[1]Balancing!$A$3:$A$21,0),MATCH(IF($A1510="Mahir","HS",IF($A1510="Separuh Mahir","SS",IF($A1510="Berkemahiran Rendah","LS",IF($A1510="Jumlah","T",FALSE))))&amp;$E1510&amp;RIGHT($D1510,2),[1]Balancing!$ET$2:$KK$2,0))/1000</f>
        <v>217.83500000000001</v>
      </c>
      <c r="K1510" s="16">
        <f>INDEX([1]Balancing!$KL$3:$QC$21,MATCH($C1510,[1]Balancing!$A$3:$A$21,0),MATCH(IF($A1510="Mahir","HS",IF($A1510="Separuh Mahir","SS",IF($A1510="Berkemahiran Rendah","LS",IF($A1510="Jumlah","T",FALSE))))&amp;$E1510&amp;RIGHT($D1510,2),[1]Balancing!$KL$2:$QC$2,0))/1000</f>
        <v>8.5749999999999993</v>
      </c>
      <c r="L1510" s="16">
        <f>INDEX([1]Balancing!$QD$3:$VU$21,MATCH($C1510,[1]Balancing!$A$3:$A$21,0),MATCH(IF($A1510="Mahir","HS",IF($A1510="Separuh Mahir","SS",IF($A1510="Berkemahiran Rendah","LS",IF($A1510="Jumlah","T",FALSE))))&amp;$E1510&amp;RIGHT($D1510,2),[1]Balancing!$QD$2:$VU$2,0))/1000</f>
        <v>0.13400000000000001</v>
      </c>
    </row>
    <row r="1511" spans="1:12" x14ac:dyDescent="0.35">
      <c r="A1511" s="17" t="s">
        <v>21</v>
      </c>
      <c r="B1511" s="17" t="s">
        <v>31</v>
      </c>
      <c r="C1511" s="17" t="s">
        <v>46</v>
      </c>
      <c r="D1511" s="14">
        <v>2018</v>
      </c>
      <c r="E1511" s="14">
        <v>3</v>
      </c>
      <c r="F1511" s="14" t="str">
        <f>VLOOKUP(A1511,[1]Lookup!$A$1:$B$4,2,0)</f>
        <v>Semi-skilled</v>
      </c>
      <c r="G1511" s="14" t="str">
        <f>VLOOKUP(B1511,[1]Lookup!$A$6:$B$11,2,0)</f>
        <v>Manufacturing</v>
      </c>
      <c r="H1511" s="14" t="str">
        <f>VLOOKUP(C1511,[1]Lookup!$A$13:$B$31,2,0)</f>
        <v>Petroleum, chemical, rubber &amp; plastic products</v>
      </c>
      <c r="I1511" s="16">
        <f>INDEX([1]Balancing!$B$3:$ES$21,MATCH($C1511,[1]Balancing!$A$3:$A$21,0),MATCH(IF($A1511="Mahir","HS",IF($A1511="Separuh Mahir","SS",IF($A1511="Berkemahiran Rendah","LS",IF($A1511="Jumlah","T",FALSE))))&amp;$E1511&amp;RIGHT($D1511,2),[1]Balancing!$B$2:$ES$2,0))/1000</f>
        <v>303.84699999999998</v>
      </c>
      <c r="J1511" s="16">
        <f>INDEX([1]Balancing!$ET$3:$KK$21,MATCH($C1511,[1]Balancing!$A$3:$A$21,0),MATCH(IF($A1511="Mahir","HS",IF($A1511="Separuh Mahir","SS",IF($A1511="Berkemahiran Rendah","LS",IF($A1511="Jumlah","T",FALSE))))&amp;$E1511&amp;RIGHT($D1511,2),[1]Balancing!$ET$2:$KK$2,0))/1000</f>
        <v>290.767</v>
      </c>
      <c r="K1511" s="16">
        <f>INDEX([1]Balancing!$KL$3:$QC$21,MATCH($C1511,[1]Balancing!$A$3:$A$21,0),MATCH(IF($A1511="Mahir","HS",IF($A1511="Separuh Mahir","SS",IF($A1511="Berkemahiran Rendah","LS",IF($A1511="Jumlah","T",FALSE))))&amp;$E1511&amp;RIGHT($D1511,2),[1]Balancing!$KL$2:$QC$2,0))/1000</f>
        <v>13.08</v>
      </c>
      <c r="L1511" s="16">
        <f>INDEX([1]Balancing!$QD$3:$VU$21,MATCH($C1511,[1]Balancing!$A$3:$A$21,0),MATCH(IF($A1511="Mahir","HS",IF($A1511="Separuh Mahir","SS",IF($A1511="Berkemahiran Rendah","LS",IF($A1511="Jumlah","T",FALSE))))&amp;$E1511&amp;RIGHT($D1511,2),[1]Balancing!$QD$2:$VU$2,0))/1000</f>
        <v>0.32200000000000001</v>
      </c>
    </row>
    <row r="1512" spans="1:12" x14ac:dyDescent="0.35">
      <c r="A1512" s="17" t="s">
        <v>21</v>
      </c>
      <c r="B1512" s="17" t="s">
        <v>31</v>
      </c>
      <c r="C1512" s="17" t="s">
        <v>48</v>
      </c>
      <c r="D1512" s="14">
        <v>2018</v>
      </c>
      <c r="E1512" s="14">
        <v>3</v>
      </c>
      <c r="F1512" s="14" t="str">
        <f>VLOOKUP(A1512,[1]Lookup!$A$1:$B$4,2,0)</f>
        <v>Semi-skilled</v>
      </c>
      <c r="G1512" s="14" t="str">
        <f>VLOOKUP(B1512,[1]Lookup!$A$6:$B$11,2,0)</f>
        <v>Manufacturing</v>
      </c>
      <c r="H1512" s="14" t="str">
        <f>VLOOKUP(C1512,[1]Lookup!$A$13:$B$31,2,0)</f>
        <v>Non-metallic mineral products, basic metal &amp; fabricated metal products</v>
      </c>
      <c r="I1512" s="16">
        <f>INDEX([1]Balancing!$B$3:$ES$21,MATCH($C1512,[1]Balancing!$A$3:$A$21,0),MATCH(IF($A1512="Mahir","HS",IF($A1512="Separuh Mahir","SS",IF($A1512="Berkemahiran Rendah","LS",IF($A1512="Jumlah","T",FALSE))))&amp;$E1512&amp;RIGHT($D1512,2),[1]Balancing!$B$2:$ES$2,0))/1000</f>
        <v>262.14800000000002</v>
      </c>
      <c r="J1512" s="16">
        <f>INDEX([1]Balancing!$ET$3:$KK$21,MATCH($C1512,[1]Balancing!$A$3:$A$21,0),MATCH(IF($A1512="Mahir","HS",IF($A1512="Separuh Mahir","SS",IF($A1512="Berkemahiran Rendah","LS",IF($A1512="Jumlah","T",FALSE))))&amp;$E1512&amp;RIGHT($D1512,2),[1]Balancing!$ET$2:$KK$2,0))/1000</f>
        <v>253.251</v>
      </c>
      <c r="K1512" s="16">
        <f>INDEX([1]Balancing!$KL$3:$QC$21,MATCH($C1512,[1]Balancing!$A$3:$A$21,0),MATCH(IF($A1512="Mahir","HS",IF($A1512="Separuh Mahir","SS",IF($A1512="Berkemahiran Rendah","LS",IF($A1512="Jumlah","T",FALSE))))&amp;$E1512&amp;RIGHT($D1512,2),[1]Balancing!$KL$2:$QC$2,0))/1000</f>
        <v>8.8970000000000002</v>
      </c>
      <c r="L1512" s="16">
        <f>INDEX([1]Balancing!$QD$3:$VU$21,MATCH($C1512,[1]Balancing!$A$3:$A$21,0),MATCH(IF($A1512="Mahir","HS",IF($A1512="Separuh Mahir","SS",IF($A1512="Berkemahiran Rendah","LS",IF($A1512="Jumlah","T",FALSE))))&amp;$E1512&amp;RIGHT($D1512,2),[1]Balancing!$QD$2:$VU$2,0))/1000</f>
        <v>0.17599999999999999</v>
      </c>
    </row>
    <row r="1513" spans="1:12" x14ac:dyDescent="0.35">
      <c r="A1513" s="17" t="s">
        <v>21</v>
      </c>
      <c r="B1513" s="17" t="s">
        <v>31</v>
      </c>
      <c r="C1513" s="17" t="s">
        <v>50</v>
      </c>
      <c r="D1513" s="14">
        <v>2018</v>
      </c>
      <c r="E1513" s="14">
        <v>3</v>
      </c>
      <c r="F1513" s="14" t="str">
        <f>VLOOKUP(A1513,[1]Lookup!$A$1:$B$4,2,0)</f>
        <v>Semi-skilled</v>
      </c>
      <c r="G1513" s="14" t="str">
        <f>VLOOKUP(B1513,[1]Lookup!$A$6:$B$11,2,0)</f>
        <v>Manufacturing</v>
      </c>
      <c r="H1513" s="14" t="str">
        <f>VLOOKUP(C1513,[1]Lookup!$A$13:$B$31,2,0)</f>
        <v>Electrical, electronic &amp; optical products</v>
      </c>
      <c r="I1513" s="16">
        <f>INDEX([1]Balancing!$B$3:$ES$21,MATCH($C1513,[1]Balancing!$A$3:$A$21,0),MATCH(IF($A1513="Mahir","HS",IF($A1513="Separuh Mahir","SS",IF($A1513="Berkemahiran Rendah","LS",IF($A1513="Jumlah","T",FALSE))))&amp;$E1513&amp;RIGHT($D1513,2),[1]Balancing!$B$2:$ES$2,0))/1000</f>
        <v>416.55900000000003</v>
      </c>
      <c r="J1513" s="16">
        <f>INDEX([1]Balancing!$ET$3:$KK$21,MATCH($C1513,[1]Balancing!$A$3:$A$21,0),MATCH(IF($A1513="Mahir","HS",IF($A1513="Separuh Mahir","SS",IF($A1513="Berkemahiran Rendah","LS",IF($A1513="Jumlah","T",FALSE))))&amp;$E1513&amp;RIGHT($D1513,2),[1]Balancing!$ET$2:$KK$2,0))/1000</f>
        <v>403.51</v>
      </c>
      <c r="K1513" s="16">
        <f>INDEX([1]Balancing!$KL$3:$QC$21,MATCH($C1513,[1]Balancing!$A$3:$A$21,0),MATCH(IF($A1513="Mahir","HS",IF($A1513="Separuh Mahir","SS",IF($A1513="Berkemahiran Rendah","LS",IF($A1513="Jumlah","T",FALSE))))&amp;$E1513&amp;RIGHT($D1513,2),[1]Balancing!$KL$2:$QC$2,0))/1000</f>
        <v>13.048999999999999</v>
      </c>
      <c r="L1513" s="16">
        <f>INDEX([1]Balancing!$QD$3:$VU$21,MATCH($C1513,[1]Balancing!$A$3:$A$21,0),MATCH(IF($A1513="Mahir","HS",IF($A1513="Separuh Mahir","SS",IF($A1513="Berkemahiran Rendah","LS",IF($A1513="Jumlah","T",FALSE))))&amp;$E1513&amp;RIGHT($D1513,2),[1]Balancing!$QD$2:$VU$2,0))/1000</f>
        <v>0.95699999999999996</v>
      </c>
    </row>
    <row r="1514" spans="1:12" x14ac:dyDescent="0.35">
      <c r="A1514" s="17" t="s">
        <v>21</v>
      </c>
      <c r="B1514" s="17" t="s">
        <v>31</v>
      </c>
      <c r="C1514" s="17" t="s">
        <v>52</v>
      </c>
      <c r="D1514" s="14">
        <v>2018</v>
      </c>
      <c r="E1514" s="14">
        <v>3</v>
      </c>
      <c r="F1514" s="14" t="str">
        <f>VLOOKUP(A1514,[1]Lookup!$A$1:$B$4,2,0)</f>
        <v>Semi-skilled</v>
      </c>
      <c r="G1514" s="14" t="str">
        <f>VLOOKUP(B1514,[1]Lookup!$A$6:$B$11,2,0)</f>
        <v>Manufacturing</v>
      </c>
      <c r="H1514" s="14" t="str">
        <f>VLOOKUP(C1514,[1]Lookup!$A$13:$B$31,2,0)</f>
        <v>Transport equipment, other manufacturing &amp; repair</v>
      </c>
      <c r="I1514" s="16">
        <f>INDEX([1]Balancing!$B$3:$ES$21,MATCH($C1514,[1]Balancing!$A$3:$A$21,0),MATCH(IF($A1514="Mahir","HS",IF($A1514="Separuh Mahir","SS",IF($A1514="Berkemahiran Rendah","LS",IF($A1514="Jumlah","T",FALSE))))&amp;$E1514&amp;RIGHT($D1514,2),[1]Balancing!$B$2:$ES$2,0))/1000</f>
        <v>154.381</v>
      </c>
      <c r="J1514" s="16">
        <f>INDEX([1]Balancing!$ET$3:$KK$21,MATCH($C1514,[1]Balancing!$A$3:$A$21,0),MATCH(IF($A1514="Mahir","HS",IF($A1514="Separuh Mahir","SS",IF($A1514="Berkemahiran Rendah","LS",IF($A1514="Jumlah","T",FALSE))))&amp;$E1514&amp;RIGHT($D1514,2),[1]Balancing!$ET$2:$KK$2,0))/1000</f>
        <v>147.39400000000001</v>
      </c>
      <c r="K1514" s="16">
        <f>INDEX([1]Balancing!$KL$3:$QC$21,MATCH($C1514,[1]Balancing!$A$3:$A$21,0),MATCH(IF($A1514="Mahir","HS",IF($A1514="Separuh Mahir","SS",IF($A1514="Berkemahiran Rendah","LS",IF($A1514="Jumlah","T",FALSE))))&amp;$E1514&amp;RIGHT($D1514,2),[1]Balancing!$KL$2:$QC$2,0))/1000</f>
        <v>6.9870000000000001</v>
      </c>
      <c r="L1514" s="16">
        <f>INDEX([1]Balancing!$QD$3:$VU$21,MATCH($C1514,[1]Balancing!$A$3:$A$21,0),MATCH(IF($A1514="Mahir","HS",IF($A1514="Separuh Mahir","SS",IF($A1514="Berkemahiran Rendah","LS",IF($A1514="Jumlah","T",FALSE))))&amp;$E1514&amp;RIGHT($D1514,2),[1]Balancing!$QD$2:$VU$2,0))/1000</f>
        <v>0.222</v>
      </c>
    </row>
    <row r="1515" spans="1:12" x14ac:dyDescent="0.35">
      <c r="A1515" s="17" t="s">
        <v>21</v>
      </c>
      <c r="B1515" s="17" t="s">
        <v>33</v>
      </c>
      <c r="C1515" s="17" t="s">
        <v>33</v>
      </c>
      <c r="D1515" s="14">
        <v>2018</v>
      </c>
      <c r="E1515" s="14">
        <v>3</v>
      </c>
      <c r="F1515" s="14" t="str">
        <f>VLOOKUP(A1515,[1]Lookup!$A$1:$B$4,2,0)</f>
        <v>Semi-skilled</v>
      </c>
      <c r="G1515" s="14" t="str">
        <f>VLOOKUP(B1515,[1]Lookup!$A$6:$B$11,2,0)</f>
        <v>Construction</v>
      </c>
      <c r="H1515" s="14" t="str">
        <f>VLOOKUP(C1515,[1]Lookup!$A$13:$B$31,2,0)</f>
        <v>Construction</v>
      </c>
      <c r="I1515" s="16">
        <f>INDEX([1]Balancing!$B$3:$ES$21,MATCH($C1515,[1]Balancing!$A$3:$A$21,0),MATCH(IF($A1515="Mahir","HS",IF($A1515="Separuh Mahir","SS",IF($A1515="Berkemahiran Rendah","LS",IF($A1515="Jumlah","T",FALSE))))&amp;$E1515&amp;RIGHT($D1515,2),[1]Balancing!$B$2:$ES$2,0))/1000</f>
        <v>1119.2639999999999</v>
      </c>
      <c r="J1515" s="16">
        <f>INDEX([1]Balancing!$ET$3:$KK$21,MATCH($C1515,[1]Balancing!$A$3:$A$21,0),MATCH(IF($A1515="Mahir","HS",IF($A1515="Separuh Mahir","SS",IF($A1515="Berkemahiran Rendah","LS",IF($A1515="Jumlah","T",FALSE))))&amp;$E1515&amp;RIGHT($D1515,2),[1]Balancing!$ET$2:$KK$2,0))/1000</f>
        <v>1108.25</v>
      </c>
      <c r="K1515" s="16">
        <f>INDEX([1]Balancing!$KL$3:$QC$21,MATCH($C1515,[1]Balancing!$A$3:$A$21,0),MATCH(IF($A1515="Mahir","HS",IF($A1515="Separuh Mahir","SS",IF($A1515="Berkemahiran Rendah","LS",IF($A1515="Jumlah","T",FALSE))))&amp;$E1515&amp;RIGHT($D1515,2),[1]Balancing!$KL$2:$QC$2,0))/1000</f>
        <v>11.013999999999999</v>
      </c>
      <c r="L1515" s="16">
        <f>INDEX([1]Balancing!$QD$3:$VU$21,MATCH($C1515,[1]Balancing!$A$3:$A$21,0),MATCH(IF($A1515="Mahir","HS",IF($A1515="Separuh Mahir","SS",IF($A1515="Berkemahiran Rendah","LS",IF($A1515="Jumlah","T",FALSE))))&amp;$E1515&amp;RIGHT($D1515,2),[1]Balancing!$QD$2:$VU$2,0))/1000</f>
        <v>3.0169999999999999</v>
      </c>
    </row>
    <row r="1516" spans="1:12" x14ac:dyDescent="0.35">
      <c r="A1516" s="17" t="s">
        <v>21</v>
      </c>
      <c r="B1516" s="17" t="s">
        <v>35</v>
      </c>
      <c r="C1516" s="17" t="s">
        <v>54</v>
      </c>
      <c r="D1516" s="14">
        <v>2018</v>
      </c>
      <c r="E1516" s="14">
        <v>3</v>
      </c>
      <c r="F1516" s="14" t="str">
        <f>VLOOKUP(A1516,[1]Lookup!$A$1:$B$4,2,0)</f>
        <v>Semi-skilled</v>
      </c>
      <c r="G1516" s="14" t="str">
        <f>VLOOKUP(B1516,[1]Lookup!$A$6:$B$11,2,0)</f>
        <v>Services</v>
      </c>
      <c r="H1516" s="14" t="str">
        <f>VLOOKUP(C1516,[1]Lookup!$A$13:$B$31,2,0)</f>
        <v>Wholesale &amp; retail trade</v>
      </c>
      <c r="I1516" s="16">
        <f>INDEX([1]Balancing!$B$3:$ES$21,MATCH($C1516,[1]Balancing!$A$3:$A$21,0),MATCH(IF($A1516="Mahir","HS",IF($A1516="Separuh Mahir","SS",IF($A1516="Berkemahiran Rendah","LS",IF($A1516="Jumlah","T",FALSE))))&amp;$E1516&amp;RIGHT($D1516,2),[1]Balancing!$B$2:$ES$2,0))/1000</f>
        <v>770.56399999999996</v>
      </c>
      <c r="J1516" s="16">
        <f>INDEX([1]Balancing!$ET$3:$KK$21,MATCH($C1516,[1]Balancing!$A$3:$A$21,0),MATCH(IF($A1516="Mahir","HS",IF($A1516="Separuh Mahir","SS",IF($A1516="Berkemahiran Rendah","LS",IF($A1516="Jumlah","T",FALSE))))&amp;$E1516&amp;RIGHT($D1516,2),[1]Balancing!$ET$2:$KK$2,0))/1000</f>
        <v>763.11699999999996</v>
      </c>
      <c r="K1516" s="16">
        <f>INDEX([1]Balancing!$KL$3:$QC$21,MATCH($C1516,[1]Balancing!$A$3:$A$21,0),MATCH(IF($A1516="Mahir","HS",IF($A1516="Separuh Mahir","SS",IF($A1516="Berkemahiran Rendah","LS",IF($A1516="Jumlah","T",FALSE))))&amp;$E1516&amp;RIGHT($D1516,2),[1]Balancing!$KL$2:$QC$2,0))/1000</f>
        <v>7.4470000000000001</v>
      </c>
      <c r="L1516" s="16">
        <f>INDEX([1]Balancing!$QD$3:$VU$21,MATCH($C1516,[1]Balancing!$A$3:$A$21,0),MATCH(IF($A1516="Mahir","HS",IF($A1516="Separuh Mahir","SS",IF($A1516="Berkemahiran Rendah","LS",IF($A1516="Jumlah","T",FALSE))))&amp;$E1516&amp;RIGHT($D1516,2),[1]Balancing!$QD$2:$VU$2,0))/1000</f>
        <v>2.67</v>
      </c>
    </row>
    <row r="1517" spans="1:12" x14ac:dyDescent="0.35">
      <c r="A1517" s="17" t="s">
        <v>21</v>
      </c>
      <c r="B1517" s="17" t="s">
        <v>35</v>
      </c>
      <c r="C1517" s="17" t="s">
        <v>56</v>
      </c>
      <c r="D1517" s="14">
        <v>2018</v>
      </c>
      <c r="E1517" s="14">
        <v>3</v>
      </c>
      <c r="F1517" s="14" t="str">
        <f>VLOOKUP(A1517,[1]Lookup!$A$1:$B$4,2,0)</f>
        <v>Semi-skilled</v>
      </c>
      <c r="G1517" s="14" t="str">
        <f>VLOOKUP(B1517,[1]Lookup!$A$6:$B$11,2,0)</f>
        <v>Services</v>
      </c>
      <c r="H1517" s="14" t="str">
        <f>VLOOKUP(C1517,[1]Lookup!$A$13:$B$31,2,0)</f>
        <v>Food &amp; beverages and accommodation</v>
      </c>
      <c r="I1517" s="16">
        <f>INDEX([1]Balancing!$B$3:$ES$21,MATCH($C1517,[1]Balancing!$A$3:$A$21,0),MATCH(IF($A1517="Mahir","HS",IF($A1517="Separuh Mahir","SS",IF($A1517="Berkemahiran Rendah","LS",IF($A1517="Jumlah","T",FALSE))))&amp;$E1517&amp;RIGHT($D1517,2),[1]Balancing!$B$2:$ES$2,0))/1000</f>
        <v>352.839</v>
      </c>
      <c r="J1517" s="16">
        <f>INDEX([1]Balancing!$ET$3:$KK$21,MATCH($C1517,[1]Balancing!$A$3:$A$21,0),MATCH(IF($A1517="Mahir","HS",IF($A1517="Separuh Mahir","SS",IF($A1517="Berkemahiran Rendah","LS",IF($A1517="Jumlah","T",FALSE))))&amp;$E1517&amp;RIGHT($D1517,2),[1]Balancing!$ET$2:$KK$2,0))/1000</f>
        <v>346.13400000000001</v>
      </c>
      <c r="K1517" s="16">
        <f>INDEX([1]Balancing!$KL$3:$QC$21,MATCH($C1517,[1]Balancing!$A$3:$A$21,0),MATCH(IF($A1517="Mahir","HS",IF($A1517="Separuh Mahir","SS",IF($A1517="Berkemahiran Rendah","LS",IF($A1517="Jumlah","T",FALSE))))&amp;$E1517&amp;RIGHT($D1517,2),[1]Balancing!$KL$2:$QC$2,0))/1000</f>
        <v>6.7050000000000001</v>
      </c>
      <c r="L1517" s="16">
        <f>INDEX([1]Balancing!$QD$3:$VU$21,MATCH($C1517,[1]Balancing!$A$3:$A$21,0),MATCH(IF($A1517="Mahir","HS",IF($A1517="Separuh Mahir","SS",IF($A1517="Berkemahiran Rendah","LS",IF($A1517="Jumlah","T",FALSE))))&amp;$E1517&amp;RIGHT($D1517,2),[1]Balancing!$QD$2:$VU$2,0))/1000</f>
        <v>1.127</v>
      </c>
    </row>
    <row r="1518" spans="1:12" x14ac:dyDescent="0.35">
      <c r="A1518" s="17" t="s">
        <v>21</v>
      </c>
      <c r="B1518" s="17" t="s">
        <v>35</v>
      </c>
      <c r="C1518" s="17" t="s">
        <v>58</v>
      </c>
      <c r="D1518" s="14">
        <v>2018</v>
      </c>
      <c r="E1518" s="14">
        <v>3</v>
      </c>
      <c r="F1518" s="14" t="str">
        <f>VLOOKUP(A1518,[1]Lookup!$A$1:$B$4,2,0)</f>
        <v>Semi-skilled</v>
      </c>
      <c r="G1518" s="14" t="str">
        <f>VLOOKUP(B1518,[1]Lookup!$A$6:$B$11,2,0)</f>
        <v>Services</v>
      </c>
      <c r="H1518" s="14" t="str">
        <f>VLOOKUP(C1518,[1]Lookup!$A$13:$B$31,2,0)</f>
        <v>Transportation &amp; storage</v>
      </c>
      <c r="I1518" s="16">
        <f>INDEX([1]Balancing!$B$3:$ES$21,MATCH($C1518,[1]Balancing!$A$3:$A$21,0),MATCH(IF($A1518="Mahir","HS",IF($A1518="Separuh Mahir","SS",IF($A1518="Berkemahiran Rendah","LS",IF($A1518="Jumlah","T",FALSE))))&amp;$E1518&amp;RIGHT($D1518,2),[1]Balancing!$B$2:$ES$2,0))/1000</f>
        <v>223.32499999999999</v>
      </c>
      <c r="J1518" s="16">
        <f>INDEX([1]Balancing!$ET$3:$KK$21,MATCH($C1518,[1]Balancing!$A$3:$A$21,0),MATCH(IF($A1518="Mahir","HS",IF($A1518="Separuh Mahir","SS",IF($A1518="Berkemahiran Rendah","LS",IF($A1518="Jumlah","T",FALSE))))&amp;$E1518&amp;RIGHT($D1518,2),[1]Balancing!$ET$2:$KK$2,0))/1000</f>
        <v>222.483</v>
      </c>
      <c r="K1518" s="16">
        <f>INDEX([1]Balancing!$KL$3:$QC$21,MATCH($C1518,[1]Balancing!$A$3:$A$21,0),MATCH(IF($A1518="Mahir","HS",IF($A1518="Separuh Mahir","SS",IF($A1518="Berkemahiran Rendah","LS",IF($A1518="Jumlah","T",FALSE))))&amp;$E1518&amp;RIGHT($D1518,2),[1]Balancing!$KL$2:$QC$2,0))/1000</f>
        <v>0.84199999999999997</v>
      </c>
      <c r="L1518" s="16">
        <f>INDEX([1]Balancing!$QD$3:$VU$21,MATCH($C1518,[1]Balancing!$A$3:$A$21,0),MATCH(IF($A1518="Mahir","HS",IF($A1518="Separuh Mahir","SS",IF($A1518="Berkemahiran Rendah","LS",IF($A1518="Jumlah","T",FALSE))))&amp;$E1518&amp;RIGHT($D1518,2),[1]Balancing!$QD$2:$VU$2,0))/1000</f>
        <v>0.26400000000000001</v>
      </c>
    </row>
    <row r="1519" spans="1:12" x14ac:dyDescent="0.35">
      <c r="A1519" s="17" t="s">
        <v>21</v>
      </c>
      <c r="B1519" s="17" t="s">
        <v>35</v>
      </c>
      <c r="C1519" s="17" t="s">
        <v>60</v>
      </c>
      <c r="D1519" s="14">
        <v>2018</v>
      </c>
      <c r="E1519" s="14">
        <v>3</v>
      </c>
      <c r="F1519" s="14" t="str">
        <f>VLOOKUP(A1519,[1]Lookup!$A$1:$B$4,2,0)</f>
        <v>Semi-skilled</v>
      </c>
      <c r="G1519" s="14" t="str">
        <f>VLOOKUP(B1519,[1]Lookup!$A$6:$B$11,2,0)</f>
        <v>Services</v>
      </c>
      <c r="H1519" s="14" t="str">
        <f>VLOOKUP(C1519,[1]Lookup!$A$13:$B$31,2,0)</f>
        <v>Information &amp; communication</v>
      </c>
      <c r="I1519" s="16">
        <f>INDEX([1]Balancing!$B$3:$ES$21,MATCH($C1519,[1]Balancing!$A$3:$A$21,0),MATCH(IF($A1519="Mahir","HS",IF($A1519="Separuh Mahir","SS",IF($A1519="Berkemahiran Rendah","LS",IF($A1519="Jumlah","T",FALSE))))&amp;$E1519&amp;RIGHT($D1519,2),[1]Balancing!$B$2:$ES$2,0))/1000</f>
        <v>73.185000000000002</v>
      </c>
      <c r="J1519" s="16">
        <f>INDEX([1]Balancing!$ET$3:$KK$21,MATCH($C1519,[1]Balancing!$A$3:$A$21,0),MATCH(IF($A1519="Mahir","HS",IF($A1519="Separuh Mahir","SS",IF($A1519="Berkemahiran Rendah","LS",IF($A1519="Jumlah","T",FALSE))))&amp;$E1519&amp;RIGHT($D1519,2),[1]Balancing!$ET$2:$KK$2,0))/1000</f>
        <v>72.98</v>
      </c>
      <c r="K1519" s="16">
        <f>INDEX([1]Balancing!$KL$3:$QC$21,MATCH($C1519,[1]Balancing!$A$3:$A$21,0),MATCH(IF($A1519="Mahir","HS",IF($A1519="Separuh Mahir","SS",IF($A1519="Berkemahiran Rendah","LS",IF($A1519="Jumlah","T",FALSE))))&amp;$E1519&amp;RIGHT($D1519,2),[1]Balancing!$KL$2:$QC$2,0))/1000</f>
        <v>0.20499999999999999</v>
      </c>
      <c r="L1519" s="16">
        <f>INDEX([1]Balancing!$QD$3:$VU$21,MATCH($C1519,[1]Balancing!$A$3:$A$21,0),MATCH(IF($A1519="Mahir","HS",IF($A1519="Separuh Mahir","SS",IF($A1519="Berkemahiran Rendah","LS",IF($A1519="Jumlah","T",FALSE))))&amp;$E1519&amp;RIGHT($D1519,2),[1]Balancing!$QD$2:$VU$2,0))/1000</f>
        <v>0.16400000000000001</v>
      </c>
    </row>
    <row r="1520" spans="1:12" x14ac:dyDescent="0.35">
      <c r="A1520" s="17" t="s">
        <v>21</v>
      </c>
      <c r="B1520" s="17" t="s">
        <v>35</v>
      </c>
      <c r="C1520" s="17" t="s">
        <v>62</v>
      </c>
      <c r="D1520" s="14">
        <v>2018</v>
      </c>
      <c r="E1520" s="14">
        <v>3</v>
      </c>
      <c r="F1520" s="14" t="str">
        <f>VLOOKUP(A1520,[1]Lookup!$A$1:$B$4,2,0)</f>
        <v>Semi-skilled</v>
      </c>
      <c r="G1520" s="14" t="str">
        <f>VLOOKUP(B1520,[1]Lookup!$A$6:$B$11,2,0)</f>
        <v>Services</v>
      </c>
      <c r="H1520" s="14" t="str">
        <f>VLOOKUP(C1520,[1]Lookup!$A$13:$B$31,2,0)</f>
        <v>Finance, insurance, real estate &amp; business services</v>
      </c>
      <c r="I1520" s="16">
        <f>INDEX([1]Balancing!$B$3:$ES$21,MATCH($C1520,[1]Balancing!$A$3:$A$21,0),MATCH(IF($A1520="Mahir","HS",IF($A1520="Separuh Mahir","SS",IF($A1520="Berkemahiran Rendah","LS",IF($A1520="Jumlah","T",FALSE))))&amp;$E1520&amp;RIGHT($D1520,2),[1]Balancing!$B$2:$ES$2,0))/1000</f>
        <v>432.97300000000001</v>
      </c>
      <c r="J1520" s="16">
        <f>INDEX([1]Balancing!$ET$3:$KK$21,MATCH($C1520,[1]Balancing!$A$3:$A$21,0),MATCH(IF($A1520="Mahir","HS",IF($A1520="Separuh Mahir","SS",IF($A1520="Berkemahiran Rendah","LS",IF($A1520="Jumlah","T",FALSE))))&amp;$E1520&amp;RIGHT($D1520,2),[1]Balancing!$ET$2:$KK$2,0))/1000</f>
        <v>430.90699999999998</v>
      </c>
      <c r="K1520" s="16">
        <f>INDEX([1]Balancing!$KL$3:$QC$21,MATCH($C1520,[1]Balancing!$A$3:$A$21,0),MATCH(IF($A1520="Mahir","HS",IF($A1520="Separuh Mahir","SS",IF($A1520="Berkemahiran Rendah","LS",IF($A1520="Jumlah","T",FALSE))))&amp;$E1520&amp;RIGHT($D1520,2),[1]Balancing!$KL$2:$QC$2,0))/1000</f>
        <v>2.0659999999999998</v>
      </c>
      <c r="L1520" s="16">
        <f>INDEX([1]Balancing!$QD$3:$VU$21,MATCH($C1520,[1]Balancing!$A$3:$A$21,0),MATCH(IF($A1520="Mahir","HS",IF($A1520="Separuh Mahir","SS",IF($A1520="Berkemahiran Rendah","LS",IF($A1520="Jumlah","T",FALSE))))&amp;$E1520&amp;RIGHT($D1520,2),[1]Balancing!$QD$2:$VU$2,0))/1000</f>
        <v>0.40400000000000003</v>
      </c>
    </row>
    <row r="1521" spans="1:12" x14ac:dyDescent="0.35">
      <c r="A1521" s="17" t="s">
        <v>21</v>
      </c>
      <c r="B1521" s="17" t="s">
        <v>35</v>
      </c>
      <c r="C1521" s="17" t="s">
        <v>64</v>
      </c>
      <c r="D1521" s="14">
        <v>2018</v>
      </c>
      <c r="E1521" s="14">
        <v>3</v>
      </c>
      <c r="F1521" s="14" t="str">
        <f>VLOOKUP(A1521,[1]Lookup!$A$1:$B$4,2,0)</f>
        <v>Semi-skilled</v>
      </c>
      <c r="G1521" s="14" t="str">
        <f>VLOOKUP(B1521,[1]Lookup!$A$6:$B$11,2,0)</f>
        <v>Services</v>
      </c>
      <c r="H1521" s="14" t="str">
        <f>VLOOKUP(C1521,[1]Lookup!$A$13:$B$31,2,0)</f>
        <v>Other services</v>
      </c>
      <c r="I1521" s="16">
        <f>INDEX([1]Balancing!$B$3:$ES$21,MATCH($C1521,[1]Balancing!$A$3:$A$21,0),MATCH(IF($A1521="Mahir","HS",IF($A1521="Separuh Mahir","SS",IF($A1521="Berkemahiran Rendah","LS",IF($A1521="Jumlah","T",FALSE))))&amp;$E1521&amp;RIGHT($D1521,2),[1]Balancing!$B$2:$ES$2,0))/1000</f>
        <v>230.69499999999999</v>
      </c>
      <c r="J1521" s="16">
        <f>INDEX([1]Balancing!$ET$3:$KK$21,MATCH($C1521,[1]Balancing!$A$3:$A$21,0),MATCH(IF($A1521="Mahir","HS",IF($A1521="Separuh Mahir","SS",IF($A1521="Berkemahiran Rendah","LS",IF($A1521="Jumlah","T",FALSE))))&amp;$E1521&amp;RIGHT($D1521,2),[1]Balancing!$ET$2:$KK$2,0))/1000</f>
        <v>229.68600000000001</v>
      </c>
      <c r="K1521" s="16">
        <f>INDEX([1]Balancing!$KL$3:$QC$21,MATCH($C1521,[1]Balancing!$A$3:$A$21,0),MATCH(IF($A1521="Mahir","HS",IF($A1521="Separuh Mahir","SS",IF($A1521="Berkemahiran Rendah","LS",IF($A1521="Jumlah","T",FALSE))))&amp;$E1521&amp;RIGHT($D1521,2),[1]Balancing!$KL$2:$QC$2,0))/1000</f>
        <v>1.0089999999999999</v>
      </c>
      <c r="L1521" s="16">
        <f>INDEX([1]Balancing!$QD$3:$VU$21,MATCH($C1521,[1]Balancing!$A$3:$A$21,0),MATCH(IF($A1521="Mahir","HS",IF($A1521="Separuh Mahir","SS",IF($A1521="Berkemahiran Rendah","LS",IF($A1521="Jumlah","T",FALSE))))&amp;$E1521&amp;RIGHT($D1521,2),[1]Balancing!$QD$2:$VU$2,0))/1000</f>
        <v>0.28399999999999997</v>
      </c>
    </row>
    <row r="1522" spans="1:12" x14ac:dyDescent="0.35">
      <c r="A1522" s="17" t="s">
        <v>23</v>
      </c>
      <c r="B1522" s="17" t="s">
        <v>27</v>
      </c>
      <c r="C1522" s="17" t="s">
        <v>27</v>
      </c>
      <c r="D1522" s="14">
        <v>2018</v>
      </c>
      <c r="E1522" s="14">
        <v>3</v>
      </c>
      <c r="F1522" s="14" t="str">
        <f>VLOOKUP(A1522,[1]Lookup!$A$1:$B$4,2,0)</f>
        <v>Low-skilled</v>
      </c>
      <c r="G1522" s="14" t="str">
        <f>VLOOKUP(B1522,[1]Lookup!$A$6:$B$11,2,0)</f>
        <v>Agriculture</v>
      </c>
      <c r="H1522" s="14" t="str">
        <f>VLOOKUP(C1522,[1]Lookup!$A$13:$B$31,2,0)</f>
        <v>Agriculture</v>
      </c>
      <c r="I1522" s="16">
        <f>INDEX([1]Balancing!$B$3:$ES$21,MATCH($C1522,[1]Balancing!$A$3:$A$21,0),MATCH(IF($A1522="Mahir","HS",IF($A1522="Separuh Mahir","SS",IF($A1522="Berkemahiran Rendah","LS",IF($A1522="Jumlah","T",FALSE))))&amp;$E1522&amp;RIGHT($D1522,2),[1]Balancing!$B$2:$ES$2,0))/1000</f>
        <v>30.498999999999999</v>
      </c>
      <c r="J1522" s="16">
        <f>INDEX([1]Balancing!$ET$3:$KK$21,MATCH($C1522,[1]Balancing!$A$3:$A$21,0),MATCH(IF($A1522="Mahir","HS",IF($A1522="Separuh Mahir","SS",IF($A1522="Berkemahiran Rendah","LS",IF($A1522="Jumlah","T",FALSE))))&amp;$E1522&amp;RIGHT($D1522,2),[1]Balancing!$ET$2:$KK$2,0))/1000</f>
        <v>24.474</v>
      </c>
      <c r="K1522" s="16">
        <f>INDEX([1]Balancing!$KL$3:$QC$21,MATCH($C1522,[1]Balancing!$A$3:$A$21,0),MATCH(IF($A1522="Mahir","HS",IF($A1522="Separuh Mahir","SS",IF($A1522="Berkemahiran Rendah","LS",IF($A1522="Jumlah","T",FALSE))))&amp;$E1522&amp;RIGHT($D1522,2),[1]Balancing!$KL$2:$QC$2,0))/1000</f>
        <v>6.0250000000000004</v>
      </c>
      <c r="L1522" s="16">
        <f>INDEX([1]Balancing!$QD$3:$VU$21,MATCH($C1522,[1]Balancing!$A$3:$A$21,0),MATCH(IF($A1522="Mahir","HS",IF($A1522="Separuh Mahir","SS",IF($A1522="Berkemahiran Rendah","LS",IF($A1522="Jumlah","T",FALSE))))&amp;$E1522&amp;RIGHT($D1522,2),[1]Balancing!$QD$2:$VU$2,0))/1000</f>
        <v>0.107</v>
      </c>
    </row>
    <row r="1523" spans="1:12" x14ac:dyDescent="0.35">
      <c r="A1523" s="17" t="s">
        <v>23</v>
      </c>
      <c r="B1523" s="17" t="s">
        <v>29</v>
      </c>
      <c r="C1523" s="17" t="s">
        <v>29</v>
      </c>
      <c r="D1523" s="14">
        <v>2018</v>
      </c>
      <c r="E1523" s="14">
        <v>3</v>
      </c>
      <c r="F1523" s="14" t="str">
        <f>VLOOKUP(A1523,[1]Lookup!$A$1:$B$4,2,0)</f>
        <v>Low-skilled</v>
      </c>
      <c r="G1523" s="14" t="str">
        <f>VLOOKUP(B1523,[1]Lookup!$A$6:$B$11,2,0)</f>
        <v>Mining &amp; Quarrying</v>
      </c>
      <c r="H1523" s="14" t="str">
        <f>VLOOKUP(C1523,[1]Lookup!$A$13:$B$31,2,0)</f>
        <v>Mining &amp; Quarrying</v>
      </c>
      <c r="I1523" s="16">
        <f>INDEX([1]Balancing!$B$3:$ES$21,MATCH($C1523,[1]Balancing!$A$3:$A$21,0),MATCH(IF($A1523="Mahir","HS",IF($A1523="Separuh Mahir","SS",IF($A1523="Berkemahiran Rendah","LS",IF($A1523="Jumlah","T",FALSE))))&amp;$E1523&amp;RIGHT($D1523,2),[1]Balancing!$B$2:$ES$2,0))/1000</f>
        <v>9.6440000000000001</v>
      </c>
      <c r="J1523" s="16">
        <f>INDEX([1]Balancing!$ET$3:$KK$21,MATCH($C1523,[1]Balancing!$A$3:$A$21,0),MATCH(IF($A1523="Mahir","HS",IF($A1523="Separuh Mahir","SS",IF($A1523="Berkemahiran Rendah","LS",IF($A1523="Jumlah","T",FALSE))))&amp;$E1523&amp;RIGHT($D1523,2),[1]Balancing!$ET$2:$KK$2,0))/1000</f>
        <v>9.5559999999999992</v>
      </c>
      <c r="K1523" s="16">
        <f>INDEX([1]Balancing!$KL$3:$QC$21,MATCH($C1523,[1]Balancing!$A$3:$A$21,0),MATCH(IF($A1523="Mahir","HS",IF($A1523="Separuh Mahir","SS",IF($A1523="Berkemahiran Rendah","LS",IF($A1523="Jumlah","T",FALSE))))&amp;$E1523&amp;RIGHT($D1523,2),[1]Balancing!$KL$2:$QC$2,0))/1000</f>
        <v>8.7999999999999995E-2</v>
      </c>
      <c r="L1523" s="16">
        <f>INDEX([1]Balancing!$QD$3:$VU$21,MATCH($C1523,[1]Balancing!$A$3:$A$21,0),MATCH(IF($A1523="Mahir","HS",IF($A1523="Separuh Mahir","SS",IF($A1523="Berkemahiran Rendah","LS",IF($A1523="Jumlah","T",FALSE))))&amp;$E1523&amp;RIGHT($D1523,2),[1]Balancing!$QD$2:$VU$2,0))/1000</f>
        <v>1.4E-2</v>
      </c>
    </row>
    <row r="1524" spans="1:12" x14ac:dyDescent="0.35">
      <c r="A1524" s="17" t="s">
        <v>23</v>
      </c>
      <c r="B1524" s="17" t="s">
        <v>31</v>
      </c>
      <c r="C1524" s="17" t="s">
        <v>40</v>
      </c>
      <c r="D1524" s="14">
        <v>2018</v>
      </c>
      <c r="E1524" s="14">
        <v>3</v>
      </c>
      <c r="F1524" s="14" t="str">
        <f>VLOOKUP(A1524,[1]Lookup!$A$1:$B$4,2,0)</f>
        <v>Low-skilled</v>
      </c>
      <c r="G1524" s="14" t="str">
        <f>VLOOKUP(B1524,[1]Lookup!$A$6:$B$11,2,0)</f>
        <v>Manufacturing</v>
      </c>
      <c r="H1524" s="14" t="str">
        <f>VLOOKUP(C1524,[1]Lookup!$A$13:$B$31,2,0)</f>
        <v>Food processing, beverages &amp; tobacco products</v>
      </c>
      <c r="I1524" s="16">
        <f>INDEX([1]Balancing!$B$3:$ES$21,MATCH($C1524,[1]Balancing!$A$3:$A$21,0),MATCH(IF($A1524="Mahir","HS",IF($A1524="Separuh Mahir","SS",IF($A1524="Berkemahiran Rendah","LS",IF($A1524="Jumlah","T",FALSE))))&amp;$E1524&amp;RIGHT($D1524,2),[1]Balancing!$B$2:$ES$2,0))/1000</f>
        <v>32.536000000000001</v>
      </c>
      <c r="J1524" s="16">
        <f>INDEX([1]Balancing!$ET$3:$KK$21,MATCH($C1524,[1]Balancing!$A$3:$A$21,0),MATCH(IF($A1524="Mahir","HS",IF($A1524="Separuh Mahir","SS",IF($A1524="Berkemahiran Rendah","LS",IF($A1524="Jumlah","T",FALSE))))&amp;$E1524&amp;RIGHT($D1524,2),[1]Balancing!$ET$2:$KK$2,0))/1000</f>
        <v>28.2</v>
      </c>
      <c r="K1524" s="16">
        <f>INDEX([1]Balancing!$KL$3:$QC$21,MATCH($C1524,[1]Balancing!$A$3:$A$21,0),MATCH(IF($A1524="Mahir","HS",IF($A1524="Separuh Mahir","SS",IF($A1524="Berkemahiran Rendah","LS",IF($A1524="Jumlah","T",FALSE))))&amp;$E1524&amp;RIGHT($D1524,2),[1]Balancing!$KL$2:$QC$2,0))/1000</f>
        <v>4.3360000000000003</v>
      </c>
      <c r="L1524" s="16">
        <f>INDEX([1]Balancing!$QD$3:$VU$21,MATCH($C1524,[1]Balancing!$A$3:$A$21,0),MATCH(IF($A1524="Mahir","HS",IF($A1524="Separuh Mahir","SS",IF($A1524="Berkemahiran Rendah","LS",IF($A1524="Jumlah","T",FALSE))))&amp;$E1524&amp;RIGHT($D1524,2),[1]Balancing!$QD$2:$VU$2,0))/1000</f>
        <v>2.1999999999999999E-2</v>
      </c>
    </row>
    <row r="1525" spans="1:12" x14ac:dyDescent="0.35">
      <c r="A1525" s="17" t="s">
        <v>23</v>
      </c>
      <c r="B1525" s="17" t="s">
        <v>31</v>
      </c>
      <c r="C1525" s="17" t="s">
        <v>42</v>
      </c>
      <c r="D1525" s="14">
        <v>2018</v>
      </c>
      <c r="E1525" s="14">
        <v>3</v>
      </c>
      <c r="F1525" s="14" t="str">
        <f>VLOOKUP(A1525,[1]Lookup!$A$1:$B$4,2,0)</f>
        <v>Low-skilled</v>
      </c>
      <c r="G1525" s="14" t="str">
        <f>VLOOKUP(B1525,[1]Lookup!$A$6:$B$11,2,0)</f>
        <v>Manufacturing</v>
      </c>
      <c r="H1525" s="14" t="str">
        <f>VLOOKUP(C1525,[1]Lookup!$A$13:$B$31,2,0)</f>
        <v>Textiles, wearing apparel &amp; leather products</v>
      </c>
      <c r="I1525" s="16">
        <f>INDEX([1]Balancing!$B$3:$ES$21,MATCH($C1525,[1]Balancing!$A$3:$A$21,0),MATCH(IF($A1525="Mahir","HS",IF($A1525="Separuh Mahir","SS",IF($A1525="Berkemahiran Rendah","LS",IF($A1525="Jumlah","T",FALSE))))&amp;$E1525&amp;RIGHT($D1525,2),[1]Balancing!$B$2:$ES$2,0))/1000</f>
        <v>6.9779999999999998</v>
      </c>
      <c r="J1525" s="16">
        <f>INDEX([1]Balancing!$ET$3:$KK$21,MATCH($C1525,[1]Balancing!$A$3:$A$21,0),MATCH(IF($A1525="Mahir","HS",IF($A1525="Separuh Mahir","SS",IF($A1525="Berkemahiran Rendah","LS",IF($A1525="Jumlah","T",FALSE))))&amp;$E1525&amp;RIGHT($D1525,2),[1]Balancing!$ET$2:$KK$2,0))/1000</f>
        <v>6.2990000000000004</v>
      </c>
      <c r="K1525" s="16">
        <f>INDEX([1]Balancing!$KL$3:$QC$21,MATCH($C1525,[1]Balancing!$A$3:$A$21,0),MATCH(IF($A1525="Mahir","HS",IF($A1525="Separuh Mahir","SS",IF($A1525="Berkemahiran Rendah","LS",IF($A1525="Jumlah","T",FALSE))))&amp;$E1525&amp;RIGHT($D1525,2),[1]Balancing!$KL$2:$QC$2,0))/1000</f>
        <v>0.67900000000000005</v>
      </c>
      <c r="L1525" s="16">
        <f>INDEX([1]Balancing!$QD$3:$VU$21,MATCH($C1525,[1]Balancing!$A$3:$A$21,0),MATCH(IF($A1525="Mahir","HS",IF($A1525="Separuh Mahir","SS",IF($A1525="Berkemahiran Rendah","LS",IF($A1525="Jumlah","T",FALSE))))&amp;$E1525&amp;RIGHT($D1525,2),[1]Balancing!$QD$2:$VU$2,0))/1000</f>
        <v>1E-3</v>
      </c>
    </row>
    <row r="1526" spans="1:12" x14ac:dyDescent="0.35">
      <c r="A1526" s="17" t="s">
        <v>23</v>
      </c>
      <c r="B1526" s="17" t="s">
        <v>31</v>
      </c>
      <c r="C1526" s="17" t="s">
        <v>44</v>
      </c>
      <c r="D1526" s="14">
        <v>2018</v>
      </c>
      <c r="E1526" s="14">
        <v>3</v>
      </c>
      <c r="F1526" s="14" t="str">
        <f>VLOOKUP(A1526,[1]Lookup!$A$1:$B$4,2,0)</f>
        <v>Low-skilled</v>
      </c>
      <c r="G1526" s="14" t="str">
        <f>VLOOKUP(B1526,[1]Lookup!$A$6:$B$11,2,0)</f>
        <v>Manufacturing</v>
      </c>
      <c r="H1526" s="14" t="str">
        <f>VLOOKUP(C1526,[1]Lookup!$A$13:$B$31,2,0)</f>
        <v>Wood products, furniture, paper products &amp; printing</v>
      </c>
      <c r="I1526" s="16">
        <f>INDEX([1]Balancing!$B$3:$ES$21,MATCH($C1526,[1]Balancing!$A$3:$A$21,0),MATCH(IF($A1526="Mahir","HS",IF($A1526="Separuh Mahir","SS",IF($A1526="Berkemahiran Rendah","LS",IF($A1526="Jumlah","T",FALSE))))&amp;$E1526&amp;RIGHT($D1526,2),[1]Balancing!$B$2:$ES$2,0))/1000</f>
        <v>39.225999999999999</v>
      </c>
      <c r="J1526" s="16">
        <f>INDEX([1]Balancing!$ET$3:$KK$21,MATCH($C1526,[1]Balancing!$A$3:$A$21,0),MATCH(IF($A1526="Mahir","HS",IF($A1526="Separuh Mahir","SS",IF($A1526="Berkemahiran Rendah","LS",IF($A1526="Jumlah","T",FALSE))))&amp;$E1526&amp;RIGHT($D1526,2),[1]Balancing!$ET$2:$KK$2,0))/1000</f>
        <v>34.887</v>
      </c>
      <c r="K1526" s="16">
        <f>INDEX([1]Balancing!$KL$3:$QC$21,MATCH($C1526,[1]Balancing!$A$3:$A$21,0),MATCH(IF($A1526="Mahir","HS",IF($A1526="Separuh Mahir","SS",IF($A1526="Berkemahiran Rendah","LS",IF($A1526="Jumlah","T",FALSE))))&amp;$E1526&amp;RIGHT($D1526,2),[1]Balancing!$KL$2:$QC$2,0))/1000</f>
        <v>4.3390000000000004</v>
      </c>
      <c r="L1526" s="16">
        <f>INDEX([1]Balancing!$QD$3:$VU$21,MATCH($C1526,[1]Balancing!$A$3:$A$21,0),MATCH(IF($A1526="Mahir","HS",IF($A1526="Separuh Mahir","SS",IF($A1526="Berkemahiran Rendah","LS",IF($A1526="Jumlah","T",FALSE))))&amp;$E1526&amp;RIGHT($D1526,2),[1]Balancing!$QD$2:$VU$2,0))/1000</f>
        <v>5.5E-2</v>
      </c>
    </row>
    <row r="1527" spans="1:12" x14ac:dyDescent="0.35">
      <c r="A1527" s="17" t="s">
        <v>23</v>
      </c>
      <c r="B1527" s="17" t="s">
        <v>31</v>
      </c>
      <c r="C1527" s="17" t="s">
        <v>46</v>
      </c>
      <c r="D1527" s="14">
        <v>2018</v>
      </c>
      <c r="E1527" s="14">
        <v>3</v>
      </c>
      <c r="F1527" s="14" t="str">
        <f>VLOOKUP(A1527,[1]Lookup!$A$1:$B$4,2,0)</f>
        <v>Low-skilled</v>
      </c>
      <c r="G1527" s="14" t="str">
        <f>VLOOKUP(B1527,[1]Lookup!$A$6:$B$11,2,0)</f>
        <v>Manufacturing</v>
      </c>
      <c r="H1527" s="14" t="str">
        <f>VLOOKUP(C1527,[1]Lookup!$A$13:$B$31,2,0)</f>
        <v>Petroleum, chemical, rubber &amp; plastic products</v>
      </c>
      <c r="I1527" s="16">
        <f>INDEX([1]Balancing!$B$3:$ES$21,MATCH($C1527,[1]Balancing!$A$3:$A$21,0),MATCH(IF($A1527="Mahir","HS",IF($A1527="Separuh Mahir","SS",IF($A1527="Berkemahiran Rendah","LS",IF($A1527="Jumlah","T",FALSE))))&amp;$E1527&amp;RIGHT($D1527,2),[1]Balancing!$B$2:$ES$2,0))/1000</f>
        <v>27.577999999999999</v>
      </c>
      <c r="J1527" s="16">
        <f>INDEX([1]Balancing!$ET$3:$KK$21,MATCH($C1527,[1]Balancing!$A$3:$A$21,0),MATCH(IF($A1527="Mahir","HS",IF($A1527="Separuh Mahir","SS",IF($A1527="Berkemahiran Rendah","LS",IF($A1527="Jumlah","T",FALSE))))&amp;$E1527&amp;RIGHT($D1527,2),[1]Balancing!$ET$2:$KK$2,0))/1000</f>
        <v>24.567</v>
      </c>
      <c r="K1527" s="16">
        <f>INDEX([1]Balancing!$KL$3:$QC$21,MATCH($C1527,[1]Balancing!$A$3:$A$21,0),MATCH(IF($A1527="Mahir","HS",IF($A1527="Separuh Mahir","SS",IF($A1527="Berkemahiran Rendah","LS",IF($A1527="Jumlah","T",FALSE))))&amp;$E1527&amp;RIGHT($D1527,2),[1]Balancing!$KL$2:$QC$2,0))/1000</f>
        <v>3.0110000000000001</v>
      </c>
      <c r="L1527" s="16">
        <f>INDEX([1]Balancing!$QD$3:$VU$21,MATCH($C1527,[1]Balancing!$A$3:$A$21,0),MATCH(IF($A1527="Mahir","HS",IF($A1527="Separuh Mahir","SS",IF($A1527="Berkemahiran Rendah","LS",IF($A1527="Jumlah","T",FALSE))))&amp;$E1527&amp;RIGHT($D1527,2),[1]Balancing!$QD$2:$VU$2,0))/1000</f>
        <v>0.157</v>
      </c>
    </row>
    <row r="1528" spans="1:12" x14ac:dyDescent="0.35">
      <c r="A1528" s="17" t="s">
        <v>23</v>
      </c>
      <c r="B1528" s="17" t="s">
        <v>31</v>
      </c>
      <c r="C1528" s="17" t="s">
        <v>48</v>
      </c>
      <c r="D1528" s="14">
        <v>2018</v>
      </c>
      <c r="E1528" s="14">
        <v>3</v>
      </c>
      <c r="F1528" s="14" t="str">
        <f>VLOOKUP(A1528,[1]Lookup!$A$1:$B$4,2,0)</f>
        <v>Low-skilled</v>
      </c>
      <c r="G1528" s="14" t="str">
        <f>VLOOKUP(B1528,[1]Lookup!$A$6:$B$11,2,0)</f>
        <v>Manufacturing</v>
      </c>
      <c r="H1528" s="14" t="str">
        <f>VLOOKUP(C1528,[1]Lookup!$A$13:$B$31,2,0)</f>
        <v>Non-metallic mineral products, basic metal &amp; fabricated metal products</v>
      </c>
      <c r="I1528" s="16">
        <f>INDEX([1]Balancing!$B$3:$ES$21,MATCH($C1528,[1]Balancing!$A$3:$A$21,0),MATCH(IF($A1528="Mahir","HS",IF($A1528="Separuh Mahir","SS",IF($A1528="Berkemahiran Rendah","LS",IF($A1528="Jumlah","T",FALSE))))&amp;$E1528&amp;RIGHT($D1528,2),[1]Balancing!$B$2:$ES$2,0))/1000</f>
        <v>26.834</v>
      </c>
      <c r="J1528" s="16">
        <f>INDEX([1]Balancing!$ET$3:$KK$21,MATCH($C1528,[1]Balancing!$A$3:$A$21,0),MATCH(IF($A1528="Mahir","HS",IF($A1528="Separuh Mahir","SS",IF($A1528="Berkemahiran Rendah","LS",IF($A1528="Jumlah","T",FALSE))))&amp;$E1528&amp;RIGHT($D1528,2),[1]Balancing!$ET$2:$KK$2,0))/1000</f>
        <v>23.419</v>
      </c>
      <c r="K1528" s="16">
        <f>INDEX([1]Balancing!$KL$3:$QC$21,MATCH($C1528,[1]Balancing!$A$3:$A$21,0),MATCH(IF($A1528="Mahir","HS",IF($A1528="Separuh Mahir","SS",IF($A1528="Berkemahiran Rendah","LS",IF($A1528="Jumlah","T",FALSE))))&amp;$E1528&amp;RIGHT($D1528,2),[1]Balancing!$KL$2:$QC$2,0))/1000</f>
        <v>3.415</v>
      </c>
      <c r="L1528" s="16">
        <f>INDEX([1]Balancing!$QD$3:$VU$21,MATCH($C1528,[1]Balancing!$A$3:$A$21,0),MATCH(IF($A1528="Mahir","HS",IF($A1528="Separuh Mahir","SS",IF($A1528="Berkemahiran Rendah","LS",IF($A1528="Jumlah","T",FALSE))))&amp;$E1528&amp;RIGHT($D1528,2),[1]Balancing!$QD$2:$VU$2,0))/1000</f>
        <v>3.2000000000000001E-2</v>
      </c>
    </row>
    <row r="1529" spans="1:12" x14ac:dyDescent="0.35">
      <c r="A1529" s="17" t="s">
        <v>23</v>
      </c>
      <c r="B1529" s="17" t="s">
        <v>31</v>
      </c>
      <c r="C1529" s="17" t="s">
        <v>50</v>
      </c>
      <c r="D1529" s="14">
        <v>2018</v>
      </c>
      <c r="E1529" s="14">
        <v>3</v>
      </c>
      <c r="F1529" s="14" t="str">
        <f>VLOOKUP(A1529,[1]Lookup!$A$1:$B$4,2,0)</f>
        <v>Low-skilled</v>
      </c>
      <c r="G1529" s="14" t="str">
        <f>VLOOKUP(B1529,[1]Lookup!$A$6:$B$11,2,0)</f>
        <v>Manufacturing</v>
      </c>
      <c r="H1529" s="14" t="str">
        <f>VLOOKUP(C1529,[1]Lookup!$A$13:$B$31,2,0)</f>
        <v>Electrical, electronic &amp; optical products</v>
      </c>
      <c r="I1529" s="16">
        <f>INDEX([1]Balancing!$B$3:$ES$21,MATCH($C1529,[1]Balancing!$A$3:$A$21,0),MATCH(IF($A1529="Mahir","HS",IF($A1529="Separuh Mahir","SS",IF($A1529="Berkemahiran Rendah","LS",IF($A1529="Jumlah","T",FALSE))))&amp;$E1529&amp;RIGHT($D1529,2),[1]Balancing!$B$2:$ES$2,0))/1000</f>
        <v>18.672999999999998</v>
      </c>
      <c r="J1529" s="16">
        <f>INDEX([1]Balancing!$ET$3:$KK$21,MATCH($C1529,[1]Balancing!$A$3:$A$21,0),MATCH(IF($A1529="Mahir","HS",IF($A1529="Separuh Mahir","SS",IF($A1529="Berkemahiran Rendah","LS",IF($A1529="Jumlah","T",FALSE))))&amp;$E1529&amp;RIGHT($D1529,2),[1]Balancing!$ET$2:$KK$2,0))/1000</f>
        <v>16.087</v>
      </c>
      <c r="K1529" s="16">
        <f>INDEX([1]Balancing!$KL$3:$QC$21,MATCH($C1529,[1]Balancing!$A$3:$A$21,0),MATCH(IF($A1529="Mahir","HS",IF($A1529="Separuh Mahir","SS",IF($A1529="Berkemahiran Rendah","LS",IF($A1529="Jumlah","T",FALSE))))&amp;$E1529&amp;RIGHT($D1529,2),[1]Balancing!$KL$2:$QC$2,0))/1000</f>
        <v>2.5859999999999999</v>
      </c>
      <c r="L1529" s="16">
        <f>INDEX([1]Balancing!$QD$3:$VU$21,MATCH($C1529,[1]Balancing!$A$3:$A$21,0),MATCH(IF($A1529="Mahir","HS",IF($A1529="Separuh Mahir","SS",IF($A1529="Berkemahiran Rendah","LS",IF($A1529="Jumlah","T",FALSE))))&amp;$E1529&amp;RIGHT($D1529,2),[1]Balancing!$QD$2:$VU$2,0))/1000</f>
        <v>0.02</v>
      </c>
    </row>
    <row r="1530" spans="1:12" x14ac:dyDescent="0.35">
      <c r="A1530" s="17" t="s">
        <v>23</v>
      </c>
      <c r="B1530" s="17" t="s">
        <v>31</v>
      </c>
      <c r="C1530" s="17" t="s">
        <v>52</v>
      </c>
      <c r="D1530" s="14">
        <v>2018</v>
      </c>
      <c r="E1530" s="14">
        <v>3</v>
      </c>
      <c r="F1530" s="14" t="str">
        <f>VLOOKUP(A1530,[1]Lookup!$A$1:$B$4,2,0)</f>
        <v>Low-skilled</v>
      </c>
      <c r="G1530" s="14" t="str">
        <f>VLOOKUP(B1530,[1]Lookup!$A$6:$B$11,2,0)</f>
        <v>Manufacturing</v>
      </c>
      <c r="H1530" s="14" t="str">
        <f>VLOOKUP(C1530,[1]Lookup!$A$13:$B$31,2,0)</f>
        <v>Transport equipment, other manufacturing &amp; repair</v>
      </c>
      <c r="I1530" s="16">
        <f>INDEX([1]Balancing!$B$3:$ES$21,MATCH($C1530,[1]Balancing!$A$3:$A$21,0),MATCH(IF($A1530="Mahir","HS",IF($A1530="Separuh Mahir","SS",IF($A1530="Berkemahiran Rendah","LS",IF($A1530="Jumlah","T",FALSE))))&amp;$E1530&amp;RIGHT($D1530,2),[1]Balancing!$B$2:$ES$2,0))/1000</f>
        <v>11.618</v>
      </c>
      <c r="J1530" s="16">
        <f>INDEX([1]Balancing!$ET$3:$KK$21,MATCH($C1530,[1]Balancing!$A$3:$A$21,0),MATCH(IF($A1530="Mahir","HS",IF($A1530="Separuh Mahir","SS",IF($A1530="Berkemahiran Rendah","LS",IF($A1530="Jumlah","T",FALSE))))&amp;$E1530&amp;RIGHT($D1530,2),[1]Balancing!$ET$2:$KK$2,0))/1000</f>
        <v>10.246</v>
      </c>
      <c r="K1530" s="16">
        <f>INDEX([1]Balancing!$KL$3:$QC$21,MATCH($C1530,[1]Balancing!$A$3:$A$21,0),MATCH(IF($A1530="Mahir","HS",IF($A1530="Separuh Mahir","SS",IF($A1530="Berkemahiran Rendah","LS",IF($A1530="Jumlah","T",FALSE))))&amp;$E1530&amp;RIGHT($D1530,2),[1]Balancing!$KL$2:$QC$2,0))/1000</f>
        <v>1.3720000000000001</v>
      </c>
      <c r="L1530" s="16">
        <f>INDEX([1]Balancing!$QD$3:$VU$21,MATCH($C1530,[1]Balancing!$A$3:$A$21,0),MATCH(IF($A1530="Mahir","HS",IF($A1530="Separuh Mahir","SS",IF($A1530="Berkemahiran Rendah","LS",IF($A1530="Jumlah","T",FALSE))))&amp;$E1530&amp;RIGHT($D1530,2),[1]Balancing!$QD$2:$VU$2,0))/1000</f>
        <v>2E-3</v>
      </c>
    </row>
    <row r="1531" spans="1:12" x14ac:dyDescent="0.35">
      <c r="A1531" s="17" t="s">
        <v>23</v>
      </c>
      <c r="B1531" s="17" t="s">
        <v>33</v>
      </c>
      <c r="C1531" s="17" t="s">
        <v>33</v>
      </c>
      <c r="D1531" s="14">
        <v>2018</v>
      </c>
      <c r="E1531" s="14">
        <v>3</v>
      </c>
      <c r="F1531" s="14" t="str">
        <f>VLOOKUP(A1531,[1]Lookup!$A$1:$B$4,2,0)</f>
        <v>Low-skilled</v>
      </c>
      <c r="G1531" s="14" t="str">
        <f>VLOOKUP(B1531,[1]Lookup!$A$6:$B$11,2,0)</f>
        <v>Construction</v>
      </c>
      <c r="H1531" s="14" t="str">
        <f>VLOOKUP(C1531,[1]Lookup!$A$13:$B$31,2,0)</f>
        <v>Construction</v>
      </c>
      <c r="I1531" s="16">
        <f>INDEX([1]Balancing!$B$3:$ES$21,MATCH($C1531,[1]Balancing!$A$3:$A$21,0),MATCH(IF($A1531="Mahir","HS",IF($A1531="Separuh Mahir","SS",IF($A1531="Berkemahiran Rendah","LS",IF($A1531="Jumlah","T",FALSE))))&amp;$E1531&amp;RIGHT($D1531,2),[1]Balancing!$B$2:$ES$2,0))/1000</f>
        <v>52.585999999999999</v>
      </c>
      <c r="J1531" s="16">
        <f>INDEX([1]Balancing!$ET$3:$KK$21,MATCH($C1531,[1]Balancing!$A$3:$A$21,0),MATCH(IF($A1531="Mahir","HS",IF($A1531="Separuh Mahir","SS",IF($A1531="Berkemahiran Rendah","LS",IF($A1531="Jumlah","T",FALSE))))&amp;$E1531&amp;RIGHT($D1531,2),[1]Balancing!$ET$2:$KK$2,0))/1000</f>
        <v>47.154000000000003</v>
      </c>
      <c r="K1531" s="16">
        <f>INDEX([1]Balancing!$KL$3:$QC$21,MATCH($C1531,[1]Balancing!$A$3:$A$21,0),MATCH(IF($A1531="Mahir","HS",IF($A1531="Separuh Mahir","SS",IF($A1531="Berkemahiran Rendah","LS",IF($A1531="Jumlah","T",FALSE))))&amp;$E1531&amp;RIGHT($D1531,2),[1]Balancing!$KL$2:$QC$2,0))/1000</f>
        <v>5.4320000000000004</v>
      </c>
      <c r="L1531" s="16">
        <f>INDEX([1]Balancing!$QD$3:$VU$21,MATCH($C1531,[1]Balancing!$A$3:$A$21,0),MATCH(IF($A1531="Mahir","HS",IF($A1531="Separuh Mahir","SS",IF($A1531="Berkemahiran Rendah","LS",IF($A1531="Jumlah","T",FALSE))))&amp;$E1531&amp;RIGHT($D1531,2),[1]Balancing!$QD$2:$VU$2,0))/1000</f>
        <v>0.16800000000000001</v>
      </c>
    </row>
    <row r="1532" spans="1:12" x14ac:dyDescent="0.35">
      <c r="A1532" s="17" t="s">
        <v>23</v>
      </c>
      <c r="B1532" s="17" t="s">
        <v>35</v>
      </c>
      <c r="C1532" s="17" t="s">
        <v>54</v>
      </c>
      <c r="D1532" s="14">
        <v>2018</v>
      </c>
      <c r="E1532" s="14">
        <v>3</v>
      </c>
      <c r="F1532" s="14" t="str">
        <f>VLOOKUP(A1532,[1]Lookup!$A$1:$B$4,2,0)</f>
        <v>Low-skilled</v>
      </c>
      <c r="G1532" s="14" t="str">
        <f>VLOOKUP(B1532,[1]Lookup!$A$6:$B$11,2,0)</f>
        <v>Services</v>
      </c>
      <c r="H1532" s="14" t="str">
        <f>VLOOKUP(C1532,[1]Lookup!$A$13:$B$31,2,0)</f>
        <v>Wholesale &amp; retail trade</v>
      </c>
      <c r="I1532" s="16">
        <f>INDEX([1]Balancing!$B$3:$ES$21,MATCH($C1532,[1]Balancing!$A$3:$A$21,0),MATCH(IF($A1532="Mahir","HS",IF($A1532="Separuh Mahir","SS",IF($A1532="Berkemahiran Rendah","LS",IF($A1532="Jumlah","T",FALSE))))&amp;$E1532&amp;RIGHT($D1532,2),[1]Balancing!$B$2:$ES$2,0))/1000</f>
        <v>230.398</v>
      </c>
      <c r="J1532" s="16">
        <f>INDEX([1]Balancing!$ET$3:$KK$21,MATCH($C1532,[1]Balancing!$A$3:$A$21,0),MATCH(IF($A1532="Mahir","HS",IF($A1532="Separuh Mahir","SS",IF($A1532="Berkemahiran Rendah","LS",IF($A1532="Jumlah","T",FALSE))))&amp;$E1532&amp;RIGHT($D1532,2),[1]Balancing!$ET$2:$KK$2,0))/1000</f>
        <v>226.65299999999999</v>
      </c>
      <c r="K1532" s="16">
        <f>INDEX([1]Balancing!$KL$3:$QC$21,MATCH($C1532,[1]Balancing!$A$3:$A$21,0),MATCH(IF($A1532="Mahir","HS",IF($A1532="Separuh Mahir","SS",IF($A1532="Berkemahiran Rendah","LS",IF($A1532="Jumlah","T",FALSE))))&amp;$E1532&amp;RIGHT($D1532,2),[1]Balancing!$KL$2:$QC$2,0))/1000</f>
        <v>3.7450000000000001</v>
      </c>
      <c r="L1532" s="16">
        <f>INDEX([1]Balancing!$QD$3:$VU$21,MATCH($C1532,[1]Balancing!$A$3:$A$21,0),MATCH(IF($A1532="Mahir","HS",IF($A1532="Separuh Mahir","SS",IF($A1532="Berkemahiran Rendah","LS",IF($A1532="Jumlah","T",FALSE))))&amp;$E1532&amp;RIGHT($D1532,2),[1]Balancing!$QD$2:$VU$2,0))/1000</f>
        <v>0.155</v>
      </c>
    </row>
    <row r="1533" spans="1:12" x14ac:dyDescent="0.35">
      <c r="A1533" s="17" t="s">
        <v>23</v>
      </c>
      <c r="B1533" s="17" t="s">
        <v>35</v>
      </c>
      <c r="C1533" s="17" t="s">
        <v>56</v>
      </c>
      <c r="D1533" s="14">
        <v>2018</v>
      </c>
      <c r="E1533" s="14">
        <v>3</v>
      </c>
      <c r="F1533" s="14" t="str">
        <f>VLOOKUP(A1533,[1]Lookup!$A$1:$B$4,2,0)</f>
        <v>Low-skilled</v>
      </c>
      <c r="G1533" s="14" t="str">
        <f>VLOOKUP(B1533,[1]Lookup!$A$6:$B$11,2,0)</f>
        <v>Services</v>
      </c>
      <c r="H1533" s="14" t="str">
        <f>VLOOKUP(C1533,[1]Lookup!$A$13:$B$31,2,0)</f>
        <v>Food &amp; beverages and accommodation</v>
      </c>
      <c r="I1533" s="16">
        <f>INDEX([1]Balancing!$B$3:$ES$21,MATCH($C1533,[1]Balancing!$A$3:$A$21,0),MATCH(IF($A1533="Mahir","HS",IF($A1533="Separuh Mahir","SS",IF($A1533="Berkemahiran Rendah","LS",IF($A1533="Jumlah","T",FALSE))))&amp;$E1533&amp;RIGHT($D1533,2),[1]Balancing!$B$2:$ES$2,0))/1000</f>
        <v>351.46499999999997</v>
      </c>
      <c r="J1533" s="16">
        <f>INDEX([1]Balancing!$ET$3:$KK$21,MATCH($C1533,[1]Balancing!$A$3:$A$21,0),MATCH(IF($A1533="Mahir","HS",IF($A1533="Separuh Mahir","SS",IF($A1533="Berkemahiran Rendah","LS",IF($A1533="Jumlah","T",FALSE))))&amp;$E1533&amp;RIGHT($D1533,2),[1]Balancing!$ET$2:$KK$2,0))/1000</f>
        <v>347.63900000000001</v>
      </c>
      <c r="K1533" s="16">
        <f>INDEX([1]Balancing!$KL$3:$QC$21,MATCH($C1533,[1]Balancing!$A$3:$A$21,0),MATCH(IF($A1533="Mahir","HS",IF($A1533="Separuh Mahir","SS",IF($A1533="Berkemahiran Rendah","LS",IF($A1533="Jumlah","T",FALSE))))&amp;$E1533&amp;RIGHT($D1533,2),[1]Balancing!$KL$2:$QC$2,0))/1000</f>
        <v>3.8260000000000001</v>
      </c>
      <c r="L1533" s="16">
        <f>INDEX([1]Balancing!$QD$3:$VU$21,MATCH($C1533,[1]Balancing!$A$3:$A$21,0),MATCH(IF($A1533="Mahir","HS",IF($A1533="Separuh Mahir","SS",IF($A1533="Berkemahiran Rendah","LS",IF($A1533="Jumlah","T",FALSE))))&amp;$E1533&amp;RIGHT($D1533,2),[1]Balancing!$QD$2:$VU$2,0))/1000</f>
        <v>0.158</v>
      </c>
    </row>
    <row r="1534" spans="1:12" x14ac:dyDescent="0.35">
      <c r="A1534" s="17" t="s">
        <v>23</v>
      </c>
      <c r="B1534" s="17" t="s">
        <v>35</v>
      </c>
      <c r="C1534" s="17" t="s">
        <v>58</v>
      </c>
      <c r="D1534" s="14">
        <v>2018</v>
      </c>
      <c r="E1534" s="14">
        <v>3</v>
      </c>
      <c r="F1534" s="14" t="str">
        <f>VLOOKUP(A1534,[1]Lookup!$A$1:$B$4,2,0)</f>
        <v>Low-skilled</v>
      </c>
      <c r="G1534" s="14" t="str">
        <f>VLOOKUP(B1534,[1]Lookup!$A$6:$B$11,2,0)</f>
        <v>Services</v>
      </c>
      <c r="H1534" s="14" t="str">
        <f>VLOOKUP(C1534,[1]Lookup!$A$13:$B$31,2,0)</f>
        <v>Transportation &amp; storage</v>
      </c>
      <c r="I1534" s="16">
        <f>INDEX([1]Balancing!$B$3:$ES$21,MATCH($C1534,[1]Balancing!$A$3:$A$21,0),MATCH(IF($A1534="Mahir","HS",IF($A1534="Separuh Mahir","SS",IF($A1534="Berkemahiran Rendah","LS",IF($A1534="Jumlah","T",FALSE))))&amp;$E1534&amp;RIGHT($D1534,2),[1]Balancing!$B$2:$ES$2,0))/1000</f>
        <v>85.108999999999995</v>
      </c>
      <c r="J1534" s="16">
        <f>INDEX([1]Balancing!$ET$3:$KK$21,MATCH($C1534,[1]Balancing!$A$3:$A$21,0),MATCH(IF($A1534="Mahir","HS",IF($A1534="Separuh Mahir","SS",IF($A1534="Berkemahiran Rendah","LS",IF($A1534="Jumlah","T",FALSE))))&amp;$E1534&amp;RIGHT($D1534,2),[1]Balancing!$ET$2:$KK$2,0))/1000</f>
        <v>84.123000000000005</v>
      </c>
      <c r="K1534" s="16">
        <f>INDEX([1]Balancing!$KL$3:$QC$21,MATCH($C1534,[1]Balancing!$A$3:$A$21,0),MATCH(IF($A1534="Mahir","HS",IF($A1534="Separuh Mahir","SS",IF($A1534="Berkemahiran Rendah","LS",IF($A1534="Jumlah","T",FALSE))))&amp;$E1534&amp;RIGHT($D1534,2),[1]Balancing!$KL$2:$QC$2,0))/1000</f>
        <v>0.98599999999999999</v>
      </c>
      <c r="L1534" s="16">
        <f>INDEX([1]Balancing!$QD$3:$VU$21,MATCH($C1534,[1]Balancing!$A$3:$A$21,0),MATCH(IF($A1534="Mahir","HS",IF($A1534="Separuh Mahir","SS",IF($A1534="Berkemahiran Rendah","LS",IF($A1534="Jumlah","T",FALSE))))&amp;$E1534&amp;RIGHT($D1534,2),[1]Balancing!$QD$2:$VU$2,0))/1000</f>
        <v>4.1000000000000002E-2</v>
      </c>
    </row>
    <row r="1535" spans="1:12" x14ac:dyDescent="0.35">
      <c r="A1535" s="17" t="s">
        <v>23</v>
      </c>
      <c r="B1535" s="17" t="s">
        <v>35</v>
      </c>
      <c r="C1535" s="17" t="s">
        <v>60</v>
      </c>
      <c r="D1535" s="14">
        <v>2018</v>
      </c>
      <c r="E1535" s="14">
        <v>3</v>
      </c>
      <c r="F1535" s="14" t="str">
        <f>VLOOKUP(A1535,[1]Lookup!$A$1:$B$4,2,0)</f>
        <v>Low-skilled</v>
      </c>
      <c r="G1535" s="14" t="str">
        <f>VLOOKUP(B1535,[1]Lookup!$A$6:$B$11,2,0)</f>
        <v>Services</v>
      </c>
      <c r="H1535" s="14" t="str">
        <f>VLOOKUP(C1535,[1]Lookup!$A$13:$B$31,2,0)</f>
        <v>Information &amp; communication</v>
      </c>
      <c r="I1535" s="16">
        <f>INDEX([1]Balancing!$B$3:$ES$21,MATCH($C1535,[1]Balancing!$A$3:$A$21,0),MATCH(IF($A1535="Mahir","HS",IF($A1535="Separuh Mahir","SS",IF($A1535="Berkemahiran Rendah","LS",IF($A1535="Jumlah","T",FALSE))))&amp;$E1535&amp;RIGHT($D1535,2),[1]Balancing!$B$2:$ES$2,0))/1000</f>
        <v>20.713000000000001</v>
      </c>
      <c r="J1535" s="16">
        <f>INDEX([1]Balancing!$ET$3:$KK$21,MATCH($C1535,[1]Balancing!$A$3:$A$21,0),MATCH(IF($A1535="Mahir","HS",IF($A1535="Separuh Mahir","SS",IF($A1535="Berkemahiran Rendah","LS",IF($A1535="Jumlah","T",FALSE))))&amp;$E1535&amp;RIGHT($D1535,2),[1]Balancing!$ET$2:$KK$2,0))/1000</f>
        <v>20.663</v>
      </c>
      <c r="K1535" s="16">
        <f>INDEX([1]Balancing!$KL$3:$QC$21,MATCH($C1535,[1]Balancing!$A$3:$A$21,0),MATCH(IF($A1535="Mahir","HS",IF($A1535="Separuh Mahir","SS",IF($A1535="Berkemahiran Rendah","LS",IF($A1535="Jumlah","T",FALSE))))&amp;$E1535&amp;RIGHT($D1535,2),[1]Balancing!$KL$2:$QC$2,0))/1000</f>
        <v>0.05</v>
      </c>
      <c r="L1535" s="16">
        <f>INDEX([1]Balancing!$QD$3:$VU$21,MATCH($C1535,[1]Balancing!$A$3:$A$21,0),MATCH(IF($A1535="Mahir","HS",IF($A1535="Separuh Mahir","SS",IF($A1535="Berkemahiran Rendah","LS",IF($A1535="Jumlah","T",FALSE))))&amp;$E1535&amp;RIGHT($D1535,2),[1]Balancing!$QD$2:$VU$2,0))/1000</f>
        <v>2E-3</v>
      </c>
    </row>
    <row r="1536" spans="1:12" x14ac:dyDescent="0.35">
      <c r="A1536" s="17" t="s">
        <v>23</v>
      </c>
      <c r="B1536" s="17" t="s">
        <v>35</v>
      </c>
      <c r="C1536" s="17" t="s">
        <v>62</v>
      </c>
      <c r="D1536" s="14">
        <v>2018</v>
      </c>
      <c r="E1536" s="14">
        <v>3</v>
      </c>
      <c r="F1536" s="14" t="str">
        <f>VLOOKUP(A1536,[1]Lookup!$A$1:$B$4,2,0)</f>
        <v>Low-skilled</v>
      </c>
      <c r="G1536" s="14" t="str">
        <f>VLOOKUP(B1536,[1]Lookup!$A$6:$B$11,2,0)</f>
        <v>Services</v>
      </c>
      <c r="H1536" s="14" t="str">
        <f>VLOOKUP(C1536,[1]Lookup!$A$13:$B$31,2,0)</f>
        <v>Finance, insurance, real estate &amp; business services</v>
      </c>
      <c r="I1536" s="16">
        <f>INDEX([1]Balancing!$B$3:$ES$21,MATCH($C1536,[1]Balancing!$A$3:$A$21,0),MATCH(IF($A1536="Mahir","HS",IF($A1536="Separuh Mahir","SS",IF($A1536="Berkemahiran Rendah","LS",IF($A1536="Jumlah","T",FALSE))))&amp;$E1536&amp;RIGHT($D1536,2),[1]Balancing!$B$2:$ES$2,0))/1000</f>
        <v>124.31399999999999</v>
      </c>
      <c r="J1536" s="16">
        <f>INDEX([1]Balancing!$ET$3:$KK$21,MATCH($C1536,[1]Balancing!$A$3:$A$21,0),MATCH(IF($A1536="Mahir","HS",IF($A1536="Separuh Mahir","SS",IF($A1536="Berkemahiran Rendah","LS",IF($A1536="Jumlah","T",FALSE))))&amp;$E1536&amp;RIGHT($D1536,2),[1]Balancing!$ET$2:$KK$2,0))/1000</f>
        <v>123.824</v>
      </c>
      <c r="K1536" s="16">
        <f>INDEX([1]Balancing!$KL$3:$QC$21,MATCH($C1536,[1]Balancing!$A$3:$A$21,0),MATCH(IF($A1536="Mahir","HS",IF($A1536="Separuh Mahir","SS",IF($A1536="Berkemahiran Rendah","LS",IF($A1536="Jumlah","T",FALSE))))&amp;$E1536&amp;RIGHT($D1536,2),[1]Balancing!$KL$2:$QC$2,0))/1000</f>
        <v>0.49</v>
      </c>
      <c r="L1536" s="16">
        <f>INDEX([1]Balancing!$QD$3:$VU$21,MATCH($C1536,[1]Balancing!$A$3:$A$21,0),MATCH(IF($A1536="Mahir","HS",IF($A1536="Separuh Mahir","SS",IF($A1536="Berkemahiran Rendah","LS",IF($A1536="Jumlah","T",FALSE))))&amp;$E1536&amp;RIGHT($D1536,2),[1]Balancing!$QD$2:$VU$2,0))/1000</f>
        <v>1.2E-2</v>
      </c>
    </row>
    <row r="1537" spans="1:12" x14ac:dyDescent="0.35">
      <c r="A1537" s="17" t="s">
        <v>23</v>
      </c>
      <c r="B1537" s="17" t="s">
        <v>35</v>
      </c>
      <c r="C1537" s="17" t="s">
        <v>64</v>
      </c>
      <c r="D1537" s="14">
        <v>2018</v>
      </c>
      <c r="E1537" s="14">
        <v>3</v>
      </c>
      <c r="F1537" s="14" t="str">
        <f>VLOOKUP(A1537,[1]Lookup!$A$1:$B$4,2,0)</f>
        <v>Low-skilled</v>
      </c>
      <c r="G1537" s="14" t="str">
        <f>VLOOKUP(B1537,[1]Lookup!$A$6:$B$11,2,0)</f>
        <v>Services</v>
      </c>
      <c r="H1537" s="14" t="str">
        <f>VLOOKUP(C1537,[1]Lookup!$A$13:$B$31,2,0)</f>
        <v>Other services</v>
      </c>
      <c r="I1537" s="16">
        <f>INDEX([1]Balancing!$B$3:$ES$21,MATCH($C1537,[1]Balancing!$A$3:$A$21,0),MATCH(IF($A1537="Mahir","HS",IF($A1537="Separuh Mahir","SS",IF($A1537="Berkemahiran Rendah","LS",IF($A1537="Jumlah","T",FALSE))))&amp;$E1537&amp;RIGHT($D1537,2),[1]Balancing!$B$2:$ES$2,0))/1000</f>
        <v>74.733000000000004</v>
      </c>
      <c r="J1537" s="16">
        <f>INDEX([1]Balancing!$ET$3:$KK$21,MATCH($C1537,[1]Balancing!$A$3:$A$21,0),MATCH(IF($A1537="Mahir","HS",IF($A1537="Separuh Mahir","SS",IF($A1537="Berkemahiran Rendah","LS",IF($A1537="Jumlah","T",FALSE))))&amp;$E1537&amp;RIGHT($D1537,2),[1]Balancing!$ET$2:$KK$2,0))/1000</f>
        <v>73.927000000000007</v>
      </c>
      <c r="K1537" s="16">
        <f>INDEX([1]Balancing!$KL$3:$QC$21,MATCH($C1537,[1]Balancing!$A$3:$A$21,0),MATCH(IF($A1537="Mahir","HS",IF($A1537="Separuh Mahir","SS",IF($A1537="Berkemahiran Rendah","LS",IF($A1537="Jumlah","T",FALSE))))&amp;$E1537&amp;RIGHT($D1537,2),[1]Balancing!$KL$2:$QC$2,0))/1000</f>
        <v>0.80600000000000005</v>
      </c>
      <c r="L1537" s="16">
        <f>INDEX([1]Balancing!$QD$3:$VU$21,MATCH($C1537,[1]Balancing!$A$3:$A$21,0),MATCH(IF($A1537="Mahir","HS",IF($A1537="Separuh Mahir","SS",IF($A1537="Berkemahiran Rendah","LS",IF($A1537="Jumlah","T",FALSE))))&amp;$E1537&amp;RIGHT($D1537,2),[1]Balancing!$QD$2:$VU$2,0))/1000</f>
        <v>3.4000000000000002E-2</v>
      </c>
    </row>
    <row r="1538" spans="1:12" x14ac:dyDescent="0.35">
      <c r="A1538" s="17" t="s">
        <v>19</v>
      </c>
      <c r="B1538" s="17" t="s">
        <v>27</v>
      </c>
      <c r="C1538" s="17" t="s">
        <v>27</v>
      </c>
      <c r="D1538" s="14">
        <v>2018</v>
      </c>
      <c r="E1538" s="14">
        <v>2</v>
      </c>
      <c r="F1538" s="14" t="str">
        <f>VLOOKUP(A1538,[1]Lookup!$A$1:$B$4,2,0)</f>
        <v>Skilled</v>
      </c>
      <c r="G1538" s="14" t="str">
        <f>VLOOKUP(B1538,[1]Lookup!$A$6:$B$11,2,0)</f>
        <v>Agriculture</v>
      </c>
      <c r="H1538" s="14" t="str">
        <f>VLOOKUP(C1538,[1]Lookup!$A$13:$B$31,2,0)</f>
        <v>Agriculture</v>
      </c>
      <c r="I1538" s="16">
        <f>INDEX([1]Balancing!$B$3:$ES$21,MATCH($C1538,[1]Balancing!$A$3:$A$21,0),MATCH(IF($A1538="Mahir","HS",IF($A1538="Separuh Mahir","SS",IF($A1538="Berkemahiran Rendah","LS",IF($A1538="Jumlah","T",FALSE))))&amp;$E1538&amp;RIGHT($D1538,2),[1]Balancing!$B$2:$ES$2,0))/1000</f>
        <v>33.116</v>
      </c>
      <c r="J1538" s="16">
        <f>INDEX([1]Balancing!$ET$3:$KK$21,MATCH($C1538,[1]Balancing!$A$3:$A$21,0),MATCH(IF($A1538="Mahir","HS",IF($A1538="Separuh Mahir","SS",IF($A1538="Berkemahiran Rendah","LS",IF($A1538="Jumlah","T",FALSE))))&amp;$E1538&amp;RIGHT($D1538,2),[1]Balancing!$ET$2:$KK$2,0))/1000</f>
        <v>28.108000000000001</v>
      </c>
      <c r="K1538" s="16">
        <f>INDEX([1]Balancing!$KL$3:$QC$21,MATCH($C1538,[1]Balancing!$A$3:$A$21,0),MATCH(IF($A1538="Mahir","HS",IF($A1538="Separuh Mahir","SS",IF($A1538="Berkemahiran Rendah","LS",IF($A1538="Jumlah","T",FALSE))))&amp;$E1538&amp;RIGHT($D1538,2),[1]Balancing!$KL$2:$QC$2,0))/1000</f>
        <v>5.008</v>
      </c>
      <c r="L1538" s="16">
        <f>INDEX([1]Balancing!$QD$3:$VU$21,MATCH($C1538,[1]Balancing!$A$3:$A$21,0),MATCH(IF($A1538="Mahir","HS",IF($A1538="Separuh Mahir","SS",IF($A1538="Berkemahiran Rendah","LS",IF($A1538="Jumlah","T",FALSE))))&amp;$E1538&amp;RIGHT($D1538,2),[1]Balancing!$QD$2:$VU$2,0))/1000</f>
        <v>0.64</v>
      </c>
    </row>
    <row r="1539" spans="1:12" x14ac:dyDescent="0.35">
      <c r="A1539" s="17" t="s">
        <v>19</v>
      </c>
      <c r="B1539" s="17" t="s">
        <v>29</v>
      </c>
      <c r="C1539" s="17" t="s">
        <v>29</v>
      </c>
      <c r="D1539" s="14">
        <v>2018</v>
      </c>
      <c r="E1539" s="14">
        <v>2</v>
      </c>
      <c r="F1539" s="14" t="str">
        <f>VLOOKUP(A1539,[1]Lookup!$A$1:$B$4,2,0)</f>
        <v>Skilled</v>
      </c>
      <c r="G1539" s="14" t="str">
        <f>VLOOKUP(B1539,[1]Lookup!$A$6:$B$11,2,0)</f>
        <v>Mining &amp; Quarrying</v>
      </c>
      <c r="H1539" s="14" t="str">
        <f>VLOOKUP(C1539,[1]Lookup!$A$13:$B$31,2,0)</f>
        <v>Mining &amp; Quarrying</v>
      </c>
      <c r="I1539" s="16">
        <f>INDEX([1]Balancing!$B$3:$ES$21,MATCH($C1539,[1]Balancing!$A$3:$A$21,0),MATCH(IF($A1539="Mahir","HS",IF($A1539="Separuh Mahir","SS",IF($A1539="Berkemahiran Rendah","LS",IF($A1539="Jumlah","T",FALSE))))&amp;$E1539&amp;RIGHT($D1539,2),[1]Balancing!$B$2:$ES$2,0))/1000</f>
        <v>22.64</v>
      </c>
      <c r="J1539" s="16">
        <f>INDEX([1]Balancing!$ET$3:$KK$21,MATCH($C1539,[1]Balancing!$A$3:$A$21,0),MATCH(IF($A1539="Mahir","HS",IF($A1539="Separuh Mahir","SS",IF($A1539="Berkemahiran Rendah","LS",IF($A1539="Jumlah","T",FALSE))))&amp;$E1539&amp;RIGHT($D1539,2),[1]Balancing!$ET$2:$KK$2,0))/1000</f>
        <v>22.573</v>
      </c>
      <c r="K1539" s="16">
        <f>INDEX([1]Balancing!$KL$3:$QC$21,MATCH($C1539,[1]Balancing!$A$3:$A$21,0),MATCH(IF($A1539="Mahir","HS",IF($A1539="Separuh Mahir","SS",IF($A1539="Berkemahiran Rendah","LS",IF($A1539="Jumlah","T",FALSE))))&amp;$E1539&amp;RIGHT($D1539,2),[1]Balancing!$KL$2:$QC$2,0))/1000</f>
        <v>6.7000000000000004E-2</v>
      </c>
      <c r="L1539" s="16">
        <f>INDEX([1]Balancing!$QD$3:$VU$21,MATCH($C1539,[1]Balancing!$A$3:$A$21,0),MATCH(IF($A1539="Mahir","HS",IF($A1539="Separuh Mahir","SS",IF($A1539="Berkemahiran Rendah","LS",IF($A1539="Jumlah","T",FALSE))))&amp;$E1539&amp;RIGHT($D1539,2),[1]Balancing!$QD$2:$VU$2,0))/1000</f>
        <v>8.3000000000000004E-2</v>
      </c>
    </row>
    <row r="1540" spans="1:12" x14ac:dyDescent="0.35">
      <c r="A1540" s="17" t="s">
        <v>19</v>
      </c>
      <c r="B1540" s="17" t="s">
        <v>31</v>
      </c>
      <c r="C1540" s="17" t="s">
        <v>40</v>
      </c>
      <c r="D1540" s="14">
        <v>2018</v>
      </c>
      <c r="E1540" s="14">
        <v>2</v>
      </c>
      <c r="F1540" s="14" t="str">
        <f>VLOOKUP(A1540,[1]Lookup!$A$1:$B$4,2,0)</f>
        <v>Skilled</v>
      </c>
      <c r="G1540" s="14" t="str">
        <f>VLOOKUP(B1540,[1]Lookup!$A$6:$B$11,2,0)</f>
        <v>Manufacturing</v>
      </c>
      <c r="H1540" s="14" t="str">
        <f>VLOOKUP(C1540,[1]Lookup!$A$13:$B$31,2,0)</f>
        <v>Food processing, beverages &amp; tobacco products</v>
      </c>
      <c r="I1540" s="16">
        <f>INDEX([1]Balancing!$B$3:$ES$21,MATCH($C1540,[1]Balancing!$A$3:$A$21,0),MATCH(IF($A1540="Mahir","HS",IF($A1540="Separuh Mahir","SS",IF($A1540="Berkemahiran Rendah","LS",IF($A1540="Jumlah","T",FALSE))))&amp;$E1540&amp;RIGHT($D1540,2),[1]Balancing!$B$2:$ES$2,0))/1000</f>
        <v>39.332000000000001</v>
      </c>
      <c r="J1540" s="16">
        <f>INDEX([1]Balancing!$ET$3:$KK$21,MATCH($C1540,[1]Balancing!$A$3:$A$21,0),MATCH(IF($A1540="Mahir","HS",IF($A1540="Separuh Mahir","SS",IF($A1540="Berkemahiran Rendah","LS",IF($A1540="Jumlah","T",FALSE))))&amp;$E1540&amp;RIGHT($D1540,2),[1]Balancing!$ET$2:$KK$2,0))/1000</f>
        <v>37.082000000000001</v>
      </c>
      <c r="K1540" s="16">
        <f>INDEX([1]Balancing!$KL$3:$QC$21,MATCH($C1540,[1]Balancing!$A$3:$A$21,0),MATCH(IF($A1540="Mahir","HS",IF($A1540="Separuh Mahir","SS",IF($A1540="Berkemahiran Rendah","LS",IF($A1540="Jumlah","T",FALSE))))&amp;$E1540&amp;RIGHT($D1540,2),[1]Balancing!$KL$2:$QC$2,0))/1000</f>
        <v>2.25</v>
      </c>
      <c r="L1540" s="16">
        <f>INDEX([1]Balancing!$QD$3:$VU$21,MATCH($C1540,[1]Balancing!$A$3:$A$21,0),MATCH(IF($A1540="Mahir","HS",IF($A1540="Separuh Mahir","SS",IF($A1540="Berkemahiran Rendah","LS",IF($A1540="Jumlah","T",FALSE))))&amp;$E1540&amp;RIGHT($D1540,2),[1]Balancing!$QD$2:$VU$2,0))/1000</f>
        <v>6.4000000000000001E-2</v>
      </c>
    </row>
    <row r="1541" spans="1:12" x14ac:dyDescent="0.35">
      <c r="A1541" s="17" t="s">
        <v>19</v>
      </c>
      <c r="B1541" s="17" t="s">
        <v>31</v>
      </c>
      <c r="C1541" s="17" t="s">
        <v>42</v>
      </c>
      <c r="D1541" s="14">
        <v>2018</v>
      </c>
      <c r="E1541" s="14">
        <v>2</v>
      </c>
      <c r="F1541" s="14" t="str">
        <f>VLOOKUP(A1541,[1]Lookup!$A$1:$B$4,2,0)</f>
        <v>Skilled</v>
      </c>
      <c r="G1541" s="14" t="str">
        <f>VLOOKUP(B1541,[1]Lookup!$A$6:$B$11,2,0)</f>
        <v>Manufacturing</v>
      </c>
      <c r="H1541" s="14" t="str">
        <f>VLOOKUP(C1541,[1]Lookup!$A$13:$B$31,2,0)</f>
        <v>Textiles, wearing apparel &amp; leather products</v>
      </c>
      <c r="I1541" s="16">
        <f>INDEX([1]Balancing!$B$3:$ES$21,MATCH($C1541,[1]Balancing!$A$3:$A$21,0),MATCH(IF($A1541="Mahir","HS",IF($A1541="Separuh Mahir","SS",IF($A1541="Berkemahiran Rendah","LS",IF($A1541="Jumlah","T",FALSE))))&amp;$E1541&amp;RIGHT($D1541,2),[1]Balancing!$B$2:$ES$2,0))/1000</f>
        <v>11.96</v>
      </c>
      <c r="J1541" s="16">
        <f>INDEX([1]Balancing!$ET$3:$KK$21,MATCH($C1541,[1]Balancing!$A$3:$A$21,0),MATCH(IF($A1541="Mahir","HS",IF($A1541="Separuh Mahir","SS",IF($A1541="Berkemahiran Rendah","LS",IF($A1541="Jumlah","T",FALSE))))&amp;$E1541&amp;RIGHT($D1541,2),[1]Balancing!$ET$2:$KK$2,0))/1000</f>
        <v>11.226000000000001</v>
      </c>
      <c r="K1541" s="16">
        <f>INDEX([1]Balancing!$KL$3:$QC$21,MATCH($C1541,[1]Balancing!$A$3:$A$21,0),MATCH(IF($A1541="Mahir","HS",IF($A1541="Separuh Mahir","SS",IF($A1541="Berkemahiran Rendah","LS",IF($A1541="Jumlah","T",FALSE))))&amp;$E1541&amp;RIGHT($D1541,2),[1]Balancing!$KL$2:$QC$2,0))/1000</f>
        <v>0.73399999999999999</v>
      </c>
      <c r="L1541" s="16">
        <f>INDEX([1]Balancing!$QD$3:$VU$21,MATCH($C1541,[1]Balancing!$A$3:$A$21,0),MATCH(IF($A1541="Mahir","HS",IF($A1541="Separuh Mahir","SS",IF($A1541="Berkemahiran Rendah","LS",IF($A1541="Jumlah","T",FALSE))))&amp;$E1541&amp;RIGHT($D1541,2),[1]Balancing!$QD$2:$VU$2,0))/1000</f>
        <v>0.03</v>
      </c>
    </row>
    <row r="1542" spans="1:12" x14ac:dyDescent="0.35">
      <c r="A1542" s="17" t="s">
        <v>19</v>
      </c>
      <c r="B1542" s="17" t="s">
        <v>31</v>
      </c>
      <c r="C1542" s="17" t="s">
        <v>44</v>
      </c>
      <c r="D1542" s="14">
        <v>2018</v>
      </c>
      <c r="E1542" s="14">
        <v>2</v>
      </c>
      <c r="F1542" s="14" t="str">
        <f>VLOOKUP(A1542,[1]Lookup!$A$1:$B$4,2,0)</f>
        <v>Skilled</v>
      </c>
      <c r="G1542" s="14" t="str">
        <f>VLOOKUP(B1542,[1]Lookup!$A$6:$B$11,2,0)</f>
        <v>Manufacturing</v>
      </c>
      <c r="H1542" s="14" t="str">
        <f>VLOOKUP(C1542,[1]Lookup!$A$13:$B$31,2,0)</f>
        <v>Wood products, furniture, paper products &amp; printing</v>
      </c>
      <c r="I1542" s="16">
        <f>INDEX([1]Balancing!$B$3:$ES$21,MATCH($C1542,[1]Balancing!$A$3:$A$21,0),MATCH(IF($A1542="Mahir","HS",IF($A1542="Separuh Mahir","SS",IF($A1542="Berkemahiran Rendah","LS",IF($A1542="Jumlah","T",FALSE))))&amp;$E1542&amp;RIGHT($D1542,2),[1]Balancing!$B$2:$ES$2,0))/1000</f>
        <v>41.787999999999997</v>
      </c>
      <c r="J1542" s="16">
        <f>INDEX([1]Balancing!$ET$3:$KK$21,MATCH($C1542,[1]Balancing!$A$3:$A$21,0),MATCH(IF($A1542="Mahir","HS",IF($A1542="Separuh Mahir","SS",IF($A1542="Berkemahiran Rendah","LS",IF($A1542="Jumlah","T",FALSE))))&amp;$E1542&amp;RIGHT($D1542,2),[1]Balancing!$ET$2:$KK$2,0))/1000</f>
        <v>38.829000000000001</v>
      </c>
      <c r="K1542" s="16">
        <f>INDEX([1]Balancing!$KL$3:$QC$21,MATCH($C1542,[1]Balancing!$A$3:$A$21,0),MATCH(IF($A1542="Mahir","HS",IF($A1542="Separuh Mahir","SS",IF($A1542="Berkemahiran Rendah","LS",IF($A1542="Jumlah","T",FALSE))))&amp;$E1542&amp;RIGHT($D1542,2),[1]Balancing!$KL$2:$QC$2,0))/1000</f>
        <v>2.9590000000000001</v>
      </c>
      <c r="L1542" s="16">
        <f>INDEX([1]Balancing!$QD$3:$VU$21,MATCH($C1542,[1]Balancing!$A$3:$A$21,0),MATCH(IF($A1542="Mahir","HS",IF($A1542="Separuh Mahir","SS",IF($A1542="Berkemahiran Rendah","LS",IF($A1542="Jumlah","T",FALSE))))&amp;$E1542&amp;RIGHT($D1542,2),[1]Balancing!$QD$2:$VU$2,0))/1000</f>
        <v>0.30199999999999999</v>
      </c>
    </row>
    <row r="1543" spans="1:12" x14ac:dyDescent="0.35">
      <c r="A1543" s="17" t="s">
        <v>19</v>
      </c>
      <c r="B1543" s="17" t="s">
        <v>31</v>
      </c>
      <c r="C1543" s="17" t="s">
        <v>46</v>
      </c>
      <c r="D1543" s="14">
        <v>2018</v>
      </c>
      <c r="E1543" s="14">
        <v>2</v>
      </c>
      <c r="F1543" s="14" t="str">
        <f>VLOOKUP(A1543,[1]Lookup!$A$1:$B$4,2,0)</f>
        <v>Skilled</v>
      </c>
      <c r="G1543" s="14" t="str">
        <f>VLOOKUP(B1543,[1]Lookup!$A$6:$B$11,2,0)</f>
        <v>Manufacturing</v>
      </c>
      <c r="H1543" s="14" t="str">
        <f>VLOOKUP(C1543,[1]Lookup!$A$13:$B$31,2,0)</f>
        <v>Petroleum, chemical, rubber &amp; plastic products</v>
      </c>
      <c r="I1543" s="16">
        <f>INDEX([1]Balancing!$B$3:$ES$21,MATCH($C1543,[1]Balancing!$A$3:$A$21,0),MATCH(IF($A1543="Mahir","HS",IF($A1543="Separuh Mahir","SS",IF($A1543="Berkemahiran Rendah","LS",IF($A1543="Jumlah","T",FALSE))))&amp;$E1543&amp;RIGHT($D1543,2),[1]Balancing!$B$2:$ES$2,0))/1000</f>
        <v>75.703999999999994</v>
      </c>
      <c r="J1543" s="16">
        <f>INDEX([1]Balancing!$ET$3:$KK$21,MATCH($C1543,[1]Balancing!$A$3:$A$21,0),MATCH(IF($A1543="Mahir","HS",IF($A1543="Separuh Mahir","SS",IF($A1543="Berkemahiran Rendah","LS",IF($A1543="Jumlah","T",FALSE))))&amp;$E1543&amp;RIGHT($D1543,2),[1]Balancing!$ET$2:$KK$2,0))/1000</f>
        <v>70.366</v>
      </c>
      <c r="K1543" s="16">
        <f>INDEX([1]Balancing!$KL$3:$QC$21,MATCH($C1543,[1]Balancing!$A$3:$A$21,0),MATCH(IF($A1543="Mahir","HS",IF($A1543="Separuh Mahir","SS",IF($A1543="Berkemahiran Rendah","LS",IF($A1543="Jumlah","T",FALSE))))&amp;$E1543&amp;RIGHT($D1543,2),[1]Balancing!$KL$2:$QC$2,0))/1000</f>
        <v>5.3380000000000001</v>
      </c>
      <c r="L1543" s="16">
        <f>INDEX([1]Balancing!$QD$3:$VU$21,MATCH($C1543,[1]Balancing!$A$3:$A$21,0),MATCH(IF($A1543="Mahir","HS",IF($A1543="Separuh Mahir","SS",IF($A1543="Berkemahiran Rendah","LS",IF($A1543="Jumlah","T",FALSE))))&amp;$E1543&amp;RIGHT($D1543,2),[1]Balancing!$QD$2:$VU$2,0))/1000</f>
        <v>0.49099999999999999</v>
      </c>
    </row>
    <row r="1544" spans="1:12" x14ac:dyDescent="0.35">
      <c r="A1544" s="17" t="s">
        <v>19</v>
      </c>
      <c r="B1544" s="17" t="s">
        <v>31</v>
      </c>
      <c r="C1544" s="17" t="s">
        <v>48</v>
      </c>
      <c r="D1544" s="14">
        <v>2018</v>
      </c>
      <c r="E1544" s="14">
        <v>2</v>
      </c>
      <c r="F1544" s="14" t="str">
        <f>VLOOKUP(A1544,[1]Lookup!$A$1:$B$4,2,0)</f>
        <v>Skilled</v>
      </c>
      <c r="G1544" s="14" t="str">
        <f>VLOOKUP(B1544,[1]Lookup!$A$6:$B$11,2,0)</f>
        <v>Manufacturing</v>
      </c>
      <c r="H1544" s="14" t="str">
        <f>VLOOKUP(C1544,[1]Lookup!$A$13:$B$31,2,0)</f>
        <v>Non-metallic mineral products, basic metal &amp; fabricated metal products</v>
      </c>
      <c r="I1544" s="16">
        <f>INDEX([1]Balancing!$B$3:$ES$21,MATCH($C1544,[1]Balancing!$A$3:$A$21,0),MATCH(IF($A1544="Mahir","HS",IF($A1544="Separuh Mahir","SS",IF($A1544="Berkemahiran Rendah","LS",IF($A1544="Jumlah","T",FALSE))))&amp;$E1544&amp;RIGHT($D1544,2),[1]Balancing!$B$2:$ES$2,0))/1000</f>
        <v>61.191000000000003</v>
      </c>
      <c r="J1544" s="16">
        <f>INDEX([1]Balancing!$ET$3:$KK$21,MATCH($C1544,[1]Balancing!$A$3:$A$21,0),MATCH(IF($A1544="Mahir","HS",IF($A1544="Separuh Mahir","SS",IF($A1544="Berkemahiran Rendah","LS",IF($A1544="Jumlah","T",FALSE))))&amp;$E1544&amp;RIGHT($D1544,2),[1]Balancing!$ET$2:$KK$2,0))/1000</f>
        <v>57.081000000000003</v>
      </c>
      <c r="K1544" s="16">
        <f>INDEX([1]Balancing!$KL$3:$QC$21,MATCH($C1544,[1]Balancing!$A$3:$A$21,0),MATCH(IF($A1544="Mahir","HS",IF($A1544="Separuh Mahir","SS",IF($A1544="Berkemahiran Rendah","LS",IF($A1544="Jumlah","T",FALSE))))&amp;$E1544&amp;RIGHT($D1544,2),[1]Balancing!$KL$2:$QC$2,0))/1000</f>
        <v>4.1100000000000003</v>
      </c>
      <c r="L1544" s="16">
        <f>INDEX([1]Balancing!$QD$3:$VU$21,MATCH($C1544,[1]Balancing!$A$3:$A$21,0),MATCH(IF($A1544="Mahir","HS",IF($A1544="Separuh Mahir","SS",IF($A1544="Berkemahiran Rendah","LS",IF($A1544="Jumlah","T",FALSE))))&amp;$E1544&amp;RIGHT($D1544,2),[1]Balancing!$QD$2:$VU$2,0))/1000</f>
        <v>0.16400000000000001</v>
      </c>
    </row>
    <row r="1545" spans="1:12" x14ac:dyDescent="0.35">
      <c r="A1545" s="17" t="s">
        <v>19</v>
      </c>
      <c r="B1545" s="17" t="s">
        <v>31</v>
      </c>
      <c r="C1545" s="17" t="s">
        <v>50</v>
      </c>
      <c r="D1545" s="14">
        <v>2018</v>
      </c>
      <c r="E1545" s="14">
        <v>2</v>
      </c>
      <c r="F1545" s="14" t="str">
        <f>VLOOKUP(A1545,[1]Lookup!$A$1:$B$4,2,0)</f>
        <v>Skilled</v>
      </c>
      <c r="G1545" s="14" t="str">
        <f>VLOOKUP(B1545,[1]Lookup!$A$6:$B$11,2,0)</f>
        <v>Manufacturing</v>
      </c>
      <c r="H1545" s="14" t="str">
        <f>VLOOKUP(C1545,[1]Lookup!$A$13:$B$31,2,0)</f>
        <v>Electrical, electronic &amp; optical products</v>
      </c>
      <c r="I1545" s="16">
        <f>INDEX([1]Balancing!$B$3:$ES$21,MATCH($C1545,[1]Balancing!$A$3:$A$21,0),MATCH(IF($A1545="Mahir","HS",IF($A1545="Separuh Mahir","SS",IF($A1545="Berkemahiran Rendah","LS",IF($A1545="Jumlah","T",FALSE))))&amp;$E1545&amp;RIGHT($D1545,2),[1]Balancing!$B$2:$ES$2,0))/1000</f>
        <v>140.357</v>
      </c>
      <c r="J1545" s="16">
        <f>INDEX([1]Balancing!$ET$3:$KK$21,MATCH($C1545,[1]Balancing!$A$3:$A$21,0),MATCH(IF($A1545="Mahir","HS",IF($A1545="Separuh Mahir","SS",IF($A1545="Berkemahiran Rendah","LS",IF($A1545="Jumlah","T",FALSE))))&amp;$E1545&amp;RIGHT($D1545,2),[1]Balancing!$ET$2:$KK$2,0))/1000</f>
        <v>130.82300000000001</v>
      </c>
      <c r="K1545" s="16">
        <f>INDEX([1]Balancing!$KL$3:$QC$21,MATCH($C1545,[1]Balancing!$A$3:$A$21,0),MATCH(IF($A1545="Mahir","HS",IF($A1545="Separuh Mahir","SS",IF($A1545="Berkemahiran Rendah","LS",IF($A1545="Jumlah","T",FALSE))))&amp;$E1545&amp;RIGHT($D1545,2),[1]Balancing!$KL$2:$QC$2,0))/1000</f>
        <v>9.5340000000000007</v>
      </c>
      <c r="L1545" s="16">
        <f>INDEX([1]Balancing!$QD$3:$VU$21,MATCH($C1545,[1]Balancing!$A$3:$A$21,0),MATCH(IF($A1545="Mahir","HS",IF($A1545="Separuh Mahir","SS",IF($A1545="Berkemahiran Rendah","LS",IF($A1545="Jumlah","T",FALSE))))&amp;$E1545&amp;RIGHT($D1545,2),[1]Balancing!$QD$2:$VU$2,0))/1000</f>
        <v>1.0640000000000001</v>
      </c>
    </row>
    <row r="1546" spans="1:12" x14ac:dyDescent="0.35">
      <c r="A1546" s="17" t="s">
        <v>19</v>
      </c>
      <c r="B1546" s="17" t="s">
        <v>31</v>
      </c>
      <c r="C1546" s="17" t="s">
        <v>52</v>
      </c>
      <c r="D1546" s="14">
        <v>2018</v>
      </c>
      <c r="E1546" s="14">
        <v>2</v>
      </c>
      <c r="F1546" s="14" t="str">
        <f>VLOOKUP(A1546,[1]Lookup!$A$1:$B$4,2,0)</f>
        <v>Skilled</v>
      </c>
      <c r="G1546" s="14" t="str">
        <f>VLOOKUP(B1546,[1]Lookup!$A$6:$B$11,2,0)</f>
        <v>Manufacturing</v>
      </c>
      <c r="H1546" s="14" t="str">
        <f>VLOOKUP(C1546,[1]Lookup!$A$13:$B$31,2,0)</f>
        <v>Transport equipment, other manufacturing &amp; repair</v>
      </c>
      <c r="I1546" s="16">
        <f>INDEX([1]Balancing!$B$3:$ES$21,MATCH($C1546,[1]Balancing!$A$3:$A$21,0),MATCH(IF($A1546="Mahir","HS",IF($A1546="Separuh Mahir","SS",IF($A1546="Berkemahiran Rendah","LS",IF($A1546="Jumlah","T",FALSE))))&amp;$E1546&amp;RIGHT($D1546,2),[1]Balancing!$B$2:$ES$2,0))/1000</f>
        <v>51.054000000000002</v>
      </c>
      <c r="J1546" s="16">
        <f>INDEX([1]Balancing!$ET$3:$KK$21,MATCH($C1546,[1]Balancing!$A$3:$A$21,0),MATCH(IF($A1546="Mahir","HS",IF($A1546="Separuh Mahir","SS",IF($A1546="Berkemahiran Rendah","LS",IF($A1546="Jumlah","T",FALSE))))&amp;$E1546&amp;RIGHT($D1546,2),[1]Balancing!$ET$2:$KK$2,0))/1000</f>
        <v>47.561999999999998</v>
      </c>
      <c r="K1546" s="16">
        <f>INDEX([1]Balancing!$KL$3:$QC$21,MATCH($C1546,[1]Balancing!$A$3:$A$21,0),MATCH(IF($A1546="Mahir","HS",IF($A1546="Separuh Mahir","SS",IF($A1546="Berkemahiran Rendah","LS",IF($A1546="Jumlah","T",FALSE))))&amp;$E1546&amp;RIGHT($D1546,2),[1]Balancing!$KL$2:$QC$2,0))/1000</f>
        <v>3.492</v>
      </c>
      <c r="L1546" s="16">
        <f>INDEX([1]Balancing!$QD$3:$VU$21,MATCH($C1546,[1]Balancing!$A$3:$A$21,0),MATCH(IF($A1546="Mahir","HS",IF($A1546="Separuh Mahir","SS",IF($A1546="Berkemahiran Rendah","LS",IF($A1546="Jumlah","T",FALSE))))&amp;$E1546&amp;RIGHT($D1546,2),[1]Balancing!$QD$2:$VU$2,0))/1000</f>
        <v>0.09</v>
      </c>
    </row>
    <row r="1547" spans="1:12" x14ac:dyDescent="0.35">
      <c r="A1547" s="17" t="s">
        <v>19</v>
      </c>
      <c r="B1547" s="17" t="s">
        <v>33</v>
      </c>
      <c r="C1547" s="17" t="s">
        <v>33</v>
      </c>
      <c r="D1547" s="14">
        <v>2018</v>
      </c>
      <c r="E1547" s="14">
        <v>2</v>
      </c>
      <c r="F1547" s="14" t="str">
        <f>VLOOKUP(A1547,[1]Lookup!$A$1:$B$4,2,0)</f>
        <v>Skilled</v>
      </c>
      <c r="G1547" s="14" t="str">
        <f>VLOOKUP(B1547,[1]Lookup!$A$6:$B$11,2,0)</f>
        <v>Construction</v>
      </c>
      <c r="H1547" s="14" t="str">
        <f>VLOOKUP(C1547,[1]Lookup!$A$13:$B$31,2,0)</f>
        <v>Construction</v>
      </c>
      <c r="I1547" s="16">
        <f>INDEX([1]Balancing!$B$3:$ES$21,MATCH($C1547,[1]Balancing!$A$3:$A$21,0),MATCH(IF($A1547="Mahir","HS",IF($A1547="Separuh Mahir","SS",IF($A1547="Berkemahiran Rendah","LS",IF($A1547="Jumlah","T",FALSE))))&amp;$E1547&amp;RIGHT($D1547,2),[1]Balancing!$B$2:$ES$2,0))/1000</f>
        <v>157.44399999999999</v>
      </c>
      <c r="J1547" s="16">
        <f>INDEX([1]Balancing!$ET$3:$KK$21,MATCH($C1547,[1]Balancing!$A$3:$A$21,0),MATCH(IF($A1547="Mahir","HS",IF($A1547="Separuh Mahir","SS",IF($A1547="Berkemahiran Rendah","LS",IF($A1547="Jumlah","T",FALSE))))&amp;$E1547&amp;RIGHT($D1547,2),[1]Balancing!$ET$2:$KK$2,0))/1000</f>
        <v>151.23400000000001</v>
      </c>
      <c r="K1547" s="16">
        <f>INDEX([1]Balancing!$KL$3:$QC$21,MATCH($C1547,[1]Balancing!$A$3:$A$21,0),MATCH(IF($A1547="Mahir","HS",IF($A1547="Separuh Mahir","SS",IF($A1547="Berkemahiran Rendah","LS",IF($A1547="Jumlah","T",FALSE))))&amp;$E1547&amp;RIGHT($D1547,2),[1]Balancing!$KL$2:$QC$2,0))/1000</f>
        <v>6.21</v>
      </c>
      <c r="L1547" s="16">
        <f>INDEX([1]Balancing!$QD$3:$VU$21,MATCH($C1547,[1]Balancing!$A$3:$A$21,0),MATCH(IF($A1547="Mahir","HS",IF($A1547="Separuh Mahir","SS",IF($A1547="Berkemahiran Rendah","LS",IF($A1547="Jumlah","T",FALSE))))&amp;$E1547&amp;RIGHT($D1547,2),[1]Balancing!$QD$2:$VU$2,0))/1000</f>
        <v>2.09</v>
      </c>
    </row>
    <row r="1548" spans="1:12" x14ac:dyDescent="0.35">
      <c r="A1548" s="17" t="s">
        <v>19</v>
      </c>
      <c r="B1548" s="17" t="s">
        <v>35</v>
      </c>
      <c r="C1548" s="17" t="s">
        <v>54</v>
      </c>
      <c r="D1548" s="14">
        <v>2018</v>
      </c>
      <c r="E1548" s="14">
        <v>2</v>
      </c>
      <c r="F1548" s="14" t="str">
        <f>VLOOKUP(A1548,[1]Lookup!$A$1:$B$4,2,0)</f>
        <v>Skilled</v>
      </c>
      <c r="G1548" s="14" t="str">
        <f>VLOOKUP(B1548,[1]Lookup!$A$6:$B$11,2,0)</f>
        <v>Services</v>
      </c>
      <c r="H1548" s="14" t="str">
        <f>VLOOKUP(C1548,[1]Lookup!$A$13:$B$31,2,0)</f>
        <v>Wholesale &amp; retail trade</v>
      </c>
      <c r="I1548" s="16">
        <f>INDEX([1]Balancing!$B$3:$ES$21,MATCH($C1548,[1]Balancing!$A$3:$A$21,0),MATCH(IF($A1548="Mahir","HS",IF($A1548="Separuh Mahir","SS",IF($A1548="Berkemahiran Rendah","LS",IF($A1548="Jumlah","T",FALSE))))&amp;$E1548&amp;RIGHT($D1548,2),[1]Balancing!$B$2:$ES$2,0))/1000</f>
        <v>522.26099999999997</v>
      </c>
      <c r="J1548" s="16">
        <f>INDEX([1]Balancing!$ET$3:$KK$21,MATCH($C1548,[1]Balancing!$A$3:$A$21,0),MATCH(IF($A1548="Mahir","HS",IF($A1548="Separuh Mahir","SS",IF($A1548="Berkemahiran Rendah","LS",IF($A1548="Jumlah","T",FALSE))))&amp;$E1548&amp;RIGHT($D1548,2),[1]Balancing!$ET$2:$KK$2,0))/1000</f>
        <v>519.66800000000001</v>
      </c>
      <c r="K1548" s="16">
        <f>INDEX([1]Balancing!$KL$3:$QC$21,MATCH($C1548,[1]Balancing!$A$3:$A$21,0),MATCH(IF($A1548="Mahir","HS",IF($A1548="Separuh Mahir","SS",IF($A1548="Berkemahiran Rendah","LS",IF($A1548="Jumlah","T",FALSE))))&amp;$E1548&amp;RIGHT($D1548,2),[1]Balancing!$KL$2:$QC$2,0))/1000</f>
        <v>2.593</v>
      </c>
      <c r="L1548" s="16">
        <f>INDEX([1]Balancing!$QD$3:$VU$21,MATCH($C1548,[1]Balancing!$A$3:$A$21,0),MATCH(IF($A1548="Mahir","HS",IF($A1548="Separuh Mahir","SS",IF($A1548="Berkemahiran Rendah","LS",IF($A1548="Jumlah","T",FALSE))))&amp;$E1548&amp;RIGHT($D1548,2),[1]Balancing!$QD$2:$VU$2,0))/1000</f>
        <v>4.2300000000000004</v>
      </c>
    </row>
    <row r="1549" spans="1:12" x14ac:dyDescent="0.35">
      <c r="A1549" s="17" t="s">
        <v>19</v>
      </c>
      <c r="B1549" s="17" t="s">
        <v>35</v>
      </c>
      <c r="C1549" s="17" t="s">
        <v>56</v>
      </c>
      <c r="D1549" s="14">
        <v>2018</v>
      </c>
      <c r="E1549" s="14">
        <v>2</v>
      </c>
      <c r="F1549" s="14" t="str">
        <f>VLOOKUP(A1549,[1]Lookup!$A$1:$B$4,2,0)</f>
        <v>Skilled</v>
      </c>
      <c r="G1549" s="14" t="str">
        <f>VLOOKUP(B1549,[1]Lookup!$A$6:$B$11,2,0)</f>
        <v>Services</v>
      </c>
      <c r="H1549" s="14" t="str">
        <f>VLOOKUP(C1549,[1]Lookup!$A$13:$B$31,2,0)</f>
        <v>Food &amp; beverages and accommodation</v>
      </c>
      <c r="I1549" s="16">
        <f>INDEX([1]Balancing!$B$3:$ES$21,MATCH($C1549,[1]Balancing!$A$3:$A$21,0),MATCH(IF($A1549="Mahir","HS",IF($A1549="Separuh Mahir","SS",IF($A1549="Berkemahiran Rendah","LS",IF($A1549="Jumlah","T",FALSE))))&amp;$E1549&amp;RIGHT($D1549,2),[1]Balancing!$B$2:$ES$2,0))/1000</f>
        <v>109.54300000000001</v>
      </c>
      <c r="J1549" s="16">
        <f>INDEX([1]Balancing!$ET$3:$KK$21,MATCH($C1549,[1]Balancing!$A$3:$A$21,0),MATCH(IF($A1549="Mahir","HS",IF($A1549="Separuh Mahir","SS",IF($A1549="Berkemahiran Rendah","LS",IF($A1549="Jumlah","T",FALSE))))&amp;$E1549&amp;RIGHT($D1549,2),[1]Balancing!$ET$2:$KK$2,0))/1000</f>
        <v>109.161</v>
      </c>
      <c r="K1549" s="16">
        <f>INDEX([1]Balancing!$KL$3:$QC$21,MATCH($C1549,[1]Balancing!$A$3:$A$21,0),MATCH(IF($A1549="Mahir","HS",IF($A1549="Separuh Mahir","SS",IF($A1549="Berkemahiran Rendah","LS",IF($A1549="Jumlah","T",FALSE))))&amp;$E1549&amp;RIGHT($D1549,2),[1]Balancing!$KL$2:$QC$2,0))/1000</f>
        <v>0.38200000000000001</v>
      </c>
      <c r="L1549" s="16">
        <f>INDEX([1]Balancing!$QD$3:$VU$21,MATCH($C1549,[1]Balancing!$A$3:$A$21,0),MATCH(IF($A1549="Mahir","HS",IF($A1549="Separuh Mahir","SS",IF($A1549="Berkemahiran Rendah","LS",IF($A1549="Jumlah","T",FALSE))))&amp;$E1549&amp;RIGHT($D1549,2),[1]Balancing!$QD$2:$VU$2,0))/1000</f>
        <v>0.49099999999999999</v>
      </c>
    </row>
    <row r="1550" spans="1:12" x14ac:dyDescent="0.35">
      <c r="A1550" s="17" t="s">
        <v>19</v>
      </c>
      <c r="B1550" s="17" t="s">
        <v>35</v>
      </c>
      <c r="C1550" s="17" t="s">
        <v>58</v>
      </c>
      <c r="D1550" s="14">
        <v>2018</v>
      </c>
      <c r="E1550" s="14">
        <v>2</v>
      </c>
      <c r="F1550" s="14" t="str">
        <f>VLOOKUP(A1550,[1]Lookup!$A$1:$B$4,2,0)</f>
        <v>Skilled</v>
      </c>
      <c r="G1550" s="14" t="str">
        <f>VLOOKUP(B1550,[1]Lookup!$A$6:$B$11,2,0)</f>
        <v>Services</v>
      </c>
      <c r="H1550" s="14" t="str">
        <f>VLOOKUP(C1550,[1]Lookup!$A$13:$B$31,2,0)</f>
        <v>Transportation &amp; storage</v>
      </c>
      <c r="I1550" s="16">
        <f>INDEX([1]Balancing!$B$3:$ES$21,MATCH($C1550,[1]Balancing!$A$3:$A$21,0),MATCH(IF($A1550="Mahir","HS",IF($A1550="Separuh Mahir","SS",IF($A1550="Berkemahiran Rendah","LS",IF($A1550="Jumlah","T",FALSE))))&amp;$E1550&amp;RIGHT($D1550,2),[1]Balancing!$B$2:$ES$2,0))/1000</f>
        <v>80.287999999999997</v>
      </c>
      <c r="J1550" s="16">
        <f>INDEX([1]Balancing!$ET$3:$KK$21,MATCH($C1550,[1]Balancing!$A$3:$A$21,0),MATCH(IF($A1550="Mahir","HS",IF($A1550="Separuh Mahir","SS",IF($A1550="Berkemahiran Rendah","LS",IF($A1550="Jumlah","T",FALSE))))&amp;$E1550&amp;RIGHT($D1550,2),[1]Balancing!$ET$2:$KK$2,0))/1000</f>
        <v>79.739000000000004</v>
      </c>
      <c r="K1550" s="16">
        <f>INDEX([1]Balancing!$KL$3:$QC$21,MATCH($C1550,[1]Balancing!$A$3:$A$21,0),MATCH(IF($A1550="Mahir","HS",IF($A1550="Separuh Mahir","SS",IF($A1550="Berkemahiran Rendah","LS",IF($A1550="Jumlah","T",FALSE))))&amp;$E1550&amp;RIGHT($D1550,2),[1]Balancing!$KL$2:$QC$2,0))/1000</f>
        <v>0.54900000000000004</v>
      </c>
      <c r="L1550" s="16">
        <f>INDEX([1]Balancing!$QD$3:$VU$21,MATCH($C1550,[1]Balancing!$A$3:$A$21,0),MATCH(IF($A1550="Mahir","HS",IF($A1550="Separuh Mahir","SS",IF($A1550="Berkemahiran Rendah","LS",IF($A1550="Jumlah","T",FALSE))))&amp;$E1550&amp;RIGHT($D1550,2),[1]Balancing!$QD$2:$VU$2,0))/1000</f>
        <v>0.14899999999999999</v>
      </c>
    </row>
    <row r="1551" spans="1:12" x14ac:dyDescent="0.35">
      <c r="A1551" s="17" t="s">
        <v>19</v>
      </c>
      <c r="B1551" s="17" t="s">
        <v>35</v>
      </c>
      <c r="C1551" s="17" t="s">
        <v>60</v>
      </c>
      <c r="D1551" s="14">
        <v>2018</v>
      </c>
      <c r="E1551" s="14">
        <v>2</v>
      </c>
      <c r="F1551" s="14" t="str">
        <f>VLOOKUP(A1551,[1]Lookup!$A$1:$B$4,2,0)</f>
        <v>Skilled</v>
      </c>
      <c r="G1551" s="14" t="str">
        <f>VLOOKUP(B1551,[1]Lookup!$A$6:$B$11,2,0)</f>
        <v>Services</v>
      </c>
      <c r="H1551" s="14" t="str">
        <f>VLOOKUP(C1551,[1]Lookup!$A$13:$B$31,2,0)</f>
        <v>Information &amp; communication</v>
      </c>
      <c r="I1551" s="16">
        <f>INDEX([1]Balancing!$B$3:$ES$21,MATCH($C1551,[1]Balancing!$A$3:$A$21,0),MATCH(IF($A1551="Mahir","HS",IF($A1551="Separuh Mahir","SS",IF($A1551="Berkemahiran Rendah","LS",IF($A1551="Jumlah","T",FALSE))))&amp;$E1551&amp;RIGHT($D1551,2),[1]Balancing!$B$2:$ES$2,0))/1000</f>
        <v>129.584</v>
      </c>
      <c r="J1551" s="16">
        <f>INDEX([1]Balancing!$ET$3:$KK$21,MATCH($C1551,[1]Balancing!$A$3:$A$21,0),MATCH(IF($A1551="Mahir","HS",IF($A1551="Separuh Mahir","SS",IF($A1551="Berkemahiran Rendah","LS",IF($A1551="Jumlah","T",FALSE))))&amp;$E1551&amp;RIGHT($D1551,2),[1]Balancing!$ET$2:$KK$2,0))/1000</f>
        <v>129.01599999999999</v>
      </c>
      <c r="K1551" s="16">
        <f>INDEX([1]Balancing!$KL$3:$QC$21,MATCH($C1551,[1]Balancing!$A$3:$A$21,0),MATCH(IF($A1551="Mahir","HS",IF($A1551="Separuh Mahir","SS",IF($A1551="Berkemahiran Rendah","LS",IF($A1551="Jumlah","T",FALSE))))&amp;$E1551&amp;RIGHT($D1551,2),[1]Balancing!$KL$2:$QC$2,0))/1000</f>
        <v>0.56799999999999995</v>
      </c>
      <c r="L1551" s="16">
        <f>INDEX([1]Balancing!$QD$3:$VU$21,MATCH($C1551,[1]Balancing!$A$3:$A$21,0),MATCH(IF($A1551="Mahir","HS",IF($A1551="Separuh Mahir","SS",IF($A1551="Berkemahiran Rendah","LS",IF($A1551="Jumlah","T",FALSE))))&amp;$E1551&amp;RIGHT($D1551,2),[1]Balancing!$QD$2:$VU$2,0))/1000</f>
        <v>0.872</v>
      </c>
    </row>
    <row r="1552" spans="1:12" x14ac:dyDescent="0.35">
      <c r="A1552" s="17" t="s">
        <v>19</v>
      </c>
      <c r="B1552" s="17" t="s">
        <v>35</v>
      </c>
      <c r="C1552" s="17" t="s">
        <v>62</v>
      </c>
      <c r="D1552" s="14">
        <v>2018</v>
      </c>
      <c r="E1552" s="14">
        <v>2</v>
      </c>
      <c r="F1552" s="14" t="str">
        <f>VLOOKUP(A1552,[1]Lookup!$A$1:$B$4,2,0)</f>
        <v>Skilled</v>
      </c>
      <c r="G1552" s="14" t="str">
        <f>VLOOKUP(B1552,[1]Lookup!$A$6:$B$11,2,0)</f>
        <v>Services</v>
      </c>
      <c r="H1552" s="14" t="str">
        <f>VLOOKUP(C1552,[1]Lookup!$A$13:$B$31,2,0)</f>
        <v>Finance, insurance, real estate &amp; business services</v>
      </c>
      <c r="I1552" s="16">
        <f>INDEX([1]Balancing!$B$3:$ES$21,MATCH($C1552,[1]Balancing!$A$3:$A$21,0),MATCH(IF($A1552="Mahir","HS",IF($A1552="Separuh Mahir","SS",IF($A1552="Berkemahiran Rendah","LS",IF($A1552="Jumlah","T",FALSE))))&amp;$E1552&amp;RIGHT($D1552,2),[1]Balancing!$B$2:$ES$2,0))/1000</f>
        <v>382.93099999999998</v>
      </c>
      <c r="J1552" s="16">
        <f>INDEX([1]Balancing!$ET$3:$KK$21,MATCH($C1552,[1]Balancing!$A$3:$A$21,0),MATCH(IF($A1552="Mahir","HS",IF($A1552="Separuh Mahir","SS",IF($A1552="Berkemahiran Rendah","LS",IF($A1552="Jumlah","T",FALSE))))&amp;$E1552&amp;RIGHT($D1552,2),[1]Balancing!$ET$2:$KK$2,0))/1000</f>
        <v>376.911</v>
      </c>
      <c r="K1552" s="16">
        <f>INDEX([1]Balancing!$KL$3:$QC$21,MATCH($C1552,[1]Balancing!$A$3:$A$21,0),MATCH(IF($A1552="Mahir","HS",IF($A1552="Separuh Mahir","SS",IF($A1552="Berkemahiran Rendah","LS",IF($A1552="Jumlah","T",FALSE))))&amp;$E1552&amp;RIGHT($D1552,2),[1]Balancing!$KL$2:$QC$2,0))/1000</f>
        <v>6.02</v>
      </c>
      <c r="L1552" s="16">
        <f>INDEX([1]Balancing!$QD$3:$VU$21,MATCH($C1552,[1]Balancing!$A$3:$A$21,0),MATCH(IF($A1552="Mahir","HS",IF($A1552="Separuh Mahir","SS",IF($A1552="Berkemahiran Rendah","LS",IF($A1552="Jumlah","T",FALSE))))&amp;$E1552&amp;RIGHT($D1552,2),[1]Balancing!$QD$2:$VU$2,0))/1000</f>
        <v>1.32</v>
      </c>
    </row>
    <row r="1553" spans="1:12" x14ac:dyDescent="0.35">
      <c r="A1553" s="17" t="s">
        <v>19</v>
      </c>
      <c r="B1553" s="17" t="s">
        <v>35</v>
      </c>
      <c r="C1553" s="17" t="s">
        <v>64</v>
      </c>
      <c r="D1553" s="14">
        <v>2018</v>
      </c>
      <c r="E1553" s="14">
        <v>2</v>
      </c>
      <c r="F1553" s="14" t="str">
        <f>VLOOKUP(A1553,[1]Lookup!$A$1:$B$4,2,0)</f>
        <v>Skilled</v>
      </c>
      <c r="G1553" s="14" t="str">
        <f>VLOOKUP(B1553,[1]Lookup!$A$6:$B$11,2,0)</f>
        <v>Services</v>
      </c>
      <c r="H1553" s="14" t="str">
        <f>VLOOKUP(C1553,[1]Lookup!$A$13:$B$31,2,0)</f>
        <v>Other services</v>
      </c>
      <c r="I1553" s="16">
        <f>INDEX([1]Balancing!$B$3:$ES$21,MATCH($C1553,[1]Balancing!$A$3:$A$21,0),MATCH(IF($A1553="Mahir","HS",IF($A1553="Separuh Mahir","SS",IF($A1553="Berkemahiran Rendah","LS",IF($A1553="Jumlah","T",FALSE))))&amp;$E1553&amp;RIGHT($D1553,2),[1]Balancing!$B$2:$ES$2,0))/1000</f>
        <v>200.029</v>
      </c>
      <c r="J1553" s="16">
        <f>INDEX([1]Balancing!$ET$3:$KK$21,MATCH($C1553,[1]Balancing!$A$3:$A$21,0),MATCH(IF($A1553="Mahir","HS",IF($A1553="Separuh Mahir","SS",IF($A1553="Berkemahiran Rendah","LS",IF($A1553="Jumlah","T",FALSE))))&amp;$E1553&amp;RIGHT($D1553,2),[1]Balancing!$ET$2:$KK$2,0))/1000</f>
        <v>199.13499999999999</v>
      </c>
      <c r="K1553" s="16">
        <f>INDEX([1]Balancing!$KL$3:$QC$21,MATCH($C1553,[1]Balancing!$A$3:$A$21,0),MATCH(IF($A1553="Mahir","HS",IF($A1553="Separuh Mahir","SS",IF($A1553="Berkemahiran Rendah","LS",IF($A1553="Jumlah","T",FALSE))))&amp;$E1553&amp;RIGHT($D1553,2),[1]Balancing!$KL$2:$QC$2,0))/1000</f>
        <v>0.89400000000000002</v>
      </c>
      <c r="L1553" s="16">
        <f>INDEX([1]Balancing!$QD$3:$VU$21,MATCH($C1553,[1]Balancing!$A$3:$A$21,0),MATCH(IF($A1553="Mahir","HS",IF($A1553="Separuh Mahir","SS",IF($A1553="Berkemahiran Rendah","LS",IF($A1553="Jumlah","T",FALSE))))&amp;$E1553&amp;RIGHT($D1553,2),[1]Balancing!$QD$2:$VU$2,0))/1000</f>
        <v>0.69799999999999995</v>
      </c>
    </row>
    <row r="1554" spans="1:12" x14ac:dyDescent="0.35">
      <c r="A1554" s="17" t="s">
        <v>21</v>
      </c>
      <c r="B1554" s="17" t="s">
        <v>27</v>
      </c>
      <c r="C1554" s="17" t="s">
        <v>27</v>
      </c>
      <c r="D1554" s="14">
        <v>2018</v>
      </c>
      <c r="E1554" s="14">
        <v>2</v>
      </c>
      <c r="F1554" s="14" t="str">
        <f>VLOOKUP(A1554,[1]Lookup!$A$1:$B$4,2,0)</f>
        <v>Semi-skilled</v>
      </c>
      <c r="G1554" s="14" t="str">
        <f>VLOOKUP(B1554,[1]Lookup!$A$6:$B$11,2,0)</f>
        <v>Agriculture</v>
      </c>
      <c r="H1554" s="14" t="str">
        <f>VLOOKUP(C1554,[1]Lookup!$A$13:$B$31,2,0)</f>
        <v>Agriculture</v>
      </c>
      <c r="I1554" s="16">
        <f>INDEX([1]Balancing!$B$3:$ES$21,MATCH($C1554,[1]Balancing!$A$3:$A$21,0),MATCH(IF($A1554="Mahir","HS",IF($A1554="Separuh Mahir","SS",IF($A1554="Berkemahiran Rendah","LS",IF($A1554="Jumlah","T",FALSE))))&amp;$E1554&amp;RIGHT($D1554,2),[1]Balancing!$B$2:$ES$2,0))/1000</f>
        <v>417.52800000000002</v>
      </c>
      <c r="J1554" s="16">
        <f>INDEX([1]Balancing!$ET$3:$KK$21,MATCH($C1554,[1]Balancing!$A$3:$A$21,0),MATCH(IF($A1554="Mahir","HS",IF($A1554="Separuh Mahir","SS",IF($A1554="Berkemahiran Rendah","LS",IF($A1554="Jumlah","T",FALSE))))&amp;$E1554&amp;RIGHT($D1554,2),[1]Balancing!$ET$2:$KK$2,0))/1000</f>
        <v>401.72199999999998</v>
      </c>
      <c r="K1554" s="16">
        <f>INDEX([1]Balancing!$KL$3:$QC$21,MATCH($C1554,[1]Balancing!$A$3:$A$21,0),MATCH(IF($A1554="Mahir","HS",IF($A1554="Separuh Mahir","SS",IF($A1554="Berkemahiran Rendah","LS",IF($A1554="Jumlah","T",FALSE))))&amp;$E1554&amp;RIGHT($D1554,2),[1]Balancing!$KL$2:$QC$2,0))/1000</f>
        <v>15.805999999999999</v>
      </c>
      <c r="L1554" s="16">
        <f>INDEX([1]Balancing!$QD$3:$VU$21,MATCH($C1554,[1]Balancing!$A$3:$A$21,0),MATCH(IF($A1554="Mahir","HS",IF($A1554="Separuh Mahir","SS",IF($A1554="Berkemahiran Rendah","LS",IF($A1554="Jumlah","T",FALSE))))&amp;$E1554&amp;RIGHT($D1554,2),[1]Balancing!$QD$2:$VU$2,0))/1000</f>
        <v>1.867</v>
      </c>
    </row>
    <row r="1555" spans="1:12" x14ac:dyDescent="0.35">
      <c r="A1555" s="17" t="s">
        <v>21</v>
      </c>
      <c r="B1555" s="17" t="s">
        <v>29</v>
      </c>
      <c r="C1555" s="17" t="s">
        <v>29</v>
      </c>
      <c r="D1555" s="14">
        <v>2018</v>
      </c>
      <c r="E1555" s="14">
        <v>2</v>
      </c>
      <c r="F1555" s="14" t="str">
        <f>VLOOKUP(A1555,[1]Lookup!$A$1:$B$4,2,0)</f>
        <v>Semi-skilled</v>
      </c>
      <c r="G1555" s="14" t="str">
        <f>VLOOKUP(B1555,[1]Lookup!$A$6:$B$11,2,0)</f>
        <v>Mining &amp; Quarrying</v>
      </c>
      <c r="H1555" s="14" t="str">
        <f>VLOOKUP(C1555,[1]Lookup!$A$13:$B$31,2,0)</f>
        <v>Mining &amp; Quarrying</v>
      </c>
      <c r="I1555" s="16">
        <f>INDEX([1]Balancing!$B$3:$ES$21,MATCH($C1555,[1]Balancing!$A$3:$A$21,0),MATCH(IF($A1555="Mahir","HS",IF($A1555="Separuh Mahir","SS",IF($A1555="Berkemahiran Rendah","LS",IF($A1555="Jumlah","T",FALSE))))&amp;$E1555&amp;RIGHT($D1555,2),[1]Balancing!$B$2:$ES$2,0))/1000</f>
        <v>49.777000000000001</v>
      </c>
      <c r="J1555" s="16">
        <f>INDEX([1]Balancing!$ET$3:$KK$21,MATCH($C1555,[1]Balancing!$A$3:$A$21,0),MATCH(IF($A1555="Mahir","HS",IF($A1555="Separuh Mahir","SS",IF($A1555="Berkemahiran Rendah","LS",IF($A1555="Jumlah","T",FALSE))))&amp;$E1555&amp;RIGHT($D1555,2),[1]Balancing!$ET$2:$KK$2,0))/1000</f>
        <v>49.593000000000004</v>
      </c>
      <c r="K1555" s="16">
        <f>INDEX([1]Balancing!$KL$3:$QC$21,MATCH($C1555,[1]Balancing!$A$3:$A$21,0),MATCH(IF($A1555="Mahir","HS",IF($A1555="Separuh Mahir","SS",IF($A1555="Berkemahiran Rendah","LS",IF($A1555="Jumlah","T",FALSE))))&amp;$E1555&amp;RIGHT($D1555,2),[1]Balancing!$KL$2:$QC$2,0))/1000</f>
        <v>0.184</v>
      </c>
      <c r="L1555" s="16">
        <f>INDEX([1]Balancing!$QD$3:$VU$21,MATCH($C1555,[1]Balancing!$A$3:$A$21,0),MATCH(IF($A1555="Mahir","HS",IF($A1555="Separuh Mahir","SS",IF($A1555="Berkemahiran Rendah","LS",IF($A1555="Jumlah","T",FALSE))))&amp;$E1555&amp;RIGHT($D1555,2),[1]Balancing!$QD$2:$VU$2,0))/1000</f>
        <v>0.161</v>
      </c>
    </row>
    <row r="1556" spans="1:12" x14ac:dyDescent="0.35">
      <c r="A1556" s="17" t="s">
        <v>21</v>
      </c>
      <c r="B1556" s="17" t="s">
        <v>31</v>
      </c>
      <c r="C1556" s="17" t="s">
        <v>40</v>
      </c>
      <c r="D1556" s="14">
        <v>2018</v>
      </c>
      <c r="E1556" s="14">
        <v>2</v>
      </c>
      <c r="F1556" s="14" t="str">
        <f>VLOOKUP(A1556,[1]Lookup!$A$1:$B$4,2,0)</f>
        <v>Semi-skilled</v>
      </c>
      <c r="G1556" s="14" t="str">
        <f>VLOOKUP(B1556,[1]Lookup!$A$6:$B$11,2,0)</f>
        <v>Manufacturing</v>
      </c>
      <c r="H1556" s="14" t="str">
        <f>VLOOKUP(C1556,[1]Lookup!$A$13:$B$31,2,0)</f>
        <v>Food processing, beverages &amp; tobacco products</v>
      </c>
      <c r="I1556" s="16">
        <f>INDEX([1]Balancing!$B$3:$ES$21,MATCH($C1556,[1]Balancing!$A$3:$A$21,0),MATCH(IF($A1556="Mahir","HS",IF($A1556="Separuh Mahir","SS",IF($A1556="Berkemahiran Rendah","LS",IF($A1556="Jumlah","T",FALSE))))&amp;$E1556&amp;RIGHT($D1556,2),[1]Balancing!$B$2:$ES$2,0))/1000</f>
        <v>206.363</v>
      </c>
      <c r="J1556" s="16">
        <f>INDEX([1]Balancing!$ET$3:$KK$21,MATCH($C1556,[1]Balancing!$A$3:$A$21,0),MATCH(IF($A1556="Mahir","HS",IF($A1556="Separuh Mahir","SS",IF($A1556="Berkemahiran Rendah","LS",IF($A1556="Jumlah","T",FALSE))))&amp;$E1556&amp;RIGHT($D1556,2),[1]Balancing!$ET$2:$KK$2,0))/1000</f>
        <v>200.529</v>
      </c>
      <c r="K1556" s="16">
        <f>INDEX([1]Balancing!$KL$3:$QC$21,MATCH($C1556,[1]Balancing!$A$3:$A$21,0),MATCH(IF($A1556="Mahir","HS",IF($A1556="Separuh Mahir","SS",IF($A1556="Berkemahiran Rendah","LS",IF($A1556="Jumlah","T",FALSE))))&amp;$E1556&amp;RIGHT($D1556,2),[1]Balancing!$KL$2:$QC$2,0))/1000</f>
        <v>5.8339999999999996</v>
      </c>
      <c r="L1556" s="16">
        <f>INDEX([1]Balancing!$QD$3:$VU$21,MATCH($C1556,[1]Balancing!$A$3:$A$21,0),MATCH(IF($A1556="Mahir","HS",IF($A1556="Separuh Mahir","SS",IF($A1556="Berkemahiran Rendah","LS",IF($A1556="Jumlah","T",FALSE))))&amp;$E1556&amp;RIGHT($D1556,2),[1]Balancing!$QD$2:$VU$2,0))/1000</f>
        <v>0.19400000000000001</v>
      </c>
    </row>
    <row r="1557" spans="1:12" x14ac:dyDescent="0.35">
      <c r="A1557" s="17" t="s">
        <v>21</v>
      </c>
      <c r="B1557" s="17" t="s">
        <v>31</v>
      </c>
      <c r="C1557" s="17" t="s">
        <v>42</v>
      </c>
      <c r="D1557" s="14">
        <v>2018</v>
      </c>
      <c r="E1557" s="14">
        <v>2</v>
      </c>
      <c r="F1557" s="14" t="str">
        <f>VLOOKUP(A1557,[1]Lookup!$A$1:$B$4,2,0)</f>
        <v>Semi-skilled</v>
      </c>
      <c r="G1557" s="14" t="str">
        <f>VLOOKUP(B1557,[1]Lookup!$A$6:$B$11,2,0)</f>
        <v>Manufacturing</v>
      </c>
      <c r="H1557" s="14" t="str">
        <f>VLOOKUP(C1557,[1]Lookup!$A$13:$B$31,2,0)</f>
        <v>Textiles, wearing apparel &amp; leather products</v>
      </c>
      <c r="I1557" s="16">
        <f>INDEX([1]Balancing!$B$3:$ES$21,MATCH($C1557,[1]Balancing!$A$3:$A$21,0),MATCH(IF($A1557="Mahir","HS",IF($A1557="Separuh Mahir","SS",IF($A1557="Berkemahiran Rendah","LS",IF($A1557="Jumlah","T",FALSE))))&amp;$E1557&amp;RIGHT($D1557,2),[1]Balancing!$B$2:$ES$2,0))/1000</f>
        <v>75.992000000000004</v>
      </c>
      <c r="J1557" s="16">
        <f>INDEX([1]Balancing!$ET$3:$KK$21,MATCH($C1557,[1]Balancing!$A$3:$A$21,0),MATCH(IF($A1557="Mahir","HS",IF($A1557="Separuh Mahir","SS",IF($A1557="Berkemahiran Rendah","LS",IF($A1557="Jumlah","T",FALSE))))&amp;$E1557&amp;RIGHT($D1557,2),[1]Balancing!$ET$2:$KK$2,0))/1000</f>
        <v>72.42</v>
      </c>
      <c r="K1557" s="16">
        <f>INDEX([1]Balancing!$KL$3:$QC$21,MATCH($C1557,[1]Balancing!$A$3:$A$21,0),MATCH(IF($A1557="Mahir","HS",IF($A1557="Separuh Mahir","SS",IF($A1557="Berkemahiran Rendah","LS",IF($A1557="Jumlah","T",FALSE))))&amp;$E1557&amp;RIGHT($D1557,2),[1]Balancing!$KL$2:$QC$2,0))/1000</f>
        <v>3.5720000000000001</v>
      </c>
      <c r="L1557" s="16">
        <f>INDEX([1]Balancing!$QD$3:$VU$21,MATCH($C1557,[1]Balancing!$A$3:$A$21,0),MATCH(IF($A1557="Mahir","HS",IF($A1557="Separuh Mahir","SS",IF($A1557="Berkemahiran Rendah","LS",IF($A1557="Jumlah","T",FALSE))))&amp;$E1557&amp;RIGHT($D1557,2),[1]Balancing!$QD$2:$VU$2,0))/1000</f>
        <v>0.153</v>
      </c>
    </row>
    <row r="1558" spans="1:12" x14ac:dyDescent="0.35">
      <c r="A1558" s="17" t="s">
        <v>21</v>
      </c>
      <c r="B1558" s="17" t="s">
        <v>31</v>
      </c>
      <c r="C1558" s="17" t="s">
        <v>44</v>
      </c>
      <c r="D1558" s="14">
        <v>2018</v>
      </c>
      <c r="E1558" s="14">
        <v>2</v>
      </c>
      <c r="F1558" s="14" t="str">
        <f>VLOOKUP(A1558,[1]Lookup!$A$1:$B$4,2,0)</f>
        <v>Semi-skilled</v>
      </c>
      <c r="G1558" s="14" t="str">
        <f>VLOOKUP(B1558,[1]Lookup!$A$6:$B$11,2,0)</f>
        <v>Manufacturing</v>
      </c>
      <c r="H1558" s="14" t="str">
        <f>VLOOKUP(C1558,[1]Lookup!$A$13:$B$31,2,0)</f>
        <v>Wood products, furniture, paper products &amp; printing</v>
      </c>
      <c r="I1558" s="16">
        <f>INDEX([1]Balancing!$B$3:$ES$21,MATCH($C1558,[1]Balancing!$A$3:$A$21,0),MATCH(IF($A1558="Mahir","HS",IF($A1558="Separuh Mahir","SS",IF($A1558="Berkemahiran Rendah","LS",IF($A1558="Jumlah","T",FALSE))))&amp;$E1558&amp;RIGHT($D1558,2),[1]Balancing!$B$2:$ES$2,0))/1000</f>
        <v>225.232</v>
      </c>
      <c r="J1558" s="16">
        <f>INDEX([1]Balancing!$ET$3:$KK$21,MATCH($C1558,[1]Balancing!$A$3:$A$21,0),MATCH(IF($A1558="Mahir","HS",IF($A1558="Separuh Mahir","SS",IF($A1558="Berkemahiran Rendah","LS",IF($A1558="Jumlah","T",FALSE))))&amp;$E1558&amp;RIGHT($D1558,2),[1]Balancing!$ET$2:$KK$2,0))/1000</f>
        <v>216.899</v>
      </c>
      <c r="K1558" s="16">
        <f>INDEX([1]Balancing!$KL$3:$QC$21,MATCH($C1558,[1]Balancing!$A$3:$A$21,0),MATCH(IF($A1558="Mahir","HS",IF($A1558="Separuh Mahir","SS",IF($A1558="Berkemahiran Rendah","LS",IF($A1558="Jumlah","T",FALSE))))&amp;$E1558&amp;RIGHT($D1558,2),[1]Balancing!$KL$2:$QC$2,0))/1000</f>
        <v>8.3330000000000002</v>
      </c>
      <c r="L1558" s="16">
        <f>INDEX([1]Balancing!$QD$3:$VU$21,MATCH($C1558,[1]Balancing!$A$3:$A$21,0),MATCH(IF($A1558="Mahir","HS",IF($A1558="Separuh Mahir","SS",IF($A1558="Berkemahiran Rendah","LS",IF($A1558="Jumlah","T",FALSE))))&amp;$E1558&amp;RIGHT($D1558,2),[1]Balancing!$QD$2:$VU$2,0))/1000</f>
        <v>0.24</v>
      </c>
    </row>
    <row r="1559" spans="1:12" x14ac:dyDescent="0.35">
      <c r="A1559" s="17" t="s">
        <v>21</v>
      </c>
      <c r="B1559" s="17" t="s">
        <v>31</v>
      </c>
      <c r="C1559" s="17" t="s">
        <v>46</v>
      </c>
      <c r="D1559" s="14">
        <v>2018</v>
      </c>
      <c r="E1559" s="14">
        <v>2</v>
      </c>
      <c r="F1559" s="14" t="str">
        <f>VLOOKUP(A1559,[1]Lookup!$A$1:$B$4,2,0)</f>
        <v>Semi-skilled</v>
      </c>
      <c r="G1559" s="14" t="str">
        <f>VLOOKUP(B1559,[1]Lookup!$A$6:$B$11,2,0)</f>
        <v>Manufacturing</v>
      </c>
      <c r="H1559" s="14" t="str">
        <f>VLOOKUP(C1559,[1]Lookup!$A$13:$B$31,2,0)</f>
        <v>Petroleum, chemical, rubber &amp; plastic products</v>
      </c>
      <c r="I1559" s="16">
        <f>INDEX([1]Balancing!$B$3:$ES$21,MATCH($C1559,[1]Balancing!$A$3:$A$21,0),MATCH(IF($A1559="Mahir","HS",IF($A1559="Separuh Mahir","SS",IF($A1559="Berkemahiran Rendah","LS",IF($A1559="Jumlah","T",FALSE))))&amp;$E1559&amp;RIGHT($D1559,2),[1]Balancing!$B$2:$ES$2,0))/1000</f>
        <v>301.66399999999999</v>
      </c>
      <c r="J1559" s="16">
        <f>INDEX([1]Balancing!$ET$3:$KK$21,MATCH($C1559,[1]Balancing!$A$3:$A$21,0),MATCH(IF($A1559="Mahir","HS",IF($A1559="Separuh Mahir","SS",IF($A1559="Berkemahiran Rendah","LS",IF($A1559="Jumlah","T",FALSE))))&amp;$E1559&amp;RIGHT($D1559,2),[1]Balancing!$ET$2:$KK$2,0))/1000</f>
        <v>288.64699999999999</v>
      </c>
      <c r="K1559" s="16">
        <f>INDEX([1]Balancing!$KL$3:$QC$21,MATCH($C1559,[1]Balancing!$A$3:$A$21,0),MATCH(IF($A1559="Mahir","HS",IF($A1559="Separuh Mahir","SS",IF($A1559="Berkemahiran Rendah","LS",IF($A1559="Jumlah","T",FALSE))))&amp;$E1559&amp;RIGHT($D1559,2),[1]Balancing!$KL$2:$QC$2,0))/1000</f>
        <v>13.016999999999999</v>
      </c>
      <c r="L1559" s="16">
        <f>INDEX([1]Balancing!$QD$3:$VU$21,MATCH($C1559,[1]Balancing!$A$3:$A$21,0),MATCH(IF($A1559="Mahir","HS",IF($A1559="Separuh Mahir","SS",IF($A1559="Berkemahiran Rendah","LS",IF($A1559="Jumlah","T",FALSE))))&amp;$E1559&amp;RIGHT($D1559,2),[1]Balancing!$QD$2:$VU$2,0))/1000</f>
        <v>0.54700000000000004</v>
      </c>
    </row>
    <row r="1560" spans="1:12" x14ac:dyDescent="0.35">
      <c r="A1560" s="17" t="s">
        <v>21</v>
      </c>
      <c r="B1560" s="17" t="s">
        <v>31</v>
      </c>
      <c r="C1560" s="17" t="s">
        <v>48</v>
      </c>
      <c r="D1560" s="14">
        <v>2018</v>
      </c>
      <c r="E1560" s="14">
        <v>2</v>
      </c>
      <c r="F1560" s="14" t="str">
        <f>VLOOKUP(A1560,[1]Lookup!$A$1:$B$4,2,0)</f>
        <v>Semi-skilled</v>
      </c>
      <c r="G1560" s="14" t="str">
        <f>VLOOKUP(B1560,[1]Lookup!$A$6:$B$11,2,0)</f>
        <v>Manufacturing</v>
      </c>
      <c r="H1560" s="14" t="str">
        <f>VLOOKUP(C1560,[1]Lookup!$A$13:$B$31,2,0)</f>
        <v>Non-metallic mineral products, basic metal &amp; fabricated metal products</v>
      </c>
      <c r="I1560" s="16">
        <f>INDEX([1]Balancing!$B$3:$ES$21,MATCH($C1560,[1]Balancing!$A$3:$A$21,0),MATCH(IF($A1560="Mahir","HS",IF($A1560="Separuh Mahir","SS",IF($A1560="Berkemahiran Rendah","LS",IF($A1560="Jumlah","T",FALSE))))&amp;$E1560&amp;RIGHT($D1560,2),[1]Balancing!$B$2:$ES$2,0))/1000</f>
        <v>263.43599999999998</v>
      </c>
      <c r="J1560" s="16">
        <f>INDEX([1]Balancing!$ET$3:$KK$21,MATCH($C1560,[1]Balancing!$A$3:$A$21,0),MATCH(IF($A1560="Mahir","HS",IF($A1560="Separuh Mahir","SS",IF($A1560="Berkemahiran Rendah","LS",IF($A1560="Jumlah","T",FALSE))))&amp;$E1560&amp;RIGHT($D1560,2),[1]Balancing!$ET$2:$KK$2,0))/1000</f>
        <v>255.11099999999999</v>
      </c>
      <c r="K1560" s="16">
        <f>INDEX([1]Balancing!$KL$3:$QC$21,MATCH($C1560,[1]Balancing!$A$3:$A$21,0),MATCH(IF($A1560="Mahir","HS",IF($A1560="Separuh Mahir","SS",IF($A1560="Berkemahiran Rendah","LS",IF($A1560="Jumlah","T",FALSE))))&amp;$E1560&amp;RIGHT($D1560,2),[1]Balancing!$KL$2:$QC$2,0))/1000</f>
        <v>8.3249999999999993</v>
      </c>
      <c r="L1560" s="16">
        <f>INDEX([1]Balancing!$QD$3:$VU$21,MATCH($C1560,[1]Balancing!$A$3:$A$21,0),MATCH(IF($A1560="Mahir","HS",IF($A1560="Separuh Mahir","SS",IF($A1560="Berkemahiran Rendah","LS",IF($A1560="Jumlah","T",FALSE))))&amp;$E1560&amp;RIGHT($D1560,2),[1]Balancing!$QD$2:$VU$2,0))/1000</f>
        <v>0.16600000000000001</v>
      </c>
    </row>
    <row r="1561" spans="1:12" x14ac:dyDescent="0.35">
      <c r="A1561" s="17" t="s">
        <v>21</v>
      </c>
      <c r="B1561" s="17" t="s">
        <v>31</v>
      </c>
      <c r="C1561" s="17" t="s">
        <v>50</v>
      </c>
      <c r="D1561" s="14">
        <v>2018</v>
      </c>
      <c r="E1561" s="14">
        <v>2</v>
      </c>
      <c r="F1561" s="14" t="str">
        <f>VLOOKUP(A1561,[1]Lookup!$A$1:$B$4,2,0)</f>
        <v>Semi-skilled</v>
      </c>
      <c r="G1561" s="14" t="str">
        <f>VLOOKUP(B1561,[1]Lookup!$A$6:$B$11,2,0)</f>
        <v>Manufacturing</v>
      </c>
      <c r="H1561" s="14" t="str">
        <f>VLOOKUP(C1561,[1]Lookup!$A$13:$B$31,2,0)</f>
        <v>Electrical, electronic &amp; optical products</v>
      </c>
      <c r="I1561" s="16">
        <f>INDEX([1]Balancing!$B$3:$ES$21,MATCH($C1561,[1]Balancing!$A$3:$A$21,0),MATCH(IF($A1561="Mahir","HS",IF($A1561="Separuh Mahir","SS",IF($A1561="Berkemahiran Rendah","LS",IF($A1561="Jumlah","T",FALSE))))&amp;$E1561&amp;RIGHT($D1561,2),[1]Balancing!$B$2:$ES$2,0))/1000</f>
        <v>412.149</v>
      </c>
      <c r="J1561" s="16">
        <f>INDEX([1]Balancing!$ET$3:$KK$21,MATCH($C1561,[1]Balancing!$A$3:$A$21,0),MATCH(IF($A1561="Mahir","HS",IF($A1561="Separuh Mahir","SS",IF($A1561="Berkemahiran Rendah","LS",IF($A1561="Jumlah","T",FALSE))))&amp;$E1561&amp;RIGHT($D1561,2),[1]Balancing!$ET$2:$KK$2,0))/1000</f>
        <v>396.29399999999998</v>
      </c>
      <c r="K1561" s="16">
        <f>INDEX([1]Balancing!$KL$3:$QC$21,MATCH($C1561,[1]Balancing!$A$3:$A$21,0),MATCH(IF($A1561="Mahir","HS",IF($A1561="Separuh Mahir","SS",IF($A1561="Berkemahiran Rendah","LS",IF($A1561="Jumlah","T",FALSE))))&amp;$E1561&amp;RIGHT($D1561,2),[1]Balancing!$KL$2:$QC$2,0))/1000</f>
        <v>15.855</v>
      </c>
      <c r="L1561" s="16">
        <f>INDEX([1]Balancing!$QD$3:$VU$21,MATCH($C1561,[1]Balancing!$A$3:$A$21,0),MATCH(IF($A1561="Mahir","HS",IF($A1561="Separuh Mahir","SS",IF($A1561="Berkemahiran Rendah","LS",IF($A1561="Jumlah","T",FALSE))))&amp;$E1561&amp;RIGHT($D1561,2),[1]Balancing!$QD$2:$VU$2,0))/1000</f>
        <v>1.776</v>
      </c>
    </row>
    <row r="1562" spans="1:12" x14ac:dyDescent="0.35">
      <c r="A1562" s="17" t="s">
        <v>21</v>
      </c>
      <c r="B1562" s="17" t="s">
        <v>31</v>
      </c>
      <c r="C1562" s="17" t="s">
        <v>52</v>
      </c>
      <c r="D1562" s="14">
        <v>2018</v>
      </c>
      <c r="E1562" s="14">
        <v>2</v>
      </c>
      <c r="F1562" s="14" t="str">
        <f>VLOOKUP(A1562,[1]Lookup!$A$1:$B$4,2,0)</f>
        <v>Semi-skilled</v>
      </c>
      <c r="G1562" s="14" t="str">
        <f>VLOOKUP(B1562,[1]Lookup!$A$6:$B$11,2,0)</f>
        <v>Manufacturing</v>
      </c>
      <c r="H1562" s="14" t="str">
        <f>VLOOKUP(C1562,[1]Lookup!$A$13:$B$31,2,0)</f>
        <v>Transport equipment, other manufacturing &amp; repair</v>
      </c>
      <c r="I1562" s="16">
        <f>INDEX([1]Balancing!$B$3:$ES$21,MATCH($C1562,[1]Balancing!$A$3:$A$21,0),MATCH(IF($A1562="Mahir","HS",IF($A1562="Separuh Mahir","SS",IF($A1562="Berkemahiran Rendah","LS",IF($A1562="Jumlah","T",FALSE))))&amp;$E1562&amp;RIGHT($D1562,2),[1]Balancing!$B$2:$ES$2,0))/1000</f>
        <v>153.209</v>
      </c>
      <c r="J1562" s="16">
        <f>INDEX([1]Balancing!$ET$3:$KK$21,MATCH($C1562,[1]Balancing!$A$3:$A$21,0),MATCH(IF($A1562="Mahir","HS",IF($A1562="Separuh Mahir","SS",IF($A1562="Berkemahiran Rendah","LS",IF($A1562="Jumlah","T",FALSE))))&amp;$E1562&amp;RIGHT($D1562,2),[1]Balancing!$ET$2:$KK$2,0))/1000</f>
        <v>146.869</v>
      </c>
      <c r="K1562" s="16">
        <f>INDEX([1]Balancing!$KL$3:$QC$21,MATCH($C1562,[1]Balancing!$A$3:$A$21,0),MATCH(IF($A1562="Mahir","HS",IF($A1562="Separuh Mahir","SS",IF($A1562="Berkemahiran Rendah","LS",IF($A1562="Jumlah","T",FALSE))))&amp;$E1562&amp;RIGHT($D1562,2),[1]Balancing!$KL$2:$QC$2,0))/1000</f>
        <v>6.34</v>
      </c>
      <c r="L1562" s="16">
        <f>INDEX([1]Balancing!$QD$3:$VU$21,MATCH($C1562,[1]Balancing!$A$3:$A$21,0),MATCH(IF($A1562="Mahir","HS",IF($A1562="Separuh Mahir","SS",IF($A1562="Berkemahiran Rendah","LS",IF($A1562="Jumlah","T",FALSE))))&amp;$E1562&amp;RIGHT($D1562,2),[1]Balancing!$QD$2:$VU$2,0))/1000</f>
        <v>0.20899999999999999</v>
      </c>
    </row>
    <row r="1563" spans="1:12" x14ac:dyDescent="0.35">
      <c r="A1563" s="17" t="s">
        <v>21</v>
      </c>
      <c r="B1563" s="17" t="s">
        <v>33</v>
      </c>
      <c r="C1563" s="17" t="s">
        <v>33</v>
      </c>
      <c r="D1563" s="14">
        <v>2018</v>
      </c>
      <c r="E1563" s="14">
        <v>2</v>
      </c>
      <c r="F1563" s="14" t="str">
        <f>VLOOKUP(A1563,[1]Lookup!$A$1:$B$4,2,0)</f>
        <v>Semi-skilled</v>
      </c>
      <c r="G1563" s="14" t="str">
        <f>VLOOKUP(B1563,[1]Lookup!$A$6:$B$11,2,0)</f>
        <v>Construction</v>
      </c>
      <c r="H1563" s="14" t="str">
        <f>VLOOKUP(C1563,[1]Lookup!$A$13:$B$31,2,0)</f>
        <v>Construction</v>
      </c>
      <c r="I1563" s="16">
        <f>INDEX([1]Balancing!$B$3:$ES$21,MATCH($C1563,[1]Balancing!$A$3:$A$21,0),MATCH(IF($A1563="Mahir","HS",IF($A1563="Separuh Mahir","SS",IF($A1563="Berkemahiran Rendah","LS",IF($A1563="Jumlah","T",FALSE))))&amp;$E1563&amp;RIGHT($D1563,2),[1]Balancing!$B$2:$ES$2,0))/1000</f>
        <v>1102.26</v>
      </c>
      <c r="J1563" s="16">
        <f>INDEX([1]Balancing!$ET$3:$KK$21,MATCH($C1563,[1]Balancing!$A$3:$A$21,0),MATCH(IF($A1563="Mahir","HS",IF($A1563="Separuh Mahir","SS",IF($A1563="Berkemahiran Rendah","LS",IF($A1563="Jumlah","T",FALSE))))&amp;$E1563&amp;RIGHT($D1563,2),[1]Balancing!$ET$2:$KK$2,0))/1000</f>
        <v>1091.7380000000001</v>
      </c>
      <c r="K1563" s="16">
        <f>INDEX([1]Balancing!$KL$3:$QC$21,MATCH($C1563,[1]Balancing!$A$3:$A$21,0),MATCH(IF($A1563="Mahir","HS",IF($A1563="Separuh Mahir","SS",IF($A1563="Berkemahiran Rendah","LS",IF($A1563="Jumlah","T",FALSE))))&amp;$E1563&amp;RIGHT($D1563,2),[1]Balancing!$KL$2:$QC$2,0))/1000</f>
        <v>10.522</v>
      </c>
      <c r="L1563" s="16">
        <f>INDEX([1]Balancing!$QD$3:$VU$21,MATCH($C1563,[1]Balancing!$A$3:$A$21,0),MATCH(IF($A1563="Mahir","HS",IF($A1563="Separuh Mahir","SS",IF($A1563="Berkemahiran Rendah","LS",IF($A1563="Jumlah","T",FALSE))))&amp;$E1563&amp;RIGHT($D1563,2),[1]Balancing!$QD$2:$VU$2,0))/1000</f>
        <v>2.863</v>
      </c>
    </row>
    <row r="1564" spans="1:12" x14ac:dyDescent="0.35">
      <c r="A1564" s="17" t="s">
        <v>21</v>
      </c>
      <c r="B1564" s="17" t="s">
        <v>35</v>
      </c>
      <c r="C1564" s="17" t="s">
        <v>54</v>
      </c>
      <c r="D1564" s="14">
        <v>2018</v>
      </c>
      <c r="E1564" s="14">
        <v>2</v>
      </c>
      <c r="F1564" s="14" t="str">
        <f>VLOOKUP(A1564,[1]Lookup!$A$1:$B$4,2,0)</f>
        <v>Semi-skilled</v>
      </c>
      <c r="G1564" s="14" t="str">
        <f>VLOOKUP(B1564,[1]Lookup!$A$6:$B$11,2,0)</f>
        <v>Services</v>
      </c>
      <c r="H1564" s="14" t="str">
        <f>VLOOKUP(C1564,[1]Lookup!$A$13:$B$31,2,0)</f>
        <v>Wholesale &amp; retail trade</v>
      </c>
      <c r="I1564" s="16">
        <f>INDEX([1]Balancing!$B$3:$ES$21,MATCH($C1564,[1]Balancing!$A$3:$A$21,0),MATCH(IF($A1564="Mahir","HS",IF($A1564="Separuh Mahir","SS",IF($A1564="Berkemahiran Rendah","LS",IF($A1564="Jumlah","T",FALSE))))&amp;$E1564&amp;RIGHT($D1564,2),[1]Balancing!$B$2:$ES$2,0))/1000</f>
        <v>765.96299999999997</v>
      </c>
      <c r="J1564" s="16">
        <f>INDEX([1]Balancing!$ET$3:$KK$21,MATCH($C1564,[1]Balancing!$A$3:$A$21,0),MATCH(IF($A1564="Mahir","HS",IF($A1564="Separuh Mahir","SS",IF($A1564="Berkemahiran Rendah","LS",IF($A1564="Jumlah","T",FALSE))))&amp;$E1564&amp;RIGHT($D1564,2),[1]Balancing!$ET$2:$KK$2,0))/1000</f>
        <v>756.81700000000001</v>
      </c>
      <c r="K1564" s="16">
        <f>INDEX([1]Balancing!$KL$3:$QC$21,MATCH($C1564,[1]Balancing!$A$3:$A$21,0),MATCH(IF($A1564="Mahir","HS",IF($A1564="Separuh Mahir","SS",IF($A1564="Berkemahiran Rendah","LS",IF($A1564="Jumlah","T",FALSE))))&amp;$E1564&amp;RIGHT($D1564,2),[1]Balancing!$KL$2:$QC$2,0))/1000</f>
        <v>9.1460000000000008</v>
      </c>
      <c r="L1564" s="16">
        <f>INDEX([1]Balancing!$QD$3:$VU$21,MATCH($C1564,[1]Balancing!$A$3:$A$21,0),MATCH(IF($A1564="Mahir","HS",IF($A1564="Separuh Mahir","SS",IF($A1564="Berkemahiran Rendah","LS",IF($A1564="Jumlah","T",FALSE))))&amp;$E1564&amp;RIGHT($D1564,2),[1]Balancing!$QD$2:$VU$2,0))/1000</f>
        <v>3.0230000000000001</v>
      </c>
    </row>
    <row r="1565" spans="1:12" x14ac:dyDescent="0.35">
      <c r="A1565" s="17" t="s">
        <v>21</v>
      </c>
      <c r="B1565" s="17" t="s">
        <v>35</v>
      </c>
      <c r="C1565" s="17" t="s">
        <v>56</v>
      </c>
      <c r="D1565" s="14">
        <v>2018</v>
      </c>
      <c r="E1565" s="14">
        <v>2</v>
      </c>
      <c r="F1565" s="14" t="str">
        <f>VLOOKUP(A1565,[1]Lookup!$A$1:$B$4,2,0)</f>
        <v>Semi-skilled</v>
      </c>
      <c r="G1565" s="14" t="str">
        <f>VLOOKUP(B1565,[1]Lookup!$A$6:$B$11,2,0)</f>
        <v>Services</v>
      </c>
      <c r="H1565" s="14" t="str">
        <f>VLOOKUP(C1565,[1]Lookup!$A$13:$B$31,2,0)</f>
        <v>Food &amp; beverages and accommodation</v>
      </c>
      <c r="I1565" s="16">
        <f>INDEX([1]Balancing!$B$3:$ES$21,MATCH($C1565,[1]Balancing!$A$3:$A$21,0),MATCH(IF($A1565="Mahir","HS",IF($A1565="Separuh Mahir","SS",IF($A1565="Berkemahiran Rendah","LS",IF($A1565="Jumlah","T",FALSE))))&amp;$E1565&amp;RIGHT($D1565,2),[1]Balancing!$B$2:$ES$2,0))/1000</f>
        <v>346.56099999999998</v>
      </c>
      <c r="J1565" s="16">
        <f>INDEX([1]Balancing!$ET$3:$KK$21,MATCH($C1565,[1]Balancing!$A$3:$A$21,0),MATCH(IF($A1565="Mahir","HS",IF($A1565="Separuh Mahir","SS",IF($A1565="Berkemahiran Rendah","LS",IF($A1565="Jumlah","T",FALSE))))&amp;$E1565&amp;RIGHT($D1565,2),[1]Balancing!$ET$2:$KK$2,0))/1000</f>
        <v>340.29700000000003</v>
      </c>
      <c r="K1565" s="16">
        <f>INDEX([1]Balancing!$KL$3:$QC$21,MATCH($C1565,[1]Balancing!$A$3:$A$21,0),MATCH(IF($A1565="Mahir","HS",IF($A1565="Separuh Mahir","SS",IF($A1565="Berkemahiran Rendah","LS",IF($A1565="Jumlah","T",FALSE))))&amp;$E1565&amp;RIGHT($D1565,2),[1]Balancing!$KL$2:$QC$2,0))/1000</f>
        <v>6.2640000000000002</v>
      </c>
      <c r="L1565" s="16">
        <f>INDEX([1]Balancing!$QD$3:$VU$21,MATCH($C1565,[1]Balancing!$A$3:$A$21,0),MATCH(IF($A1565="Mahir","HS",IF($A1565="Separuh Mahir","SS",IF($A1565="Berkemahiran Rendah","LS",IF($A1565="Jumlah","T",FALSE))))&amp;$E1565&amp;RIGHT($D1565,2),[1]Balancing!$QD$2:$VU$2,0))/1000</f>
        <v>0.92700000000000005</v>
      </c>
    </row>
    <row r="1566" spans="1:12" x14ac:dyDescent="0.35">
      <c r="A1566" s="17" t="s">
        <v>21</v>
      </c>
      <c r="B1566" s="17" t="s">
        <v>35</v>
      </c>
      <c r="C1566" s="17" t="s">
        <v>58</v>
      </c>
      <c r="D1566" s="14">
        <v>2018</v>
      </c>
      <c r="E1566" s="14">
        <v>2</v>
      </c>
      <c r="F1566" s="14" t="str">
        <f>VLOOKUP(A1566,[1]Lookup!$A$1:$B$4,2,0)</f>
        <v>Semi-skilled</v>
      </c>
      <c r="G1566" s="14" t="str">
        <f>VLOOKUP(B1566,[1]Lookup!$A$6:$B$11,2,0)</f>
        <v>Services</v>
      </c>
      <c r="H1566" s="14" t="str">
        <f>VLOOKUP(C1566,[1]Lookup!$A$13:$B$31,2,0)</f>
        <v>Transportation &amp; storage</v>
      </c>
      <c r="I1566" s="16">
        <f>INDEX([1]Balancing!$B$3:$ES$21,MATCH($C1566,[1]Balancing!$A$3:$A$21,0),MATCH(IF($A1566="Mahir","HS",IF($A1566="Separuh Mahir","SS",IF($A1566="Berkemahiran Rendah","LS",IF($A1566="Jumlah","T",FALSE))))&amp;$E1566&amp;RIGHT($D1566,2),[1]Balancing!$B$2:$ES$2,0))/1000</f>
        <v>224.56200000000001</v>
      </c>
      <c r="J1566" s="16">
        <f>INDEX([1]Balancing!$ET$3:$KK$21,MATCH($C1566,[1]Balancing!$A$3:$A$21,0),MATCH(IF($A1566="Mahir","HS",IF($A1566="Separuh Mahir","SS",IF($A1566="Berkemahiran Rendah","LS",IF($A1566="Jumlah","T",FALSE))))&amp;$E1566&amp;RIGHT($D1566,2),[1]Balancing!$ET$2:$KK$2,0))/1000</f>
        <v>223.71700000000001</v>
      </c>
      <c r="K1566" s="16">
        <f>INDEX([1]Balancing!$KL$3:$QC$21,MATCH($C1566,[1]Balancing!$A$3:$A$21,0),MATCH(IF($A1566="Mahir","HS",IF($A1566="Separuh Mahir","SS",IF($A1566="Berkemahiran Rendah","LS",IF($A1566="Jumlah","T",FALSE))))&amp;$E1566&amp;RIGHT($D1566,2),[1]Balancing!$KL$2:$QC$2,0))/1000</f>
        <v>0.84499999999999997</v>
      </c>
      <c r="L1566" s="16">
        <f>INDEX([1]Balancing!$QD$3:$VU$21,MATCH($C1566,[1]Balancing!$A$3:$A$21,0),MATCH(IF($A1566="Mahir","HS",IF($A1566="Separuh Mahir","SS",IF($A1566="Berkemahiran Rendah","LS",IF($A1566="Jumlah","T",FALSE))))&amp;$E1566&amp;RIGHT($D1566,2),[1]Balancing!$QD$2:$VU$2,0))/1000</f>
        <v>0.188</v>
      </c>
    </row>
    <row r="1567" spans="1:12" x14ac:dyDescent="0.35">
      <c r="A1567" s="17" t="s">
        <v>21</v>
      </c>
      <c r="B1567" s="17" t="s">
        <v>35</v>
      </c>
      <c r="C1567" s="17" t="s">
        <v>60</v>
      </c>
      <c r="D1567" s="14">
        <v>2018</v>
      </c>
      <c r="E1567" s="14">
        <v>2</v>
      </c>
      <c r="F1567" s="14" t="str">
        <f>VLOOKUP(A1567,[1]Lookup!$A$1:$B$4,2,0)</f>
        <v>Semi-skilled</v>
      </c>
      <c r="G1567" s="14" t="str">
        <f>VLOOKUP(B1567,[1]Lookup!$A$6:$B$11,2,0)</f>
        <v>Services</v>
      </c>
      <c r="H1567" s="14" t="str">
        <f>VLOOKUP(C1567,[1]Lookup!$A$13:$B$31,2,0)</f>
        <v>Information &amp; communication</v>
      </c>
      <c r="I1567" s="16">
        <f>INDEX([1]Balancing!$B$3:$ES$21,MATCH($C1567,[1]Balancing!$A$3:$A$21,0),MATCH(IF($A1567="Mahir","HS",IF($A1567="Separuh Mahir","SS",IF($A1567="Berkemahiran Rendah","LS",IF($A1567="Jumlah","T",FALSE))))&amp;$E1567&amp;RIGHT($D1567,2),[1]Balancing!$B$2:$ES$2,0))/1000</f>
        <v>71.974000000000004</v>
      </c>
      <c r="J1567" s="16">
        <f>INDEX([1]Balancing!$ET$3:$KK$21,MATCH($C1567,[1]Balancing!$A$3:$A$21,0),MATCH(IF($A1567="Mahir","HS",IF($A1567="Separuh Mahir","SS",IF($A1567="Berkemahiran Rendah","LS",IF($A1567="Jumlah","T",FALSE))))&amp;$E1567&amp;RIGHT($D1567,2),[1]Balancing!$ET$2:$KK$2,0))/1000</f>
        <v>71.808999999999997</v>
      </c>
      <c r="K1567" s="16">
        <f>INDEX([1]Balancing!$KL$3:$QC$21,MATCH($C1567,[1]Balancing!$A$3:$A$21,0),MATCH(IF($A1567="Mahir","HS",IF($A1567="Separuh Mahir","SS",IF($A1567="Berkemahiran Rendah","LS",IF($A1567="Jumlah","T",FALSE))))&amp;$E1567&amp;RIGHT($D1567,2),[1]Balancing!$KL$2:$QC$2,0))/1000</f>
        <v>0.16500000000000001</v>
      </c>
      <c r="L1567" s="16">
        <f>INDEX([1]Balancing!$QD$3:$VU$21,MATCH($C1567,[1]Balancing!$A$3:$A$21,0),MATCH(IF($A1567="Mahir","HS",IF($A1567="Separuh Mahir","SS",IF($A1567="Berkemahiran Rendah","LS",IF($A1567="Jumlah","T",FALSE))))&amp;$E1567&amp;RIGHT($D1567,2),[1]Balancing!$QD$2:$VU$2,0))/1000</f>
        <v>0.13</v>
      </c>
    </row>
    <row r="1568" spans="1:12" x14ac:dyDescent="0.35">
      <c r="A1568" s="17" t="s">
        <v>21</v>
      </c>
      <c r="B1568" s="17" t="s">
        <v>35</v>
      </c>
      <c r="C1568" s="17" t="s">
        <v>62</v>
      </c>
      <c r="D1568" s="14">
        <v>2018</v>
      </c>
      <c r="E1568" s="14">
        <v>2</v>
      </c>
      <c r="F1568" s="14" t="str">
        <f>VLOOKUP(A1568,[1]Lookup!$A$1:$B$4,2,0)</f>
        <v>Semi-skilled</v>
      </c>
      <c r="G1568" s="14" t="str">
        <f>VLOOKUP(B1568,[1]Lookup!$A$6:$B$11,2,0)</f>
        <v>Services</v>
      </c>
      <c r="H1568" s="14" t="str">
        <f>VLOOKUP(C1568,[1]Lookup!$A$13:$B$31,2,0)</f>
        <v>Finance, insurance, real estate &amp; business services</v>
      </c>
      <c r="I1568" s="16">
        <f>INDEX([1]Balancing!$B$3:$ES$21,MATCH($C1568,[1]Balancing!$A$3:$A$21,0),MATCH(IF($A1568="Mahir","HS",IF($A1568="Separuh Mahir","SS",IF($A1568="Berkemahiran Rendah","LS",IF($A1568="Jumlah","T",FALSE))))&amp;$E1568&amp;RIGHT($D1568,2),[1]Balancing!$B$2:$ES$2,0))/1000</f>
        <v>431.74799999999999</v>
      </c>
      <c r="J1568" s="16">
        <f>INDEX([1]Balancing!$ET$3:$KK$21,MATCH($C1568,[1]Balancing!$A$3:$A$21,0),MATCH(IF($A1568="Mahir","HS",IF($A1568="Separuh Mahir","SS",IF($A1568="Berkemahiran Rendah","LS",IF($A1568="Jumlah","T",FALSE))))&amp;$E1568&amp;RIGHT($D1568,2),[1]Balancing!$ET$2:$KK$2,0))/1000</f>
        <v>429.56200000000001</v>
      </c>
      <c r="K1568" s="16">
        <f>INDEX([1]Balancing!$KL$3:$QC$21,MATCH($C1568,[1]Balancing!$A$3:$A$21,0),MATCH(IF($A1568="Mahir","HS",IF($A1568="Separuh Mahir","SS",IF($A1568="Berkemahiran Rendah","LS",IF($A1568="Jumlah","T",FALSE))))&amp;$E1568&amp;RIGHT($D1568,2),[1]Balancing!$KL$2:$QC$2,0))/1000</f>
        <v>2.1859999999999999</v>
      </c>
      <c r="L1568" s="16">
        <f>INDEX([1]Balancing!$QD$3:$VU$21,MATCH($C1568,[1]Balancing!$A$3:$A$21,0),MATCH(IF($A1568="Mahir","HS",IF($A1568="Separuh Mahir","SS",IF($A1568="Berkemahiran Rendah","LS",IF($A1568="Jumlah","T",FALSE))))&amp;$E1568&amp;RIGHT($D1568,2),[1]Balancing!$QD$2:$VU$2,0))/1000</f>
        <v>0.49299999999999999</v>
      </c>
    </row>
    <row r="1569" spans="1:12" x14ac:dyDescent="0.35">
      <c r="A1569" s="17" t="s">
        <v>21</v>
      </c>
      <c r="B1569" s="17" t="s">
        <v>35</v>
      </c>
      <c r="C1569" s="17" t="s">
        <v>64</v>
      </c>
      <c r="D1569" s="14">
        <v>2018</v>
      </c>
      <c r="E1569" s="14">
        <v>2</v>
      </c>
      <c r="F1569" s="14" t="str">
        <f>VLOOKUP(A1569,[1]Lookup!$A$1:$B$4,2,0)</f>
        <v>Semi-skilled</v>
      </c>
      <c r="G1569" s="14" t="str">
        <f>VLOOKUP(B1569,[1]Lookup!$A$6:$B$11,2,0)</f>
        <v>Services</v>
      </c>
      <c r="H1569" s="14" t="str">
        <f>VLOOKUP(C1569,[1]Lookup!$A$13:$B$31,2,0)</f>
        <v>Other services</v>
      </c>
      <c r="I1569" s="16">
        <f>INDEX([1]Balancing!$B$3:$ES$21,MATCH($C1569,[1]Balancing!$A$3:$A$21,0),MATCH(IF($A1569="Mahir","HS",IF($A1569="Separuh Mahir","SS",IF($A1569="Berkemahiran Rendah","LS",IF($A1569="Jumlah","T",FALSE))))&amp;$E1569&amp;RIGHT($D1569,2),[1]Balancing!$B$2:$ES$2,0))/1000</f>
        <v>226.511</v>
      </c>
      <c r="J1569" s="16">
        <f>INDEX([1]Balancing!$ET$3:$KK$21,MATCH($C1569,[1]Balancing!$A$3:$A$21,0),MATCH(IF($A1569="Mahir","HS",IF($A1569="Separuh Mahir","SS",IF($A1569="Berkemahiran Rendah","LS",IF($A1569="Jumlah","T",FALSE))))&amp;$E1569&amp;RIGHT($D1569,2),[1]Balancing!$ET$2:$KK$2,0))/1000</f>
        <v>225.15899999999999</v>
      </c>
      <c r="K1569" s="16">
        <f>INDEX([1]Balancing!$KL$3:$QC$21,MATCH($C1569,[1]Balancing!$A$3:$A$21,0),MATCH(IF($A1569="Mahir","HS",IF($A1569="Separuh Mahir","SS",IF($A1569="Berkemahiran Rendah","LS",IF($A1569="Jumlah","T",FALSE))))&amp;$E1569&amp;RIGHT($D1569,2),[1]Balancing!$KL$2:$QC$2,0))/1000</f>
        <v>1.3520000000000001</v>
      </c>
      <c r="L1569" s="16">
        <f>INDEX([1]Balancing!$QD$3:$VU$21,MATCH($C1569,[1]Balancing!$A$3:$A$21,0),MATCH(IF($A1569="Mahir","HS",IF($A1569="Separuh Mahir","SS",IF($A1569="Berkemahiran Rendah","LS",IF($A1569="Jumlah","T",FALSE))))&amp;$E1569&amp;RIGHT($D1569,2),[1]Balancing!$QD$2:$VU$2,0))/1000</f>
        <v>0.316</v>
      </c>
    </row>
    <row r="1570" spans="1:12" x14ac:dyDescent="0.35">
      <c r="A1570" s="17" t="s">
        <v>23</v>
      </c>
      <c r="B1570" s="17" t="s">
        <v>27</v>
      </c>
      <c r="C1570" s="17" t="s">
        <v>27</v>
      </c>
      <c r="D1570" s="14">
        <v>2018</v>
      </c>
      <c r="E1570" s="14">
        <v>2</v>
      </c>
      <c r="F1570" s="14" t="str">
        <f>VLOOKUP(A1570,[1]Lookup!$A$1:$B$4,2,0)</f>
        <v>Low-skilled</v>
      </c>
      <c r="G1570" s="14" t="str">
        <f>VLOOKUP(B1570,[1]Lookup!$A$6:$B$11,2,0)</f>
        <v>Agriculture</v>
      </c>
      <c r="H1570" s="14" t="str">
        <f>VLOOKUP(C1570,[1]Lookup!$A$13:$B$31,2,0)</f>
        <v>Agriculture</v>
      </c>
      <c r="I1570" s="16">
        <f>INDEX([1]Balancing!$B$3:$ES$21,MATCH($C1570,[1]Balancing!$A$3:$A$21,0),MATCH(IF($A1570="Mahir","HS",IF($A1570="Separuh Mahir","SS",IF($A1570="Berkemahiran Rendah","LS",IF($A1570="Jumlah","T",FALSE))))&amp;$E1570&amp;RIGHT($D1570,2),[1]Balancing!$B$2:$ES$2,0))/1000</f>
        <v>35.997999999999998</v>
      </c>
      <c r="J1570" s="16">
        <f>INDEX([1]Balancing!$ET$3:$KK$21,MATCH($C1570,[1]Balancing!$A$3:$A$21,0),MATCH(IF($A1570="Mahir","HS",IF($A1570="Separuh Mahir","SS",IF($A1570="Berkemahiran Rendah","LS",IF($A1570="Jumlah","T",FALSE))))&amp;$E1570&amp;RIGHT($D1570,2),[1]Balancing!$ET$2:$KK$2,0))/1000</f>
        <v>27.312999999999999</v>
      </c>
      <c r="K1570" s="16">
        <f>INDEX([1]Balancing!$KL$3:$QC$21,MATCH($C1570,[1]Balancing!$A$3:$A$21,0),MATCH(IF($A1570="Mahir","HS",IF($A1570="Separuh Mahir","SS",IF($A1570="Berkemahiran Rendah","LS",IF($A1570="Jumlah","T",FALSE))))&amp;$E1570&amp;RIGHT($D1570,2),[1]Balancing!$KL$2:$QC$2,0))/1000</f>
        <v>8.6850000000000005</v>
      </c>
      <c r="L1570" s="16">
        <f>INDEX([1]Balancing!$QD$3:$VU$21,MATCH($C1570,[1]Balancing!$A$3:$A$21,0),MATCH(IF($A1570="Mahir","HS",IF($A1570="Separuh Mahir","SS",IF($A1570="Berkemahiran Rendah","LS",IF($A1570="Jumlah","T",FALSE))))&amp;$E1570&amp;RIGHT($D1570,2),[1]Balancing!$QD$2:$VU$2,0))/1000</f>
        <v>9.5000000000000001E-2</v>
      </c>
    </row>
    <row r="1571" spans="1:12" x14ac:dyDescent="0.35">
      <c r="A1571" s="17" t="s">
        <v>23</v>
      </c>
      <c r="B1571" s="17" t="s">
        <v>29</v>
      </c>
      <c r="C1571" s="17" t="s">
        <v>29</v>
      </c>
      <c r="D1571" s="14">
        <v>2018</v>
      </c>
      <c r="E1571" s="14">
        <v>2</v>
      </c>
      <c r="F1571" s="14" t="str">
        <f>VLOOKUP(A1571,[1]Lookup!$A$1:$B$4,2,0)</f>
        <v>Low-skilled</v>
      </c>
      <c r="G1571" s="14" t="str">
        <f>VLOOKUP(B1571,[1]Lookup!$A$6:$B$11,2,0)</f>
        <v>Mining &amp; Quarrying</v>
      </c>
      <c r="H1571" s="14" t="str">
        <f>VLOOKUP(C1571,[1]Lookup!$A$13:$B$31,2,0)</f>
        <v>Mining &amp; Quarrying</v>
      </c>
      <c r="I1571" s="16">
        <f>INDEX([1]Balancing!$B$3:$ES$21,MATCH($C1571,[1]Balancing!$A$3:$A$21,0),MATCH(IF($A1571="Mahir","HS",IF($A1571="Separuh Mahir","SS",IF($A1571="Berkemahiran Rendah","LS",IF($A1571="Jumlah","T",FALSE))))&amp;$E1571&amp;RIGHT($D1571,2),[1]Balancing!$B$2:$ES$2,0))/1000</f>
        <v>9.5429999999999993</v>
      </c>
      <c r="J1571" s="16">
        <f>INDEX([1]Balancing!$ET$3:$KK$21,MATCH($C1571,[1]Balancing!$A$3:$A$21,0),MATCH(IF($A1571="Mahir","HS",IF($A1571="Separuh Mahir","SS",IF($A1571="Berkemahiran Rendah","LS",IF($A1571="Jumlah","T",FALSE))))&amp;$E1571&amp;RIGHT($D1571,2),[1]Balancing!$ET$2:$KK$2,0))/1000</f>
        <v>9.4489999999999998</v>
      </c>
      <c r="K1571" s="16">
        <f>INDEX([1]Balancing!$KL$3:$QC$21,MATCH($C1571,[1]Balancing!$A$3:$A$21,0),MATCH(IF($A1571="Mahir","HS",IF($A1571="Separuh Mahir","SS",IF($A1571="Berkemahiran Rendah","LS",IF($A1571="Jumlah","T",FALSE))))&amp;$E1571&amp;RIGHT($D1571,2),[1]Balancing!$KL$2:$QC$2,0))/1000</f>
        <v>9.4E-2</v>
      </c>
      <c r="L1571" s="16">
        <f>INDEX([1]Balancing!$QD$3:$VU$21,MATCH($C1571,[1]Balancing!$A$3:$A$21,0),MATCH(IF($A1571="Mahir","HS",IF($A1571="Separuh Mahir","SS",IF($A1571="Berkemahiran Rendah","LS",IF($A1571="Jumlah","T",FALSE))))&amp;$E1571&amp;RIGHT($D1571,2),[1]Balancing!$QD$2:$VU$2,0))/1000</f>
        <v>0</v>
      </c>
    </row>
    <row r="1572" spans="1:12" x14ac:dyDescent="0.35">
      <c r="A1572" s="17" t="s">
        <v>23</v>
      </c>
      <c r="B1572" s="17" t="s">
        <v>31</v>
      </c>
      <c r="C1572" s="17" t="s">
        <v>40</v>
      </c>
      <c r="D1572" s="14">
        <v>2018</v>
      </c>
      <c r="E1572" s="14">
        <v>2</v>
      </c>
      <c r="F1572" s="14" t="str">
        <f>VLOOKUP(A1572,[1]Lookup!$A$1:$B$4,2,0)</f>
        <v>Low-skilled</v>
      </c>
      <c r="G1572" s="14" t="str">
        <f>VLOOKUP(B1572,[1]Lookup!$A$6:$B$11,2,0)</f>
        <v>Manufacturing</v>
      </c>
      <c r="H1572" s="14" t="str">
        <f>VLOOKUP(C1572,[1]Lookup!$A$13:$B$31,2,0)</f>
        <v>Food processing, beverages &amp; tobacco products</v>
      </c>
      <c r="I1572" s="16">
        <f>INDEX([1]Balancing!$B$3:$ES$21,MATCH($C1572,[1]Balancing!$A$3:$A$21,0),MATCH(IF($A1572="Mahir","HS",IF($A1572="Separuh Mahir","SS",IF($A1572="Berkemahiran Rendah","LS",IF($A1572="Jumlah","T",FALSE))))&amp;$E1572&amp;RIGHT($D1572,2),[1]Balancing!$B$2:$ES$2,0))/1000</f>
        <v>33.106000000000002</v>
      </c>
      <c r="J1572" s="16">
        <f>INDEX([1]Balancing!$ET$3:$KK$21,MATCH($C1572,[1]Balancing!$A$3:$A$21,0),MATCH(IF($A1572="Mahir","HS",IF($A1572="Separuh Mahir","SS",IF($A1572="Berkemahiran Rendah","LS",IF($A1572="Jumlah","T",FALSE))))&amp;$E1572&amp;RIGHT($D1572,2),[1]Balancing!$ET$2:$KK$2,0))/1000</f>
        <v>28.873999999999999</v>
      </c>
      <c r="K1572" s="16">
        <f>INDEX([1]Balancing!$KL$3:$QC$21,MATCH($C1572,[1]Balancing!$A$3:$A$21,0),MATCH(IF($A1572="Mahir","HS",IF($A1572="Separuh Mahir","SS",IF($A1572="Berkemahiran Rendah","LS",IF($A1572="Jumlah","T",FALSE))))&amp;$E1572&amp;RIGHT($D1572,2),[1]Balancing!$KL$2:$QC$2,0))/1000</f>
        <v>4.2320000000000002</v>
      </c>
      <c r="L1572" s="16">
        <f>INDEX([1]Balancing!$QD$3:$VU$21,MATCH($C1572,[1]Balancing!$A$3:$A$21,0),MATCH(IF($A1572="Mahir","HS",IF($A1572="Separuh Mahir","SS",IF($A1572="Berkemahiran Rendah","LS",IF($A1572="Jumlah","T",FALSE))))&amp;$E1572&amp;RIGHT($D1572,2),[1]Balancing!$QD$2:$VU$2,0))/1000</f>
        <v>4.2999999999999997E-2</v>
      </c>
    </row>
    <row r="1573" spans="1:12" x14ac:dyDescent="0.35">
      <c r="A1573" s="17" t="s">
        <v>23</v>
      </c>
      <c r="B1573" s="17" t="s">
        <v>31</v>
      </c>
      <c r="C1573" s="17" t="s">
        <v>42</v>
      </c>
      <c r="D1573" s="14">
        <v>2018</v>
      </c>
      <c r="E1573" s="14">
        <v>2</v>
      </c>
      <c r="F1573" s="14" t="str">
        <f>VLOOKUP(A1573,[1]Lookup!$A$1:$B$4,2,0)</f>
        <v>Low-skilled</v>
      </c>
      <c r="G1573" s="14" t="str">
        <f>VLOOKUP(B1573,[1]Lookup!$A$6:$B$11,2,0)</f>
        <v>Manufacturing</v>
      </c>
      <c r="H1573" s="14" t="str">
        <f>VLOOKUP(C1573,[1]Lookup!$A$13:$B$31,2,0)</f>
        <v>Textiles, wearing apparel &amp; leather products</v>
      </c>
      <c r="I1573" s="16">
        <f>INDEX([1]Balancing!$B$3:$ES$21,MATCH($C1573,[1]Balancing!$A$3:$A$21,0),MATCH(IF($A1573="Mahir","HS",IF($A1573="Separuh Mahir","SS",IF($A1573="Berkemahiran Rendah","LS",IF($A1573="Jumlah","T",FALSE))))&amp;$E1573&amp;RIGHT($D1573,2),[1]Balancing!$B$2:$ES$2,0))/1000</f>
        <v>7.327</v>
      </c>
      <c r="J1573" s="16">
        <f>INDEX([1]Balancing!$ET$3:$KK$21,MATCH($C1573,[1]Balancing!$A$3:$A$21,0),MATCH(IF($A1573="Mahir","HS",IF($A1573="Separuh Mahir","SS",IF($A1573="Berkemahiran Rendah","LS",IF($A1573="Jumlah","T",FALSE))))&amp;$E1573&amp;RIGHT($D1573,2),[1]Balancing!$ET$2:$KK$2,0))/1000</f>
        <v>6.6970000000000001</v>
      </c>
      <c r="K1573" s="16">
        <f>INDEX([1]Balancing!$KL$3:$QC$21,MATCH($C1573,[1]Balancing!$A$3:$A$21,0),MATCH(IF($A1573="Mahir","HS",IF($A1573="Separuh Mahir","SS",IF($A1573="Berkemahiran Rendah","LS",IF($A1573="Jumlah","T",FALSE))))&amp;$E1573&amp;RIGHT($D1573,2),[1]Balancing!$KL$2:$QC$2,0))/1000</f>
        <v>0.63</v>
      </c>
      <c r="L1573" s="16">
        <f>INDEX([1]Balancing!$QD$3:$VU$21,MATCH($C1573,[1]Balancing!$A$3:$A$21,0),MATCH(IF($A1573="Mahir","HS",IF($A1573="Separuh Mahir","SS",IF($A1573="Berkemahiran Rendah","LS",IF($A1573="Jumlah","T",FALSE))))&amp;$E1573&amp;RIGHT($D1573,2),[1]Balancing!$QD$2:$VU$2,0))/1000</f>
        <v>4.0000000000000001E-3</v>
      </c>
    </row>
    <row r="1574" spans="1:12" x14ac:dyDescent="0.35">
      <c r="A1574" s="17" t="s">
        <v>23</v>
      </c>
      <c r="B1574" s="17" t="s">
        <v>31</v>
      </c>
      <c r="C1574" s="17" t="s">
        <v>44</v>
      </c>
      <c r="D1574" s="14">
        <v>2018</v>
      </c>
      <c r="E1574" s="14">
        <v>2</v>
      </c>
      <c r="F1574" s="14" t="str">
        <f>VLOOKUP(A1574,[1]Lookup!$A$1:$B$4,2,0)</f>
        <v>Low-skilled</v>
      </c>
      <c r="G1574" s="14" t="str">
        <f>VLOOKUP(B1574,[1]Lookup!$A$6:$B$11,2,0)</f>
        <v>Manufacturing</v>
      </c>
      <c r="H1574" s="14" t="str">
        <f>VLOOKUP(C1574,[1]Lookup!$A$13:$B$31,2,0)</f>
        <v>Wood products, furniture, paper products &amp; printing</v>
      </c>
      <c r="I1574" s="16">
        <f>INDEX([1]Balancing!$B$3:$ES$21,MATCH($C1574,[1]Balancing!$A$3:$A$21,0),MATCH(IF($A1574="Mahir","HS",IF($A1574="Separuh Mahir","SS",IF($A1574="Berkemahiran Rendah","LS",IF($A1574="Jumlah","T",FALSE))))&amp;$E1574&amp;RIGHT($D1574,2),[1]Balancing!$B$2:$ES$2,0))/1000</f>
        <v>36.444000000000003</v>
      </c>
      <c r="J1574" s="16">
        <f>INDEX([1]Balancing!$ET$3:$KK$21,MATCH($C1574,[1]Balancing!$A$3:$A$21,0),MATCH(IF($A1574="Mahir","HS",IF($A1574="Separuh Mahir","SS",IF($A1574="Berkemahiran Rendah","LS",IF($A1574="Jumlah","T",FALSE))))&amp;$E1574&amp;RIGHT($D1574,2),[1]Balancing!$ET$2:$KK$2,0))/1000</f>
        <v>32.753999999999998</v>
      </c>
      <c r="K1574" s="16">
        <f>INDEX([1]Balancing!$KL$3:$QC$21,MATCH($C1574,[1]Balancing!$A$3:$A$21,0),MATCH(IF($A1574="Mahir","HS",IF($A1574="Separuh Mahir","SS",IF($A1574="Berkemahiran Rendah","LS",IF($A1574="Jumlah","T",FALSE))))&amp;$E1574&amp;RIGHT($D1574,2),[1]Balancing!$KL$2:$QC$2,0))/1000</f>
        <v>3.69</v>
      </c>
      <c r="L1574" s="16">
        <f>INDEX([1]Balancing!$QD$3:$VU$21,MATCH($C1574,[1]Balancing!$A$3:$A$21,0),MATCH(IF($A1574="Mahir","HS",IF($A1574="Separuh Mahir","SS",IF($A1574="Berkemahiran Rendah","LS",IF($A1574="Jumlah","T",FALSE))))&amp;$E1574&amp;RIGHT($D1574,2),[1]Balancing!$QD$2:$VU$2,0))/1000</f>
        <v>4.8000000000000001E-2</v>
      </c>
    </row>
    <row r="1575" spans="1:12" x14ac:dyDescent="0.35">
      <c r="A1575" s="17" t="s">
        <v>23</v>
      </c>
      <c r="B1575" s="17" t="s">
        <v>31</v>
      </c>
      <c r="C1575" s="17" t="s">
        <v>46</v>
      </c>
      <c r="D1575" s="14">
        <v>2018</v>
      </c>
      <c r="E1575" s="14">
        <v>2</v>
      </c>
      <c r="F1575" s="14" t="str">
        <f>VLOOKUP(A1575,[1]Lookup!$A$1:$B$4,2,0)</f>
        <v>Low-skilled</v>
      </c>
      <c r="G1575" s="14" t="str">
        <f>VLOOKUP(B1575,[1]Lookup!$A$6:$B$11,2,0)</f>
        <v>Manufacturing</v>
      </c>
      <c r="H1575" s="14" t="str">
        <f>VLOOKUP(C1575,[1]Lookup!$A$13:$B$31,2,0)</f>
        <v>Petroleum, chemical, rubber &amp; plastic products</v>
      </c>
      <c r="I1575" s="16">
        <f>INDEX([1]Balancing!$B$3:$ES$21,MATCH($C1575,[1]Balancing!$A$3:$A$21,0),MATCH(IF($A1575="Mahir","HS",IF($A1575="Separuh Mahir","SS",IF($A1575="Berkemahiran Rendah","LS",IF($A1575="Jumlah","T",FALSE))))&amp;$E1575&amp;RIGHT($D1575,2),[1]Balancing!$B$2:$ES$2,0))/1000</f>
        <v>25.658000000000001</v>
      </c>
      <c r="J1575" s="16">
        <f>INDEX([1]Balancing!$ET$3:$KK$21,MATCH($C1575,[1]Balancing!$A$3:$A$21,0),MATCH(IF($A1575="Mahir","HS",IF($A1575="Separuh Mahir","SS",IF($A1575="Berkemahiran Rendah","LS",IF($A1575="Jumlah","T",FALSE))))&amp;$E1575&amp;RIGHT($D1575,2),[1]Balancing!$ET$2:$KK$2,0))/1000</f>
        <v>22.922999999999998</v>
      </c>
      <c r="K1575" s="16">
        <f>INDEX([1]Balancing!$KL$3:$QC$21,MATCH($C1575,[1]Balancing!$A$3:$A$21,0),MATCH(IF($A1575="Mahir","HS",IF($A1575="Separuh Mahir","SS",IF($A1575="Berkemahiran Rendah","LS",IF($A1575="Jumlah","T",FALSE))))&amp;$E1575&amp;RIGHT($D1575,2),[1]Balancing!$KL$2:$QC$2,0))/1000</f>
        <v>2.7349999999999999</v>
      </c>
      <c r="L1575" s="16">
        <f>INDEX([1]Balancing!$QD$3:$VU$21,MATCH($C1575,[1]Balancing!$A$3:$A$21,0),MATCH(IF($A1575="Mahir","HS",IF($A1575="Separuh Mahir","SS",IF($A1575="Berkemahiran Rendah","LS",IF($A1575="Jumlah","T",FALSE))))&amp;$E1575&amp;RIGHT($D1575,2),[1]Balancing!$QD$2:$VU$2,0))/1000</f>
        <v>5.2999999999999999E-2</v>
      </c>
    </row>
    <row r="1576" spans="1:12" x14ac:dyDescent="0.35">
      <c r="A1576" s="17" t="s">
        <v>23</v>
      </c>
      <c r="B1576" s="17" t="s">
        <v>31</v>
      </c>
      <c r="C1576" s="17" t="s">
        <v>48</v>
      </c>
      <c r="D1576" s="14">
        <v>2018</v>
      </c>
      <c r="E1576" s="14">
        <v>2</v>
      </c>
      <c r="F1576" s="14" t="str">
        <f>VLOOKUP(A1576,[1]Lookup!$A$1:$B$4,2,0)</f>
        <v>Low-skilled</v>
      </c>
      <c r="G1576" s="14" t="str">
        <f>VLOOKUP(B1576,[1]Lookup!$A$6:$B$11,2,0)</f>
        <v>Manufacturing</v>
      </c>
      <c r="H1576" s="14" t="str">
        <f>VLOOKUP(C1576,[1]Lookup!$A$13:$B$31,2,0)</f>
        <v>Non-metallic mineral products, basic metal &amp; fabricated metal products</v>
      </c>
      <c r="I1576" s="16">
        <f>INDEX([1]Balancing!$B$3:$ES$21,MATCH($C1576,[1]Balancing!$A$3:$A$21,0),MATCH(IF($A1576="Mahir","HS",IF($A1576="Separuh Mahir","SS",IF($A1576="Berkemahiran Rendah","LS",IF($A1576="Jumlah","T",FALSE))))&amp;$E1576&amp;RIGHT($D1576,2),[1]Balancing!$B$2:$ES$2,0))/1000</f>
        <v>26.613</v>
      </c>
      <c r="J1576" s="16">
        <f>INDEX([1]Balancing!$ET$3:$KK$21,MATCH($C1576,[1]Balancing!$A$3:$A$21,0),MATCH(IF($A1576="Mahir","HS",IF($A1576="Separuh Mahir","SS",IF($A1576="Berkemahiran Rendah","LS",IF($A1576="Jumlah","T",FALSE))))&amp;$E1576&amp;RIGHT($D1576,2),[1]Balancing!$ET$2:$KK$2,0))/1000</f>
        <v>23.132999999999999</v>
      </c>
      <c r="K1576" s="16">
        <f>INDEX([1]Balancing!$KL$3:$QC$21,MATCH($C1576,[1]Balancing!$A$3:$A$21,0),MATCH(IF($A1576="Mahir","HS",IF($A1576="Separuh Mahir","SS",IF($A1576="Berkemahiran Rendah","LS",IF($A1576="Jumlah","T",FALSE))))&amp;$E1576&amp;RIGHT($D1576,2),[1]Balancing!$KL$2:$QC$2,0))/1000</f>
        <v>3.48</v>
      </c>
      <c r="L1576" s="16">
        <f>INDEX([1]Balancing!$QD$3:$VU$21,MATCH($C1576,[1]Balancing!$A$3:$A$21,0),MATCH(IF($A1576="Mahir","HS",IF($A1576="Separuh Mahir","SS",IF($A1576="Berkemahiran Rendah","LS",IF($A1576="Jumlah","T",FALSE))))&amp;$E1576&amp;RIGHT($D1576,2),[1]Balancing!$QD$2:$VU$2,0))/1000</f>
        <v>3.5999999999999997E-2</v>
      </c>
    </row>
    <row r="1577" spans="1:12" x14ac:dyDescent="0.35">
      <c r="A1577" s="17" t="s">
        <v>23</v>
      </c>
      <c r="B1577" s="17" t="s">
        <v>31</v>
      </c>
      <c r="C1577" s="17" t="s">
        <v>50</v>
      </c>
      <c r="D1577" s="14">
        <v>2018</v>
      </c>
      <c r="E1577" s="14">
        <v>2</v>
      </c>
      <c r="F1577" s="14" t="str">
        <f>VLOOKUP(A1577,[1]Lookup!$A$1:$B$4,2,0)</f>
        <v>Low-skilled</v>
      </c>
      <c r="G1577" s="14" t="str">
        <f>VLOOKUP(B1577,[1]Lookup!$A$6:$B$11,2,0)</f>
        <v>Manufacturing</v>
      </c>
      <c r="H1577" s="14" t="str">
        <f>VLOOKUP(C1577,[1]Lookup!$A$13:$B$31,2,0)</f>
        <v>Electrical, electronic &amp; optical products</v>
      </c>
      <c r="I1577" s="16">
        <f>INDEX([1]Balancing!$B$3:$ES$21,MATCH($C1577,[1]Balancing!$A$3:$A$21,0),MATCH(IF($A1577="Mahir","HS",IF($A1577="Separuh Mahir","SS",IF($A1577="Berkemahiran Rendah","LS",IF($A1577="Jumlah","T",FALSE))))&amp;$E1577&amp;RIGHT($D1577,2),[1]Balancing!$B$2:$ES$2,0))/1000</f>
        <v>18.498000000000001</v>
      </c>
      <c r="J1577" s="16">
        <f>INDEX([1]Balancing!$ET$3:$KK$21,MATCH($C1577,[1]Balancing!$A$3:$A$21,0),MATCH(IF($A1577="Mahir","HS",IF($A1577="Separuh Mahir","SS",IF($A1577="Berkemahiran Rendah","LS",IF($A1577="Jumlah","T",FALSE))))&amp;$E1577&amp;RIGHT($D1577,2),[1]Balancing!$ET$2:$KK$2,0))/1000</f>
        <v>16.169</v>
      </c>
      <c r="K1577" s="16">
        <f>INDEX([1]Balancing!$KL$3:$QC$21,MATCH($C1577,[1]Balancing!$A$3:$A$21,0),MATCH(IF($A1577="Mahir","HS",IF($A1577="Separuh Mahir","SS",IF($A1577="Berkemahiran Rendah","LS",IF($A1577="Jumlah","T",FALSE))))&amp;$E1577&amp;RIGHT($D1577,2),[1]Balancing!$KL$2:$QC$2,0))/1000</f>
        <v>2.3290000000000002</v>
      </c>
      <c r="L1577" s="16">
        <f>INDEX([1]Balancing!$QD$3:$VU$21,MATCH($C1577,[1]Balancing!$A$3:$A$21,0),MATCH(IF($A1577="Mahir","HS",IF($A1577="Separuh Mahir","SS",IF($A1577="Berkemahiran Rendah","LS",IF($A1577="Jumlah","T",FALSE))))&amp;$E1577&amp;RIGHT($D1577,2),[1]Balancing!$QD$2:$VU$2,0))/1000</f>
        <v>3.5999999999999997E-2</v>
      </c>
    </row>
    <row r="1578" spans="1:12" x14ac:dyDescent="0.35">
      <c r="A1578" s="17" t="s">
        <v>23</v>
      </c>
      <c r="B1578" s="17" t="s">
        <v>31</v>
      </c>
      <c r="C1578" s="17" t="s">
        <v>52</v>
      </c>
      <c r="D1578" s="14">
        <v>2018</v>
      </c>
      <c r="E1578" s="14">
        <v>2</v>
      </c>
      <c r="F1578" s="14" t="str">
        <f>VLOOKUP(A1578,[1]Lookup!$A$1:$B$4,2,0)</f>
        <v>Low-skilled</v>
      </c>
      <c r="G1578" s="14" t="str">
        <f>VLOOKUP(B1578,[1]Lookup!$A$6:$B$11,2,0)</f>
        <v>Manufacturing</v>
      </c>
      <c r="H1578" s="14" t="str">
        <f>VLOOKUP(C1578,[1]Lookup!$A$13:$B$31,2,0)</f>
        <v>Transport equipment, other manufacturing &amp; repair</v>
      </c>
      <c r="I1578" s="16">
        <f>INDEX([1]Balancing!$B$3:$ES$21,MATCH($C1578,[1]Balancing!$A$3:$A$21,0),MATCH(IF($A1578="Mahir","HS",IF($A1578="Separuh Mahir","SS",IF($A1578="Berkemahiran Rendah","LS",IF($A1578="Jumlah","T",FALSE))))&amp;$E1578&amp;RIGHT($D1578,2),[1]Balancing!$B$2:$ES$2,0))/1000</f>
        <v>11.666</v>
      </c>
      <c r="J1578" s="16">
        <f>INDEX([1]Balancing!$ET$3:$KK$21,MATCH($C1578,[1]Balancing!$A$3:$A$21,0),MATCH(IF($A1578="Mahir","HS",IF($A1578="Separuh Mahir","SS",IF($A1578="Berkemahiran Rendah","LS",IF($A1578="Jumlah","T",FALSE))))&amp;$E1578&amp;RIGHT($D1578,2),[1]Balancing!$ET$2:$KK$2,0))/1000</f>
        <v>10.278</v>
      </c>
      <c r="K1578" s="16">
        <f>INDEX([1]Balancing!$KL$3:$QC$21,MATCH($C1578,[1]Balancing!$A$3:$A$21,0),MATCH(IF($A1578="Mahir","HS",IF($A1578="Separuh Mahir","SS",IF($A1578="Berkemahiran Rendah","LS",IF($A1578="Jumlah","T",FALSE))))&amp;$E1578&amp;RIGHT($D1578,2),[1]Balancing!$KL$2:$QC$2,0))/1000</f>
        <v>1.3879999999999999</v>
      </c>
      <c r="L1578" s="16">
        <f>INDEX([1]Balancing!$QD$3:$VU$21,MATCH($C1578,[1]Balancing!$A$3:$A$21,0),MATCH(IF($A1578="Mahir","HS",IF($A1578="Separuh Mahir","SS",IF($A1578="Berkemahiran Rendah","LS",IF($A1578="Jumlah","T",FALSE))))&amp;$E1578&amp;RIGHT($D1578,2),[1]Balancing!$QD$2:$VU$2,0))/1000</f>
        <v>3.0000000000000001E-3</v>
      </c>
    </row>
    <row r="1579" spans="1:12" x14ac:dyDescent="0.35">
      <c r="A1579" s="17" t="s">
        <v>23</v>
      </c>
      <c r="B1579" s="17" t="s">
        <v>33</v>
      </c>
      <c r="C1579" s="17" t="s">
        <v>33</v>
      </c>
      <c r="D1579" s="14">
        <v>2018</v>
      </c>
      <c r="E1579" s="14">
        <v>2</v>
      </c>
      <c r="F1579" s="14" t="str">
        <f>VLOOKUP(A1579,[1]Lookup!$A$1:$B$4,2,0)</f>
        <v>Low-skilled</v>
      </c>
      <c r="G1579" s="14" t="str">
        <f>VLOOKUP(B1579,[1]Lookup!$A$6:$B$11,2,0)</f>
        <v>Construction</v>
      </c>
      <c r="H1579" s="14" t="str">
        <f>VLOOKUP(C1579,[1]Lookup!$A$13:$B$31,2,0)</f>
        <v>Construction</v>
      </c>
      <c r="I1579" s="16">
        <f>INDEX([1]Balancing!$B$3:$ES$21,MATCH($C1579,[1]Balancing!$A$3:$A$21,0),MATCH(IF($A1579="Mahir","HS",IF($A1579="Separuh Mahir","SS",IF($A1579="Berkemahiran Rendah","LS",IF($A1579="Jumlah","T",FALSE))))&amp;$E1579&amp;RIGHT($D1579,2),[1]Balancing!$B$2:$ES$2,0))/1000</f>
        <v>52.667999999999999</v>
      </c>
      <c r="J1579" s="16">
        <f>INDEX([1]Balancing!$ET$3:$KK$21,MATCH($C1579,[1]Balancing!$A$3:$A$21,0),MATCH(IF($A1579="Mahir","HS",IF($A1579="Separuh Mahir","SS",IF($A1579="Berkemahiran Rendah","LS",IF($A1579="Jumlah","T",FALSE))))&amp;$E1579&amp;RIGHT($D1579,2),[1]Balancing!$ET$2:$KK$2,0))/1000</f>
        <v>47.539000000000001</v>
      </c>
      <c r="K1579" s="16">
        <f>INDEX([1]Balancing!$KL$3:$QC$21,MATCH($C1579,[1]Balancing!$A$3:$A$21,0),MATCH(IF($A1579="Mahir","HS",IF($A1579="Separuh Mahir","SS",IF($A1579="Berkemahiran Rendah","LS",IF($A1579="Jumlah","T",FALSE))))&amp;$E1579&amp;RIGHT($D1579,2),[1]Balancing!$KL$2:$QC$2,0))/1000</f>
        <v>5.1289999999999996</v>
      </c>
      <c r="L1579" s="16">
        <f>INDEX([1]Balancing!$QD$3:$VU$21,MATCH($C1579,[1]Balancing!$A$3:$A$21,0),MATCH(IF($A1579="Mahir","HS",IF($A1579="Separuh Mahir","SS",IF($A1579="Berkemahiran Rendah","LS",IF($A1579="Jumlah","T",FALSE))))&amp;$E1579&amp;RIGHT($D1579,2),[1]Balancing!$QD$2:$VU$2,0))/1000</f>
        <v>0.13300000000000001</v>
      </c>
    </row>
    <row r="1580" spans="1:12" x14ac:dyDescent="0.35">
      <c r="A1580" s="17" t="s">
        <v>23</v>
      </c>
      <c r="B1580" s="17" t="s">
        <v>35</v>
      </c>
      <c r="C1580" s="17" t="s">
        <v>54</v>
      </c>
      <c r="D1580" s="14">
        <v>2018</v>
      </c>
      <c r="E1580" s="14">
        <v>2</v>
      </c>
      <c r="F1580" s="14" t="str">
        <f>VLOOKUP(A1580,[1]Lookup!$A$1:$B$4,2,0)</f>
        <v>Low-skilled</v>
      </c>
      <c r="G1580" s="14" t="str">
        <f>VLOOKUP(B1580,[1]Lookup!$A$6:$B$11,2,0)</f>
        <v>Services</v>
      </c>
      <c r="H1580" s="14" t="str">
        <f>VLOOKUP(C1580,[1]Lookup!$A$13:$B$31,2,0)</f>
        <v>Wholesale &amp; retail trade</v>
      </c>
      <c r="I1580" s="16">
        <f>INDEX([1]Balancing!$B$3:$ES$21,MATCH($C1580,[1]Balancing!$A$3:$A$21,0),MATCH(IF($A1580="Mahir","HS",IF($A1580="Separuh Mahir","SS",IF($A1580="Berkemahiran Rendah","LS",IF($A1580="Jumlah","T",FALSE))))&amp;$E1580&amp;RIGHT($D1580,2),[1]Balancing!$B$2:$ES$2,0))/1000</f>
        <v>230.42599999999999</v>
      </c>
      <c r="J1580" s="16">
        <f>INDEX([1]Balancing!$ET$3:$KK$21,MATCH($C1580,[1]Balancing!$A$3:$A$21,0),MATCH(IF($A1580="Mahir","HS",IF($A1580="Separuh Mahir","SS",IF($A1580="Berkemahiran Rendah","LS",IF($A1580="Jumlah","T",FALSE))))&amp;$E1580&amp;RIGHT($D1580,2),[1]Balancing!$ET$2:$KK$2,0))/1000</f>
        <v>227.66499999999999</v>
      </c>
      <c r="K1580" s="16">
        <f>INDEX([1]Balancing!$KL$3:$QC$21,MATCH($C1580,[1]Balancing!$A$3:$A$21,0),MATCH(IF($A1580="Mahir","HS",IF($A1580="Separuh Mahir","SS",IF($A1580="Berkemahiran Rendah","LS",IF($A1580="Jumlah","T",FALSE))))&amp;$E1580&amp;RIGHT($D1580,2),[1]Balancing!$KL$2:$QC$2,0))/1000</f>
        <v>2.7610000000000001</v>
      </c>
      <c r="L1580" s="16">
        <f>INDEX([1]Balancing!$QD$3:$VU$21,MATCH($C1580,[1]Balancing!$A$3:$A$21,0),MATCH(IF($A1580="Mahir","HS",IF($A1580="Separuh Mahir","SS",IF($A1580="Berkemahiran Rendah","LS",IF($A1580="Jumlah","T",FALSE))))&amp;$E1580&amp;RIGHT($D1580,2),[1]Balancing!$QD$2:$VU$2,0))/1000</f>
        <v>0.252</v>
      </c>
    </row>
    <row r="1581" spans="1:12" x14ac:dyDescent="0.35">
      <c r="A1581" s="17" t="s">
        <v>23</v>
      </c>
      <c r="B1581" s="17" t="s">
        <v>35</v>
      </c>
      <c r="C1581" s="17" t="s">
        <v>56</v>
      </c>
      <c r="D1581" s="14">
        <v>2018</v>
      </c>
      <c r="E1581" s="14">
        <v>2</v>
      </c>
      <c r="F1581" s="14" t="str">
        <f>VLOOKUP(A1581,[1]Lookup!$A$1:$B$4,2,0)</f>
        <v>Low-skilled</v>
      </c>
      <c r="G1581" s="14" t="str">
        <f>VLOOKUP(B1581,[1]Lookup!$A$6:$B$11,2,0)</f>
        <v>Services</v>
      </c>
      <c r="H1581" s="14" t="str">
        <f>VLOOKUP(C1581,[1]Lookup!$A$13:$B$31,2,0)</f>
        <v>Food &amp; beverages and accommodation</v>
      </c>
      <c r="I1581" s="16">
        <f>INDEX([1]Balancing!$B$3:$ES$21,MATCH($C1581,[1]Balancing!$A$3:$A$21,0),MATCH(IF($A1581="Mahir","HS",IF($A1581="Separuh Mahir","SS",IF($A1581="Berkemahiran Rendah","LS",IF($A1581="Jumlah","T",FALSE))))&amp;$E1581&amp;RIGHT($D1581,2),[1]Balancing!$B$2:$ES$2,0))/1000</f>
        <v>349.53300000000002</v>
      </c>
      <c r="J1581" s="16">
        <f>INDEX([1]Balancing!$ET$3:$KK$21,MATCH($C1581,[1]Balancing!$A$3:$A$21,0),MATCH(IF($A1581="Mahir","HS",IF($A1581="Separuh Mahir","SS",IF($A1581="Berkemahiran Rendah","LS",IF($A1581="Jumlah","T",FALSE))))&amp;$E1581&amp;RIGHT($D1581,2),[1]Balancing!$ET$2:$KK$2,0))/1000</f>
        <v>345.45600000000002</v>
      </c>
      <c r="K1581" s="16">
        <f>INDEX([1]Balancing!$KL$3:$QC$21,MATCH($C1581,[1]Balancing!$A$3:$A$21,0),MATCH(IF($A1581="Mahir","HS",IF($A1581="Separuh Mahir","SS",IF($A1581="Berkemahiran Rendah","LS",IF($A1581="Jumlah","T",FALSE))))&amp;$E1581&amp;RIGHT($D1581,2),[1]Balancing!$KL$2:$QC$2,0))/1000</f>
        <v>4.077</v>
      </c>
      <c r="L1581" s="16">
        <f>INDEX([1]Balancing!$QD$3:$VU$21,MATCH($C1581,[1]Balancing!$A$3:$A$21,0),MATCH(IF($A1581="Mahir","HS",IF($A1581="Separuh Mahir","SS",IF($A1581="Berkemahiran Rendah","LS",IF($A1581="Jumlah","T",FALSE))))&amp;$E1581&amp;RIGHT($D1581,2),[1]Balancing!$QD$2:$VU$2,0))/1000</f>
        <v>0.372</v>
      </c>
    </row>
    <row r="1582" spans="1:12" x14ac:dyDescent="0.35">
      <c r="A1582" s="17" t="s">
        <v>23</v>
      </c>
      <c r="B1582" s="17" t="s">
        <v>35</v>
      </c>
      <c r="C1582" s="17" t="s">
        <v>58</v>
      </c>
      <c r="D1582" s="14">
        <v>2018</v>
      </c>
      <c r="E1582" s="14">
        <v>2</v>
      </c>
      <c r="F1582" s="14" t="str">
        <f>VLOOKUP(A1582,[1]Lookup!$A$1:$B$4,2,0)</f>
        <v>Low-skilled</v>
      </c>
      <c r="G1582" s="14" t="str">
        <f>VLOOKUP(B1582,[1]Lookup!$A$6:$B$11,2,0)</f>
        <v>Services</v>
      </c>
      <c r="H1582" s="14" t="str">
        <f>VLOOKUP(C1582,[1]Lookup!$A$13:$B$31,2,0)</f>
        <v>Transportation &amp; storage</v>
      </c>
      <c r="I1582" s="16">
        <f>INDEX([1]Balancing!$B$3:$ES$21,MATCH($C1582,[1]Balancing!$A$3:$A$21,0),MATCH(IF($A1582="Mahir","HS",IF($A1582="Separuh Mahir","SS",IF($A1582="Berkemahiran Rendah","LS",IF($A1582="Jumlah","T",FALSE))))&amp;$E1582&amp;RIGHT($D1582,2),[1]Balancing!$B$2:$ES$2,0))/1000</f>
        <v>85.953999999999994</v>
      </c>
      <c r="J1582" s="16">
        <f>INDEX([1]Balancing!$ET$3:$KK$21,MATCH($C1582,[1]Balancing!$A$3:$A$21,0),MATCH(IF($A1582="Mahir","HS",IF($A1582="Separuh Mahir","SS",IF($A1582="Berkemahiran Rendah","LS",IF($A1582="Jumlah","T",FALSE))))&amp;$E1582&amp;RIGHT($D1582,2),[1]Balancing!$ET$2:$KK$2,0))/1000</f>
        <v>84.704999999999998</v>
      </c>
      <c r="K1582" s="16">
        <f>INDEX([1]Balancing!$KL$3:$QC$21,MATCH($C1582,[1]Balancing!$A$3:$A$21,0),MATCH(IF($A1582="Mahir","HS",IF($A1582="Separuh Mahir","SS",IF($A1582="Berkemahiran Rendah","LS",IF($A1582="Jumlah","T",FALSE))))&amp;$E1582&amp;RIGHT($D1582,2),[1]Balancing!$KL$2:$QC$2,0))/1000</f>
        <v>1.2490000000000001</v>
      </c>
      <c r="L1582" s="16">
        <f>INDEX([1]Balancing!$QD$3:$VU$21,MATCH($C1582,[1]Balancing!$A$3:$A$21,0),MATCH(IF($A1582="Mahir","HS",IF($A1582="Separuh Mahir","SS",IF($A1582="Berkemahiran Rendah","LS",IF($A1582="Jumlah","T",FALSE))))&amp;$E1582&amp;RIGHT($D1582,2),[1]Balancing!$QD$2:$VU$2,0))/1000</f>
        <v>0.115</v>
      </c>
    </row>
    <row r="1583" spans="1:12" x14ac:dyDescent="0.35">
      <c r="A1583" s="17" t="s">
        <v>23</v>
      </c>
      <c r="B1583" s="17" t="s">
        <v>35</v>
      </c>
      <c r="C1583" s="17" t="s">
        <v>60</v>
      </c>
      <c r="D1583" s="14">
        <v>2018</v>
      </c>
      <c r="E1583" s="14">
        <v>2</v>
      </c>
      <c r="F1583" s="14" t="str">
        <f>VLOOKUP(A1583,[1]Lookup!$A$1:$B$4,2,0)</f>
        <v>Low-skilled</v>
      </c>
      <c r="G1583" s="14" t="str">
        <f>VLOOKUP(B1583,[1]Lookup!$A$6:$B$11,2,0)</f>
        <v>Services</v>
      </c>
      <c r="H1583" s="14" t="str">
        <f>VLOOKUP(C1583,[1]Lookup!$A$13:$B$31,2,0)</f>
        <v>Information &amp; communication</v>
      </c>
      <c r="I1583" s="16">
        <f>INDEX([1]Balancing!$B$3:$ES$21,MATCH($C1583,[1]Balancing!$A$3:$A$21,0),MATCH(IF($A1583="Mahir","HS",IF($A1583="Separuh Mahir","SS",IF($A1583="Berkemahiran Rendah","LS",IF($A1583="Jumlah","T",FALSE))))&amp;$E1583&amp;RIGHT($D1583,2),[1]Balancing!$B$2:$ES$2,0))/1000</f>
        <v>20.582000000000001</v>
      </c>
      <c r="J1583" s="16">
        <f>INDEX([1]Balancing!$ET$3:$KK$21,MATCH($C1583,[1]Balancing!$A$3:$A$21,0),MATCH(IF($A1583="Mahir","HS",IF($A1583="Separuh Mahir","SS",IF($A1583="Berkemahiran Rendah","LS",IF($A1583="Jumlah","T",FALSE))))&amp;$E1583&amp;RIGHT($D1583,2),[1]Balancing!$ET$2:$KK$2,0))/1000</f>
        <v>20.574000000000002</v>
      </c>
      <c r="K1583" s="16">
        <f>INDEX([1]Balancing!$KL$3:$QC$21,MATCH($C1583,[1]Balancing!$A$3:$A$21,0),MATCH(IF($A1583="Mahir","HS",IF($A1583="Separuh Mahir","SS",IF($A1583="Berkemahiran Rendah","LS",IF($A1583="Jumlah","T",FALSE))))&amp;$E1583&amp;RIGHT($D1583,2),[1]Balancing!$KL$2:$QC$2,0))/1000</f>
        <v>8.0000000000000002E-3</v>
      </c>
      <c r="L1583" s="16">
        <f>INDEX([1]Balancing!$QD$3:$VU$21,MATCH($C1583,[1]Balancing!$A$3:$A$21,0),MATCH(IF($A1583="Mahir","HS",IF($A1583="Separuh Mahir","SS",IF($A1583="Berkemahiran Rendah","LS",IF($A1583="Jumlah","T",FALSE))))&amp;$E1583&amp;RIGHT($D1583,2),[1]Balancing!$QD$2:$VU$2,0))/1000</f>
        <v>1E-3</v>
      </c>
    </row>
    <row r="1584" spans="1:12" x14ac:dyDescent="0.35">
      <c r="A1584" s="17" t="s">
        <v>23</v>
      </c>
      <c r="B1584" s="17" t="s">
        <v>35</v>
      </c>
      <c r="C1584" s="17" t="s">
        <v>62</v>
      </c>
      <c r="D1584" s="14">
        <v>2018</v>
      </c>
      <c r="E1584" s="14">
        <v>2</v>
      </c>
      <c r="F1584" s="14" t="str">
        <f>VLOOKUP(A1584,[1]Lookup!$A$1:$B$4,2,0)</f>
        <v>Low-skilled</v>
      </c>
      <c r="G1584" s="14" t="str">
        <f>VLOOKUP(B1584,[1]Lookup!$A$6:$B$11,2,0)</f>
        <v>Services</v>
      </c>
      <c r="H1584" s="14" t="str">
        <f>VLOOKUP(C1584,[1]Lookup!$A$13:$B$31,2,0)</f>
        <v>Finance, insurance, real estate &amp; business services</v>
      </c>
      <c r="I1584" s="16">
        <f>INDEX([1]Balancing!$B$3:$ES$21,MATCH($C1584,[1]Balancing!$A$3:$A$21,0),MATCH(IF($A1584="Mahir","HS",IF($A1584="Separuh Mahir","SS",IF($A1584="Berkemahiran Rendah","LS",IF($A1584="Jumlah","T",FALSE))))&amp;$E1584&amp;RIGHT($D1584,2),[1]Balancing!$B$2:$ES$2,0))/1000</f>
        <v>121.901</v>
      </c>
      <c r="J1584" s="16">
        <f>INDEX([1]Balancing!$ET$3:$KK$21,MATCH($C1584,[1]Balancing!$A$3:$A$21,0),MATCH(IF($A1584="Mahir","HS",IF($A1584="Separuh Mahir","SS",IF($A1584="Berkemahiran Rendah","LS",IF($A1584="Jumlah","T",FALSE))))&amp;$E1584&amp;RIGHT($D1584,2),[1]Balancing!$ET$2:$KK$2,0))/1000</f>
        <v>121.50700000000001</v>
      </c>
      <c r="K1584" s="16">
        <f>INDEX([1]Balancing!$KL$3:$QC$21,MATCH($C1584,[1]Balancing!$A$3:$A$21,0),MATCH(IF($A1584="Mahir","HS",IF($A1584="Separuh Mahir","SS",IF($A1584="Berkemahiran Rendah","LS",IF($A1584="Jumlah","T",FALSE))))&amp;$E1584&amp;RIGHT($D1584,2),[1]Balancing!$KL$2:$QC$2,0))/1000</f>
        <v>0.39400000000000002</v>
      </c>
      <c r="L1584" s="16">
        <f>INDEX([1]Balancing!$QD$3:$VU$21,MATCH($C1584,[1]Balancing!$A$3:$A$21,0),MATCH(IF($A1584="Mahir","HS",IF($A1584="Separuh Mahir","SS",IF($A1584="Berkemahiran Rendah","LS",IF($A1584="Jumlah","T",FALSE))))&amp;$E1584&amp;RIGHT($D1584,2),[1]Balancing!$QD$2:$VU$2,0))/1000</f>
        <v>1.7000000000000001E-2</v>
      </c>
    </row>
    <row r="1585" spans="1:12" x14ac:dyDescent="0.35">
      <c r="A1585" s="17" t="s">
        <v>23</v>
      </c>
      <c r="B1585" s="17" t="s">
        <v>35</v>
      </c>
      <c r="C1585" s="17" t="s">
        <v>64</v>
      </c>
      <c r="D1585" s="14">
        <v>2018</v>
      </c>
      <c r="E1585" s="14">
        <v>2</v>
      </c>
      <c r="F1585" s="14" t="str">
        <f>VLOOKUP(A1585,[1]Lookup!$A$1:$B$4,2,0)</f>
        <v>Low-skilled</v>
      </c>
      <c r="G1585" s="14" t="str">
        <f>VLOOKUP(B1585,[1]Lookup!$A$6:$B$11,2,0)</f>
        <v>Services</v>
      </c>
      <c r="H1585" s="14" t="str">
        <f>VLOOKUP(C1585,[1]Lookup!$A$13:$B$31,2,0)</f>
        <v>Other services</v>
      </c>
      <c r="I1585" s="16">
        <f>INDEX([1]Balancing!$B$3:$ES$21,MATCH($C1585,[1]Balancing!$A$3:$A$21,0),MATCH(IF($A1585="Mahir","HS",IF($A1585="Separuh Mahir","SS",IF($A1585="Berkemahiran Rendah","LS",IF($A1585="Jumlah","T",FALSE))))&amp;$E1585&amp;RIGHT($D1585,2),[1]Balancing!$B$2:$ES$2,0))/1000</f>
        <v>74.081000000000003</v>
      </c>
      <c r="J1585" s="16">
        <f>INDEX([1]Balancing!$ET$3:$KK$21,MATCH($C1585,[1]Balancing!$A$3:$A$21,0),MATCH(IF($A1585="Mahir","HS",IF($A1585="Separuh Mahir","SS",IF($A1585="Berkemahiran Rendah","LS",IF($A1585="Jumlah","T",FALSE))))&amp;$E1585&amp;RIGHT($D1585,2),[1]Balancing!$ET$2:$KK$2,0))/1000</f>
        <v>73.06</v>
      </c>
      <c r="K1585" s="16">
        <f>INDEX([1]Balancing!$KL$3:$QC$21,MATCH($C1585,[1]Balancing!$A$3:$A$21,0),MATCH(IF($A1585="Mahir","HS",IF($A1585="Separuh Mahir","SS",IF($A1585="Berkemahiran Rendah","LS",IF($A1585="Jumlah","T",FALSE))))&amp;$E1585&amp;RIGHT($D1585,2),[1]Balancing!$KL$2:$QC$2,0))/1000</f>
        <v>1.0209999999999999</v>
      </c>
      <c r="L1585" s="16">
        <f>INDEX([1]Balancing!$QD$3:$VU$21,MATCH($C1585,[1]Balancing!$A$3:$A$21,0),MATCH(IF($A1585="Mahir","HS",IF($A1585="Separuh Mahir","SS",IF($A1585="Berkemahiran Rendah","LS",IF($A1585="Jumlah","T",FALSE))))&amp;$E1585&amp;RIGHT($D1585,2),[1]Balancing!$QD$2:$VU$2,0))/1000</f>
        <v>0.08</v>
      </c>
    </row>
    <row r="1586" spans="1:12" x14ac:dyDescent="0.35">
      <c r="A1586" s="17" t="s">
        <v>19</v>
      </c>
      <c r="B1586" s="17" t="s">
        <v>27</v>
      </c>
      <c r="C1586" s="17" t="s">
        <v>27</v>
      </c>
      <c r="D1586" s="14">
        <v>2018</v>
      </c>
      <c r="E1586" s="14">
        <v>1</v>
      </c>
      <c r="F1586" s="14" t="str">
        <f>VLOOKUP(A1586,[1]Lookup!$A$1:$B$4,2,0)</f>
        <v>Skilled</v>
      </c>
      <c r="G1586" s="14" t="str">
        <f>VLOOKUP(B1586,[1]Lookup!$A$6:$B$11,2,0)</f>
        <v>Agriculture</v>
      </c>
      <c r="H1586" s="14" t="str">
        <f>VLOOKUP(C1586,[1]Lookup!$A$13:$B$31,2,0)</f>
        <v>Agriculture</v>
      </c>
      <c r="I1586" s="16">
        <f>INDEX([1]Balancing!$B$3:$ES$21,MATCH($C1586,[1]Balancing!$A$3:$A$21,0),MATCH(IF($A1586="Mahir","HS",IF($A1586="Separuh Mahir","SS",IF($A1586="Berkemahiran Rendah","LS",IF($A1586="Jumlah","T",FALSE))))&amp;$E1586&amp;RIGHT($D1586,2),[1]Balancing!$B$2:$ES$2,0))/1000</f>
        <v>31.353999999999999</v>
      </c>
      <c r="J1586" s="16">
        <f>INDEX([1]Balancing!$ET$3:$KK$21,MATCH($C1586,[1]Balancing!$A$3:$A$21,0),MATCH(IF($A1586="Mahir","HS",IF($A1586="Separuh Mahir","SS",IF($A1586="Berkemahiran Rendah","LS",IF($A1586="Jumlah","T",FALSE))))&amp;$E1586&amp;RIGHT($D1586,2),[1]Balancing!$ET$2:$KK$2,0))/1000</f>
        <v>26.26</v>
      </c>
      <c r="K1586" s="16">
        <f>INDEX([1]Balancing!$KL$3:$QC$21,MATCH($C1586,[1]Balancing!$A$3:$A$21,0),MATCH(IF($A1586="Mahir","HS",IF($A1586="Separuh Mahir","SS",IF($A1586="Berkemahiran Rendah","LS",IF($A1586="Jumlah","T",FALSE))))&amp;$E1586&amp;RIGHT($D1586,2),[1]Balancing!$KL$2:$QC$2,0))/1000</f>
        <v>5.0940000000000003</v>
      </c>
      <c r="L1586" s="16">
        <f>INDEX([1]Balancing!$QD$3:$VU$21,MATCH($C1586,[1]Balancing!$A$3:$A$21,0),MATCH(IF($A1586="Mahir","HS",IF($A1586="Separuh Mahir","SS",IF($A1586="Berkemahiran Rendah","LS",IF($A1586="Jumlah","T",FALSE))))&amp;$E1586&amp;RIGHT($D1586,2),[1]Balancing!$QD$2:$VU$2,0))/1000</f>
        <v>0.48799999999999999</v>
      </c>
    </row>
    <row r="1587" spans="1:12" x14ac:dyDescent="0.35">
      <c r="A1587" s="17" t="s">
        <v>19</v>
      </c>
      <c r="B1587" s="17" t="s">
        <v>29</v>
      </c>
      <c r="C1587" s="17" t="s">
        <v>29</v>
      </c>
      <c r="D1587" s="14">
        <v>2018</v>
      </c>
      <c r="E1587" s="14">
        <v>1</v>
      </c>
      <c r="F1587" s="14" t="str">
        <f>VLOOKUP(A1587,[1]Lookup!$A$1:$B$4,2,0)</f>
        <v>Skilled</v>
      </c>
      <c r="G1587" s="14" t="str">
        <f>VLOOKUP(B1587,[1]Lookup!$A$6:$B$11,2,0)</f>
        <v>Mining &amp; Quarrying</v>
      </c>
      <c r="H1587" s="14" t="str">
        <f>VLOOKUP(C1587,[1]Lookup!$A$13:$B$31,2,0)</f>
        <v>Mining &amp; Quarrying</v>
      </c>
      <c r="I1587" s="16">
        <f>INDEX([1]Balancing!$B$3:$ES$21,MATCH($C1587,[1]Balancing!$A$3:$A$21,0),MATCH(IF($A1587="Mahir","HS",IF($A1587="Separuh Mahir","SS",IF($A1587="Berkemahiran Rendah","LS",IF($A1587="Jumlah","T",FALSE))))&amp;$E1587&amp;RIGHT($D1587,2),[1]Balancing!$B$2:$ES$2,0))/1000</f>
        <v>24.536999999999999</v>
      </c>
      <c r="J1587" s="16">
        <f>INDEX([1]Balancing!$ET$3:$KK$21,MATCH($C1587,[1]Balancing!$A$3:$A$21,0),MATCH(IF($A1587="Mahir","HS",IF($A1587="Separuh Mahir","SS",IF($A1587="Berkemahiran Rendah","LS",IF($A1587="Jumlah","T",FALSE))))&amp;$E1587&amp;RIGHT($D1587,2),[1]Balancing!$ET$2:$KK$2,0))/1000</f>
        <v>24.449000000000002</v>
      </c>
      <c r="K1587" s="16">
        <f>INDEX([1]Balancing!$KL$3:$QC$21,MATCH($C1587,[1]Balancing!$A$3:$A$21,0),MATCH(IF($A1587="Mahir","HS",IF($A1587="Separuh Mahir","SS",IF($A1587="Berkemahiran Rendah","LS",IF($A1587="Jumlah","T",FALSE))))&amp;$E1587&amp;RIGHT($D1587,2),[1]Balancing!$KL$2:$QC$2,0))/1000</f>
        <v>8.7999999999999995E-2</v>
      </c>
      <c r="L1587" s="16">
        <f>INDEX([1]Balancing!$QD$3:$VU$21,MATCH($C1587,[1]Balancing!$A$3:$A$21,0),MATCH(IF($A1587="Mahir","HS",IF($A1587="Separuh Mahir","SS",IF($A1587="Berkemahiran Rendah","LS",IF($A1587="Jumlah","T",FALSE))))&amp;$E1587&amp;RIGHT($D1587,2),[1]Balancing!$QD$2:$VU$2,0))/1000</f>
        <v>9.8000000000000004E-2</v>
      </c>
    </row>
    <row r="1588" spans="1:12" x14ac:dyDescent="0.35">
      <c r="A1588" s="17" t="s">
        <v>19</v>
      </c>
      <c r="B1588" s="17" t="s">
        <v>31</v>
      </c>
      <c r="C1588" s="17" t="s">
        <v>40</v>
      </c>
      <c r="D1588" s="14">
        <v>2018</v>
      </c>
      <c r="E1588" s="14">
        <v>1</v>
      </c>
      <c r="F1588" s="14" t="str">
        <f>VLOOKUP(A1588,[1]Lookup!$A$1:$B$4,2,0)</f>
        <v>Skilled</v>
      </c>
      <c r="G1588" s="14" t="str">
        <f>VLOOKUP(B1588,[1]Lookup!$A$6:$B$11,2,0)</f>
        <v>Manufacturing</v>
      </c>
      <c r="H1588" s="14" t="str">
        <f>VLOOKUP(C1588,[1]Lookup!$A$13:$B$31,2,0)</f>
        <v>Food processing, beverages &amp; tobacco products</v>
      </c>
      <c r="I1588" s="16">
        <f>INDEX([1]Balancing!$B$3:$ES$21,MATCH($C1588,[1]Balancing!$A$3:$A$21,0),MATCH(IF($A1588="Mahir","HS",IF($A1588="Separuh Mahir","SS",IF($A1588="Berkemahiran Rendah","LS",IF($A1588="Jumlah","T",FALSE))))&amp;$E1588&amp;RIGHT($D1588,2),[1]Balancing!$B$2:$ES$2,0))/1000</f>
        <v>39.363</v>
      </c>
      <c r="J1588" s="16">
        <f>INDEX([1]Balancing!$ET$3:$KK$21,MATCH($C1588,[1]Balancing!$A$3:$A$21,0),MATCH(IF($A1588="Mahir","HS",IF($A1588="Separuh Mahir","SS",IF($A1588="Berkemahiran Rendah","LS",IF($A1588="Jumlah","T",FALSE))))&amp;$E1588&amp;RIGHT($D1588,2),[1]Balancing!$ET$2:$KK$2,0))/1000</f>
        <v>36.837000000000003</v>
      </c>
      <c r="K1588" s="16">
        <f>INDEX([1]Balancing!$KL$3:$QC$21,MATCH($C1588,[1]Balancing!$A$3:$A$21,0),MATCH(IF($A1588="Mahir","HS",IF($A1588="Separuh Mahir","SS",IF($A1588="Berkemahiran Rendah","LS",IF($A1588="Jumlah","T",FALSE))))&amp;$E1588&amp;RIGHT($D1588,2),[1]Balancing!$KL$2:$QC$2,0))/1000</f>
        <v>2.5259999999999998</v>
      </c>
      <c r="L1588" s="16">
        <f>INDEX([1]Balancing!$QD$3:$VU$21,MATCH($C1588,[1]Balancing!$A$3:$A$21,0),MATCH(IF($A1588="Mahir","HS",IF($A1588="Separuh Mahir","SS",IF($A1588="Berkemahiran Rendah","LS",IF($A1588="Jumlah","T",FALSE))))&amp;$E1588&amp;RIGHT($D1588,2),[1]Balancing!$QD$2:$VU$2,0))/1000</f>
        <v>0.14299999999999999</v>
      </c>
    </row>
    <row r="1589" spans="1:12" x14ac:dyDescent="0.35">
      <c r="A1589" s="17" t="s">
        <v>19</v>
      </c>
      <c r="B1589" s="17" t="s">
        <v>31</v>
      </c>
      <c r="C1589" s="17" t="s">
        <v>42</v>
      </c>
      <c r="D1589" s="14">
        <v>2018</v>
      </c>
      <c r="E1589" s="14">
        <v>1</v>
      </c>
      <c r="F1589" s="14" t="str">
        <f>VLOOKUP(A1589,[1]Lookup!$A$1:$B$4,2,0)</f>
        <v>Skilled</v>
      </c>
      <c r="G1589" s="14" t="str">
        <f>VLOOKUP(B1589,[1]Lookup!$A$6:$B$11,2,0)</f>
        <v>Manufacturing</v>
      </c>
      <c r="H1589" s="14" t="str">
        <f>VLOOKUP(C1589,[1]Lookup!$A$13:$B$31,2,0)</f>
        <v>Textiles, wearing apparel &amp; leather products</v>
      </c>
      <c r="I1589" s="16">
        <f>INDEX([1]Balancing!$B$3:$ES$21,MATCH($C1589,[1]Balancing!$A$3:$A$21,0),MATCH(IF($A1589="Mahir","HS",IF($A1589="Separuh Mahir","SS",IF($A1589="Berkemahiran Rendah","LS",IF($A1589="Jumlah","T",FALSE))))&amp;$E1589&amp;RIGHT($D1589,2),[1]Balancing!$B$2:$ES$2,0))/1000</f>
        <v>12.599</v>
      </c>
      <c r="J1589" s="16">
        <f>INDEX([1]Balancing!$ET$3:$KK$21,MATCH($C1589,[1]Balancing!$A$3:$A$21,0),MATCH(IF($A1589="Mahir","HS",IF($A1589="Separuh Mahir","SS",IF($A1589="Berkemahiran Rendah","LS",IF($A1589="Jumlah","T",FALSE))))&amp;$E1589&amp;RIGHT($D1589,2),[1]Balancing!$ET$2:$KK$2,0))/1000</f>
        <v>11.893000000000001</v>
      </c>
      <c r="K1589" s="16">
        <f>INDEX([1]Balancing!$KL$3:$QC$21,MATCH($C1589,[1]Balancing!$A$3:$A$21,0),MATCH(IF($A1589="Mahir","HS",IF($A1589="Separuh Mahir","SS",IF($A1589="Berkemahiran Rendah","LS",IF($A1589="Jumlah","T",FALSE))))&amp;$E1589&amp;RIGHT($D1589,2),[1]Balancing!$KL$2:$QC$2,0))/1000</f>
        <v>0.70599999999999996</v>
      </c>
      <c r="L1589" s="16">
        <f>INDEX([1]Balancing!$QD$3:$VU$21,MATCH($C1589,[1]Balancing!$A$3:$A$21,0),MATCH(IF($A1589="Mahir","HS",IF($A1589="Separuh Mahir","SS",IF($A1589="Berkemahiran Rendah","LS",IF($A1589="Jumlah","T",FALSE))))&amp;$E1589&amp;RIGHT($D1589,2),[1]Balancing!$QD$2:$VU$2,0))/1000</f>
        <v>7.0000000000000001E-3</v>
      </c>
    </row>
    <row r="1590" spans="1:12" x14ac:dyDescent="0.35">
      <c r="A1590" s="17" t="s">
        <v>19</v>
      </c>
      <c r="B1590" s="17" t="s">
        <v>31</v>
      </c>
      <c r="C1590" s="17" t="s">
        <v>44</v>
      </c>
      <c r="D1590" s="14">
        <v>2018</v>
      </c>
      <c r="E1590" s="14">
        <v>1</v>
      </c>
      <c r="F1590" s="14" t="str">
        <f>VLOOKUP(A1590,[1]Lookup!$A$1:$B$4,2,0)</f>
        <v>Skilled</v>
      </c>
      <c r="G1590" s="14" t="str">
        <f>VLOOKUP(B1590,[1]Lookup!$A$6:$B$11,2,0)</f>
        <v>Manufacturing</v>
      </c>
      <c r="H1590" s="14" t="str">
        <f>VLOOKUP(C1590,[1]Lookup!$A$13:$B$31,2,0)</f>
        <v>Wood products, furniture, paper products &amp; printing</v>
      </c>
      <c r="I1590" s="16">
        <f>INDEX([1]Balancing!$B$3:$ES$21,MATCH($C1590,[1]Balancing!$A$3:$A$21,0),MATCH(IF($A1590="Mahir","HS",IF($A1590="Separuh Mahir","SS",IF($A1590="Berkemahiran Rendah","LS",IF($A1590="Jumlah","T",FALSE))))&amp;$E1590&amp;RIGHT($D1590,2),[1]Balancing!$B$2:$ES$2,0))/1000</f>
        <v>40.765999999999998</v>
      </c>
      <c r="J1590" s="16">
        <f>INDEX([1]Balancing!$ET$3:$KK$21,MATCH($C1590,[1]Balancing!$A$3:$A$21,0),MATCH(IF($A1590="Mahir","HS",IF($A1590="Separuh Mahir","SS",IF($A1590="Berkemahiran Rendah","LS",IF($A1590="Jumlah","T",FALSE))))&amp;$E1590&amp;RIGHT($D1590,2),[1]Balancing!$ET$2:$KK$2,0))/1000</f>
        <v>37.746000000000002</v>
      </c>
      <c r="K1590" s="16">
        <f>INDEX([1]Balancing!$KL$3:$QC$21,MATCH($C1590,[1]Balancing!$A$3:$A$21,0),MATCH(IF($A1590="Mahir","HS",IF($A1590="Separuh Mahir","SS",IF($A1590="Berkemahiran Rendah","LS",IF($A1590="Jumlah","T",FALSE))))&amp;$E1590&amp;RIGHT($D1590,2),[1]Balancing!$KL$2:$QC$2,0))/1000</f>
        <v>3.02</v>
      </c>
      <c r="L1590" s="16">
        <f>INDEX([1]Balancing!$QD$3:$VU$21,MATCH($C1590,[1]Balancing!$A$3:$A$21,0),MATCH(IF($A1590="Mahir","HS",IF($A1590="Separuh Mahir","SS",IF($A1590="Berkemahiran Rendah","LS",IF($A1590="Jumlah","T",FALSE))))&amp;$E1590&amp;RIGHT($D1590,2),[1]Balancing!$QD$2:$VU$2,0))/1000</f>
        <v>0.24199999999999999</v>
      </c>
    </row>
    <row r="1591" spans="1:12" x14ac:dyDescent="0.35">
      <c r="A1591" s="17" t="s">
        <v>19</v>
      </c>
      <c r="B1591" s="17" t="s">
        <v>31</v>
      </c>
      <c r="C1591" s="17" t="s">
        <v>46</v>
      </c>
      <c r="D1591" s="14">
        <v>2018</v>
      </c>
      <c r="E1591" s="14">
        <v>1</v>
      </c>
      <c r="F1591" s="14" t="str">
        <f>VLOOKUP(A1591,[1]Lookup!$A$1:$B$4,2,0)</f>
        <v>Skilled</v>
      </c>
      <c r="G1591" s="14" t="str">
        <f>VLOOKUP(B1591,[1]Lookup!$A$6:$B$11,2,0)</f>
        <v>Manufacturing</v>
      </c>
      <c r="H1591" s="14" t="str">
        <f>VLOOKUP(C1591,[1]Lookup!$A$13:$B$31,2,0)</f>
        <v>Petroleum, chemical, rubber &amp; plastic products</v>
      </c>
      <c r="I1591" s="16">
        <f>INDEX([1]Balancing!$B$3:$ES$21,MATCH($C1591,[1]Balancing!$A$3:$A$21,0),MATCH(IF($A1591="Mahir","HS",IF($A1591="Separuh Mahir","SS",IF($A1591="Berkemahiran Rendah","LS",IF($A1591="Jumlah","T",FALSE))))&amp;$E1591&amp;RIGHT($D1591,2),[1]Balancing!$B$2:$ES$2,0))/1000</f>
        <v>76.102000000000004</v>
      </c>
      <c r="J1591" s="16">
        <f>INDEX([1]Balancing!$ET$3:$KK$21,MATCH($C1591,[1]Balancing!$A$3:$A$21,0),MATCH(IF($A1591="Mahir","HS",IF($A1591="Separuh Mahir","SS",IF($A1591="Berkemahiran Rendah","LS",IF($A1591="Jumlah","T",FALSE))))&amp;$E1591&amp;RIGHT($D1591,2),[1]Balancing!$ET$2:$KK$2,0))/1000</f>
        <v>70.75</v>
      </c>
      <c r="K1591" s="16">
        <f>INDEX([1]Balancing!$KL$3:$QC$21,MATCH($C1591,[1]Balancing!$A$3:$A$21,0),MATCH(IF($A1591="Mahir","HS",IF($A1591="Separuh Mahir","SS",IF($A1591="Berkemahiran Rendah","LS",IF($A1591="Jumlah","T",FALSE))))&amp;$E1591&amp;RIGHT($D1591,2),[1]Balancing!$KL$2:$QC$2,0))/1000</f>
        <v>5.3520000000000003</v>
      </c>
      <c r="L1591" s="16">
        <f>INDEX([1]Balancing!$QD$3:$VU$21,MATCH($C1591,[1]Balancing!$A$3:$A$21,0),MATCH(IF($A1591="Mahir","HS",IF($A1591="Separuh Mahir","SS",IF($A1591="Berkemahiran Rendah","LS",IF($A1591="Jumlah","T",FALSE))))&amp;$E1591&amp;RIGHT($D1591,2),[1]Balancing!$QD$2:$VU$2,0))/1000</f>
        <v>0.70399999999999996</v>
      </c>
    </row>
    <row r="1592" spans="1:12" x14ac:dyDescent="0.35">
      <c r="A1592" s="17" t="s">
        <v>19</v>
      </c>
      <c r="B1592" s="17" t="s">
        <v>31</v>
      </c>
      <c r="C1592" s="17" t="s">
        <v>48</v>
      </c>
      <c r="D1592" s="14">
        <v>2018</v>
      </c>
      <c r="E1592" s="14">
        <v>1</v>
      </c>
      <c r="F1592" s="14" t="str">
        <f>VLOOKUP(A1592,[1]Lookup!$A$1:$B$4,2,0)</f>
        <v>Skilled</v>
      </c>
      <c r="G1592" s="14" t="str">
        <f>VLOOKUP(B1592,[1]Lookup!$A$6:$B$11,2,0)</f>
        <v>Manufacturing</v>
      </c>
      <c r="H1592" s="14" t="str">
        <f>VLOOKUP(C1592,[1]Lookup!$A$13:$B$31,2,0)</f>
        <v>Non-metallic mineral products, basic metal &amp; fabricated metal products</v>
      </c>
      <c r="I1592" s="16">
        <f>INDEX([1]Balancing!$B$3:$ES$21,MATCH($C1592,[1]Balancing!$A$3:$A$21,0),MATCH(IF($A1592="Mahir","HS",IF($A1592="Separuh Mahir","SS",IF($A1592="Berkemahiran Rendah","LS",IF($A1592="Jumlah","T",FALSE))))&amp;$E1592&amp;RIGHT($D1592,2),[1]Balancing!$B$2:$ES$2,0))/1000</f>
        <v>60.918999999999997</v>
      </c>
      <c r="J1592" s="16">
        <f>INDEX([1]Balancing!$ET$3:$KK$21,MATCH($C1592,[1]Balancing!$A$3:$A$21,0),MATCH(IF($A1592="Mahir","HS",IF($A1592="Separuh Mahir","SS",IF($A1592="Berkemahiran Rendah","LS",IF($A1592="Jumlah","T",FALSE))))&amp;$E1592&amp;RIGHT($D1592,2),[1]Balancing!$ET$2:$KK$2,0))/1000</f>
        <v>56.564999999999998</v>
      </c>
      <c r="K1592" s="16">
        <f>INDEX([1]Balancing!$KL$3:$QC$21,MATCH($C1592,[1]Balancing!$A$3:$A$21,0),MATCH(IF($A1592="Mahir","HS",IF($A1592="Separuh Mahir","SS",IF($A1592="Berkemahiran Rendah","LS",IF($A1592="Jumlah","T",FALSE))))&amp;$E1592&amp;RIGHT($D1592,2),[1]Balancing!$KL$2:$QC$2,0))/1000</f>
        <v>4.3540000000000001</v>
      </c>
      <c r="L1592" s="16">
        <f>INDEX([1]Balancing!$QD$3:$VU$21,MATCH($C1592,[1]Balancing!$A$3:$A$21,0),MATCH(IF($A1592="Mahir","HS",IF($A1592="Separuh Mahir","SS",IF($A1592="Berkemahiran Rendah","LS",IF($A1592="Jumlah","T",FALSE))))&amp;$E1592&amp;RIGHT($D1592,2),[1]Balancing!$QD$2:$VU$2,0))/1000</f>
        <v>0.26100000000000001</v>
      </c>
    </row>
    <row r="1593" spans="1:12" x14ac:dyDescent="0.35">
      <c r="A1593" s="17" t="s">
        <v>19</v>
      </c>
      <c r="B1593" s="17" t="s">
        <v>31</v>
      </c>
      <c r="C1593" s="17" t="s">
        <v>50</v>
      </c>
      <c r="D1593" s="14">
        <v>2018</v>
      </c>
      <c r="E1593" s="14">
        <v>1</v>
      </c>
      <c r="F1593" s="14" t="str">
        <f>VLOOKUP(A1593,[1]Lookup!$A$1:$B$4,2,0)</f>
        <v>Skilled</v>
      </c>
      <c r="G1593" s="14" t="str">
        <f>VLOOKUP(B1593,[1]Lookup!$A$6:$B$11,2,0)</f>
        <v>Manufacturing</v>
      </c>
      <c r="H1593" s="14" t="str">
        <f>VLOOKUP(C1593,[1]Lookup!$A$13:$B$31,2,0)</f>
        <v>Electrical, electronic &amp; optical products</v>
      </c>
      <c r="I1593" s="16">
        <f>INDEX([1]Balancing!$B$3:$ES$21,MATCH($C1593,[1]Balancing!$A$3:$A$21,0),MATCH(IF($A1593="Mahir","HS",IF($A1593="Separuh Mahir","SS",IF($A1593="Berkemahiran Rendah","LS",IF($A1593="Jumlah","T",FALSE))))&amp;$E1593&amp;RIGHT($D1593,2),[1]Balancing!$B$2:$ES$2,0))/1000</f>
        <v>138.642</v>
      </c>
      <c r="J1593" s="16">
        <f>INDEX([1]Balancing!$ET$3:$KK$21,MATCH($C1593,[1]Balancing!$A$3:$A$21,0),MATCH(IF($A1593="Mahir","HS",IF($A1593="Separuh Mahir","SS",IF($A1593="Berkemahiran Rendah","LS",IF($A1593="Jumlah","T",FALSE))))&amp;$E1593&amp;RIGHT($D1593,2),[1]Balancing!$ET$2:$KK$2,0))/1000</f>
        <v>129.267</v>
      </c>
      <c r="K1593" s="16">
        <f>INDEX([1]Balancing!$KL$3:$QC$21,MATCH($C1593,[1]Balancing!$A$3:$A$21,0),MATCH(IF($A1593="Mahir","HS",IF($A1593="Separuh Mahir","SS",IF($A1593="Berkemahiran Rendah","LS",IF($A1593="Jumlah","T",FALSE))))&amp;$E1593&amp;RIGHT($D1593,2),[1]Balancing!$KL$2:$QC$2,0))/1000</f>
        <v>9.375</v>
      </c>
      <c r="L1593" s="16">
        <f>INDEX([1]Balancing!$QD$3:$VU$21,MATCH($C1593,[1]Balancing!$A$3:$A$21,0),MATCH(IF($A1593="Mahir","HS",IF($A1593="Separuh Mahir","SS",IF($A1593="Berkemahiran Rendah","LS",IF($A1593="Jumlah","T",FALSE))))&amp;$E1593&amp;RIGHT($D1593,2),[1]Balancing!$QD$2:$VU$2,0))/1000</f>
        <v>1.5409999999999999</v>
      </c>
    </row>
    <row r="1594" spans="1:12" x14ac:dyDescent="0.35">
      <c r="A1594" s="17" t="s">
        <v>19</v>
      </c>
      <c r="B1594" s="17" t="s">
        <v>31</v>
      </c>
      <c r="C1594" s="17" t="s">
        <v>52</v>
      </c>
      <c r="D1594" s="14">
        <v>2018</v>
      </c>
      <c r="E1594" s="14">
        <v>1</v>
      </c>
      <c r="F1594" s="14" t="str">
        <f>VLOOKUP(A1594,[1]Lookup!$A$1:$B$4,2,0)</f>
        <v>Skilled</v>
      </c>
      <c r="G1594" s="14" t="str">
        <f>VLOOKUP(B1594,[1]Lookup!$A$6:$B$11,2,0)</f>
        <v>Manufacturing</v>
      </c>
      <c r="H1594" s="14" t="str">
        <f>VLOOKUP(C1594,[1]Lookup!$A$13:$B$31,2,0)</f>
        <v>Transport equipment, other manufacturing &amp; repair</v>
      </c>
      <c r="I1594" s="16">
        <f>INDEX([1]Balancing!$B$3:$ES$21,MATCH($C1594,[1]Balancing!$A$3:$A$21,0),MATCH(IF($A1594="Mahir","HS",IF($A1594="Separuh Mahir","SS",IF($A1594="Berkemahiran Rendah","LS",IF($A1594="Jumlah","T",FALSE))))&amp;$E1594&amp;RIGHT($D1594,2),[1]Balancing!$B$2:$ES$2,0))/1000</f>
        <v>49.683999999999997</v>
      </c>
      <c r="J1594" s="16">
        <f>INDEX([1]Balancing!$ET$3:$KK$21,MATCH($C1594,[1]Balancing!$A$3:$A$21,0),MATCH(IF($A1594="Mahir","HS",IF($A1594="Separuh Mahir","SS",IF($A1594="Berkemahiran Rendah","LS",IF($A1594="Jumlah","T",FALSE))))&amp;$E1594&amp;RIGHT($D1594,2),[1]Balancing!$ET$2:$KK$2,0))/1000</f>
        <v>46.573999999999998</v>
      </c>
      <c r="K1594" s="16">
        <f>INDEX([1]Balancing!$KL$3:$QC$21,MATCH($C1594,[1]Balancing!$A$3:$A$21,0),MATCH(IF($A1594="Mahir","HS",IF($A1594="Separuh Mahir","SS",IF($A1594="Berkemahiran Rendah","LS",IF($A1594="Jumlah","T",FALSE))))&amp;$E1594&amp;RIGHT($D1594,2),[1]Balancing!$KL$2:$QC$2,0))/1000</f>
        <v>3.11</v>
      </c>
      <c r="L1594" s="16">
        <f>INDEX([1]Balancing!$QD$3:$VU$21,MATCH($C1594,[1]Balancing!$A$3:$A$21,0),MATCH(IF($A1594="Mahir","HS",IF($A1594="Separuh Mahir","SS",IF($A1594="Berkemahiran Rendah","LS",IF($A1594="Jumlah","T",FALSE))))&amp;$E1594&amp;RIGHT($D1594,2),[1]Balancing!$QD$2:$VU$2,0))/1000</f>
        <v>0.29699999999999999</v>
      </c>
    </row>
    <row r="1595" spans="1:12" x14ac:dyDescent="0.35">
      <c r="A1595" s="17" t="s">
        <v>19</v>
      </c>
      <c r="B1595" s="17" t="s">
        <v>33</v>
      </c>
      <c r="C1595" s="17" t="s">
        <v>33</v>
      </c>
      <c r="D1595" s="14">
        <v>2018</v>
      </c>
      <c r="E1595" s="14">
        <v>1</v>
      </c>
      <c r="F1595" s="14" t="str">
        <f>VLOOKUP(A1595,[1]Lookup!$A$1:$B$4,2,0)</f>
        <v>Skilled</v>
      </c>
      <c r="G1595" s="14" t="str">
        <f>VLOOKUP(B1595,[1]Lookup!$A$6:$B$11,2,0)</f>
        <v>Construction</v>
      </c>
      <c r="H1595" s="14" t="str">
        <f>VLOOKUP(C1595,[1]Lookup!$A$13:$B$31,2,0)</f>
        <v>Construction</v>
      </c>
      <c r="I1595" s="16">
        <f>INDEX([1]Balancing!$B$3:$ES$21,MATCH($C1595,[1]Balancing!$A$3:$A$21,0),MATCH(IF($A1595="Mahir","HS",IF($A1595="Separuh Mahir","SS",IF($A1595="Berkemahiran Rendah","LS",IF($A1595="Jumlah","T",FALSE))))&amp;$E1595&amp;RIGHT($D1595,2),[1]Balancing!$B$2:$ES$2,0))/1000</f>
        <v>155.149</v>
      </c>
      <c r="J1595" s="16">
        <f>INDEX([1]Balancing!$ET$3:$KK$21,MATCH($C1595,[1]Balancing!$A$3:$A$21,0),MATCH(IF($A1595="Mahir","HS",IF($A1595="Separuh Mahir","SS",IF($A1595="Berkemahiran Rendah","LS",IF($A1595="Jumlah","T",FALSE))))&amp;$E1595&amp;RIGHT($D1595,2),[1]Balancing!$ET$2:$KK$2,0))/1000</f>
        <v>149.03800000000001</v>
      </c>
      <c r="K1595" s="16">
        <f>INDEX([1]Balancing!$KL$3:$QC$21,MATCH($C1595,[1]Balancing!$A$3:$A$21,0),MATCH(IF($A1595="Mahir","HS",IF($A1595="Separuh Mahir","SS",IF($A1595="Berkemahiran Rendah","LS",IF($A1595="Jumlah","T",FALSE))))&amp;$E1595&amp;RIGHT($D1595,2),[1]Balancing!$KL$2:$QC$2,0))/1000</f>
        <v>6.1109999999999998</v>
      </c>
      <c r="L1595" s="16">
        <f>INDEX([1]Balancing!$QD$3:$VU$21,MATCH($C1595,[1]Balancing!$A$3:$A$21,0),MATCH(IF($A1595="Mahir","HS",IF($A1595="Separuh Mahir","SS",IF($A1595="Berkemahiran Rendah","LS",IF($A1595="Jumlah","T",FALSE))))&amp;$E1595&amp;RIGHT($D1595,2),[1]Balancing!$QD$2:$VU$2,0))/1000</f>
        <v>1.9970000000000001</v>
      </c>
    </row>
    <row r="1596" spans="1:12" x14ac:dyDescent="0.35">
      <c r="A1596" s="17" t="s">
        <v>19</v>
      </c>
      <c r="B1596" s="17" t="s">
        <v>35</v>
      </c>
      <c r="C1596" s="17" t="s">
        <v>54</v>
      </c>
      <c r="D1596" s="14">
        <v>2018</v>
      </c>
      <c r="E1596" s="14">
        <v>1</v>
      </c>
      <c r="F1596" s="14" t="str">
        <f>VLOOKUP(A1596,[1]Lookup!$A$1:$B$4,2,0)</f>
        <v>Skilled</v>
      </c>
      <c r="G1596" s="14" t="str">
        <f>VLOOKUP(B1596,[1]Lookup!$A$6:$B$11,2,0)</f>
        <v>Services</v>
      </c>
      <c r="H1596" s="14" t="str">
        <f>VLOOKUP(C1596,[1]Lookup!$A$13:$B$31,2,0)</f>
        <v>Wholesale &amp; retail trade</v>
      </c>
      <c r="I1596" s="16">
        <f>INDEX([1]Balancing!$B$3:$ES$21,MATCH($C1596,[1]Balancing!$A$3:$A$21,0),MATCH(IF($A1596="Mahir","HS",IF($A1596="Separuh Mahir","SS",IF($A1596="Berkemahiran Rendah","LS",IF($A1596="Jumlah","T",FALSE))))&amp;$E1596&amp;RIGHT($D1596,2),[1]Balancing!$B$2:$ES$2,0))/1000</f>
        <v>515.69200000000001</v>
      </c>
      <c r="J1596" s="16">
        <f>INDEX([1]Balancing!$ET$3:$KK$21,MATCH($C1596,[1]Balancing!$A$3:$A$21,0),MATCH(IF($A1596="Mahir","HS",IF($A1596="Separuh Mahir","SS",IF($A1596="Berkemahiran Rendah","LS",IF($A1596="Jumlah","T",FALSE))))&amp;$E1596&amp;RIGHT($D1596,2),[1]Balancing!$ET$2:$KK$2,0))/1000</f>
        <v>513.95399999999995</v>
      </c>
      <c r="K1596" s="16">
        <f>INDEX([1]Balancing!$KL$3:$QC$21,MATCH($C1596,[1]Balancing!$A$3:$A$21,0),MATCH(IF($A1596="Mahir","HS",IF($A1596="Separuh Mahir","SS",IF($A1596="Berkemahiran Rendah","LS",IF($A1596="Jumlah","T",FALSE))))&amp;$E1596&amp;RIGHT($D1596,2),[1]Balancing!$KL$2:$QC$2,0))/1000</f>
        <v>1.738</v>
      </c>
      <c r="L1596" s="16">
        <f>INDEX([1]Balancing!$QD$3:$VU$21,MATCH($C1596,[1]Balancing!$A$3:$A$21,0),MATCH(IF($A1596="Mahir","HS",IF($A1596="Separuh Mahir","SS",IF($A1596="Berkemahiran Rendah","LS",IF($A1596="Jumlah","T",FALSE))))&amp;$E1596&amp;RIGHT($D1596,2),[1]Balancing!$QD$2:$VU$2,0))/1000</f>
        <v>2.6320000000000001</v>
      </c>
    </row>
    <row r="1597" spans="1:12" x14ac:dyDescent="0.35">
      <c r="A1597" s="17" t="s">
        <v>19</v>
      </c>
      <c r="B1597" s="17" t="s">
        <v>35</v>
      </c>
      <c r="C1597" s="17" t="s">
        <v>56</v>
      </c>
      <c r="D1597" s="14">
        <v>2018</v>
      </c>
      <c r="E1597" s="14">
        <v>1</v>
      </c>
      <c r="F1597" s="14" t="str">
        <f>VLOOKUP(A1597,[1]Lookup!$A$1:$B$4,2,0)</f>
        <v>Skilled</v>
      </c>
      <c r="G1597" s="14" t="str">
        <f>VLOOKUP(B1597,[1]Lookup!$A$6:$B$11,2,0)</f>
        <v>Services</v>
      </c>
      <c r="H1597" s="14" t="str">
        <f>VLOOKUP(C1597,[1]Lookup!$A$13:$B$31,2,0)</f>
        <v>Food &amp; beverages and accommodation</v>
      </c>
      <c r="I1597" s="16">
        <f>INDEX([1]Balancing!$B$3:$ES$21,MATCH($C1597,[1]Balancing!$A$3:$A$21,0),MATCH(IF($A1597="Mahir","HS",IF($A1597="Separuh Mahir","SS",IF($A1597="Berkemahiran Rendah","LS",IF($A1597="Jumlah","T",FALSE))))&amp;$E1597&amp;RIGHT($D1597,2),[1]Balancing!$B$2:$ES$2,0))/1000</f>
        <v>108.66800000000001</v>
      </c>
      <c r="J1597" s="16">
        <f>INDEX([1]Balancing!$ET$3:$KK$21,MATCH($C1597,[1]Balancing!$A$3:$A$21,0),MATCH(IF($A1597="Mahir","HS",IF($A1597="Separuh Mahir","SS",IF($A1597="Berkemahiran Rendah","LS",IF($A1597="Jumlah","T",FALSE))))&amp;$E1597&amp;RIGHT($D1597,2),[1]Balancing!$ET$2:$KK$2,0))/1000</f>
        <v>108.23</v>
      </c>
      <c r="K1597" s="16">
        <f>INDEX([1]Balancing!$KL$3:$QC$21,MATCH($C1597,[1]Balancing!$A$3:$A$21,0),MATCH(IF($A1597="Mahir","HS",IF($A1597="Separuh Mahir","SS",IF($A1597="Berkemahiran Rendah","LS",IF($A1597="Jumlah","T",FALSE))))&amp;$E1597&amp;RIGHT($D1597,2),[1]Balancing!$KL$2:$QC$2,0))/1000</f>
        <v>0.438</v>
      </c>
      <c r="L1597" s="16">
        <f>INDEX([1]Balancing!$QD$3:$VU$21,MATCH($C1597,[1]Balancing!$A$3:$A$21,0),MATCH(IF($A1597="Mahir","HS",IF($A1597="Separuh Mahir","SS",IF($A1597="Berkemahiran Rendah","LS",IF($A1597="Jumlah","T",FALSE))))&amp;$E1597&amp;RIGHT($D1597,2),[1]Balancing!$QD$2:$VU$2,0))/1000</f>
        <v>0.58099999999999996</v>
      </c>
    </row>
    <row r="1598" spans="1:12" x14ac:dyDescent="0.35">
      <c r="A1598" s="17" t="s">
        <v>19</v>
      </c>
      <c r="B1598" s="17" t="s">
        <v>35</v>
      </c>
      <c r="C1598" s="17" t="s">
        <v>58</v>
      </c>
      <c r="D1598" s="14">
        <v>2018</v>
      </c>
      <c r="E1598" s="14">
        <v>1</v>
      </c>
      <c r="F1598" s="14" t="str">
        <f>VLOOKUP(A1598,[1]Lookup!$A$1:$B$4,2,0)</f>
        <v>Skilled</v>
      </c>
      <c r="G1598" s="14" t="str">
        <f>VLOOKUP(B1598,[1]Lookup!$A$6:$B$11,2,0)</f>
        <v>Services</v>
      </c>
      <c r="H1598" s="14" t="str">
        <f>VLOOKUP(C1598,[1]Lookup!$A$13:$B$31,2,0)</f>
        <v>Transportation &amp; storage</v>
      </c>
      <c r="I1598" s="16">
        <f>INDEX([1]Balancing!$B$3:$ES$21,MATCH($C1598,[1]Balancing!$A$3:$A$21,0),MATCH(IF($A1598="Mahir","HS",IF($A1598="Separuh Mahir","SS",IF($A1598="Berkemahiran Rendah","LS",IF($A1598="Jumlah","T",FALSE))))&amp;$E1598&amp;RIGHT($D1598,2),[1]Balancing!$B$2:$ES$2,0))/1000</f>
        <v>79.81</v>
      </c>
      <c r="J1598" s="16">
        <f>INDEX([1]Balancing!$ET$3:$KK$21,MATCH($C1598,[1]Balancing!$A$3:$A$21,0),MATCH(IF($A1598="Mahir","HS",IF($A1598="Separuh Mahir","SS",IF($A1598="Berkemahiran Rendah","LS",IF($A1598="Jumlah","T",FALSE))))&amp;$E1598&amp;RIGHT($D1598,2),[1]Balancing!$ET$2:$KK$2,0))/1000</f>
        <v>79.308000000000007</v>
      </c>
      <c r="K1598" s="16">
        <f>INDEX([1]Balancing!$KL$3:$QC$21,MATCH($C1598,[1]Balancing!$A$3:$A$21,0),MATCH(IF($A1598="Mahir","HS",IF($A1598="Separuh Mahir","SS",IF($A1598="Berkemahiran Rendah","LS",IF($A1598="Jumlah","T",FALSE))))&amp;$E1598&amp;RIGHT($D1598,2),[1]Balancing!$KL$2:$QC$2,0))/1000</f>
        <v>0.502</v>
      </c>
      <c r="L1598" s="16">
        <f>INDEX([1]Balancing!$QD$3:$VU$21,MATCH($C1598,[1]Balancing!$A$3:$A$21,0),MATCH(IF($A1598="Mahir","HS",IF($A1598="Separuh Mahir","SS",IF($A1598="Berkemahiran Rendah","LS",IF($A1598="Jumlah","T",FALSE))))&amp;$E1598&amp;RIGHT($D1598,2),[1]Balancing!$QD$2:$VU$2,0))/1000</f>
        <v>0.19700000000000001</v>
      </c>
    </row>
    <row r="1599" spans="1:12" x14ac:dyDescent="0.35">
      <c r="A1599" s="17" t="s">
        <v>19</v>
      </c>
      <c r="B1599" s="17" t="s">
        <v>35</v>
      </c>
      <c r="C1599" s="17" t="s">
        <v>60</v>
      </c>
      <c r="D1599" s="14">
        <v>2018</v>
      </c>
      <c r="E1599" s="14">
        <v>1</v>
      </c>
      <c r="F1599" s="14" t="str">
        <f>VLOOKUP(A1599,[1]Lookup!$A$1:$B$4,2,0)</f>
        <v>Skilled</v>
      </c>
      <c r="G1599" s="14" t="str">
        <f>VLOOKUP(B1599,[1]Lookup!$A$6:$B$11,2,0)</f>
        <v>Services</v>
      </c>
      <c r="H1599" s="14" t="str">
        <f>VLOOKUP(C1599,[1]Lookup!$A$13:$B$31,2,0)</f>
        <v>Information &amp; communication</v>
      </c>
      <c r="I1599" s="16">
        <f>INDEX([1]Balancing!$B$3:$ES$21,MATCH($C1599,[1]Balancing!$A$3:$A$21,0),MATCH(IF($A1599="Mahir","HS",IF($A1599="Separuh Mahir","SS",IF($A1599="Berkemahiran Rendah","LS",IF($A1599="Jumlah","T",FALSE))))&amp;$E1599&amp;RIGHT($D1599,2),[1]Balancing!$B$2:$ES$2,0))/1000</f>
        <v>131.178</v>
      </c>
      <c r="J1599" s="16">
        <f>INDEX([1]Balancing!$ET$3:$KK$21,MATCH($C1599,[1]Balancing!$A$3:$A$21,0),MATCH(IF($A1599="Mahir","HS",IF($A1599="Separuh Mahir","SS",IF($A1599="Berkemahiran Rendah","LS",IF($A1599="Jumlah","T",FALSE))))&amp;$E1599&amp;RIGHT($D1599,2),[1]Balancing!$ET$2:$KK$2,0))/1000</f>
        <v>130.53700000000001</v>
      </c>
      <c r="K1599" s="16">
        <f>INDEX([1]Balancing!$KL$3:$QC$21,MATCH($C1599,[1]Balancing!$A$3:$A$21,0),MATCH(IF($A1599="Mahir","HS",IF($A1599="Separuh Mahir","SS",IF($A1599="Berkemahiran Rendah","LS",IF($A1599="Jumlah","T",FALSE))))&amp;$E1599&amp;RIGHT($D1599,2),[1]Balancing!$KL$2:$QC$2,0))/1000</f>
        <v>0.64100000000000001</v>
      </c>
      <c r="L1599" s="16">
        <f>INDEX([1]Balancing!$QD$3:$VU$21,MATCH($C1599,[1]Balancing!$A$3:$A$21,0),MATCH(IF($A1599="Mahir","HS",IF($A1599="Separuh Mahir","SS",IF($A1599="Berkemahiran Rendah","LS",IF($A1599="Jumlah","T",FALSE))))&amp;$E1599&amp;RIGHT($D1599,2),[1]Balancing!$QD$2:$VU$2,0))/1000</f>
        <v>0.92800000000000005</v>
      </c>
    </row>
    <row r="1600" spans="1:12" x14ac:dyDescent="0.35">
      <c r="A1600" s="17" t="s">
        <v>19</v>
      </c>
      <c r="B1600" s="17" t="s">
        <v>35</v>
      </c>
      <c r="C1600" s="17" t="s">
        <v>62</v>
      </c>
      <c r="D1600" s="14">
        <v>2018</v>
      </c>
      <c r="E1600" s="14">
        <v>1</v>
      </c>
      <c r="F1600" s="14" t="str">
        <f>VLOOKUP(A1600,[1]Lookup!$A$1:$B$4,2,0)</f>
        <v>Skilled</v>
      </c>
      <c r="G1600" s="14" t="str">
        <f>VLOOKUP(B1600,[1]Lookup!$A$6:$B$11,2,0)</f>
        <v>Services</v>
      </c>
      <c r="H1600" s="14" t="str">
        <f>VLOOKUP(C1600,[1]Lookup!$A$13:$B$31,2,0)</f>
        <v>Finance, insurance, real estate &amp; business services</v>
      </c>
      <c r="I1600" s="16">
        <f>INDEX([1]Balancing!$B$3:$ES$21,MATCH($C1600,[1]Balancing!$A$3:$A$21,0),MATCH(IF($A1600="Mahir","HS",IF($A1600="Separuh Mahir","SS",IF($A1600="Berkemahiran Rendah","LS",IF($A1600="Jumlah","T",FALSE))))&amp;$E1600&amp;RIGHT($D1600,2),[1]Balancing!$B$2:$ES$2,0))/1000</f>
        <v>387.32</v>
      </c>
      <c r="J1600" s="16">
        <f>INDEX([1]Balancing!$ET$3:$KK$21,MATCH($C1600,[1]Balancing!$A$3:$A$21,0),MATCH(IF($A1600="Mahir","HS",IF($A1600="Separuh Mahir","SS",IF($A1600="Berkemahiran Rendah","LS",IF($A1600="Jumlah","T",FALSE))))&amp;$E1600&amp;RIGHT($D1600,2),[1]Balancing!$ET$2:$KK$2,0))/1000</f>
        <v>381.04399999999998</v>
      </c>
      <c r="K1600" s="16">
        <f>INDEX([1]Balancing!$KL$3:$QC$21,MATCH($C1600,[1]Balancing!$A$3:$A$21,0),MATCH(IF($A1600="Mahir","HS",IF($A1600="Separuh Mahir","SS",IF($A1600="Berkemahiran Rendah","LS",IF($A1600="Jumlah","T",FALSE))))&amp;$E1600&amp;RIGHT($D1600,2),[1]Balancing!$KL$2:$QC$2,0))/1000</f>
        <v>6.2759999999999998</v>
      </c>
      <c r="L1600" s="16">
        <f>INDEX([1]Balancing!$QD$3:$VU$21,MATCH($C1600,[1]Balancing!$A$3:$A$21,0),MATCH(IF($A1600="Mahir","HS",IF($A1600="Separuh Mahir","SS",IF($A1600="Berkemahiran Rendah","LS",IF($A1600="Jumlah","T",FALSE))))&amp;$E1600&amp;RIGHT($D1600,2),[1]Balancing!$QD$2:$VU$2,0))/1000</f>
        <v>1.3280000000000001</v>
      </c>
    </row>
    <row r="1601" spans="1:12" x14ac:dyDescent="0.35">
      <c r="A1601" s="17" t="s">
        <v>19</v>
      </c>
      <c r="B1601" s="17" t="s">
        <v>35</v>
      </c>
      <c r="C1601" s="17" t="s">
        <v>64</v>
      </c>
      <c r="D1601" s="14">
        <v>2018</v>
      </c>
      <c r="E1601" s="14">
        <v>1</v>
      </c>
      <c r="F1601" s="14" t="str">
        <f>VLOOKUP(A1601,[1]Lookup!$A$1:$B$4,2,0)</f>
        <v>Skilled</v>
      </c>
      <c r="G1601" s="14" t="str">
        <f>VLOOKUP(B1601,[1]Lookup!$A$6:$B$11,2,0)</f>
        <v>Services</v>
      </c>
      <c r="H1601" s="14" t="str">
        <f>VLOOKUP(C1601,[1]Lookup!$A$13:$B$31,2,0)</f>
        <v>Other services</v>
      </c>
      <c r="I1601" s="16">
        <f>INDEX([1]Balancing!$B$3:$ES$21,MATCH($C1601,[1]Balancing!$A$3:$A$21,0),MATCH(IF($A1601="Mahir","HS",IF($A1601="Separuh Mahir","SS",IF($A1601="Berkemahiran Rendah","LS",IF($A1601="Jumlah","T",FALSE))))&amp;$E1601&amp;RIGHT($D1601,2),[1]Balancing!$B$2:$ES$2,0))/1000</f>
        <v>203.08</v>
      </c>
      <c r="J1601" s="16">
        <f>INDEX([1]Balancing!$ET$3:$KK$21,MATCH($C1601,[1]Balancing!$A$3:$A$21,0),MATCH(IF($A1601="Mahir","HS",IF($A1601="Separuh Mahir","SS",IF($A1601="Berkemahiran Rendah","LS",IF($A1601="Jumlah","T",FALSE))))&amp;$E1601&amp;RIGHT($D1601,2),[1]Balancing!$ET$2:$KK$2,0))/1000</f>
        <v>201.92099999999999</v>
      </c>
      <c r="K1601" s="16">
        <f>INDEX([1]Balancing!$KL$3:$QC$21,MATCH($C1601,[1]Balancing!$A$3:$A$21,0),MATCH(IF($A1601="Mahir","HS",IF($A1601="Separuh Mahir","SS",IF($A1601="Berkemahiran Rendah","LS",IF($A1601="Jumlah","T",FALSE))))&amp;$E1601&amp;RIGHT($D1601,2),[1]Balancing!$KL$2:$QC$2,0))/1000</f>
        <v>1.159</v>
      </c>
      <c r="L1601" s="16">
        <f>INDEX([1]Balancing!$QD$3:$VU$21,MATCH($C1601,[1]Balancing!$A$3:$A$21,0),MATCH(IF($A1601="Mahir","HS",IF($A1601="Separuh Mahir","SS",IF($A1601="Berkemahiran Rendah","LS",IF($A1601="Jumlah","T",FALSE))))&amp;$E1601&amp;RIGHT($D1601,2),[1]Balancing!$QD$2:$VU$2,0))/1000</f>
        <v>1.1240000000000001</v>
      </c>
    </row>
    <row r="1602" spans="1:12" x14ac:dyDescent="0.35">
      <c r="A1602" s="17" t="s">
        <v>21</v>
      </c>
      <c r="B1602" s="17" t="s">
        <v>27</v>
      </c>
      <c r="C1602" s="17" t="s">
        <v>27</v>
      </c>
      <c r="D1602" s="14">
        <v>2018</v>
      </c>
      <c r="E1602" s="14">
        <v>1</v>
      </c>
      <c r="F1602" s="14" t="str">
        <f>VLOOKUP(A1602,[1]Lookup!$A$1:$B$4,2,0)</f>
        <v>Semi-skilled</v>
      </c>
      <c r="G1602" s="14" t="str">
        <f>VLOOKUP(B1602,[1]Lookup!$A$6:$B$11,2,0)</f>
        <v>Agriculture</v>
      </c>
      <c r="H1602" s="14" t="str">
        <f>VLOOKUP(C1602,[1]Lookup!$A$13:$B$31,2,0)</f>
        <v>Agriculture</v>
      </c>
      <c r="I1602" s="16">
        <f>INDEX([1]Balancing!$B$3:$ES$21,MATCH($C1602,[1]Balancing!$A$3:$A$21,0),MATCH(IF($A1602="Mahir","HS",IF($A1602="Separuh Mahir","SS",IF($A1602="Berkemahiran Rendah","LS",IF($A1602="Jumlah","T",FALSE))))&amp;$E1602&amp;RIGHT($D1602,2),[1]Balancing!$B$2:$ES$2,0))/1000</f>
        <v>407.96800000000002</v>
      </c>
      <c r="J1602" s="16">
        <f>INDEX([1]Balancing!$ET$3:$KK$21,MATCH($C1602,[1]Balancing!$A$3:$A$21,0),MATCH(IF($A1602="Mahir","HS",IF($A1602="Separuh Mahir","SS",IF($A1602="Berkemahiran Rendah","LS",IF($A1602="Jumlah","T",FALSE))))&amp;$E1602&amp;RIGHT($D1602,2),[1]Balancing!$ET$2:$KK$2,0))/1000</f>
        <v>392.05099999999999</v>
      </c>
      <c r="K1602" s="16">
        <f>INDEX([1]Balancing!$KL$3:$QC$21,MATCH($C1602,[1]Balancing!$A$3:$A$21,0),MATCH(IF($A1602="Mahir","HS",IF($A1602="Separuh Mahir","SS",IF($A1602="Berkemahiran Rendah","LS",IF($A1602="Jumlah","T",FALSE))))&amp;$E1602&amp;RIGHT($D1602,2),[1]Balancing!$KL$2:$QC$2,0))/1000</f>
        <v>15.917</v>
      </c>
      <c r="L1602" s="16">
        <f>INDEX([1]Balancing!$QD$3:$VU$21,MATCH($C1602,[1]Balancing!$A$3:$A$21,0),MATCH(IF($A1602="Mahir","HS",IF($A1602="Separuh Mahir","SS",IF($A1602="Berkemahiran Rendah","LS",IF($A1602="Jumlah","T",FALSE))))&amp;$E1602&amp;RIGHT($D1602,2),[1]Balancing!$QD$2:$VU$2,0))/1000</f>
        <v>1.8819999999999999</v>
      </c>
    </row>
    <row r="1603" spans="1:12" x14ac:dyDescent="0.35">
      <c r="A1603" s="17" t="s">
        <v>21</v>
      </c>
      <c r="B1603" s="17" t="s">
        <v>29</v>
      </c>
      <c r="C1603" s="17" t="s">
        <v>29</v>
      </c>
      <c r="D1603" s="14">
        <v>2018</v>
      </c>
      <c r="E1603" s="14">
        <v>1</v>
      </c>
      <c r="F1603" s="14" t="str">
        <f>VLOOKUP(A1603,[1]Lookup!$A$1:$B$4,2,0)</f>
        <v>Semi-skilled</v>
      </c>
      <c r="G1603" s="14" t="str">
        <f>VLOOKUP(B1603,[1]Lookup!$A$6:$B$11,2,0)</f>
        <v>Mining &amp; Quarrying</v>
      </c>
      <c r="H1603" s="14" t="str">
        <f>VLOOKUP(C1603,[1]Lookup!$A$13:$B$31,2,0)</f>
        <v>Mining &amp; Quarrying</v>
      </c>
      <c r="I1603" s="16">
        <f>INDEX([1]Balancing!$B$3:$ES$21,MATCH($C1603,[1]Balancing!$A$3:$A$21,0),MATCH(IF($A1603="Mahir","HS",IF($A1603="Separuh Mahir","SS",IF($A1603="Berkemahiran Rendah","LS",IF($A1603="Jumlah","T",FALSE))))&amp;$E1603&amp;RIGHT($D1603,2),[1]Balancing!$B$2:$ES$2,0))/1000</f>
        <v>47.408000000000001</v>
      </c>
      <c r="J1603" s="16">
        <f>INDEX([1]Balancing!$ET$3:$KK$21,MATCH($C1603,[1]Balancing!$A$3:$A$21,0),MATCH(IF($A1603="Mahir","HS",IF($A1603="Separuh Mahir","SS",IF($A1603="Berkemahiran Rendah","LS",IF($A1603="Jumlah","T",FALSE))))&amp;$E1603&amp;RIGHT($D1603,2),[1]Balancing!$ET$2:$KK$2,0))/1000</f>
        <v>47.228999999999999</v>
      </c>
      <c r="K1603" s="16">
        <f>INDEX([1]Balancing!$KL$3:$QC$21,MATCH($C1603,[1]Balancing!$A$3:$A$21,0),MATCH(IF($A1603="Mahir","HS",IF($A1603="Separuh Mahir","SS",IF($A1603="Berkemahiran Rendah","LS",IF($A1603="Jumlah","T",FALSE))))&amp;$E1603&amp;RIGHT($D1603,2),[1]Balancing!$KL$2:$QC$2,0))/1000</f>
        <v>0.17899999999999999</v>
      </c>
      <c r="L1603" s="16">
        <f>INDEX([1]Balancing!$QD$3:$VU$21,MATCH($C1603,[1]Balancing!$A$3:$A$21,0),MATCH(IF($A1603="Mahir","HS",IF($A1603="Separuh Mahir","SS",IF($A1603="Berkemahiran Rendah","LS",IF($A1603="Jumlah","T",FALSE))))&amp;$E1603&amp;RIGHT($D1603,2),[1]Balancing!$QD$2:$VU$2,0))/1000</f>
        <v>0.189</v>
      </c>
    </row>
    <row r="1604" spans="1:12" x14ac:dyDescent="0.35">
      <c r="A1604" s="17" t="s">
        <v>21</v>
      </c>
      <c r="B1604" s="17" t="s">
        <v>31</v>
      </c>
      <c r="C1604" s="17" t="s">
        <v>40</v>
      </c>
      <c r="D1604" s="14">
        <v>2018</v>
      </c>
      <c r="E1604" s="14">
        <v>1</v>
      </c>
      <c r="F1604" s="14" t="str">
        <f>VLOOKUP(A1604,[1]Lookup!$A$1:$B$4,2,0)</f>
        <v>Semi-skilled</v>
      </c>
      <c r="G1604" s="14" t="str">
        <f>VLOOKUP(B1604,[1]Lookup!$A$6:$B$11,2,0)</f>
        <v>Manufacturing</v>
      </c>
      <c r="H1604" s="14" t="str">
        <f>VLOOKUP(C1604,[1]Lookup!$A$13:$B$31,2,0)</f>
        <v>Food processing, beverages &amp; tobacco products</v>
      </c>
      <c r="I1604" s="16">
        <f>INDEX([1]Balancing!$B$3:$ES$21,MATCH($C1604,[1]Balancing!$A$3:$A$21,0),MATCH(IF($A1604="Mahir","HS",IF($A1604="Separuh Mahir","SS",IF($A1604="Berkemahiran Rendah","LS",IF($A1604="Jumlah","T",FALSE))))&amp;$E1604&amp;RIGHT($D1604,2),[1]Balancing!$B$2:$ES$2,0))/1000</f>
        <v>207.84</v>
      </c>
      <c r="J1604" s="16">
        <f>INDEX([1]Balancing!$ET$3:$KK$21,MATCH($C1604,[1]Balancing!$A$3:$A$21,0),MATCH(IF($A1604="Mahir","HS",IF($A1604="Separuh Mahir","SS",IF($A1604="Berkemahiran Rendah","LS",IF($A1604="Jumlah","T",FALSE))))&amp;$E1604&amp;RIGHT($D1604,2),[1]Balancing!$ET$2:$KK$2,0))/1000</f>
        <v>201.18700000000001</v>
      </c>
      <c r="K1604" s="16">
        <f>INDEX([1]Balancing!$KL$3:$QC$21,MATCH($C1604,[1]Balancing!$A$3:$A$21,0),MATCH(IF($A1604="Mahir","HS",IF($A1604="Separuh Mahir","SS",IF($A1604="Berkemahiran Rendah","LS",IF($A1604="Jumlah","T",FALSE))))&amp;$E1604&amp;RIGHT($D1604,2),[1]Balancing!$KL$2:$QC$2,0))/1000</f>
        <v>6.6529999999999996</v>
      </c>
      <c r="L1604" s="16">
        <f>INDEX([1]Balancing!$QD$3:$VU$21,MATCH($C1604,[1]Balancing!$A$3:$A$21,0),MATCH(IF($A1604="Mahir","HS",IF($A1604="Separuh Mahir","SS",IF($A1604="Berkemahiran Rendah","LS",IF($A1604="Jumlah","T",FALSE))))&amp;$E1604&amp;RIGHT($D1604,2),[1]Balancing!$QD$2:$VU$2,0))/1000</f>
        <v>0.25800000000000001</v>
      </c>
    </row>
    <row r="1605" spans="1:12" x14ac:dyDescent="0.35">
      <c r="A1605" s="17" t="s">
        <v>21</v>
      </c>
      <c r="B1605" s="17" t="s">
        <v>31</v>
      </c>
      <c r="C1605" s="17" t="s">
        <v>42</v>
      </c>
      <c r="D1605" s="14">
        <v>2018</v>
      </c>
      <c r="E1605" s="14">
        <v>1</v>
      </c>
      <c r="F1605" s="14" t="str">
        <f>VLOOKUP(A1605,[1]Lookup!$A$1:$B$4,2,0)</f>
        <v>Semi-skilled</v>
      </c>
      <c r="G1605" s="14" t="str">
        <f>VLOOKUP(B1605,[1]Lookup!$A$6:$B$11,2,0)</f>
        <v>Manufacturing</v>
      </c>
      <c r="H1605" s="14" t="str">
        <f>VLOOKUP(C1605,[1]Lookup!$A$13:$B$31,2,0)</f>
        <v>Textiles, wearing apparel &amp; leather products</v>
      </c>
      <c r="I1605" s="16">
        <f>INDEX([1]Balancing!$B$3:$ES$21,MATCH($C1605,[1]Balancing!$A$3:$A$21,0),MATCH(IF($A1605="Mahir","HS",IF($A1605="Separuh Mahir","SS",IF($A1605="Berkemahiran Rendah","LS",IF($A1605="Jumlah","T",FALSE))))&amp;$E1605&amp;RIGHT($D1605,2),[1]Balancing!$B$2:$ES$2,0))/1000</f>
        <v>76.165999999999997</v>
      </c>
      <c r="J1605" s="16">
        <f>INDEX([1]Balancing!$ET$3:$KK$21,MATCH($C1605,[1]Balancing!$A$3:$A$21,0),MATCH(IF($A1605="Mahir","HS",IF($A1605="Separuh Mahir","SS",IF($A1605="Berkemahiran Rendah","LS",IF($A1605="Jumlah","T",FALSE))))&amp;$E1605&amp;RIGHT($D1605,2),[1]Balancing!$ET$2:$KK$2,0))/1000</f>
        <v>71.917000000000002</v>
      </c>
      <c r="K1605" s="16">
        <f>INDEX([1]Balancing!$KL$3:$QC$21,MATCH($C1605,[1]Balancing!$A$3:$A$21,0),MATCH(IF($A1605="Mahir","HS",IF($A1605="Separuh Mahir","SS",IF($A1605="Berkemahiran Rendah","LS",IF($A1605="Jumlah","T",FALSE))))&amp;$E1605&amp;RIGHT($D1605,2),[1]Balancing!$KL$2:$QC$2,0))/1000</f>
        <v>4.2489999999999997</v>
      </c>
      <c r="L1605" s="16">
        <f>INDEX([1]Balancing!$QD$3:$VU$21,MATCH($C1605,[1]Balancing!$A$3:$A$21,0),MATCH(IF($A1605="Mahir","HS",IF($A1605="Separuh Mahir","SS",IF($A1605="Berkemahiran Rendah","LS",IF($A1605="Jumlah","T",FALSE))))&amp;$E1605&amp;RIGHT($D1605,2),[1]Balancing!$QD$2:$VU$2,0))/1000</f>
        <v>0.20499999999999999</v>
      </c>
    </row>
    <row r="1606" spans="1:12" x14ac:dyDescent="0.35">
      <c r="A1606" s="17" t="s">
        <v>21</v>
      </c>
      <c r="B1606" s="17" t="s">
        <v>31</v>
      </c>
      <c r="C1606" s="17" t="s">
        <v>44</v>
      </c>
      <c r="D1606" s="14">
        <v>2018</v>
      </c>
      <c r="E1606" s="14">
        <v>1</v>
      </c>
      <c r="F1606" s="14" t="str">
        <f>VLOOKUP(A1606,[1]Lookup!$A$1:$B$4,2,0)</f>
        <v>Semi-skilled</v>
      </c>
      <c r="G1606" s="14" t="str">
        <f>VLOOKUP(B1606,[1]Lookup!$A$6:$B$11,2,0)</f>
        <v>Manufacturing</v>
      </c>
      <c r="H1606" s="14" t="str">
        <f>VLOOKUP(C1606,[1]Lookup!$A$13:$B$31,2,0)</f>
        <v>Wood products, furniture, paper products &amp; printing</v>
      </c>
      <c r="I1606" s="16">
        <f>INDEX([1]Balancing!$B$3:$ES$21,MATCH($C1606,[1]Balancing!$A$3:$A$21,0),MATCH(IF($A1606="Mahir","HS",IF($A1606="Separuh Mahir","SS",IF($A1606="Berkemahiran Rendah","LS",IF($A1606="Jumlah","T",FALSE))))&amp;$E1606&amp;RIGHT($D1606,2),[1]Balancing!$B$2:$ES$2,0))/1000</f>
        <v>227.40600000000001</v>
      </c>
      <c r="J1606" s="16">
        <f>INDEX([1]Balancing!$ET$3:$KK$21,MATCH($C1606,[1]Balancing!$A$3:$A$21,0),MATCH(IF($A1606="Mahir","HS",IF($A1606="Separuh Mahir","SS",IF($A1606="Berkemahiran Rendah","LS",IF($A1606="Jumlah","T",FALSE))))&amp;$E1606&amp;RIGHT($D1606,2),[1]Balancing!$ET$2:$KK$2,0))/1000</f>
        <v>218.38300000000001</v>
      </c>
      <c r="K1606" s="16">
        <f>INDEX([1]Balancing!$KL$3:$QC$21,MATCH($C1606,[1]Balancing!$A$3:$A$21,0),MATCH(IF($A1606="Mahir","HS",IF($A1606="Separuh Mahir","SS",IF($A1606="Berkemahiran Rendah","LS",IF($A1606="Jumlah","T",FALSE))))&amp;$E1606&amp;RIGHT($D1606,2),[1]Balancing!$KL$2:$QC$2,0))/1000</f>
        <v>9.0229999999999997</v>
      </c>
      <c r="L1606" s="16">
        <f>INDEX([1]Balancing!$QD$3:$VU$21,MATCH($C1606,[1]Balancing!$A$3:$A$21,0),MATCH(IF($A1606="Mahir","HS",IF($A1606="Separuh Mahir","SS",IF($A1606="Berkemahiran Rendah","LS",IF($A1606="Jumlah","T",FALSE))))&amp;$E1606&amp;RIGHT($D1606,2),[1]Balancing!$QD$2:$VU$2,0))/1000</f>
        <v>0.372</v>
      </c>
    </row>
    <row r="1607" spans="1:12" x14ac:dyDescent="0.35">
      <c r="A1607" s="17" t="s">
        <v>21</v>
      </c>
      <c r="B1607" s="17" t="s">
        <v>31</v>
      </c>
      <c r="C1607" s="17" t="s">
        <v>46</v>
      </c>
      <c r="D1607" s="14">
        <v>2018</v>
      </c>
      <c r="E1607" s="14">
        <v>1</v>
      </c>
      <c r="F1607" s="14" t="str">
        <f>VLOOKUP(A1607,[1]Lookup!$A$1:$B$4,2,0)</f>
        <v>Semi-skilled</v>
      </c>
      <c r="G1607" s="14" t="str">
        <f>VLOOKUP(B1607,[1]Lookup!$A$6:$B$11,2,0)</f>
        <v>Manufacturing</v>
      </c>
      <c r="H1607" s="14" t="str">
        <f>VLOOKUP(C1607,[1]Lookup!$A$13:$B$31,2,0)</f>
        <v>Petroleum, chemical, rubber &amp; plastic products</v>
      </c>
      <c r="I1607" s="16">
        <f>INDEX([1]Balancing!$B$3:$ES$21,MATCH($C1607,[1]Balancing!$A$3:$A$21,0),MATCH(IF($A1607="Mahir","HS",IF($A1607="Separuh Mahir","SS",IF($A1607="Berkemahiran Rendah","LS",IF($A1607="Jumlah","T",FALSE))))&amp;$E1607&amp;RIGHT($D1607,2),[1]Balancing!$B$2:$ES$2,0))/1000</f>
        <v>300.80099999999999</v>
      </c>
      <c r="J1607" s="16">
        <f>INDEX([1]Balancing!$ET$3:$KK$21,MATCH($C1607,[1]Balancing!$A$3:$A$21,0),MATCH(IF($A1607="Mahir","HS",IF($A1607="Separuh Mahir","SS",IF($A1607="Berkemahiran Rendah","LS",IF($A1607="Jumlah","T",FALSE))))&amp;$E1607&amp;RIGHT($D1607,2),[1]Balancing!$ET$2:$KK$2,0))/1000</f>
        <v>287.58499999999998</v>
      </c>
      <c r="K1607" s="16">
        <f>INDEX([1]Balancing!$KL$3:$QC$21,MATCH($C1607,[1]Balancing!$A$3:$A$21,0),MATCH(IF($A1607="Mahir","HS",IF($A1607="Separuh Mahir","SS",IF($A1607="Berkemahiran Rendah","LS",IF($A1607="Jumlah","T",FALSE))))&amp;$E1607&amp;RIGHT($D1607,2),[1]Balancing!$KL$2:$QC$2,0))/1000</f>
        <v>13.215999999999999</v>
      </c>
      <c r="L1607" s="16">
        <f>INDEX([1]Balancing!$QD$3:$VU$21,MATCH($C1607,[1]Balancing!$A$3:$A$21,0),MATCH(IF($A1607="Mahir","HS",IF($A1607="Separuh Mahir","SS",IF($A1607="Berkemahiran Rendah","LS",IF($A1607="Jumlah","T",FALSE))))&amp;$E1607&amp;RIGHT($D1607,2),[1]Balancing!$QD$2:$VU$2,0))/1000</f>
        <v>0.77</v>
      </c>
    </row>
    <row r="1608" spans="1:12" x14ac:dyDescent="0.35">
      <c r="A1608" s="17" t="s">
        <v>21</v>
      </c>
      <c r="B1608" s="17" t="s">
        <v>31</v>
      </c>
      <c r="C1608" s="17" t="s">
        <v>48</v>
      </c>
      <c r="D1608" s="14">
        <v>2018</v>
      </c>
      <c r="E1608" s="14">
        <v>1</v>
      </c>
      <c r="F1608" s="14" t="str">
        <f>VLOOKUP(A1608,[1]Lookup!$A$1:$B$4,2,0)</f>
        <v>Semi-skilled</v>
      </c>
      <c r="G1608" s="14" t="str">
        <f>VLOOKUP(B1608,[1]Lookup!$A$6:$B$11,2,0)</f>
        <v>Manufacturing</v>
      </c>
      <c r="H1608" s="14" t="str">
        <f>VLOOKUP(C1608,[1]Lookup!$A$13:$B$31,2,0)</f>
        <v>Non-metallic mineral products, basic metal &amp; fabricated metal products</v>
      </c>
      <c r="I1608" s="16">
        <f>INDEX([1]Balancing!$B$3:$ES$21,MATCH($C1608,[1]Balancing!$A$3:$A$21,0),MATCH(IF($A1608="Mahir","HS",IF($A1608="Separuh Mahir","SS",IF($A1608="Berkemahiran Rendah","LS",IF($A1608="Jumlah","T",FALSE))))&amp;$E1608&amp;RIGHT($D1608,2),[1]Balancing!$B$2:$ES$2,0))/1000</f>
        <v>265.06299999999999</v>
      </c>
      <c r="J1608" s="16">
        <f>INDEX([1]Balancing!$ET$3:$KK$21,MATCH($C1608,[1]Balancing!$A$3:$A$21,0),MATCH(IF($A1608="Mahir","HS",IF($A1608="Separuh Mahir","SS",IF($A1608="Berkemahiran Rendah","LS",IF($A1608="Jumlah","T",FALSE))))&amp;$E1608&amp;RIGHT($D1608,2),[1]Balancing!$ET$2:$KK$2,0))/1000</f>
        <v>257.54500000000002</v>
      </c>
      <c r="K1608" s="16">
        <f>INDEX([1]Balancing!$KL$3:$QC$21,MATCH($C1608,[1]Balancing!$A$3:$A$21,0),MATCH(IF($A1608="Mahir","HS",IF($A1608="Separuh Mahir","SS",IF($A1608="Berkemahiran Rendah","LS",IF($A1608="Jumlah","T",FALSE))))&amp;$E1608&amp;RIGHT($D1608,2),[1]Balancing!$KL$2:$QC$2,0))/1000</f>
        <v>7.5179999999999998</v>
      </c>
      <c r="L1608" s="16">
        <f>INDEX([1]Balancing!$QD$3:$VU$21,MATCH($C1608,[1]Balancing!$A$3:$A$21,0),MATCH(IF($A1608="Mahir","HS",IF($A1608="Separuh Mahir","SS",IF($A1608="Berkemahiran Rendah","LS",IF($A1608="Jumlah","T",FALSE))))&amp;$E1608&amp;RIGHT($D1608,2),[1]Balancing!$QD$2:$VU$2,0))/1000</f>
        <v>0.29299999999999998</v>
      </c>
    </row>
    <row r="1609" spans="1:12" x14ac:dyDescent="0.35">
      <c r="A1609" s="17" t="s">
        <v>21</v>
      </c>
      <c r="B1609" s="17" t="s">
        <v>31</v>
      </c>
      <c r="C1609" s="17" t="s">
        <v>50</v>
      </c>
      <c r="D1609" s="14">
        <v>2018</v>
      </c>
      <c r="E1609" s="14">
        <v>1</v>
      </c>
      <c r="F1609" s="14" t="str">
        <f>VLOOKUP(A1609,[1]Lookup!$A$1:$B$4,2,0)</f>
        <v>Semi-skilled</v>
      </c>
      <c r="G1609" s="14" t="str">
        <f>VLOOKUP(B1609,[1]Lookup!$A$6:$B$11,2,0)</f>
        <v>Manufacturing</v>
      </c>
      <c r="H1609" s="14" t="str">
        <f>VLOOKUP(C1609,[1]Lookup!$A$13:$B$31,2,0)</f>
        <v>Electrical, electronic &amp; optical products</v>
      </c>
      <c r="I1609" s="16">
        <f>INDEX([1]Balancing!$B$3:$ES$21,MATCH($C1609,[1]Balancing!$A$3:$A$21,0),MATCH(IF($A1609="Mahir","HS",IF($A1609="Separuh Mahir","SS",IF($A1609="Berkemahiran Rendah","LS",IF($A1609="Jumlah","T",FALSE))))&amp;$E1609&amp;RIGHT($D1609,2),[1]Balancing!$B$2:$ES$2,0))/1000</f>
        <v>411.476</v>
      </c>
      <c r="J1609" s="16">
        <f>INDEX([1]Balancing!$ET$3:$KK$21,MATCH($C1609,[1]Balancing!$A$3:$A$21,0),MATCH(IF($A1609="Mahir","HS",IF($A1609="Separuh Mahir","SS",IF($A1609="Berkemahiran Rendah","LS",IF($A1609="Jumlah","T",FALSE))))&amp;$E1609&amp;RIGHT($D1609,2),[1]Balancing!$ET$2:$KK$2,0))/1000</f>
        <v>396.37099999999998</v>
      </c>
      <c r="K1609" s="16">
        <f>INDEX([1]Balancing!$KL$3:$QC$21,MATCH($C1609,[1]Balancing!$A$3:$A$21,0),MATCH(IF($A1609="Mahir","HS",IF($A1609="Separuh Mahir","SS",IF($A1609="Berkemahiran Rendah","LS",IF($A1609="Jumlah","T",FALSE))))&amp;$E1609&amp;RIGHT($D1609,2),[1]Balancing!$KL$2:$QC$2,0))/1000</f>
        <v>15.105</v>
      </c>
      <c r="L1609" s="16">
        <f>INDEX([1]Balancing!$QD$3:$VU$21,MATCH($C1609,[1]Balancing!$A$3:$A$21,0),MATCH(IF($A1609="Mahir","HS",IF($A1609="Separuh Mahir","SS",IF($A1609="Berkemahiran Rendah","LS",IF($A1609="Jumlah","T",FALSE))))&amp;$E1609&amp;RIGHT($D1609,2),[1]Balancing!$QD$2:$VU$2,0))/1000</f>
        <v>1.851</v>
      </c>
    </row>
    <row r="1610" spans="1:12" x14ac:dyDescent="0.35">
      <c r="A1610" s="17" t="s">
        <v>21</v>
      </c>
      <c r="B1610" s="17" t="s">
        <v>31</v>
      </c>
      <c r="C1610" s="17" t="s">
        <v>52</v>
      </c>
      <c r="D1610" s="14">
        <v>2018</v>
      </c>
      <c r="E1610" s="14">
        <v>1</v>
      </c>
      <c r="F1610" s="14" t="str">
        <f>VLOOKUP(A1610,[1]Lookup!$A$1:$B$4,2,0)</f>
        <v>Semi-skilled</v>
      </c>
      <c r="G1610" s="14" t="str">
        <f>VLOOKUP(B1610,[1]Lookup!$A$6:$B$11,2,0)</f>
        <v>Manufacturing</v>
      </c>
      <c r="H1610" s="14" t="str">
        <f>VLOOKUP(C1610,[1]Lookup!$A$13:$B$31,2,0)</f>
        <v>Transport equipment, other manufacturing &amp; repair</v>
      </c>
      <c r="I1610" s="16">
        <f>INDEX([1]Balancing!$B$3:$ES$21,MATCH($C1610,[1]Balancing!$A$3:$A$21,0),MATCH(IF($A1610="Mahir","HS",IF($A1610="Separuh Mahir","SS",IF($A1610="Berkemahiran Rendah","LS",IF($A1610="Jumlah","T",FALSE))))&amp;$E1610&amp;RIGHT($D1610,2),[1]Balancing!$B$2:$ES$2,0))/1000</f>
        <v>150.893</v>
      </c>
      <c r="J1610" s="16">
        <f>INDEX([1]Balancing!$ET$3:$KK$21,MATCH($C1610,[1]Balancing!$A$3:$A$21,0),MATCH(IF($A1610="Mahir","HS",IF($A1610="Separuh Mahir","SS",IF($A1610="Berkemahiran Rendah","LS",IF($A1610="Jumlah","T",FALSE))))&amp;$E1610&amp;RIGHT($D1610,2),[1]Balancing!$ET$2:$KK$2,0))/1000</f>
        <v>145.11099999999999</v>
      </c>
      <c r="K1610" s="16">
        <f>INDEX([1]Balancing!$KL$3:$QC$21,MATCH($C1610,[1]Balancing!$A$3:$A$21,0),MATCH(IF($A1610="Mahir","HS",IF($A1610="Separuh Mahir","SS",IF($A1610="Berkemahiran Rendah","LS",IF($A1610="Jumlah","T",FALSE))))&amp;$E1610&amp;RIGHT($D1610,2),[1]Balancing!$KL$2:$QC$2,0))/1000</f>
        <v>5.782</v>
      </c>
      <c r="L1610" s="16">
        <f>INDEX([1]Balancing!$QD$3:$VU$21,MATCH($C1610,[1]Balancing!$A$3:$A$21,0),MATCH(IF($A1610="Mahir","HS",IF($A1610="Separuh Mahir","SS",IF($A1610="Berkemahiran Rendah","LS",IF($A1610="Jumlah","T",FALSE))))&amp;$E1610&amp;RIGHT($D1610,2),[1]Balancing!$QD$2:$VU$2,0))/1000</f>
        <v>0.35399999999999998</v>
      </c>
    </row>
    <row r="1611" spans="1:12" x14ac:dyDescent="0.35">
      <c r="A1611" s="17" t="s">
        <v>21</v>
      </c>
      <c r="B1611" s="17" t="s">
        <v>33</v>
      </c>
      <c r="C1611" s="17" t="s">
        <v>33</v>
      </c>
      <c r="D1611" s="14">
        <v>2018</v>
      </c>
      <c r="E1611" s="14">
        <v>1</v>
      </c>
      <c r="F1611" s="14" t="str">
        <f>VLOOKUP(A1611,[1]Lookup!$A$1:$B$4,2,0)</f>
        <v>Semi-skilled</v>
      </c>
      <c r="G1611" s="14" t="str">
        <f>VLOOKUP(B1611,[1]Lookup!$A$6:$B$11,2,0)</f>
        <v>Construction</v>
      </c>
      <c r="H1611" s="14" t="str">
        <f>VLOOKUP(C1611,[1]Lookup!$A$13:$B$31,2,0)</f>
        <v>Construction</v>
      </c>
      <c r="I1611" s="16">
        <f>INDEX([1]Balancing!$B$3:$ES$21,MATCH($C1611,[1]Balancing!$A$3:$A$21,0),MATCH(IF($A1611="Mahir","HS",IF($A1611="Separuh Mahir","SS",IF($A1611="Berkemahiran Rendah","LS",IF($A1611="Jumlah","T",FALSE))))&amp;$E1611&amp;RIGHT($D1611,2),[1]Balancing!$B$2:$ES$2,0))/1000</f>
        <v>1109.819</v>
      </c>
      <c r="J1611" s="16">
        <f>INDEX([1]Balancing!$ET$3:$KK$21,MATCH($C1611,[1]Balancing!$A$3:$A$21,0),MATCH(IF($A1611="Mahir","HS",IF($A1611="Separuh Mahir","SS",IF($A1611="Berkemahiran Rendah","LS",IF($A1611="Jumlah","T",FALSE))))&amp;$E1611&amp;RIGHT($D1611,2),[1]Balancing!$ET$2:$KK$2,0))/1000</f>
        <v>1099.701</v>
      </c>
      <c r="K1611" s="16">
        <f>INDEX([1]Balancing!$KL$3:$QC$21,MATCH($C1611,[1]Balancing!$A$3:$A$21,0),MATCH(IF($A1611="Mahir","HS",IF($A1611="Separuh Mahir","SS",IF($A1611="Berkemahiran Rendah","LS",IF($A1611="Jumlah","T",FALSE))))&amp;$E1611&amp;RIGHT($D1611,2),[1]Balancing!$KL$2:$QC$2,0))/1000</f>
        <v>10.118</v>
      </c>
      <c r="L1611" s="16">
        <f>INDEX([1]Balancing!$QD$3:$VU$21,MATCH($C1611,[1]Balancing!$A$3:$A$21,0),MATCH(IF($A1611="Mahir","HS",IF($A1611="Separuh Mahir","SS",IF($A1611="Berkemahiran Rendah","LS",IF($A1611="Jumlah","T",FALSE))))&amp;$E1611&amp;RIGHT($D1611,2),[1]Balancing!$QD$2:$VU$2,0))/1000</f>
        <v>2.419</v>
      </c>
    </row>
    <row r="1612" spans="1:12" x14ac:dyDescent="0.35">
      <c r="A1612" s="17" t="s">
        <v>21</v>
      </c>
      <c r="B1612" s="17" t="s">
        <v>35</v>
      </c>
      <c r="C1612" s="17" t="s">
        <v>54</v>
      </c>
      <c r="D1612" s="14">
        <v>2018</v>
      </c>
      <c r="E1612" s="14">
        <v>1</v>
      </c>
      <c r="F1612" s="14" t="str">
        <f>VLOOKUP(A1612,[1]Lookup!$A$1:$B$4,2,0)</f>
        <v>Semi-skilled</v>
      </c>
      <c r="G1612" s="14" t="str">
        <f>VLOOKUP(B1612,[1]Lookup!$A$6:$B$11,2,0)</f>
        <v>Services</v>
      </c>
      <c r="H1612" s="14" t="str">
        <f>VLOOKUP(C1612,[1]Lookup!$A$13:$B$31,2,0)</f>
        <v>Wholesale &amp; retail trade</v>
      </c>
      <c r="I1612" s="16">
        <f>INDEX([1]Balancing!$B$3:$ES$21,MATCH($C1612,[1]Balancing!$A$3:$A$21,0),MATCH(IF($A1612="Mahir","HS",IF($A1612="Separuh Mahir","SS",IF($A1612="Berkemahiran Rendah","LS",IF($A1612="Jumlah","T",FALSE))))&amp;$E1612&amp;RIGHT($D1612,2),[1]Balancing!$B$2:$ES$2,0))/1000</f>
        <v>757.81100000000004</v>
      </c>
      <c r="J1612" s="16">
        <f>INDEX([1]Balancing!$ET$3:$KK$21,MATCH($C1612,[1]Balancing!$A$3:$A$21,0),MATCH(IF($A1612="Mahir","HS",IF($A1612="Separuh Mahir","SS",IF($A1612="Berkemahiran Rendah","LS",IF($A1612="Jumlah","T",FALSE))))&amp;$E1612&amp;RIGHT($D1612,2),[1]Balancing!$ET$2:$KK$2,0))/1000</f>
        <v>747.976</v>
      </c>
      <c r="K1612" s="16">
        <f>INDEX([1]Balancing!$KL$3:$QC$21,MATCH($C1612,[1]Balancing!$A$3:$A$21,0),MATCH(IF($A1612="Mahir","HS",IF($A1612="Separuh Mahir","SS",IF($A1612="Berkemahiran Rendah","LS",IF($A1612="Jumlah","T",FALSE))))&amp;$E1612&amp;RIGHT($D1612,2),[1]Balancing!$KL$2:$QC$2,0))/1000</f>
        <v>9.8350000000000009</v>
      </c>
      <c r="L1612" s="16">
        <f>INDEX([1]Balancing!$QD$3:$VU$21,MATCH($C1612,[1]Balancing!$A$3:$A$21,0),MATCH(IF($A1612="Mahir","HS",IF($A1612="Separuh Mahir","SS",IF($A1612="Berkemahiran Rendah","LS",IF($A1612="Jumlah","T",FALSE))))&amp;$E1612&amp;RIGHT($D1612,2),[1]Balancing!$QD$2:$VU$2,0))/1000</f>
        <v>2.8540000000000001</v>
      </c>
    </row>
    <row r="1613" spans="1:12" x14ac:dyDescent="0.35">
      <c r="A1613" s="17" t="s">
        <v>21</v>
      </c>
      <c r="B1613" s="17" t="s">
        <v>35</v>
      </c>
      <c r="C1613" s="17" t="s">
        <v>56</v>
      </c>
      <c r="D1613" s="14">
        <v>2018</v>
      </c>
      <c r="E1613" s="14">
        <v>1</v>
      </c>
      <c r="F1613" s="14" t="str">
        <f>VLOOKUP(A1613,[1]Lookup!$A$1:$B$4,2,0)</f>
        <v>Semi-skilled</v>
      </c>
      <c r="G1613" s="14" t="str">
        <f>VLOOKUP(B1613,[1]Lookup!$A$6:$B$11,2,0)</f>
        <v>Services</v>
      </c>
      <c r="H1613" s="14" t="str">
        <f>VLOOKUP(C1613,[1]Lookup!$A$13:$B$31,2,0)</f>
        <v>Food &amp; beverages and accommodation</v>
      </c>
      <c r="I1613" s="16">
        <f>INDEX([1]Balancing!$B$3:$ES$21,MATCH($C1613,[1]Balancing!$A$3:$A$21,0),MATCH(IF($A1613="Mahir","HS",IF($A1613="Separuh Mahir","SS",IF($A1613="Berkemahiran Rendah","LS",IF($A1613="Jumlah","T",FALSE))))&amp;$E1613&amp;RIGHT($D1613,2),[1]Balancing!$B$2:$ES$2,0))/1000</f>
        <v>344.71499999999997</v>
      </c>
      <c r="J1613" s="16">
        <f>INDEX([1]Balancing!$ET$3:$KK$21,MATCH($C1613,[1]Balancing!$A$3:$A$21,0),MATCH(IF($A1613="Mahir","HS",IF($A1613="Separuh Mahir","SS",IF($A1613="Berkemahiran Rendah","LS",IF($A1613="Jumlah","T",FALSE))))&amp;$E1613&amp;RIGHT($D1613,2),[1]Balancing!$ET$2:$KK$2,0))/1000</f>
        <v>337.79300000000001</v>
      </c>
      <c r="K1613" s="16">
        <f>INDEX([1]Balancing!$KL$3:$QC$21,MATCH($C1613,[1]Balancing!$A$3:$A$21,0),MATCH(IF($A1613="Mahir","HS",IF($A1613="Separuh Mahir","SS",IF($A1613="Berkemahiran Rendah","LS",IF($A1613="Jumlah","T",FALSE))))&amp;$E1613&amp;RIGHT($D1613,2),[1]Balancing!$KL$2:$QC$2,0))/1000</f>
        <v>6.9219999999999997</v>
      </c>
      <c r="L1613" s="16">
        <f>INDEX([1]Balancing!$QD$3:$VU$21,MATCH($C1613,[1]Balancing!$A$3:$A$21,0),MATCH(IF($A1613="Mahir","HS",IF($A1613="Separuh Mahir","SS",IF($A1613="Berkemahiran Rendah","LS",IF($A1613="Jumlah","T",FALSE))))&amp;$E1613&amp;RIGHT($D1613,2),[1]Balancing!$QD$2:$VU$2,0))/1000</f>
        <v>1.083</v>
      </c>
    </row>
    <row r="1614" spans="1:12" x14ac:dyDescent="0.35">
      <c r="A1614" s="17" t="s">
        <v>21</v>
      </c>
      <c r="B1614" s="17" t="s">
        <v>35</v>
      </c>
      <c r="C1614" s="17" t="s">
        <v>58</v>
      </c>
      <c r="D1614" s="14">
        <v>2018</v>
      </c>
      <c r="E1614" s="14">
        <v>1</v>
      </c>
      <c r="F1614" s="14" t="str">
        <f>VLOOKUP(A1614,[1]Lookup!$A$1:$B$4,2,0)</f>
        <v>Semi-skilled</v>
      </c>
      <c r="G1614" s="14" t="str">
        <f>VLOOKUP(B1614,[1]Lookup!$A$6:$B$11,2,0)</f>
        <v>Services</v>
      </c>
      <c r="H1614" s="14" t="str">
        <f>VLOOKUP(C1614,[1]Lookup!$A$13:$B$31,2,0)</f>
        <v>Transportation &amp; storage</v>
      </c>
      <c r="I1614" s="16">
        <f>INDEX([1]Balancing!$B$3:$ES$21,MATCH($C1614,[1]Balancing!$A$3:$A$21,0),MATCH(IF($A1614="Mahir","HS",IF($A1614="Separuh Mahir","SS",IF($A1614="Berkemahiran Rendah","LS",IF($A1614="Jumlah","T",FALSE))))&amp;$E1614&amp;RIGHT($D1614,2),[1]Balancing!$B$2:$ES$2,0))/1000</f>
        <v>225.42099999999999</v>
      </c>
      <c r="J1614" s="16">
        <f>INDEX([1]Balancing!$ET$3:$KK$21,MATCH($C1614,[1]Balancing!$A$3:$A$21,0),MATCH(IF($A1614="Mahir","HS",IF($A1614="Separuh Mahir","SS",IF($A1614="Berkemahiran Rendah","LS",IF($A1614="Jumlah","T",FALSE))))&amp;$E1614&amp;RIGHT($D1614,2),[1]Balancing!$ET$2:$KK$2,0))/1000</f>
        <v>224.26499999999999</v>
      </c>
      <c r="K1614" s="16">
        <f>INDEX([1]Balancing!$KL$3:$QC$21,MATCH($C1614,[1]Balancing!$A$3:$A$21,0),MATCH(IF($A1614="Mahir","HS",IF($A1614="Separuh Mahir","SS",IF($A1614="Berkemahiran Rendah","LS",IF($A1614="Jumlah","T",FALSE))))&amp;$E1614&amp;RIGHT($D1614,2),[1]Balancing!$KL$2:$QC$2,0))/1000</f>
        <v>1.1559999999999999</v>
      </c>
      <c r="L1614" s="16">
        <f>INDEX([1]Balancing!$QD$3:$VU$21,MATCH($C1614,[1]Balancing!$A$3:$A$21,0),MATCH(IF($A1614="Mahir","HS",IF($A1614="Separuh Mahir","SS",IF($A1614="Berkemahiran Rendah","LS",IF($A1614="Jumlah","T",FALSE))))&amp;$E1614&amp;RIGHT($D1614,2),[1]Balancing!$QD$2:$VU$2,0))/1000</f>
        <v>0.29299999999999998</v>
      </c>
    </row>
    <row r="1615" spans="1:12" x14ac:dyDescent="0.35">
      <c r="A1615" s="17" t="s">
        <v>21</v>
      </c>
      <c r="B1615" s="17" t="s">
        <v>35</v>
      </c>
      <c r="C1615" s="17" t="s">
        <v>60</v>
      </c>
      <c r="D1615" s="14">
        <v>2018</v>
      </c>
      <c r="E1615" s="14">
        <v>1</v>
      </c>
      <c r="F1615" s="14" t="str">
        <f>VLOOKUP(A1615,[1]Lookup!$A$1:$B$4,2,0)</f>
        <v>Semi-skilled</v>
      </c>
      <c r="G1615" s="14" t="str">
        <f>VLOOKUP(B1615,[1]Lookup!$A$6:$B$11,2,0)</f>
        <v>Services</v>
      </c>
      <c r="H1615" s="14" t="str">
        <f>VLOOKUP(C1615,[1]Lookup!$A$13:$B$31,2,0)</f>
        <v>Information &amp; communication</v>
      </c>
      <c r="I1615" s="16">
        <f>INDEX([1]Balancing!$B$3:$ES$21,MATCH($C1615,[1]Balancing!$A$3:$A$21,0),MATCH(IF($A1615="Mahir","HS",IF($A1615="Separuh Mahir","SS",IF($A1615="Berkemahiran Rendah","LS",IF($A1615="Jumlah","T",FALSE))))&amp;$E1615&amp;RIGHT($D1615,2),[1]Balancing!$B$2:$ES$2,0))/1000</f>
        <v>73.611999999999995</v>
      </c>
      <c r="J1615" s="16">
        <f>INDEX([1]Balancing!$ET$3:$KK$21,MATCH($C1615,[1]Balancing!$A$3:$A$21,0),MATCH(IF($A1615="Mahir","HS",IF($A1615="Separuh Mahir","SS",IF($A1615="Berkemahiran Rendah","LS",IF($A1615="Jumlah","T",FALSE))))&amp;$E1615&amp;RIGHT($D1615,2),[1]Balancing!$ET$2:$KK$2,0))/1000</f>
        <v>73.02</v>
      </c>
      <c r="K1615" s="16">
        <f>INDEX([1]Balancing!$KL$3:$QC$21,MATCH($C1615,[1]Balancing!$A$3:$A$21,0),MATCH(IF($A1615="Mahir","HS",IF($A1615="Separuh Mahir","SS",IF($A1615="Berkemahiran Rendah","LS",IF($A1615="Jumlah","T",FALSE))))&amp;$E1615&amp;RIGHT($D1615,2),[1]Balancing!$KL$2:$QC$2,0))/1000</f>
        <v>0.59199999999999997</v>
      </c>
      <c r="L1615" s="16">
        <f>INDEX([1]Balancing!$QD$3:$VU$21,MATCH($C1615,[1]Balancing!$A$3:$A$21,0),MATCH(IF($A1615="Mahir","HS",IF($A1615="Separuh Mahir","SS",IF($A1615="Berkemahiran Rendah","LS",IF($A1615="Jumlah","T",FALSE))))&amp;$E1615&amp;RIGHT($D1615,2),[1]Balancing!$QD$2:$VU$2,0))/1000</f>
        <v>9.1999999999999998E-2</v>
      </c>
    </row>
    <row r="1616" spans="1:12" x14ac:dyDescent="0.35">
      <c r="A1616" s="17" t="s">
        <v>21</v>
      </c>
      <c r="B1616" s="17" t="s">
        <v>35</v>
      </c>
      <c r="C1616" s="17" t="s">
        <v>62</v>
      </c>
      <c r="D1616" s="14">
        <v>2018</v>
      </c>
      <c r="E1616" s="14">
        <v>1</v>
      </c>
      <c r="F1616" s="14" t="str">
        <f>VLOOKUP(A1616,[1]Lookup!$A$1:$B$4,2,0)</f>
        <v>Semi-skilled</v>
      </c>
      <c r="G1616" s="14" t="str">
        <f>VLOOKUP(B1616,[1]Lookup!$A$6:$B$11,2,0)</f>
        <v>Services</v>
      </c>
      <c r="H1616" s="14" t="str">
        <f>VLOOKUP(C1616,[1]Lookup!$A$13:$B$31,2,0)</f>
        <v>Finance, insurance, real estate &amp; business services</v>
      </c>
      <c r="I1616" s="16">
        <f>INDEX([1]Balancing!$B$3:$ES$21,MATCH($C1616,[1]Balancing!$A$3:$A$21,0),MATCH(IF($A1616="Mahir","HS",IF($A1616="Separuh Mahir","SS",IF($A1616="Berkemahiran Rendah","LS",IF($A1616="Jumlah","T",FALSE))))&amp;$E1616&amp;RIGHT($D1616,2),[1]Balancing!$B$2:$ES$2,0))/1000</f>
        <v>434.685</v>
      </c>
      <c r="J1616" s="16">
        <f>INDEX([1]Balancing!$ET$3:$KK$21,MATCH($C1616,[1]Balancing!$A$3:$A$21,0),MATCH(IF($A1616="Mahir","HS",IF($A1616="Separuh Mahir","SS",IF($A1616="Berkemahiran Rendah","LS",IF($A1616="Jumlah","T",FALSE))))&amp;$E1616&amp;RIGHT($D1616,2),[1]Balancing!$ET$2:$KK$2,0))/1000</f>
        <v>432.76799999999997</v>
      </c>
      <c r="K1616" s="16">
        <f>INDEX([1]Balancing!$KL$3:$QC$21,MATCH($C1616,[1]Balancing!$A$3:$A$21,0),MATCH(IF($A1616="Mahir","HS",IF($A1616="Separuh Mahir","SS",IF($A1616="Berkemahiran Rendah","LS",IF($A1616="Jumlah","T",FALSE))))&amp;$E1616&amp;RIGHT($D1616,2),[1]Balancing!$KL$2:$QC$2,0))/1000</f>
        <v>1.917</v>
      </c>
      <c r="L1616" s="16">
        <f>INDEX([1]Balancing!$QD$3:$VU$21,MATCH($C1616,[1]Balancing!$A$3:$A$21,0),MATCH(IF($A1616="Mahir","HS",IF($A1616="Separuh Mahir","SS",IF($A1616="Berkemahiran Rendah","LS",IF($A1616="Jumlah","T",FALSE))))&amp;$E1616&amp;RIGHT($D1616,2),[1]Balancing!$QD$2:$VU$2,0))/1000</f>
        <v>0.56299999999999994</v>
      </c>
    </row>
    <row r="1617" spans="1:12" x14ac:dyDescent="0.35">
      <c r="A1617" s="17" t="s">
        <v>21</v>
      </c>
      <c r="B1617" s="17" t="s">
        <v>35</v>
      </c>
      <c r="C1617" s="17" t="s">
        <v>64</v>
      </c>
      <c r="D1617" s="14">
        <v>2018</v>
      </c>
      <c r="E1617" s="14">
        <v>1</v>
      </c>
      <c r="F1617" s="14" t="str">
        <f>VLOOKUP(A1617,[1]Lookup!$A$1:$B$4,2,0)</f>
        <v>Semi-skilled</v>
      </c>
      <c r="G1617" s="14" t="str">
        <f>VLOOKUP(B1617,[1]Lookup!$A$6:$B$11,2,0)</f>
        <v>Services</v>
      </c>
      <c r="H1617" s="14" t="str">
        <f>VLOOKUP(C1617,[1]Lookup!$A$13:$B$31,2,0)</f>
        <v>Other services</v>
      </c>
      <c r="I1617" s="16">
        <f>INDEX([1]Balancing!$B$3:$ES$21,MATCH($C1617,[1]Balancing!$A$3:$A$21,0),MATCH(IF($A1617="Mahir","HS",IF($A1617="Separuh Mahir","SS",IF($A1617="Berkemahiran Rendah","LS",IF($A1617="Jumlah","T",FALSE))))&amp;$E1617&amp;RIGHT($D1617,2),[1]Balancing!$B$2:$ES$2,0))/1000</f>
        <v>228.999</v>
      </c>
      <c r="J1617" s="16">
        <f>INDEX([1]Balancing!$ET$3:$KK$21,MATCH($C1617,[1]Balancing!$A$3:$A$21,0),MATCH(IF($A1617="Mahir","HS",IF($A1617="Separuh Mahir","SS",IF($A1617="Berkemahiran Rendah","LS",IF($A1617="Jumlah","T",FALSE))))&amp;$E1617&amp;RIGHT($D1617,2),[1]Balancing!$ET$2:$KK$2,0))/1000</f>
        <v>227.43700000000001</v>
      </c>
      <c r="K1617" s="16">
        <f>INDEX([1]Balancing!$KL$3:$QC$21,MATCH($C1617,[1]Balancing!$A$3:$A$21,0),MATCH(IF($A1617="Mahir","HS",IF($A1617="Separuh Mahir","SS",IF($A1617="Berkemahiran Rendah","LS",IF($A1617="Jumlah","T",FALSE))))&amp;$E1617&amp;RIGHT($D1617,2),[1]Balancing!$KL$2:$QC$2,0))/1000</f>
        <v>1.5620000000000001</v>
      </c>
      <c r="L1617" s="16">
        <f>INDEX([1]Balancing!$QD$3:$VU$21,MATCH($C1617,[1]Balancing!$A$3:$A$21,0),MATCH(IF($A1617="Mahir","HS",IF($A1617="Separuh Mahir","SS",IF($A1617="Berkemahiran Rendah","LS",IF($A1617="Jumlah","T",FALSE))))&amp;$E1617&amp;RIGHT($D1617,2),[1]Balancing!$QD$2:$VU$2,0))/1000</f>
        <v>0.42699999999999999</v>
      </c>
    </row>
    <row r="1618" spans="1:12" x14ac:dyDescent="0.35">
      <c r="A1618" s="17" t="s">
        <v>23</v>
      </c>
      <c r="B1618" s="17" t="s">
        <v>27</v>
      </c>
      <c r="C1618" s="17" t="s">
        <v>27</v>
      </c>
      <c r="D1618" s="14">
        <v>2018</v>
      </c>
      <c r="E1618" s="14">
        <v>1</v>
      </c>
      <c r="F1618" s="14" t="str">
        <f>VLOOKUP(A1618,[1]Lookup!$A$1:$B$4,2,0)</f>
        <v>Low-skilled</v>
      </c>
      <c r="G1618" s="14" t="str">
        <f>VLOOKUP(B1618,[1]Lookup!$A$6:$B$11,2,0)</f>
        <v>Agriculture</v>
      </c>
      <c r="H1618" s="14" t="str">
        <f>VLOOKUP(C1618,[1]Lookup!$A$13:$B$31,2,0)</f>
        <v>Agriculture</v>
      </c>
      <c r="I1618" s="16">
        <f>INDEX([1]Balancing!$B$3:$ES$21,MATCH($C1618,[1]Balancing!$A$3:$A$21,0),MATCH(IF($A1618="Mahir","HS",IF($A1618="Separuh Mahir","SS",IF($A1618="Berkemahiran Rendah","LS",IF($A1618="Jumlah","T",FALSE))))&amp;$E1618&amp;RIGHT($D1618,2),[1]Balancing!$B$2:$ES$2,0))/1000</f>
        <v>35.201000000000001</v>
      </c>
      <c r="J1618" s="16">
        <f>INDEX([1]Balancing!$ET$3:$KK$21,MATCH($C1618,[1]Balancing!$A$3:$A$21,0),MATCH(IF($A1618="Mahir","HS",IF($A1618="Separuh Mahir","SS",IF($A1618="Berkemahiran Rendah","LS",IF($A1618="Jumlah","T",FALSE))))&amp;$E1618&amp;RIGHT($D1618,2),[1]Balancing!$ET$2:$KK$2,0))/1000</f>
        <v>26.707999999999998</v>
      </c>
      <c r="K1618" s="16">
        <f>INDEX([1]Balancing!$KL$3:$QC$21,MATCH($C1618,[1]Balancing!$A$3:$A$21,0),MATCH(IF($A1618="Mahir","HS",IF($A1618="Separuh Mahir","SS",IF($A1618="Berkemahiran Rendah","LS",IF($A1618="Jumlah","T",FALSE))))&amp;$E1618&amp;RIGHT($D1618,2),[1]Balancing!$KL$2:$QC$2,0))/1000</f>
        <v>8.4930000000000003</v>
      </c>
      <c r="L1618" s="16">
        <f>INDEX([1]Balancing!$QD$3:$VU$21,MATCH($C1618,[1]Balancing!$A$3:$A$21,0),MATCH(IF($A1618="Mahir","HS",IF($A1618="Separuh Mahir","SS",IF($A1618="Berkemahiran Rendah","LS",IF($A1618="Jumlah","T",FALSE))))&amp;$E1618&amp;RIGHT($D1618,2),[1]Balancing!$QD$2:$VU$2,0))/1000</f>
        <v>0.11</v>
      </c>
    </row>
    <row r="1619" spans="1:12" x14ac:dyDescent="0.35">
      <c r="A1619" s="17" t="s">
        <v>23</v>
      </c>
      <c r="B1619" s="17" t="s">
        <v>29</v>
      </c>
      <c r="C1619" s="17" t="s">
        <v>29</v>
      </c>
      <c r="D1619" s="14">
        <v>2018</v>
      </c>
      <c r="E1619" s="14">
        <v>1</v>
      </c>
      <c r="F1619" s="14" t="str">
        <f>VLOOKUP(A1619,[1]Lookup!$A$1:$B$4,2,0)</f>
        <v>Low-skilled</v>
      </c>
      <c r="G1619" s="14" t="str">
        <f>VLOOKUP(B1619,[1]Lookup!$A$6:$B$11,2,0)</f>
        <v>Mining &amp; Quarrying</v>
      </c>
      <c r="H1619" s="14" t="str">
        <f>VLOOKUP(C1619,[1]Lookup!$A$13:$B$31,2,0)</f>
        <v>Mining &amp; Quarrying</v>
      </c>
      <c r="I1619" s="16">
        <f>INDEX([1]Balancing!$B$3:$ES$21,MATCH($C1619,[1]Balancing!$A$3:$A$21,0),MATCH(IF($A1619="Mahir","HS",IF($A1619="Separuh Mahir","SS",IF($A1619="Berkemahiran Rendah","LS",IF($A1619="Jumlah","T",FALSE))))&amp;$E1619&amp;RIGHT($D1619,2),[1]Balancing!$B$2:$ES$2,0))/1000</f>
        <v>9.9860000000000007</v>
      </c>
      <c r="J1619" s="16">
        <f>INDEX([1]Balancing!$ET$3:$KK$21,MATCH($C1619,[1]Balancing!$A$3:$A$21,0),MATCH(IF($A1619="Mahir","HS",IF($A1619="Separuh Mahir","SS",IF($A1619="Berkemahiran Rendah","LS",IF($A1619="Jumlah","T",FALSE))))&amp;$E1619&amp;RIGHT($D1619,2),[1]Balancing!$ET$2:$KK$2,0))/1000</f>
        <v>9.9220000000000006</v>
      </c>
      <c r="K1619" s="16">
        <f>INDEX([1]Balancing!$KL$3:$QC$21,MATCH($C1619,[1]Balancing!$A$3:$A$21,0),MATCH(IF($A1619="Mahir","HS",IF($A1619="Separuh Mahir","SS",IF($A1619="Berkemahiran Rendah","LS",IF($A1619="Jumlah","T",FALSE))))&amp;$E1619&amp;RIGHT($D1619,2),[1]Balancing!$KL$2:$QC$2,0))/1000</f>
        <v>6.4000000000000001E-2</v>
      </c>
      <c r="L1619" s="16">
        <f>INDEX([1]Balancing!$QD$3:$VU$21,MATCH($C1619,[1]Balancing!$A$3:$A$21,0),MATCH(IF($A1619="Mahir","HS",IF($A1619="Separuh Mahir","SS",IF($A1619="Berkemahiran Rendah","LS",IF($A1619="Jumlah","T",FALSE))))&amp;$E1619&amp;RIGHT($D1619,2),[1]Balancing!$QD$2:$VU$2,0))/1000</f>
        <v>0</v>
      </c>
    </row>
    <row r="1620" spans="1:12" x14ac:dyDescent="0.35">
      <c r="A1620" s="17" t="s">
        <v>23</v>
      </c>
      <c r="B1620" s="17" t="s">
        <v>31</v>
      </c>
      <c r="C1620" s="17" t="s">
        <v>40</v>
      </c>
      <c r="D1620" s="14">
        <v>2018</v>
      </c>
      <c r="E1620" s="14">
        <v>1</v>
      </c>
      <c r="F1620" s="14" t="str">
        <f>VLOOKUP(A1620,[1]Lookup!$A$1:$B$4,2,0)</f>
        <v>Low-skilled</v>
      </c>
      <c r="G1620" s="14" t="str">
        <f>VLOOKUP(B1620,[1]Lookup!$A$6:$B$11,2,0)</f>
        <v>Manufacturing</v>
      </c>
      <c r="H1620" s="14" t="str">
        <f>VLOOKUP(C1620,[1]Lookup!$A$13:$B$31,2,0)</f>
        <v>Food processing, beverages &amp; tobacco products</v>
      </c>
      <c r="I1620" s="16">
        <f>INDEX([1]Balancing!$B$3:$ES$21,MATCH($C1620,[1]Balancing!$A$3:$A$21,0),MATCH(IF($A1620="Mahir","HS",IF($A1620="Separuh Mahir","SS",IF($A1620="Berkemahiran Rendah","LS",IF($A1620="Jumlah","T",FALSE))))&amp;$E1620&amp;RIGHT($D1620,2),[1]Balancing!$B$2:$ES$2,0))/1000</f>
        <v>32.722000000000001</v>
      </c>
      <c r="J1620" s="16">
        <f>INDEX([1]Balancing!$ET$3:$KK$21,MATCH($C1620,[1]Balancing!$A$3:$A$21,0),MATCH(IF($A1620="Mahir","HS",IF($A1620="Separuh Mahir","SS",IF($A1620="Berkemahiran Rendah","LS",IF($A1620="Jumlah","T",FALSE))))&amp;$E1620&amp;RIGHT($D1620,2),[1]Balancing!$ET$2:$KK$2,0))/1000</f>
        <v>29.231000000000002</v>
      </c>
      <c r="K1620" s="16">
        <f>INDEX([1]Balancing!$KL$3:$QC$21,MATCH($C1620,[1]Balancing!$A$3:$A$21,0),MATCH(IF($A1620="Mahir","HS",IF($A1620="Separuh Mahir","SS",IF($A1620="Berkemahiran Rendah","LS",IF($A1620="Jumlah","T",FALSE))))&amp;$E1620&amp;RIGHT($D1620,2),[1]Balancing!$KL$2:$QC$2,0))/1000</f>
        <v>3.4910000000000001</v>
      </c>
      <c r="L1620" s="16">
        <f>INDEX([1]Balancing!$QD$3:$VU$21,MATCH($C1620,[1]Balancing!$A$3:$A$21,0),MATCH(IF($A1620="Mahir","HS",IF($A1620="Separuh Mahir","SS",IF($A1620="Berkemahiran Rendah","LS",IF($A1620="Jumlah","T",FALSE))))&amp;$E1620&amp;RIGHT($D1620,2),[1]Balancing!$QD$2:$VU$2,0))/1000</f>
        <v>2.9000000000000001E-2</v>
      </c>
    </row>
    <row r="1621" spans="1:12" x14ac:dyDescent="0.35">
      <c r="A1621" s="17" t="s">
        <v>23</v>
      </c>
      <c r="B1621" s="17" t="s">
        <v>31</v>
      </c>
      <c r="C1621" s="17" t="s">
        <v>42</v>
      </c>
      <c r="D1621" s="14">
        <v>2018</v>
      </c>
      <c r="E1621" s="14">
        <v>1</v>
      </c>
      <c r="F1621" s="14" t="str">
        <f>VLOOKUP(A1621,[1]Lookup!$A$1:$B$4,2,0)</f>
        <v>Low-skilled</v>
      </c>
      <c r="G1621" s="14" t="str">
        <f>VLOOKUP(B1621,[1]Lookup!$A$6:$B$11,2,0)</f>
        <v>Manufacturing</v>
      </c>
      <c r="H1621" s="14" t="str">
        <f>VLOOKUP(C1621,[1]Lookup!$A$13:$B$31,2,0)</f>
        <v>Textiles, wearing apparel &amp; leather products</v>
      </c>
      <c r="I1621" s="16">
        <f>INDEX([1]Balancing!$B$3:$ES$21,MATCH($C1621,[1]Balancing!$A$3:$A$21,0),MATCH(IF($A1621="Mahir","HS",IF($A1621="Separuh Mahir","SS",IF($A1621="Berkemahiran Rendah","LS",IF($A1621="Jumlah","T",FALSE))))&amp;$E1621&amp;RIGHT($D1621,2),[1]Balancing!$B$2:$ES$2,0))/1000</f>
        <v>7.8949999999999996</v>
      </c>
      <c r="J1621" s="16">
        <f>INDEX([1]Balancing!$ET$3:$KK$21,MATCH($C1621,[1]Balancing!$A$3:$A$21,0),MATCH(IF($A1621="Mahir","HS",IF($A1621="Separuh Mahir","SS",IF($A1621="Berkemahiran Rendah","LS",IF($A1621="Jumlah","T",FALSE))))&amp;$E1621&amp;RIGHT($D1621,2),[1]Balancing!$ET$2:$KK$2,0))/1000</f>
        <v>7.1779999999999999</v>
      </c>
      <c r="K1621" s="16">
        <f>INDEX([1]Balancing!$KL$3:$QC$21,MATCH($C1621,[1]Balancing!$A$3:$A$21,0),MATCH(IF($A1621="Mahir","HS",IF($A1621="Separuh Mahir","SS",IF($A1621="Berkemahiran Rendah","LS",IF($A1621="Jumlah","T",FALSE))))&amp;$E1621&amp;RIGHT($D1621,2),[1]Balancing!$KL$2:$QC$2,0))/1000</f>
        <v>0.71699999999999997</v>
      </c>
      <c r="L1621" s="16">
        <f>INDEX([1]Balancing!$QD$3:$VU$21,MATCH($C1621,[1]Balancing!$A$3:$A$21,0),MATCH(IF($A1621="Mahir","HS",IF($A1621="Separuh Mahir","SS",IF($A1621="Berkemahiran Rendah","LS",IF($A1621="Jumlah","T",FALSE))))&amp;$E1621&amp;RIGHT($D1621,2),[1]Balancing!$QD$2:$VU$2,0))/1000</f>
        <v>4.0000000000000001E-3</v>
      </c>
    </row>
    <row r="1622" spans="1:12" x14ac:dyDescent="0.35">
      <c r="A1622" s="17" t="s">
        <v>23</v>
      </c>
      <c r="B1622" s="17" t="s">
        <v>31</v>
      </c>
      <c r="C1622" s="17" t="s">
        <v>44</v>
      </c>
      <c r="D1622" s="14">
        <v>2018</v>
      </c>
      <c r="E1622" s="14">
        <v>1</v>
      </c>
      <c r="F1622" s="14" t="str">
        <f>VLOOKUP(A1622,[1]Lookup!$A$1:$B$4,2,0)</f>
        <v>Low-skilled</v>
      </c>
      <c r="G1622" s="14" t="str">
        <f>VLOOKUP(B1622,[1]Lookup!$A$6:$B$11,2,0)</f>
        <v>Manufacturing</v>
      </c>
      <c r="H1622" s="14" t="str">
        <f>VLOOKUP(C1622,[1]Lookup!$A$13:$B$31,2,0)</f>
        <v>Wood products, furniture, paper products &amp; printing</v>
      </c>
      <c r="I1622" s="16">
        <f>INDEX([1]Balancing!$B$3:$ES$21,MATCH($C1622,[1]Balancing!$A$3:$A$21,0),MATCH(IF($A1622="Mahir","HS",IF($A1622="Separuh Mahir","SS",IF($A1622="Berkemahiran Rendah","LS",IF($A1622="Jumlah","T",FALSE))))&amp;$E1622&amp;RIGHT($D1622,2),[1]Balancing!$B$2:$ES$2,0))/1000</f>
        <v>36.231000000000002</v>
      </c>
      <c r="J1622" s="16">
        <f>INDEX([1]Balancing!$ET$3:$KK$21,MATCH($C1622,[1]Balancing!$A$3:$A$21,0),MATCH(IF($A1622="Mahir","HS",IF($A1622="Separuh Mahir","SS",IF($A1622="Berkemahiran Rendah","LS",IF($A1622="Jumlah","T",FALSE))))&amp;$E1622&amp;RIGHT($D1622,2),[1]Balancing!$ET$2:$KK$2,0))/1000</f>
        <v>32.627000000000002</v>
      </c>
      <c r="K1622" s="16">
        <f>INDEX([1]Balancing!$KL$3:$QC$21,MATCH($C1622,[1]Balancing!$A$3:$A$21,0),MATCH(IF($A1622="Mahir","HS",IF($A1622="Separuh Mahir","SS",IF($A1622="Berkemahiran Rendah","LS",IF($A1622="Jumlah","T",FALSE))))&amp;$E1622&amp;RIGHT($D1622,2),[1]Balancing!$KL$2:$QC$2,0))/1000</f>
        <v>3.6040000000000001</v>
      </c>
      <c r="L1622" s="16">
        <f>INDEX([1]Balancing!$QD$3:$VU$21,MATCH($C1622,[1]Balancing!$A$3:$A$21,0),MATCH(IF($A1622="Mahir","HS",IF($A1622="Separuh Mahir","SS",IF($A1622="Berkemahiran Rendah","LS",IF($A1622="Jumlah","T",FALSE))))&amp;$E1622&amp;RIGHT($D1622,2),[1]Balancing!$QD$2:$VU$2,0))/1000</f>
        <v>1.9E-2</v>
      </c>
    </row>
    <row r="1623" spans="1:12" x14ac:dyDescent="0.35">
      <c r="A1623" s="17" t="s">
        <v>23</v>
      </c>
      <c r="B1623" s="17" t="s">
        <v>31</v>
      </c>
      <c r="C1623" s="17" t="s">
        <v>46</v>
      </c>
      <c r="D1623" s="14">
        <v>2018</v>
      </c>
      <c r="E1623" s="14">
        <v>1</v>
      </c>
      <c r="F1623" s="14" t="str">
        <f>VLOOKUP(A1623,[1]Lookup!$A$1:$B$4,2,0)</f>
        <v>Low-skilled</v>
      </c>
      <c r="G1623" s="14" t="str">
        <f>VLOOKUP(B1623,[1]Lookup!$A$6:$B$11,2,0)</f>
        <v>Manufacturing</v>
      </c>
      <c r="H1623" s="14" t="str">
        <f>VLOOKUP(C1623,[1]Lookup!$A$13:$B$31,2,0)</f>
        <v>Petroleum, chemical, rubber &amp; plastic products</v>
      </c>
      <c r="I1623" s="16">
        <f>INDEX([1]Balancing!$B$3:$ES$21,MATCH($C1623,[1]Balancing!$A$3:$A$21,0),MATCH(IF($A1623="Mahir","HS",IF($A1623="Separuh Mahir","SS",IF($A1623="Berkemahiran Rendah","LS",IF($A1623="Jumlah","T",FALSE))))&amp;$E1623&amp;RIGHT($D1623,2),[1]Balancing!$B$2:$ES$2,0))/1000</f>
        <v>24.678999999999998</v>
      </c>
      <c r="J1623" s="16">
        <f>INDEX([1]Balancing!$ET$3:$KK$21,MATCH($C1623,[1]Balancing!$A$3:$A$21,0),MATCH(IF($A1623="Mahir","HS",IF($A1623="Separuh Mahir","SS",IF($A1623="Berkemahiran Rendah","LS",IF($A1623="Jumlah","T",FALSE))))&amp;$E1623&amp;RIGHT($D1623,2),[1]Balancing!$ET$2:$KK$2,0))/1000</f>
        <v>21.998000000000001</v>
      </c>
      <c r="K1623" s="16">
        <f>INDEX([1]Balancing!$KL$3:$QC$21,MATCH($C1623,[1]Balancing!$A$3:$A$21,0),MATCH(IF($A1623="Mahir","HS",IF($A1623="Separuh Mahir","SS",IF($A1623="Berkemahiran Rendah","LS",IF($A1623="Jumlah","T",FALSE))))&amp;$E1623&amp;RIGHT($D1623,2),[1]Balancing!$KL$2:$QC$2,0))/1000</f>
        <v>2.681</v>
      </c>
      <c r="L1623" s="16">
        <f>INDEX([1]Balancing!$QD$3:$VU$21,MATCH($C1623,[1]Balancing!$A$3:$A$21,0),MATCH(IF($A1623="Mahir","HS",IF($A1623="Separuh Mahir","SS",IF($A1623="Berkemahiran Rendah","LS",IF($A1623="Jumlah","T",FALSE))))&amp;$E1623&amp;RIGHT($D1623,2),[1]Balancing!$QD$2:$VU$2,0))/1000</f>
        <v>3.3000000000000002E-2</v>
      </c>
    </row>
    <row r="1624" spans="1:12" x14ac:dyDescent="0.35">
      <c r="A1624" s="17" t="s">
        <v>23</v>
      </c>
      <c r="B1624" s="17" t="s">
        <v>31</v>
      </c>
      <c r="C1624" s="17" t="s">
        <v>48</v>
      </c>
      <c r="D1624" s="14">
        <v>2018</v>
      </c>
      <c r="E1624" s="14">
        <v>1</v>
      </c>
      <c r="F1624" s="14" t="str">
        <f>VLOOKUP(A1624,[1]Lookup!$A$1:$B$4,2,0)</f>
        <v>Low-skilled</v>
      </c>
      <c r="G1624" s="14" t="str">
        <f>VLOOKUP(B1624,[1]Lookup!$A$6:$B$11,2,0)</f>
        <v>Manufacturing</v>
      </c>
      <c r="H1624" s="14" t="str">
        <f>VLOOKUP(C1624,[1]Lookup!$A$13:$B$31,2,0)</f>
        <v>Non-metallic mineral products, basic metal &amp; fabricated metal products</v>
      </c>
      <c r="I1624" s="16">
        <f>INDEX([1]Balancing!$B$3:$ES$21,MATCH($C1624,[1]Balancing!$A$3:$A$21,0),MATCH(IF($A1624="Mahir","HS",IF($A1624="Separuh Mahir","SS",IF($A1624="Berkemahiran Rendah","LS",IF($A1624="Jumlah","T",FALSE))))&amp;$E1624&amp;RIGHT($D1624,2),[1]Balancing!$B$2:$ES$2,0))/1000</f>
        <v>25.971</v>
      </c>
      <c r="J1624" s="16">
        <f>INDEX([1]Balancing!$ET$3:$KK$21,MATCH($C1624,[1]Balancing!$A$3:$A$21,0),MATCH(IF($A1624="Mahir","HS",IF($A1624="Separuh Mahir","SS",IF($A1624="Berkemahiran Rendah","LS",IF($A1624="Jumlah","T",FALSE))))&amp;$E1624&amp;RIGHT($D1624,2),[1]Balancing!$ET$2:$KK$2,0))/1000</f>
        <v>22.388000000000002</v>
      </c>
      <c r="K1624" s="16">
        <f>INDEX([1]Balancing!$KL$3:$QC$21,MATCH($C1624,[1]Balancing!$A$3:$A$21,0),MATCH(IF($A1624="Mahir","HS",IF($A1624="Separuh Mahir","SS",IF($A1624="Berkemahiran Rendah","LS",IF($A1624="Jumlah","T",FALSE))))&amp;$E1624&amp;RIGHT($D1624,2),[1]Balancing!$KL$2:$QC$2,0))/1000</f>
        <v>3.5830000000000002</v>
      </c>
      <c r="L1624" s="16">
        <f>INDEX([1]Balancing!$QD$3:$VU$21,MATCH($C1624,[1]Balancing!$A$3:$A$21,0),MATCH(IF($A1624="Mahir","HS",IF($A1624="Separuh Mahir","SS",IF($A1624="Berkemahiran Rendah","LS",IF($A1624="Jumlah","T",FALSE))))&amp;$E1624&amp;RIGHT($D1624,2),[1]Balancing!$QD$2:$VU$2,0))/1000</f>
        <v>1.4999999999999999E-2</v>
      </c>
    </row>
    <row r="1625" spans="1:12" x14ac:dyDescent="0.35">
      <c r="A1625" s="17" t="s">
        <v>23</v>
      </c>
      <c r="B1625" s="17" t="s">
        <v>31</v>
      </c>
      <c r="C1625" s="17" t="s">
        <v>50</v>
      </c>
      <c r="D1625" s="14">
        <v>2018</v>
      </c>
      <c r="E1625" s="14">
        <v>1</v>
      </c>
      <c r="F1625" s="14" t="str">
        <f>VLOOKUP(A1625,[1]Lookup!$A$1:$B$4,2,0)</f>
        <v>Low-skilled</v>
      </c>
      <c r="G1625" s="14" t="str">
        <f>VLOOKUP(B1625,[1]Lookup!$A$6:$B$11,2,0)</f>
        <v>Manufacturing</v>
      </c>
      <c r="H1625" s="14" t="str">
        <f>VLOOKUP(C1625,[1]Lookup!$A$13:$B$31,2,0)</f>
        <v>Electrical, electronic &amp; optical products</v>
      </c>
      <c r="I1625" s="16">
        <f>INDEX([1]Balancing!$B$3:$ES$21,MATCH($C1625,[1]Balancing!$A$3:$A$21,0),MATCH(IF($A1625="Mahir","HS",IF($A1625="Separuh Mahir","SS",IF($A1625="Berkemahiran Rendah","LS",IF($A1625="Jumlah","T",FALSE))))&amp;$E1625&amp;RIGHT($D1625,2),[1]Balancing!$B$2:$ES$2,0))/1000</f>
        <v>18.859000000000002</v>
      </c>
      <c r="J1625" s="16">
        <f>INDEX([1]Balancing!$ET$3:$KK$21,MATCH($C1625,[1]Balancing!$A$3:$A$21,0),MATCH(IF($A1625="Mahir","HS",IF($A1625="Separuh Mahir","SS",IF($A1625="Berkemahiran Rendah","LS",IF($A1625="Jumlah","T",FALSE))))&amp;$E1625&amp;RIGHT($D1625,2),[1]Balancing!$ET$2:$KK$2,0))/1000</f>
        <v>16.404</v>
      </c>
      <c r="K1625" s="16">
        <f>INDEX([1]Balancing!$KL$3:$QC$21,MATCH($C1625,[1]Balancing!$A$3:$A$21,0),MATCH(IF($A1625="Mahir","HS",IF($A1625="Separuh Mahir","SS",IF($A1625="Berkemahiran Rendah","LS",IF($A1625="Jumlah","T",FALSE))))&amp;$E1625&amp;RIGHT($D1625,2),[1]Balancing!$KL$2:$QC$2,0))/1000</f>
        <v>2.4550000000000001</v>
      </c>
      <c r="L1625" s="16">
        <f>INDEX([1]Balancing!$QD$3:$VU$21,MATCH($C1625,[1]Balancing!$A$3:$A$21,0),MATCH(IF($A1625="Mahir","HS",IF($A1625="Separuh Mahir","SS",IF($A1625="Berkemahiran Rendah","LS",IF($A1625="Jumlah","T",FALSE))))&amp;$E1625&amp;RIGHT($D1625,2),[1]Balancing!$QD$2:$VU$2,0))/1000</f>
        <v>2.4E-2</v>
      </c>
    </row>
    <row r="1626" spans="1:12" x14ac:dyDescent="0.35">
      <c r="A1626" s="17" t="s">
        <v>23</v>
      </c>
      <c r="B1626" s="17" t="s">
        <v>31</v>
      </c>
      <c r="C1626" s="17" t="s">
        <v>52</v>
      </c>
      <c r="D1626" s="14">
        <v>2018</v>
      </c>
      <c r="E1626" s="14">
        <v>1</v>
      </c>
      <c r="F1626" s="14" t="str">
        <f>VLOOKUP(A1626,[1]Lookup!$A$1:$B$4,2,0)</f>
        <v>Low-skilled</v>
      </c>
      <c r="G1626" s="14" t="str">
        <f>VLOOKUP(B1626,[1]Lookup!$A$6:$B$11,2,0)</f>
        <v>Manufacturing</v>
      </c>
      <c r="H1626" s="14" t="str">
        <f>VLOOKUP(C1626,[1]Lookup!$A$13:$B$31,2,0)</f>
        <v>Transport equipment, other manufacturing &amp; repair</v>
      </c>
      <c r="I1626" s="16">
        <f>INDEX([1]Balancing!$B$3:$ES$21,MATCH($C1626,[1]Balancing!$A$3:$A$21,0),MATCH(IF($A1626="Mahir","HS",IF($A1626="Separuh Mahir","SS",IF($A1626="Berkemahiran Rendah","LS",IF($A1626="Jumlah","T",FALSE))))&amp;$E1626&amp;RIGHT($D1626,2),[1]Balancing!$B$2:$ES$2,0))/1000</f>
        <v>11.94</v>
      </c>
      <c r="J1626" s="16">
        <f>INDEX([1]Balancing!$ET$3:$KK$21,MATCH($C1626,[1]Balancing!$A$3:$A$21,0),MATCH(IF($A1626="Mahir","HS",IF($A1626="Separuh Mahir","SS",IF($A1626="Berkemahiran Rendah","LS",IF($A1626="Jumlah","T",FALSE))))&amp;$E1626&amp;RIGHT($D1626,2),[1]Balancing!$ET$2:$KK$2,0))/1000</f>
        <v>10.347</v>
      </c>
      <c r="K1626" s="16">
        <f>INDEX([1]Balancing!$KL$3:$QC$21,MATCH($C1626,[1]Balancing!$A$3:$A$21,0),MATCH(IF($A1626="Mahir","HS",IF($A1626="Separuh Mahir","SS",IF($A1626="Berkemahiran Rendah","LS",IF($A1626="Jumlah","T",FALSE))))&amp;$E1626&amp;RIGHT($D1626,2),[1]Balancing!$KL$2:$QC$2,0))/1000</f>
        <v>1.593</v>
      </c>
      <c r="L1626" s="16">
        <f>INDEX([1]Balancing!$QD$3:$VU$21,MATCH($C1626,[1]Balancing!$A$3:$A$21,0),MATCH(IF($A1626="Mahir","HS",IF($A1626="Separuh Mahir","SS",IF($A1626="Berkemahiran Rendah","LS",IF($A1626="Jumlah","T",FALSE))))&amp;$E1626&amp;RIGHT($D1626,2),[1]Balancing!$QD$2:$VU$2,0))/1000</f>
        <v>3.0000000000000001E-3</v>
      </c>
    </row>
    <row r="1627" spans="1:12" x14ac:dyDescent="0.35">
      <c r="A1627" s="17" t="s">
        <v>23</v>
      </c>
      <c r="B1627" s="17" t="s">
        <v>33</v>
      </c>
      <c r="C1627" s="17" t="s">
        <v>33</v>
      </c>
      <c r="D1627" s="14">
        <v>2018</v>
      </c>
      <c r="E1627" s="14">
        <v>1</v>
      </c>
      <c r="F1627" s="14" t="str">
        <f>VLOOKUP(A1627,[1]Lookup!$A$1:$B$4,2,0)</f>
        <v>Low-skilled</v>
      </c>
      <c r="G1627" s="14" t="str">
        <f>VLOOKUP(B1627,[1]Lookup!$A$6:$B$11,2,0)</f>
        <v>Construction</v>
      </c>
      <c r="H1627" s="14" t="str">
        <f>VLOOKUP(C1627,[1]Lookup!$A$13:$B$31,2,0)</f>
        <v>Construction</v>
      </c>
      <c r="I1627" s="16">
        <f>INDEX([1]Balancing!$B$3:$ES$21,MATCH($C1627,[1]Balancing!$A$3:$A$21,0),MATCH(IF($A1627="Mahir","HS",IF($A1627="Separuh Mahir","SS",IF($A1627="Berkemahiran Rendah","LS",IF($A1627="Jumlah","T",FALSE))))&amp;$E1627&amp;RIGHT($D1627,2),[1]Balancing!$B$2:$ES$2,0))/1000</f>
        <v>50.2</v>
      </c>
      <c r="J1627" s="16">
        <f>INDEX([1]Balancing!$ET$3:$KK$21,MATCH($C1627,[1]Balancing!$A$3:$A$21,0),MATCH(IF($A1627="Mahir","HS",IF($A1627="Separuh Mahir","SS",IF($A1627="Berkemahiran Rendah","LS",IF($A1627="Jumlah","T",FALSE))))&amp;$E1627&amp;RIGHT($D1627,2),[1]Balancing!$ET$2:$KK$2,0))/1000</f>
        <v>45.225000000000001</v>
      </c>
      <c r="K1627" s="16">
        <f>INDEX([1]Balancing!$KL$3:$QC$21,MATCH($C1627,[1]Balancing!$A$3:$A$21,0),MATCH(IF($A1627="Mahir","HS",IF($A1627="Separuh Mahir","SS",IF($A1627="Berkemahiran Rendah","LS",IF($A1627="Jumlah","T",FALSE))))&amp;$E1627&amp;RIGHT($D1627,2),[1]Balancing!$KL$2:$QC$2,0))/1000</f>
        <v>4.9749999999999996</v>
      </c>
      <c r="L1627" s="16">
        <f>INDEX([1]Balancing!$QD$3:$VU$21,MATCH($C1627,[1]Balancing!$A$3:$A$21,0),MATCH(IF($A1627="Mahir","HS",IF($A1627="Separuh Mahir","SS",IF($A1627="Berkemahiran Rendah","LS",IF($A1627="Jumlah","T",FALSE))))&amp;$E1627&amp;RIGHT($D1627,2),[1]Balancing!$QD$2:$VU$2,0))/1000</f>
        <v>0.27100000000000002</v>
      </c>
    </row>
    <row r="1628" spans="1:12" x14ac:dyDescent="0.35">
      <c r="A1628" s="17" t="s">
        <v>23</v>
      </c>
      <c r="B1628" s="17" t="s">
        <v>35</v>
      </c>
      <c r="C1628" s="17" t="s">
        <v>54</v>
      </c>
      <c r="D1628" s="14">
        <v>2018</v>
      </c>
      <c r="E1628" s="14">
        <v>1</v>
      </c>
      <c r="F1628" s="14" t="str">
        <f>VLOOKUP(A1628,[1]Lookup!$A$1:$B$4,2,0)</f>
        <v>Low-skilled</v>
      </c>
      <c r="G1628" s="14" t="str">
        <f>VLOOKUP(B1628,[1]Lookup!$A$6:$B$11,2,0)</f>
        <v>Services</v>
      </c>
      <c r="H1628" s="14" t="str">
        <f>VLOOKUP(C1628,[1]Lookup!$A$13:$B$31,2,0)</f>
        <v>Wholesale &amp; retail trade</v>
      </c>
      <c r="I1628" s="16">
        <f>INDEX([1]Balancing!$B$3:$ES$21,MATCH($C1628,[1]Balancing!$A$3:$A$21,0),MATCH(IF($A1628="Mahir","HS",IF($A1628="Separuh Mahir","SS",IF($A1628="Berkemahiran Rendah","LS",IF($A1628="Jumlah","T",FALSE))))&amp;$E1628&amp;RIGHT($D1628,2),[1]Balancing!$B$2:$ES$2,0))/1000</f>
        <v>230.303</v>
      </c>
      <c r="J1628" s="16">
        <f>INDEX([1]Balancing!$ET$3:$KK$21,MATCH($C1628,[1]Balancing!$A$3:$A$21,0),MATCH(IF($A1628="Mahir","HS",IF($A1628="Separuh Mahir","SS",IF($A1628="Berkemahiran Rendah","LS",IF($A1628="Jumlah","T",FALSE))))&amp;$E1628&amp;RIGHT($D1628,2),[1]Balancing!$ET$2:$KK$2,0))/1000</f>
        <v>226.59700000000001</v>
      </c>
      <c r="K1628" s="16">
        <f>INDEX([1]Balancing!$KL$3:$QC$21,MATCH($C1628,[1]Balancing!$A$3:$A$21,0),MATCH(IF($A1628="Mahir","HS",IF($A1628="Separuh Mahir","SS",IF($A1628="Berkemahiran Rendah","LS",IF($A1628="Jumlah","T",FALSE))))&amp;$E1628&amp;RIGHT($D1628,2),[1]Balancing!$KL$2:$QC$2,0))/1000</f>
        <v>3.706</v>
      </c>
      <c r="L1628" s="16">
        <f>INDEX([1]Balancing!$QD$3:$VU$21,MATCH($C1628,[1]Balancing!$A$3:$A$21,0),MATCH(IF($A1628="Mahir","HS",IF($A1628="Separuh Mahir","SS",IF($A1628="Berkemahiran Rendah","LS",IF($A1628="Jumlah","T",FALSE))))&amp;$E1628&amp;RIGHT($D1628,2),[1]Balancing!$QD$2:$VU$2,0))/1000</f>
        <v>0.61199999999999999</v>
      </c>
    </row>
    <row r="1629" spans="1:12" x14ac:dyDescent="0.35">
      <c r="A1629" s="17" t="s">
        <v>23</v>
      </c>
      <c r="B1629" s="17" t="s">
        <v>35</v>
      </c>
      <c r="C1629" s="17" t="s">
        <v>56</v>
      </c>
      <c r="D1629" s="14">
        <v>2018</v>
      </c>
      <c r="E1629" s="14">
        <v>1</v>
      </c>
      <c r="F1629" s="14" t="str">
        <f>VLOOKUP(A1629,[1]Lookup!$A$1:$B$4,2,0)</f>
        <v>Low-skilled</v>
      </c>
      <c r="G1629" s="14" t="str">
        <f>VLOOKUP(B1629,[1]Lookup!$A$6:$B$11,2,0)</f>
        <v>Services</v>
      </c>
      <c r="H1629" s="14" t="str">
        <f>VLOOKUP(C1629,[1]Lookup!$A$13:$B$31,2,0)</f>
        <v>Food &amp; beverages and accommodation</v>
      </c>
      <c r="I1629" s="16">
        <f>INDEX([1]Balancing!$B$3:$ES$21,MATCH($C1629,[1]Balancing!$A$3:$A$21,0),MATCH(IF($A1629="Mahir","HS",IF($A1629="Separuh Mahir","SS",IF($A1629="Berkemahiran Rendah","LS",IF($A1629="Jumlah","T",FALSE))))&amp;$E1629&amp;RIGHT($D1629,2),[1]Balancing!$B$2:$ES$2,0))/1000</f>
        <v>348.62599999999998</v>
      </c>
      <c r="J1629" s="16">
        <f>INDEX([1]Balancing!$ET$3:$KK$21,MATCH($C1629,[1]Balancing!$A$3:$A$21,0),MATCH(IF($A1629="Mahir","HS",IF($A1629="Separuh Mahir","SS",IF($A1629="Berkemahiran Rendah","LS",IF($A1629="Jumlah","T",FALSE))))&amp;$E1629&amp;RIGHT($D1629,2),[1]Balancing!$ET$2:$KK$2,0))/1000</f>
        <v>345.26600000000002</v>
      </c>
      <c r="K1629" s="16">
        <f>INDEX([1]Balancing!$KL$3:$QC$21,MATCH($C1629,[1]Balancing!$A$3:$A$21,0),MATCH(IF($A1629="Mahir","HS",IF($A1629="Separuh Mahir","SS",IF($A1629="Berkemahiran Rendah","LS",IF($A1629="Jumlah","T",FALSE))))&amp;$E1629&amp;RIGHT($D1629,2),[1]Balancing!$KL$2:$QC$2,0))/1000</f>
        <v>3.36</v>
      </c>
      <c r="L1629" s="16">
        <f>INDEX([1]Balancing!$QD$3:$VU$21,MATCH($C1629,[1]Balancing!$A$3:$A$21,0),MATCH(IF($A1629="Mahir","HS",IF($A1629="Separuh Mahir","SS",IF($A1629="Berkemahiran Rendah","LS",IF($A1629="Jumlah","T",FALSE))))&amp;$E1629&amp;RIGHT($D1629,2),[1]Balancing!$QD$2:$VU$2,0))/1000</f>
        <v>0.55400000000000005</v>
      </c>
    </row>
    <row r="1630" spans="1:12" x14ac:dyDescent="0.35">
      <c r="A1630" s="17" t="s">
        <v>23</v>
      </c>
      <c r="B1630" s="17" t="s">
        <v>35</v>
      </c>
      <c r="C1630" s="17" t="s">
        <v>58</v>
      </c>
      <c r="D1630" s="14">
        <v>2018</v>
      </c>
      <c r="E1630" s="14">
        <v>1</v>
      </c>
      <c r="F1630" s="14" t="str">
        <f>VLOOKUP(A1630,[1]Lookup!$A$1:$B$4,2,0)</f>
        <v>Low-skilled</v>
      </c>
      <c r="G1630" s="14" t="str">
        <f>VLOOKUP(B1630,[1]Lookup!$A$6:$B$11,2,0)</f>
        <v>Services</v>
      </c>
      <c r="H1630" s="14" t="str">
        <f>VLOOKUP(C1630,[1]Lookup!$A$13:$B$31,2,0)</f>
        <v>Transportation &amp; storage</v>
      </c>
      <c r="I1630" s="16">
        <f>INDEX([1]Balancing!$B$3:$ES$21,MATCH($C1630,[1]Balancing!$A$3:$A$21,0),MATCH(IF($A1630="Mahir","HS",IF($A1630="Separuh Mahir","SS",IF($A1630="Berkemahiran Rendah","LS",IF($A1630="Jumlah","T",FALSE))))&amp;$E1630&amp;RIGHT($D1630,2),[1]Balancing!$B$2:$ES$2,0))/1000</f>
        <v>88.417000000000002</v>
      </c>
      <c r="J1630" s="16">
        <f>INDEX([1]Balancing!$ET$3:$KK$21,MATCH($C1630,[1]Balancing!$A$3:$A$21,0),MATCH(IF($A1630="Mahir","HS",IF($A1630="Separuh Mahir","SS",IF($A1630="Berkemahiran Rendah","LS",IF($A1630="Jumlah","T",FALSE))))&amp;$E1630&amp;RIGHT($D1630,2),[1]Balancing!$ET$2:$KK$2,0))/1000</f>
        <v>86.435000000000002</v>
      </c>
      <c r="K1630" s="16">
        <f>INDEX([1]Balancing!$KL$3:$QC$21,MATCH($C1630,[1]Balancing!$A$3:$A$21,0),MATCH(IF($A1630="Mahir","HS",IF($A1630="Separuh Mahir","SS",IF($A1630="Berkemahiran Rendah","LS",IF($A1630="Jumlah","T",FALSE))))&amp;$E1630&amp;RIGHT($D1630,2),[1]Balancing!$KL$2:$QC$2,0))/1000</f>
        <v>1.982</v>
      </c>
      <c r="L1630" s="16">
        <f>INDEX([1]Balancing!$QD$3:$VU$21,MATCH($C1630,[1]Balancing!$A$3:$A$21,0),MATCH(IF($A1630="Mahir","HS",IF($A1630="Separuh Mahir","SS",IF($A1630="Berkemahiran Rendah","LS",IF($A1630="Jumlah","T",FALSE))))&amp;$E1630&amp;RIGHT($D1630,2),[1]Balancing!$QD$2:$VU$2,0))/1000</f>
        <v>0.32800000000000001</v>
      </c>
    </row>
    <row r="1631" spans="1:12" x14ac:dyDescent="0.35">
      <c r="A1631" s="17" t="s">
        <v>23</v>
      </c>
      <c r="B1631" s="17" t="s">
        <v>35</v>
      </c>
      <c r="C1631" s="17" t="s">
        <v>60</v>
      </c>
      <c r="D1631" s="14">
        <v>2018</v>
      </c>
      <c r="E1631" s="14">
        <v>1</v>
      </c>
      <c r="F1631" s="14" t="str">
        <f>VLOOKUP(A1631,[1]Lookup!$A$1:$B$4,2,0)</f>
        <v>Low-skilled</v>
      </c>
      <c r="G1631" s="14" t="str">
        <f>VLOOKUP(B1631,[1]Lookup!$A$6:$B$11,2,0)</f>
        <v>Services</v>
      </c>
      <c r="H1631" s="14" t="str">
        <f>VLOOKUP(C1631,[1]Lookup!$A$13:$B$31,2,0)</f>
        <v>Information &amp; communication</v>
      </c>
      <c r="I1631" s="16">
        <f>INDEX([1]Balancing!$B$3:$ES$21,MATCH($C1631,[1]Balancing!$A$3:$A$21,0),MATCH(IF($A1631="Mahir","HS",IF($A1631="Separuh Mahir","SS",IF($A1631="Berkemahiran Rendah","LS",IF($A1631="Jumlah","T",FALSE))))&amp;$E1631&amp;RIGHT($D1631,2),[1]Balancing!$B$2:$ES$2,0))/1000</f>
        <v>21.030999999999999</v>
      </c>
      <c r="J1631" s="16">
        <f>INDEX([1]Balancing!$ET$3:$KK$21,MATCH($C1631,[1]Balancing!$A$3:$A$21,0),MATCH(IF($A1631="Mahir","HS",IF($A1631="Separuh Mahir","SS",IF($A1631="Berkemahiran Rendah","LS",IF($A1631="Jumlah","T",FALSE))))&amp;$E1631&amp;RIGHT($D1631,2),[1]Balancing!$ET$2:$KK$2,0))/1000</f>
        <v>20.991</v>
      </c>
      <c r="K1631" s="16">
        <f>INDEX([1]Balancing!$KL$3:$QC$21,MATCH($C1631,[1]Balancing!$A$3:$A$21,0),MATCH(IF($A1631="Mahir","HS",IF($A1631="Separuh Mahir","SS",IF($A1631="Berkemahiran Rendah","LS",IF($A1631="Jumlah","T",FALSE))))&amp;$E1631&amp;RIGHT($D1631,2),[1]Balancing!$KL$2:$QC$2,0))/1000</f>
        <v>0.04</v>
      </c>
      <c r="L1631" s="16">
        <f>INDEX([1]Balancing!$QD$3:$VU$21,MATCH($C1631,[1]Balancing!$A$3:$A$21,0),MATCH(IF($A1631="Mahir","HS",IF($A1631="Separuh Mahir","SS",IF($A1631="Berkemahiran Rendah","LS",IF($A1631="Jumlah","T",FALSE))))&amp;$E1631&amp;RIGHT($D1631,2),[1]Balancing!$QD$2:$VU$2,0))/1000</f>
        <v>6.0000000000000001E-3</v>
      </c>
    </row>
    <row r="1632" spans="1:12" x14ac:dyDescent="0.35">
      <c r="A1632" s="17" t="s">
        <v>23</v>
      </c>
      <c r="B1632" s="17" t="s">
        <v>35</v>
      </c>
      <c r="C1632" s="17" t="s">
        <v>62</v>
      </c>
      <c r="D1632" s="14">
        <v>2018</v>
      </c>
      <c r="E1632" s="14">
        <v>1</v>
      </c>
      <c r="F1632" s="14" t="str">
        <f>VLOOKUP(A1632,[1]Lookup!$A$1:$B$4,2,0)</f>
        <v>Low-skilled</v>
      </c>
      <c r="G1632" s="14" t="str">
        <f>VLOOKUP(B1632,[1]Lookup!$A$6:$B$11,2,0)</f>
        <v>Services</v>
      </c>
      <c r="H1632" s="14" t="str">
        <f>VLOOKUP(C1632,[1]Lookup!$A$13:$B$31,2,0)</f>
        <v>Finance, insurance, real estate &amp; business services</v>
      </c>
      <c r="I1632" s="16">
        <f>INDEX([1]Balancing!$B$3:$ES$21,MATCH($C1632,[1]Balancing!$A$3:$A$21,0),MATCH(IF($A1632="Mahir","HS",IF($A1632="Separuh Mahir","SS",IF($A1632="Berkemahiran Rendah","LS",IF($A1632="Jumlah","T",FALSE))))&amp;$E1632&amp;RIGHT($D1632,2),[1]Balancing!$B$2:$ES$2,0))/1000</f>
        <v>125.489</v>
      </c>
      <c r="J1632" s="16">
        <f>INDEX([1]Balancing!$ET$3:$KK$21,MATCH($C1632,[1]Balancing!$A$3:$A$21,0),MATCH(IF($A1632="Mahir","HS",IF($A1632="Separuh Mahir","SS",IF($A1632="Berkemahiran Rendah","LS",IF($A1632="Jumlah","T",FALSE))))&amp;$E1632&amp;RIGHT($D1632,2),[1]Balancing!$ET$2:$KK$2,0))/1000</f>
        <v>125.041</v>
      </c>
      <c r="K1632" s="16">
        <f>INDEX([1]Balancing!$KL$3:$QC$21,MATCH($C1632,[1]Balancing!$A$3:$A$21,0),MATCH(IF($A1632="Mahir","HS",IF($A1632="Separuh Mahir","SS",IF($A1632="Berkemahiran Rendah","LS",IF($A1632="Jumlah","T",FALSE))))&amp;$E1632&amp;RIGHT($D1632,2),[1]Balancing!$KL$2:$QC$2,0))/1000</f>
        <v>0.44800000000000001</v>
      </c>
      <c r="L1632" s="16">
        <f>INDEX([1]Balancing!$QD$3:$VU$21,MATCH($C1632,[1]Balancing!$A$3:$A$21,0),MATCH(IF($A1632="Mahir","HS",IF($A1632="Separuh Mahir","SS",IF($A1632="Berkemahiran Rendah","LS",IF($A1632="Jumlah","T",FALSE))))&amp;$E1632&amp;RIGHT($D1632,2),[1]Balancing!$QD$2:$VU$2,0))/1000</f>
        <v>5.5E-2</v>
      </c>
    </row>
    <row r="1633" spans="1:12" x14ac:dyDescent="0.35">
      <c r="A1633" s="17" t="s">
        <v>23</v>
      </c>
      <c r="B1633" s="17" t="s">
        <v>35</v>
      </c>
      <c r="C1633" s="17" t="s">
        <v>64</v>
      </c>
      <c r="D1633" s="14">
        <v>2018</v>
      </c>
      <c r="E1633" s="14">
        <v>1</v>
      </c>
      <c r="F1633" s="14" t="str">
        <f>VLOOKUP(A1633,[1]Lookup!$A$1:$B$4,2,0)</f>
        <v>Low-skilled</v>
      </c>
      <c r="G1633" s="14" t="str">
        <f>VLOOKUP(B1633,[1]Lookup!$A$6:$B$11,2,0)</f>
        <v>Services</v>
      </c>
      <c r="H1633" s="14" t="str">
        <f>VLOOKUP(C1633,[1]Lookup!$A$13:$B$31,2,0)</f>
        <v>Other services</v>
      </c>
      <c r="I1633" s="16">
        <f>INDEX([1]Balancing!$B$3:$ES$21,MATCH($C1633,[1]Balancing!$A$3:$A$21,0),MATCH(IF($A1633="Mahir","HS",IF($A1633="Separuh Mahir","SS",IF($A1633="Berkemahiran Rendah","LS",IF($A1633="Jumlah","T",FALSE))))&amp;$E1633&amp;RIGHT($D1633,2),[1]Balancing!$B$2:$ES$2,0))/1000</f>
        <v>75.293000000000006</v>
      </c>
      <c r="J1633" s="16">
        <f>INDEX([1]Balancing!$ET$3:$KK$21,MATCH($C1633,[1]Balancing!$A$3:$A$21,0),MATCH(IF($A1633="Mahir","HS",IF($A1633="Separuh Mahir","SS",IF($A1633="Berkemahiran Rendah","LS",IF($A1633="Jumlah","T",FALSE))))&amp;$E1633&amp;RIGHT($D1633,2),[1]Balancing!$ET$2:$KK$2,0))/1000</f>
        <v>74.459000000000003</v>
      </c>
      <c r="K1633" s="16">
        <f>INDEX([1]Balancing!$KL$3:$QC$21,MATCH($C1633,[1]Balancing!$A$3:$A$21,0),MATCH(IF($A1633="Mahir","HS",IF($A1633="Separuh Mahir","SS",IF($A1633="Berkemahiran Rendah","LS",IF($A1633="Jumlah","T",FALSE))))&amp;$E1633&amp;RIGHT($D1633,2),[1]Balancing!$KL$2:$QC$2,0))/1000</f>
        <v>0.83399999999999996</v>
      </c>
      <c r="L1633" s="16">
        <f>INDEX([1]Balancing!$QD$3:$VU$21,MATCH($C1633,[1]Balancing!$A$3:$A$21,0),MATCH(IF($A1633="Mahir","HS",IF($A1633="Separuh Mahir","SS",IF($A1633="Berkemahiran Rendah","LS",IF($A1633="Jumlah","T",FALSE))))&amp;$E1633&amp;RIGHT($D1633,2),[1]Balancing!$QD$2:$VU$2,0))/1000</f>
        <v>0.13800000000000001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F4E99-C811-47EE-AE17-0F54D055FAF2}">
  <dimension ref="A1:K385"/>
  <sheetViews>
    <sheetView zoomScale="105" zoomScaleNormal="105" workbookViewId="0">
      <pane xSplit="7" ySplit="1" topLeftCell="H2" activePane="bottomRight" state="frozen"/>
      <selection activeCell="C4" sqref="C4:I4"/>
      <selection pane="topRight" activeCell="C4" sqref="C4:I4"/>
      <selection pane="bottomLeft" activeCell="C4" sqref="C4:I4"/>
      <selection pane="bottomRight" activeCell="K18" sqref="K18"/>
    </sheetView>
  </sheetViews>
  <sheetFormatPr defaultRowHeight="14.5" x14ac:dyDescent="0.35"/>
  <cols>
    <col min="1" max="1" width="7.81640625" style="2" customWidth="1"/>
    <col min="2" max="2" width="11.81640625" style="2" customWidth="1"/>
    <col min="3" max="3" width="19.81640625" style="2" customWidth="1"/>
    <col min="4" max="4" width="24.1796875" style="2" customWidth="1"/>
    <col min="5" max="5" width="11.81640625" style="18" hidden="1" customWidth="1"/>
    <col min="6" max="6" width="16.54296875" style="18" hidden="1" customWidth="1"/>
    <col min="7" max="7" width="21.1796875" style="18" hidden="1" customWidth="1"/>
    <col min="8" max="11" width="19.81640625" customWidth="1"/>
  </cols>
  <sheetData>
    <row r="1" spans="1:11" ht="29" customHeight="1" x14ac:dyDescent="0.35">
      <c r="A1" s="14" t="s">
        <v>78</v>
      </c>
      <c r="B1" s="14" t="s">
        <v>80</v>
      </c>
      <c r="C1" s="14" t="s">
        <v>81</v>
      </c>
      <c r="D1" s="14" t="s">
        <v>82</v>
      </c>
      <c r="E1" s="17" t="s">
        <v>14</v>
      </c>
      <c r="F1" s="17" t="s">
        <v>25</v>
      </c>
      <c r="G1" s="17" t="s">
        <v>37</v>
      </c>
      <c r="H1" s="15" t="s">
        <v>83</v>
      </c>
      <c r="I1" s="15" t="s">
        <v>84</v>
      </c>
      <c r="J1" s="15" t="s">
        <v>85</v>
      </c>
      <c r="K1" s="15" t="s">
        <v>86</v>
      </c>
    </row>
    <row r="2" spans="1:11" x14ac:dyDescent="0.35">
      <c r="A2" s="14">
        <v>2025</v>
      </c>
      <c r="B2" s="14" t="s">
        <v>87</v>
      </c>
      <c r="C2" s="14" t="s">
        <v>88</v>
      </c>
      <c r="D2" s="14" t="s">
        <v>88</v>
      </c>
      <c r="E2" s="17" t="s">
        <v>19</v>
      </c>
      <c r="F2" s="17" t="s">
        <v>27</v>
      </c>
      <c r="G2" s="17" t="s">
        <v>27</v>
      </c>
      <c r="H2" s="16">
        <v>29.667000000000002</v>
      </c>
      <c r="I2" s="16">
        <v>25.122</v>
      </c>
      <c r="J2" s="16">
        <v>4.5449999999999999</v>
      </c>
      <c r="K2" s="16">
        <v>0.57499999999999996</v>
      </c>
    </row>
    <row r="3" spans="1:11" x14ac:dyDescent="0.35">
      <c r="A3" s="14">
        <v>2025</v>
      </c>
      <c r="B3" s="14" t="s">
        <v>87</v>
      </c>
      <c r="C3" s="14" t="s">
        <v>89</v>
      </c>
      <c r="D3" s="14" t="s">
        <v>89</v>
      </c>
      <c r="E3" s="17" t="s">
        <v>19</v>
      </c>
      <c r="F3" s="17" t="s">
        <v>29</v>
      </c>
      <c r="G3" s="17" t="s">
        <v>29</v>
      </c>
      <c r="H3" s="16">
        <v>23.242000000000001</v>
      </c>
      <c r="I3" s="16">
        <v>23.091000000000001</v>
      </c>
      <c r="J3" s="16">
        <v>0.151</v>
      </c>
      <c r="K3" s="16">
        <v>0.19500000000000001</v>
      </c>
    </row>
    <row r="4" spans="1:11" x14ac:dyDescent="0.35">
      <c r="A4" s="14">
        <v>2025</v>
      </c>
      <c r="B4" s="14" t="s">
        <v>87</v>
      </c>
      <c r="C4" s="14" t="s">
        <v>90</v>
      </c>
      <c r="D4" s="14" t="s">
        <v>91</v>
      </c>
      <c r="E4" s="17" t="s">
        <v>19</v>
      </c>
      <c r="F4" s="17" t="s">
        <v>31</v>
      </c>
      <c r="G4" s="17" t="s">
        <v>40</v>
      </c>
      <c r="H4" s="16">
        <v>46.652999999999999</v>
      </c>
      <c r="I4" s="16">
        <v>44.192</v>
      </c>
      <c r="J4" s="16">
        <v>2.4609999999999999</v>
      </c>
      <c r="K4" s="16">
        <v>1.56</v>
      </c>
    </row>
    <row r="5" spans="1:11" x14ac:dyDescent="0.35">
      <c r="A5" s="14">
        <v>2025</v>
      </c>
      <c r="B5" s="14" t="s">
        <v>87</v>
      </c>
      <c r="C5" s="14" t="s">
        <v>90</v>
      </c>
      <c r="D5" s="14" t="s">
        <v>92</v>
      </c>
      <c r="E5" s="17" t="s">
        <v>19</v>
      </c>
      <c r="F5" s="17" t="s">
        <v>31</v>
      </c>
      <c r="G5" s="17" t="s">
        <v>42</v>
      </c>
      <c r="H5" s="16">
        <v>10.250999999999999</v>
      </c>
      <c r="I5" s="16">
        <v>9.6859999999999999</v>
      </c>
      <c r="J5" s="16">
        <v>0.56499999999999995</v>
      </c>
      <c r="K5" s="16">
        <v>0.13100000000000001</v>
      </c>
    </row>
    <row r="6" spans="1:11" x14ac:dyDescent="0.35">
      <c r="A6" s="14">
        <v>2025</v>
      </c>
      <c r="B6" s="14" t="s">
        <v>87</v>
      </c>
      <c r="C6" s="14" t="s">
        <v>90</v>
      </c>
      <c r="D6" s="14" t="s">
        <v>93</v>
      </c>
      <c r="E6" s="17" t="s">
        <v>19</v>
      </c>
      <c r="F6" s="17" t="s">
        <v>31</v>
      </c>
      <c r="G6" s="17" t="s">
        <v>44</v>
      </c>
      <c r="H6" s="16">
        <v>37.691000000000003</v>
      </c>
      <c r="I6" s="16">
        <v>35.542999999999999</v>
      </c>
      <c r="J6" s="16">
        <v>2.1480000000000001</v>
      </c>
      <c r="K6" s="16">
        <v>1.117</v>
      </c>
    </row>
    <row r="7" spans="1:11" x14ac:dyDescent="0.35">
      <c r="A7" s="14">
        <v>2025</v>
      </c>
      <c r="B7" s="14" t="s">
        <v>87</v>
      </c>
      <c r="C7" s="14" t="s">
        <v>90</v>
      </c>
      <c r="D7" s="14" t="s">
        <v>94</v>
      </c>
      <c r="E7" s="17" t="s">
        <v>19</v>
      </c>
      <c r="F7" s="17" t="s">
        <v>31</v>
      </c>
      <c r="G7" s="17" t="s">
        <v>46</v>
      </c>
      <c r="H7" s="16">
        <v>83.200999999999993</v>
      </c>
      <c r="I7" s="16">
        <v>78.727999999999994</v>
      </c>
      <c r="J7" s="16">
        <v>4.4729999999999999</v>
      </c>
      <c r="K7" s="16">
        <v>2.681</v>
      </c>
    </row>
    <row r="8" spans="1:11" x14ac:dyDescent="0.35">
      <c r="A8" s="14">
        <v>2025</v>
      </c>
      <c r="B8" s="14" t="s">
        <v>87</v>
      </c>
      <c r="C8" s="14" t="s">
        <v>90</v>
      </c>
      <c r="D8" s="14" t="s">
        <v>95</v>
      </c>
      <c r="E8" s="17" t="s">
        <v>19</v>
      </c>
      <c r="F8" s="17" t="s">
        <v>31</v>
      </c>
      <c r="G8" s="17" t="s">
        <v>48</v>
      </c>
      <c r="H8" s="16">
        <v>65.650000000000006</v>
      </c>
      <c r="I8" s="16">
        <v>61.625</v>
      </c>
      <c r="J8" s="16">
        <v>4.0250000000000004</v>
      </c>
      <c r="K8" s="16">
        <v>1.2569999999999999</v>
      </c>
    </row>
    <row r="9" spans="1:11" x14ac:dyDescent="0.35">
      <c r="A9" s="14">
        <v>2025</v>
      </c>
      <c r="B9" s="14" t="s">
        <v>87</v>
      </c>
      <c r="C9" s="14" t="s">
        <v>90</v>
      </c>
      <c r="D9" s="14" t="s">
        <v>96</v>
      </c>
      <c r="E9" s="17" t="s">
        <v>19</v>
      </c>
      <c r="F9" s="17" t="s">
        <v>31</v>
      </c>
      <c r="G9" s="17" t="s">
        <v>50</v>
      </c>
      <c r="H9" s="16">
        <v>164.173</v>
      </c>
      <c r="I9" s="16">
        <v>154.04599999999999</v>
      </c>
      <c r="J9" s="16">
        <v>10.127000000000001</v>
      </c>
      <c r="K9" s="16">
        <v>2.4239999999999999</v>
      </c>
    </row>
    <row r="10" spans="1:11" x14ac:dyDescent="0.35">
      <c r="A10" s="14">
        <v>2025</v>
      </c>
      <c r="B10" s="14" t="s">
        <v>87</v>
      </c>
      <c r="C10" s="14" t="s">
        <v>90</v>
      </c>
      <c r="D10" s="14" t="s">
        <v>97</v>
      </c>
      <c r="E10" s="17" t="s">
        <v>19</v>
      </c>
      <c r="F10" s="17" t="s">
        <v>31</v>
      </c>
      <c r="G10" s="17" t="s">
        <v>52</v>
      </c>
      <c r="H10" s="16">
        <v>56.698</v>
      </c>
      <c r="I10" s="16">
        <v>53.673999999999999</v>
      </c>
      <c r="J10" s="16">
        <v>3.024</v>
      </c>
      <c r="K10" s="16">
        <v>1.1599999999999999</v>
      </c>
    </row>
    <row r="11" spans="1:11" x14ac:dyDescent="0.35">
      <c r="A11" s="14">
        <v>2025</v>
      </c>
      <c r="B11" s="14" t="s">
        <v>87</v>
      </c>
      <c r="C11" s="14" t="s">
        <v>98</v>
      </c>
      <c r="D11" s="14" t="s">
        <v>98</v>
      </c>
      <c r="E11" s="17" t="s">
        <v>19</v>
      </c>
      <c r="F11" s="17" t="s">
        <v>33</v>
      </c>
      <c r="G11" s="17" t="s">
        <v>33</v>
      </c>
      <c r="H11" s="16">
        <v>141.197</v>
      </c>
      <c r="I11" s="16">
        <v>136.77500000000001</v>
      </c>
      <c r="J11" s="16">
        <v>4.4219999999999997</v>
      </c>
      <c r="K11" s="16">
        <v>1.5189999999999999</v>
      </c>
    </row>
    <row r="12" spans="1:11" x14ac:dyDescent="0.35">
      <c r="A12" s="14">
        <v>2025</v>
      </c>
      <c r="B12" s="14" t="s">
        <v>87</v>
      </c>
      <c r="C12" s="14" t="s">
        <v>99</v>
      </c>
      <c r="D12" s="14" t="s">
        <v>100</v>
      </c>
      <c r="E12" s="17" t="s">
        <v>19</v>
      </c>
      <c r="F12" s="17" t="s">
        <v>35</v>
      </c>
      <c r="G12" s="17" t="s">
        <v>54</v>
      </c>
      <c r="H12" s="16">
        <v>634.15899999999999</v>
      </c>
      <c r="I12" s="16">
        <v>629.56399999999996</v>
      </c>
      <c r="J12" s="16">
        <v>4.5949999999999998</v>
      </c>
      <c r="K12" s="16">
        <v>6.8890000000000002</v>
      </c>
    </row>
    <row r="13" spans="1:11" x14ac:dyDescent="0.35">
      <c r="A13" s="14">
        <v>2025</v>
      </c>
      <c r="B13" s="14" t="s">
        <v>87</v>
      </c>
      <c r="C13" s="14" t="s">
        <v>99</v>
      </c>
      <c r="D13" s="14" t="s">
        <v>101</v>
      </c>
      <c r="E13" s="17" t="s">
        <v>19</v>
      </c>
      <c r="F13" s="17" t="s">
        <v>35</v>
      </c>
      <c r="G13" s="17" t="s">
        <v>56</v>
      </c>
      <c r="H13" s="16">
        <v>121.063</v>
      </c>
      <c r="I13" s="16">
        <v>120.77500000000001</v>
      </c>
      <c r="J13" s="16">
        <v>0.28799999999999998</v>
      </c>
      <c r="K13" s="16">
        <v>1.2010000000000001</v>
      </c>
    </row>
    <row r="14" spans="1:11" x14ac:dyDescent="0.35">
      <c r="A14" s="14">
        <v>2025</v>
      </c>
      <c r="B14" s="14" t="s">
        <v>87</v>
      </c>
      <c r="C14" s="14" t="s">
        <v>99</v>
      </c>
      <c r="D14" s="14" t="s">
        <v>102</v>
      </c>
      <c r="E14" s="17" t="s">
        <v>19</v>
      </c>
      <c r="F14" s="17" t="s">
        <v>35</v>
      </c>
      <c r="G14" s="17" t="s">
        <v>58</v>
      </c>
      <c r="H14" s="16">
        <v>102.41</v>
      </c>
      <c r="I14" s="16">
        <v>102.11799999999999</v>
      </c>
      <c r="J14" s="16">
        <v>0.29199999999999998</v>
      </c>
      <c r="K14" s="16">
        <v>3.129</v>
      </c>
    </row>
    <row r="15" spans="1:11" x14ac:dyDescent="0.35">
      <c r="A15" s="14">
        <v>2025</v>
      </c>
      <c r="B15" s="14" t="s">
        <v>87</v>
      </c>
      <c r="C15" s="14" t="s">
        <v>99</v>
      </c>
      <c r="D15" s="14" t="s">
        <v>103</v>
      </c>
      <c r="E15" s="17" t="s">
        <v>19</v>
      </c>
      <c r="F15" s="17" t="s">
        <v>35</v>
      </c>
      <c r="G15" s="17" t="s">
        <v>60</v>
      </c>
      <c r="H15" s="16">
        <v>140.732</v>
      </c>
      <c r="I15" s="16">
        <v>140.464</v>
      </c>
      <c r="J15" s="16">
        <v>0.26800000000000002</v>
      </c>
      <c r="K15" s="16">
        <v>1.069</v>
      </c>
    </row>
    <row r="16" spans="1:11" x14ac:dyDescent="0.35">
      <c r="A16" s="14">
        <v>2025</v>
      </c>
      <c r="B16" s="14" t="s">
        <v>87</v>
      </c>
      <c r="C16" s="14" t="s">
        <v>99</v>
      </c>
      <c r="D16" s="14" t="s">
        <v>104</v>
      </c>
      <c r="E16" s="17" t="s">
        <v>19</v>
      </c>
      <c r="F16" s="17" t="s">
        <v>35</v>
      </c>
      <c r="G16" s="17" t="s">
        <v>62</v>
      </c>
      <c r="H16" s="16">
        <v>446.83</v>
      </c>
      <c r="I16" s="16">
        <v>440.16800000000001</v>
      </c>
      <c r="J16" s="16">
        <v>6.6619999999999999</v>
      </c>
      <c r="K16" s="16">
        <v>5.3710000000000004</v>
      </c>
    </row>
    <row r="17" spans="1:11" x14ac:dyDescent="0.35">
      <c r="A17" s="14">
        <v>2025</v>
      </c>
      <c r="B17" s="14" t="s">
        <v>87</v>
      </c>
      <c r="C17" s="14" t="s">
        <v>99</v>
      </c>
      <c r="D17" s="14" t="s">
        <v>105</v>
      </c>
      <c r="E17" s="17" t="s">
        <v>19</v>
      </c>
      <c r="F17" s="17" t="s">
        <v>35</v>
      </c>
      <c r="G17" s="17" t="s">
        <v>64</v>
      </c>
      <c r="H17" s="16">
        <v>219.49</v>
      </c>
      <c r="I17" s="16">
        <v>218.85599999999999</v>
      </c>
      <c r="J17" s="16">
        <v>0.63400000000000001</v>
      </c>
      <c r="K17" s="16">
        <v>2.8450000000000002</v>
      </c>
    </row>
    <row r="18" spans="1:11" x14ac:dyDescent="0.35">
      <c r="A18" s="14">
        <v>2025</v>
      </c>
      <c r="B18" s="14" t="s">
        <v>106</v>
      </c>
      <c r="C18" s="14" t="s">
        <v>88</v>
      </c>
      <c r="D18" s="14" t="s">
        <v>88</v>
      </c>
      <c r="E18" s="17" t="s">
        <v>21</v>
      </c>
      <c r="F18" s="17" t="s">
        <v>27</v>
      </c>
      <c r="G18" s="17" t="s">
        <v>27</v>
      </c>
      <c r="H18" s="16">
        <v>443.642</v>
      </c>
      <c r="I18" s="16">
        <v>422.46100000000001</v>
      </c>
      <c r="J18" s="16">
        <v>21.181000000000001</v>
      </c>
      <c r="K18" s="16">
        <v>4.4359999999999999</v>
      </c>
    </row>
    <row r="19" spans="1:11" x14ac:dyDescent="0.35">
      <c r="A19" s="14">
        <v>2025</v>
      </c>
      <c r="B19" s="14" t="s">
        <v>106</v>
      </c>
      <c r="C19" s="14" t="s">
        <v>89</v>
      </c>
      <c r="D19" s="14" t="s">
        <v>89</v>
      </c>
      <c r="E19" s="17" t="s">
        <v>21</v>
      </c>
      <c r="F19" s="17" t="s">
        <v>29</v>
      </c>
      <c r="G19" s="17" t="s">
        <v>29</v>
      </c>
      <c r="H19" s="16">
        <v>47.31</v>
      </c>
      <c r="I19" s="16">
        <v>46.966000000000001</v>
      </c>
      <c r="J19" s="16">
        <v>0.34399999999999997</v>
      </c>
      <c r="K19" s="16">
        <v>0.56599999999999995</v>
      </c>
    </row>
    <row r="20" spans="1:11" x14ac:dyDescent="0.35">
      <c r="A20" s="14">
        <v>2025</v>
      </c>
      <c r="B20" s="14" t="s">
        <v>106</v>
      </c>
      <c r="C20" s="14" t="s">
        <v>90</v>
      </c>
      <c r="D20" s="14" t="s">
        <v>91</v>
      </c>
      <c r="E20" s="17" t="s">
        <v>21</v>
      </c>
      <c r="F20" s="17" t="s">
        <v>31</v>
      </c>
      <c r="G20" s="17" t="s">
        <v>40</v>
      </c>
      <c r="H20" s="16">
        <v>274.517</v>
      </c>
      <c r="I20" s="16">
        <v>266.09399999999999</v>
      </c>
      <c r="J20" s="16">
        <v>8.423</v>
      </c>
      <c r="K20" s="16">
        <v>1.7849999999999999</v>
      </c>
    </row>
    <row r="21" spans="1:11" x14ac:dyDescent="0.35">
      <c r="A21" s="14">
        <v>2025</v>
      </c>
      <c r="B21" s="14" t="s">
        <v>106</v>
      </c>
      <c r="C21" s="14" t="s">
        <v>90</v>
      </c>
      <c r="D21" s="14" t="s">
        <v>92</v>
      </c>
      <c r="E21" s="17" t="s">
        <v>21</v>
      </c>
      <c r="F21" s="17" t="s">
        <v>31</v>
      </c>
      <c r="G21" s="17" t="s">
        <v>42</v>
      </c>
      <c r="H21" s="16">
        <v>73.863</v>
      </c>
      <c r="I21" s="16">
        <v>72.072000000000003</v>
      </c>
      <c r="J21" s="16">
        <v>1.7909999999999999</v>
      </c>
      <c r="K21" s="16">
        <v>1.5</v>
      </c>
    </row>
    <row r="22" spans="1:11" x14ac:dyDescent="0.35">
      <c r="A22" s="14">
        <v>2025</v>
      </c>
      <c r="B22" s="14" t="s">
        <v>106</v>
      </c>
      <c r="C22" s="14" t="s">
        <v>90</v>
      </c>
      <c r="D22" s="14" t="s">
        <v>93</v>
      </c>
      <c r="E22" s="17" t="s">
        <v>21</v>
      </c>
      <c r="F22" s="17" t="s">
        <v>31</v>
      </c>
      <c r="G22" s="17" t="s">
        <v>44</v>
      </c>
      <c r="H22" s="16">
        <v>244.64099999999999</v>
      </c>
      <c r="I22" s="16">
        <v>237.65799999999999</v>
      </c>
      <c r="J22" s="16">
        <v>6.9829999999999997</v>
      </c>
      <c r="K22" s="16">
        <v>2.3090000000000002</v>
      </c>
    </row>
    <row r="23" spans="1:11" x14ac:dyDescent="0.35">
      <c r="A23" s="14">
        <v>2025</v>
      </c>
      <c r="B23" s="14" t="s">
        <v>106</v>
      </c>
      <c r="C23" s="14" t="s">
        <v>90</v>
      </c>
      <c r="D23" s="14" t="s">
        <v>94</v>
      </c>
      <c r="E23" s="17" t="s">
        <v>21</v>
      </c>
      <c r="F23" s="17" t="s">
        <v>31</v>
      </c>
      <c r="G23" s="17" t="s">
        <v>46</v>
      </c>
      <c r="H23" s="16">
        <v>350.55599999999998</v>
      </c>
      <c r="I23" s="16">
        <v>336.32600000000002</v>
      </c>
      <c r="J23" s="16">
        <v>14.23</v>
      </c>
      <c r="K23" s="16">
        <v>8.7710000000000008</v>
      </c>
    </row>
    <row r="24" spans="1:11" x14ac:dyDescent="0.35">
      <c r="A24" s="14">
        <v>2025</v>
      </c>
      <c r="B24" s="14" t="s">
        <v>106</v>
      </c>
      <c r="C24" s="14" t="s">
        <v>90</v>
      </c>
      <c r="D24" s="14" t="s">
        <v>95</v>
      </c>
      <c r="E24" s="17" t="s">
        <v>21</v>
      </c>
      <c r="F24" s="17" t="s">
        <v>31</v>
      </c>
      <c r="G24" s="17" t="s">
        <v>48</v>
      </c>
      <c r="H24" s="16">
        <v>297.40499999999997</v>
      </c>
      <c r="I24" s="16">
        <v>288.48</v>
      </c>
      <c r="J24" s="16">
        <v>8.9250000000000007</v>
      </c>
      <c r="K24" s="16">
        <v>3.827</v>
      </c>
    </row>
    <row r="25" spans="1:11" x14ac:dyDescent="0.35">
      <c r="A25" s="14">
        <v>2025</v>
      </c>
      <c r="B25" s="14" t="s">
        <v>106</v>
      </c>
      <c r="C25" s="14" t="s">
        <v>90</v>
      </c>
      <c r="D25" s="14" t="s">
        <v>96</v>
      </c>
      <c r="E25" s="17" t="s">
        <v>21</v>
      </c>
      <c r="F25" s="17" t="s">
        <v>31</v>
      </c>
      <c r="G25" s="17" t="s">
        <v>50</v>
      </c>
      <c r="H25" s="16">
        <v>479.68900000000002</v>
      </c>
      <c r="I25" s="16">
        <v>457.28100000000001</v>
      </c>
      <c r="J25" s="16">
        <v>22.408000000000001</v>
      </c>
      <c r="K25" s="16">
        <v>13.167</v>
      </c>
    </row>
    <row r="26" spans="1:11" x14ac:dyDescent="0.35">
      <c r="A26" s="14">
        <v>2025</v>
      </c>
      <c r="B26" s="14" t="s">
        <v>106</v>
      </c>
      <c r="C26" s="14" t="s">
        <v>90</v>
      </c>
      <c r="D26" s="14" t="s">
        <v>97</v>
      </c>
      <c r="E26" s="17" t="s">
        <v>21</v>
      </c>
      <c r="F26" s="17" t="s">
        <v>31</v>
      </c>
      <c r="G26" s="17" t="s">
        <v>52</v>
      </c>
      <c r="H26" s="16">
        <v>173.66200000000001</v>
      </c>
      <c r="I26" s="16">
        <v>167.56700000000001</v>
      </c>
      <c r="J26" s="16">
        <v>6.0949999999999998</v>
      </c>
      <c r="K26" s="16">
        <v>2.6480000000000001</v>
      </c>
    </row>
    <row r="27" spans="1:11" x14ac:dyDescent="0.35">
      <c r="A27" s="14">
        <v>2025</v>
      </c>
      <c r="B27" s="14" t="s">
        <v>106</v>
      </c>
      <c r="C27" s="14" t="s">
        <v>98</v>
      </c>
      <c r="D27" s="14" t="s">
        <v>98</v>
      </c>
      <c r="E27" s="17" t="s">
        <v>21</v>
      </c>
      <c r="F27" s="17" t="s">
        <v>33</v>
      </c>
      <c r="G27" s="17" t="s">
        <v>33</v>
      </c>
      <c r="H27" s="16">
        <v>1085.692</v>
      </c>
      <c r="I27" s="16">
        <v>1071.6869999999999</v>
      </c>
      <c r="J27" s="16">
        <v>14.005000000000001</v>
      </c>
      <c r="K27" s="16">
        <v>10.112</v>
      </c>
    </row>
    <row r="28" spans="1:11" x14ac:dyDescent="0.35">
      <c r="A28" s="14">
        <v>2025</v>
      </c>
      <c r="B28" s="14" t="s">
        <v>106</v>
      </c>
      <c r="C28" s="14" t="s">
        <v>99</v>
      </c>
      <c r="D28" s="14" t="s">
        <v>100</v>
      </c>
      <c r="E28" s="17" t="s">
        <v>21</v>
      </c>
      <c r="F28" s="17" t="s">
        <v>35</v>
      </c>
      <c r="G28" s="17" t="s">
        <v>54</v>
      </c>
      <c r="H28" s="16">
        <v>923.34100000000001</v>
      </c>
      <c r="I28" s="16">
        <v>921.09100000000001</v>
      </c>
      <c r="J28" s="16">
        <v>2.25</v>
      </c>
      <c r="K28" s="16">
        <v>25.574000000000002</v>
      </c>
    </row>
    <row r="29" spans="1:11" x14ac:dyDescent="0.35">
      <c r="A29" s="14">
        <v>2025</v>
      </c>
      <c r="B29" s="14" t="s">
        <v>106</v>
      </c>
      <c r="C29" s="14" t="s">
        <v>99</v>
      </c>
      <c r="D29" s="14" t="s">
        <v>101</v>
      </c>
      <c r="E29" s="17" t="s">
        <v>21</v>
      </c>
      <c r="F29" s="17" t="s">
        <v>35</v>
      </c>
      <c r="G29" s="17" t="s">
        <v>56</v>
      </c>
      <c r="H29" s="16">
        <v>360.61599999999999</v>
      </c>
      <c r="I29" s="16">
        <v>359.52699999999999</v>
      </c>
      <c r="J29" s="16">
        <v>1.089</v>
      </c>
      <c r="K29" s="16">
        <v>1.476</v>
      </c>
    </row>
    <row r="30" spans="1:11" x14ac:dyDescent="0.35">
      <c r="A30" s="14">
        <v>2025</v>
      </c>
      <c r="B30" s="14" t="s">
        <v>106</v>
      </c>
      <c r="C30" s="14" t="s">
        <v>99</v>
      </c>
      <c r="D30" s="14" t="s">
        <v>102</v>
      </c>
      <c r="E30" s="17" t="s">
        <v>21</v>
      </c>
      <c r="F30" s="17" t="s">
        <v>35</v>
      </c>
      <c r="G30" s="17" t="s">
        <v>58</v>
      </c>
      <c r="H30" s="16">
        <v>247.93600000000001</v>
      </c>
      <c r="I30" s="16">
        <v>247.22800000000001</v>
      </c>
      <c r="J30" s="16">
        <v>0.70799999999999996</v>
      </c>
      <c r="K30" s="16">
        <v>1.5820000000000001</v>
      </c>
    </row>
    <row r="31" spans="1:11" x14ac:dyDescent="0.35">
      <c r="A31" s="14">
        <v>2025</v>
      </c>
      <c r="B31" s="14" t="s">
        <v>106</v>
      </c>
      <c r="C31" s="14" t="s">
        <v>99</v>
      </c>
      <c r="D31" s="14" t="s">
        <v>103</v>
      </c>
      <c r="E31" s="17" t="s">
        <v>21</v>
      </c>
      <c r="F31" s="17" t="s">
        <v>35</v>
      </c>
      <c r="G31" s="17" t="s">
        <v>60</v>
      </c>
      <c r="H31" s="16">
        <v>80.906999999999996</v>
      </c>
      <c r="I31" s="16">
        <v>80.766000000000005</v>
      </c>
      <c r="J31" s="16">
        <v>0.14099999999999999</v>
      </c>
      <c r="K31" s="16">
        <v>0.755</v>
      </c>
    </row>
    <row r="32" spans="1:11" x14ac:dyDescent="0.35">
      <c r="A32" s="14">
        <v>2025</v>
      </c>
      <c r="B32" s="14" t="s">
        <v>106</v>
      </c>
      <c r="C32" s="14" t="s">
        <v>99</v>
      </c>
      <c r="D32" s="14" t="s">
        <v>104</v>
      </c>
      <c r="E32" s="17" t="s">
        <v>21</v>
      </c>
      <c r="F32" s="17" t="s">
        <v>35</v>
      </c>
      <c r="G32" s="17" t="s">
        <v>62</v>
      </c>
      <c r="H32" s="16">
        <v>406.38600000000002</v>
      </c>
      <c r="I32" s="16">
        <v>404.899</v>
      </c>
      <c r="J32" s="16">
        <v>1.4870000000000001</v>
      </c>
      <c r="K32" s="16">
        <v>2.3759999999999999</v>
      </c>
    </row>
    <row r="33" spans="1:11" x14ac:dyDescent="0.35">
      <c r="A33" s="14">
        <v>2025</v>
      </c>
      <c r="B33" s="14" t="s">
        <v>106</v>
      </c>
      <c r="C33" s="14" t="s">
        <v>99</v>
      </c>
      <c r="D33" s="14" t="s">
        <v>105</v>
      </c>
      <c r="E33" s="17" t="s">
        <v>21</v>
      </c>
      <c r="F33" s="17" t="s">
        <v>35</v>
      </c>
      <c r="G33" s="17" t="s">
        <v>64</v>
      </c>
      <c r="H33" s="16">
        <v>242.59700000000001</v>
      </c>
      <c r="I33" s="16">
        <v>241.37799999999999</v>
      </c>
      <c r="J33" s="16">
        <v>1.2190000000000001</v>
      </c>
      <c r="K33" s="16">
        <v>2.0510000000000002</v>
      </c>
    </row>
    <row r="34" spans="1:11" x14ac:dyDescent="0.35">
      <c r="A34" s="14">
        <v>2025</v>
      </c>
      <c r="B34" s="14" t="s">
        <v>107</v>
      </c>
      <c r="C34" s="14" t="s">
        <v>88</v>
      </c>
      <c r="D34" s="14" t="s">
        <v>88</v>
      </c>
      <c r="E34" s="17" t="s">
        <v>23</v>
      </c>
      <c r="F34" s="17" t="s">
        <v>27</v>
      </c>
      <c r="G34" s="17" t="s">
        <v>27</v>
      </c>
      <c r="H34" s="16">
        <v>28.997</v>
      </c>
      <c r="I34" s="16">
        <v>22.71</v>
      </c>
      <c r="J34" s="16">
        <v>6.2869999999999999</v>
      </c>
      <c r="K34" s="16">
        <v>0.25800000000000001</v>
      </c>
    </row>
    <row r="35" spans="1:11" x14ac:dyDescent="0.35">
      <c r="A35" s="14">
        <v>2025</v>
      </c>
      <c r="B35" s="14" t="s">
        <v>107</v>
      </c>
      <c r="C35" s="14" t="s">
        <v>89</v>
      </c>
      <c r="D35" s="14" t="s">
        <v>89</v>
      </c>
      <c r="E35" s="17" t="s">
        <v>23</v>
      </c>
      <c r="F35" s="17" t="s">
        <v>29</v>
      </c>
      <c r="G35" s="17" t="s">
        <v>29</v>
      </c>
      <c r="H35" s="16">
        <v>10.007999999999999</v>
      </c>
      <c r="I35" s="16">
        <v>9.9179999999999993</v>
      </c>
      <c r="J35" s="16">
        <v>0.09</v>
      </c>
      <c r="K35" s="16">
        <v>8.4000000000000005E-2</v>
      </c>
    </row>
    <row r="36" spans="1:11" x14ac:dyDescent="0.35">
      <c r="A36" s="14">
        <v>2025</v>
      </c>
      <c r="B36" s="14" t="s">
        <v>107</v>
      </c>
      <c r="C36" s="14" t="s">
        <v>90</v>
      </c>
      <c r="D36" s="14" t="s">
        <v>91</v>
      </c>
      <c r="E36" s="17" t="s">
        <v>23</v>
      </c>
      <c r="F36" s="17" t="s">
        <v>31</v>
      </c>
      <c r="G36" s="17" t="s">
        <v>40</v>
      </c>
      <c r="H36" s="16">
        <v>39.088999999999999</v>
      </c>
      <c r="I36" s="16">
        <v>34.863999999999997</v>
      </c>
      <c r="J36" s="16">
        <v>4.2249999999999996</v>
      </c>
      <c r="K36" s="16">
        <v>0.78900000000000003</v>
      </c>
    </row>
    <row r="37" spans="1:11" x14ac:dyDescent="0.35">
      <c r="A37" s="14">
        <v>2025</v>
      </c>
      <c r="B37" s="14" t="s">
        <v>107</v>
      </c>
      <c r="C37" s="14" t="s">
        <v>90</v>
      </c>
      <c r="D37" s="14" t="s">
        <v>92</v>
      </c>
      <c r="E37" s="17" t="s">
        <v>23</v>
      </c>
      <c r="F37" s="17" t="s">
        <v>31</v>
      </c>
      <c r="G37" s="17" t="s">
        <v>42</v>
      </c>
      <c r="H37" s="16">
        <v>5.7949999999999999</v>
      </c>
      <c r="I37" s="16">
        <v>5.0410000000000004</v>
      </c>
      <c r="J37" s="16">
        <v>0.754</v>
      </c>
      <c r="K37" s="16">
        <v>0.248</v>
      </c>
    </row>
    <row r="38" spans="1:11" x14ac:dyDescent="0.35">
      <c r="A38" s="14">
        <v>2025</v>
      </c>
      <c r="B38" s="14" t="s">
        <v>107</v>
      </c>
      <c r="C38" s="14" t="s">
        <v>90</v>
      </c>
      <c r="D38" s="14" t="s">
        <v>93</v>
      </c>
      <c r="E38" s="17" t="s">
        <v>23</v>
      </c>
      <c r="F38" s="17" t="s">
        <v>31</v>
      </c>
      <c r="G38" s="17" t="s">
        <v>44</v>
      </c>
      <c r="H38" s="16">
        <v>43.212000000000003</v>
      </c>
      <c r="I38" s="16">
        <v>37.47</v>
      </c>
      <c r="J38" s="16">
        <v>5.742</v>
      </c>
      <c r="K38" s="16">
        <v>0.25700000000000001</v>
      </c>
    </row>
    <row r="39" spans="1:11" x14ac:dyDescent="0.35">
      <c r="A39" s="14">
        <v>2025</v>
      </c>
      <c r="B39" s="14" t="s">
        <v>107</v>
      </c>
      <c r="C39" s="14" t="s">
        <v>90</v>
      </c>
      <c r="D39" s="14" t="s">
        <v>94</v>
      </c>
      <c r="E39" s="17" t="s">
        <v>23</v>
      </c>
      <c r="F39" s="17" t="s">
        <v>31</v>
      </c>
      <c r="G39" s="17" t="s">
        <v>46</v>
      </c>
      <c r="H39" s="16">
        <v>24.831</v>
      </c>
      <c r="I39" s="16">
        <v>23.052</v>
      </c>
      <c r="J39" s="16">
        <v>1.7789999999999999</v>
      </c>
      <c r="K39" s="16">
        <v>1.002</v>
      </c>
    </row>
    <row r="40" spans="1:11" x14ac:dyDescent="0.35">
      <c r="A40" s="14">
        <v>2025</v>
      </c>
      <c r="B40" s="14" t="s">
        <v>107</v>
      </c>
      <c r="C40" s="14" t="s">
        <v>90</v>
      </c>
      <c r="D40" s="14" t="s">
        <v>95</v>
      </c>
      <c r="E40" s="17" t="s">
        <v>23</v>
      </c>
      <c r="F40" s="17" t="s">
        <v>31</v>
      </c>
      <c r="G40" s="17" t="s">
        <v>48</v>
      </c>
      <c r="H40" s="16">
        <v>31.378</v>
      </c>
      <c r="I40" s="16">
        <v>27.957999999999998</v>
      </c>
      <c r="J40" s="16">
        <v>3.42</v>
      </c>
      <c r="K40" s="16">
        <v>0.999</v>
      </c>
    </row>
    <row r="41" spans="1:11" x14ac:dyDescent="0.35">
      <c r="A41" s="14">
        <v>2025</v>
      </c>
      <c r="B41" s="14" t="s">
        <v>107</v>
      </c>
      <c r="C41" s="14" t="s">
        <v>90</v>
      </c>
      <c r="D41" s="14" t="s">
        <v>96</v>
      </c>
      <c r="E41" s="17" t="s">
        <v>23</v>
      </c>
      <c r="F41" s="17" t="s">
        <v>31</v>
      </c>
      <c r="G41" s="17" t="s">
        <v>50</v>
      </c>
      <c r="H41" s="16">
        <v>23.169</v>
      </c>
      <c r="I41" s="16">
        <v>19.97</v>
      </c>
      <c r="J41" s="16">
        <v>3.1989999999999998</v>
      </c>
      <c r="K41" s="16">
        <v>0.57199999999999995</v>
      </c>
    </row>
    <row r="42" spans="1:11" x14ac:dyDescent="0.35">
      <c r="A42" s="14">
        <v>2025</v>
      </c>
      <c r="B42" s="14" t="s">
        <v>107</v>
      </c>
      <c r="C42" s="14" t="s">
        <v>90</v>
      </c>
      <c r="D42" s="14" t="s">
        <v>97</v>
      </c>
      <c r="E42" s="17" t="s">
        <v>23</v>
      </c>
      <c r="F42" s="17" t="s">
        <v>31</v>
      </c>
      <c r="G42" s="17" t="s">
        <v>52</v>
      </c>
      <c r="H42" s="16">
        <v>11.95</v>
      </c>
      <c r="I42" s="16">
        <v>10.944000000000001</v>
      </c>
      <c r="J42" s="16">
        <v>1.006</v>
      </c>
      <c r="K42" s="16">
        <v>0.14699999999999999</v>
      </c>
    </row>
    <row r="43" spans="1:11" x14ac:dyDescent="0.35">
      <c r="A43" s="14">
        <v>2025</v>
      </c>
      <c r="B43" s="14" t="s">
        <v>107</v>
      </c>
      <c r="C43" s="14" t="s">
        <v>98</v>
      </c>
      <c r="D43" s="14" t="s">
        <v>98</v>
      </c>
      <c r="E43" s="17" t="s">
        <v>23</v>
      </c>
      <c r="F43" s="17" t="s">
        <v>33</v>
      </c>
      <c r="G43" s="17" t="s">
        <v>33</v>
      </c>
      <c r="H43" s="16">
        <v>50.171999999999997</v>
      </c>
      <c r="I43" s="16">
        <v>43.847999999999999</v>
      </c>
      <c r="J43" s="16">
        <v>6.3239999999999998</v>
      </c>
      <c r="K43" s="16">
        <v>1.6240000000000001</v>
      </c>
    </row>
    <row r="44" spans="1:11" x14ac:dyDescent="0.35">
      <c r="A44" s="14">
        <v>2025</v>
      </c>
      <c r="B44" s="14" t="s">
        <v>107</v>
      </c>
      <c r="C44" s="14" t="s">
        <v>99</v>
      </c>
      <c r="D44" s="14" t="s">
        <v>100</v>
      </c>
      <c r="E44" s="17" t="s">
        <v>23</v>
      </c>
      <c r="F44" s="17" t="s">
        <v>35</v>
      </c>
      <c r="G44" s="17" t="s">
        <v>54</v>
      </c>
      <c r="H44" s="16">
        <v>247.95599999999999</v>
      </c>
      <c r="I44" s="16">
        <v>245.005</v>
      </c>
      <c r="J44" s="16">
        <v>2.9510000000000001</v>
      </c>
      <c r="K44" s="16">
        <v>3.3719999999999999</v>
      </c>
    </row>
    <row r="45" spans="1:11" x14ac:dyDescent="0.35">
      <c r="A45" s="14">
        <v>2025</v>
      </c>
      <c r="B45" s="14" t="s">
        <v>107</v>
      </c>
      <c r="C45" s="14" t="s">
        <v>99</v>
      </c>
      <c r="D45" s="14" t="s">
        <v>101</v>
      </c>
      <c r="E45" s="17" t="s">
        <v>23</v>
      </c>
      <c r="F45" s="17" t="s">
        <v>35</v>
      </c>
      <c r="G45" s="17" t="s">
        <v>56</v>
      </c>
      <c r="H45" s="16">
        <v>353.03300000000002</v>
      </c>
      <c r="I45" s="16">
        <v>352.79599999999999</v>
      </c>
      <c r="J45" s="16">
        <v>0.23699999999999999</v>
      </c>
      <c r="K45" s="16">
        <v>0.45400000000000001</v>
      </c>
    </row>
    <row r="46" spans="1:11" x14ac:dyDescent="0.35">
      <c r="A46" s="14">
        <v>2025</v>
      </c>
      <c r="B46" s="14" t="s">
        <v>107</v>
      </c>
      <c r="C46" s="14" t="s">
        <v>99</v>
      </c>
      <c r="D46" s="14" t="s">
        <v>102</v>
      </c>
      <c r="E46" s="17" t="s">
        <v>23</v>
      </c>
      <c r="F46" s="17" t="s">
        <v>35</v>
      </c>
      <c r="G46" s="17" t="s">
        <v>58</v>
      </c>
      <c r="H46" s="16">
        <v>93.150999999999996</v>
      </c>
      <c r="I46" s="16">
        <v>92.79</v>
      </c>
      <c r="J46" s="16">
        <v>0.36099999999999999</v>
      </c>
      <c r="K46" s="16">
        <v>0.71699999999999997</v>
      </c>
    </row>
    <row r="47" spans="1:11" x14ac:dyDescent="0.35">
      <c r="A47" s="14">
        <v>2025</v>
      </c>
      <c r="B47" s="14" t="s">
        <v>107</v>
      </c>
      <c r="C47" s="14" t="s">
        <v>99</v>
      </c>
      <c r="D47" s="14" t="s">
        <v>103</v>
      </c>
      <c r="E47" s="17" t="s">
        <v>23</v>
      </c>
      <c r="F47" s="17" t="s">
        <v>35</v>
      </c>
      <c r="G47" s="17" t="s">
        <v>60</v>
      </c>
      <c r="H47" s="16">
        <v>18.155000000000001</v>
      </c>
      <c r="I47" s="16">
        <v>17.623000000000001</v>
      </c>
      <c r="J47" s="16">
        <v>0.53200000000000003</v>
      </c>
      <c r="K47" s="16">
        <v>0.42899999999999999</v>
      </c>
    </row>
    <row r="48" spans="1:11" x14ac:dyDescent="0.35">
      <c r="A48" s="14">
        <v>2025</v>
      </c>
      <c r="B48" s="14" t="s">
        <v>107</v>
      </c>
      <c r="C48" s="14" t="s">
        <v>99</v>
      </c>
      <c r="D48" s="14" t="s">
        <v>104</v>
      </c>
      <c r="E48" s="17" t="s">
        <v>23</v>
      </c>
      <c r="F48" s="17" t="s">
        <v>35</v>
      </c>
      <c r="G48" s="17" t="s">
        <v>62</v>
      </c>
      <c r="H48" s="16">
        <v>104.745</v>
      </c>
      <c r="I48" s="16">
        <v>103.89</v>
      </c>
      <c r="J48" s="16">
        <v>0.85499999999999998</v>
      </c>
      <c r="K48" s="16">
        <v>1.4790000000000001</v>
      </c>
    </row>
    <row r="49" spans="1:11" x14ac:dyDescent="0.35">
      <c r="A49" s="14">
        <v>2025</v>
      </c>
      <c r="B49" s="14" t="s">
        <v>107</v>
      </c>
      <c r="C49" s="14" t="s">
        <v>99</v>
      </c>
      <c r="D49" s="14" t="s">
        <v>105</v>
      </c>
      <c r="E49" s="17" t="s">
        <v>23</v>
      </c>
      <c r="F49" s="17" t="s">
        <v>35</v>
      </c>
      <c r="G49" s="17" t="s">
        <v>64</v>
      </c>
      <c r="H49" s="16">
        <v>72.912999999999997</v>
      </c>
      <c r="I49" s="16">
        <v>72.501000000000005</v>
      </c>
      <c r="J49" s="16">
        <v>0.41199999999999998</v>
      </c>
      <c r="K49" s="16">
        <v>1.0840000000000001</v>
      </c>
    </row>
    <row r="50" spans="1:11" x14ac:dyDescent="0.35">
      <c r="A50" s="14">
        <v>2024</v>
      </c>
      <c r="B50" s="14" t="s">
        <v>87</v>
      </c>
      <c r="C50" s="14" t="s">
        <v>88</v>
      </c>
      <c r="D50" s="14" t="s">
        <v>88</v>
      </c>
      <c r="E50" s="17" t="s">
        <v>19</v>
      </c>
      <c r="F50" s="17" t="s">
        <v>27</v>
      </c>
      <c r="G50" s="17" t="s">
        <v>27</v>
      </c>
      <c r="H50" s="16">
        <v>28.850999999999999</v>
      </c>
      <c r="I50" s="16">
        <v>24.388000000000002</v>
      </c>
      <c r="J50" s="16">
        <v>4.4630000000000001</v>
      </c>
      <c r="K50" s="16">
        <v>0.61799999999999999</v>
      </c>
    </row>
    <row r="51" spans="1:11" x14ac:dyDescent="0.35">
      <c r="A51" s="14">
        <v>2024</v>
      </c>
      <c r="B51" s="14" t="s">
        <v>87</v>
      </c>
      <c r="C51" s="14" t="s">
        <v>89</v>
      </c>
      <c r="D51" s="14" t="s">
        <v>89</v>
      </c>
      <c r="E51" s="17" t="s">
        <v>19</v>
      </c>
      <c r="F51" s="17" t="s">
        <v>29</v>
      </c>
      <c r="G51" s="17" t="s">
        <v>29</v>
      </c>
      <c r="H51" s="16">
        <v>23.300999999999998</v>
      </c>
      <c r="I51" s="16">
        <v>23.184999999999999</v>
      </c>
      <c r="J51" s="16">
        <v>0.11600000000000001</v>
      </c>
      <c r="K51" s="16">
        <v>0.20899999999999999</v>
      </c>
    </row>
    <row r="52" spans="1:11" x14ac:dyDescent="0.35">
      <c r="A52" s="14">
        <v>2024</v>
      </c>
      <c r="B52" s="14" t="s">
        <v>87</v>
      </c>
      <c r="C52" s="14" t="s">
        <v>90</v>
      </c>
      <c r="D52" s="14" t="s">
        <v>91</v>
      </c>
      <c r="E52" s="17" t="s">
        <v>19</v>
      </c>
      <c r="F52" s="17" t="s">
        <v>31</v>
      </c>
      <c r="G52" s="17" t="s">
        <v>40</v>
      </c>
      <c r="H52" s="16">
        <v>45.625999999999998</v>
      </c>
      <c r="I52" s="16">
        <v>43.283999999999999</v>
      </c>
      <c r="J52" s="16">
        <v>2.3420000000000001</v>
      </c>
      <c r="K52" s="16">
        <v>1.0580000000000001</v>
      </c>
    </row>
    <row r="53" spans="1:11" x14ac:dyDescent="0.35">
      <c r="A53" s="14">
        <v>2024</v>
      </c>
      <c r="B53" s="14" t="s">
        <v>87</v>
      </c>
      <c r="C53" s="14" t="s">
        <v>90</v>
      </c>
      <c r="D53" s="14" t="s">
        <v>92</v>
      </c>
      <c r="E53" s="17" t="s">
        <v>19</v>
      </c>
      <c r="F53" s="17" t="s">
        <v>31</v>
      </c>
      <c r="G53" s="17" t="s">
        <v>42</v>
      </c>
      <c r="H53" s="16">
        <v>10.244</v>
      </c>
      <c r="I53" s="16">
        <v>9.6790000000000003</v>
      </c>
      <c r="J53" s="16">
        <v>0.56499999999999995</v>
      </c>
      <c r="K53" s="16">
        <v>9.2999999999999999E-2</v>
      </c>
    </row>
    <row r="54" spans="1:11" x14ac:dyDescent="0.35">
      <c r="A54" s="14">
        <v>2024</v>
      </c>
      <c r="B54" s="14" t="s">
        <v>87</v>
      </c>
      <c r="C54" s="14" t="s">
        <v>90</v>
      </c>
      <c r="D54" s="14" t="s">
        <v>93</v>
      </c>
      <c r="E54" s="17" t="s">
        <v>19</v>
      </c>
      <c r="F54" s="17" t="s">
        <v>31</v>
      </c>
      <c r="G54" s="17" t="s">
        <v>44</v>
      </c>
      <c r="H54" s="16">
        <v>37.046999999999997</v>
      </c>
      <c r="I54" s="16">
        <v>35.027999999999999</v>
      </c>
      <c r="J54" s="16">
        <v>2.0190000000000001</v>
      </c>
      <c r="K54" s="16">
        <v>0.90100000000000002</v>
      </c>
    </row>
    <row r="55" spans="1:11" x14ac:dyDescent="0.35">
      <c r="A55" s="14">
        <v>2024</v>
      </c>
      <c r="B55" s="14" t="s">
        <v>87</v>
      </c>
      <c r="C55" s="14" t="s">
        <v>90</v>
      </c>
      <c r="D55" s="14" t="s">
        <v>94</v>
      </c>
      <c r="E55" s="17" t="s">
        <v>19</v>
      </c>
      <c r="F55" s="17" t="s">
        <v>31</v>
      </c>
      <c r="G55" s="17" t="s">
        <v>46</v>
      </c>
      <c r="H55" s="16">
        <v>83.307000000000002</v>
      </c>
      <c r="I55" s="16">
        <v>79.045000000000002</v>
      </c>
      <c r="J55" s="16">
        <v>4.2619999999999996</v>
      </c>
      <c r="K55" s="16">
        <v>2.58</v>
      </c>
    </row>
    <row r="56" spans="1:11" x14ac:dyDescent="0.35">
      <c r="A56" s="14">
        <v>2024</v>
      </c>
      <c r="B56" s="14" t="s">
        <v>87</v>
      </c>
      <c r="C56" s="14" t="s">
        <v>90</v>
      </c>
      <c r="D56" s="14" t="s">
        <v>95</v>
      </c>
      <c r="E56" s="17" t="s">
        <v>19</v>
      </c>
      <c r="F56" s="17" t="s">
        <v>31</v>
      </c>
      <c r="G56" s="17" t="s">
        <v>48</v>
      </c>
      <c r="H56" s="16">
        <v>62.720999999999997</v>
      </c>
      <c r="I56" s="16">
        <v>59.014000000000003</v>
      </c>
      <c r="J56" s="16">
        <v>3.7069999999999999</v>
      </c>
      <c r="K56" s="16">
        <v>1.1779999999999999</v>
      </c>
    </row>
    <row r="57" spans="1:11" x14ac:dyDescent="0.35">
      <c r="A57" s="14">
        <v>2024</v>
      </c>
      <c r="B57" s="14" t="s">
        <v>87</v>
      </c>
      <c r="C57" s="14" t="s">
        <v>90</v>
      </c>
      <c r="D57" s="14" t="s">
        <v>96</v>
      </c>
      <c r="E57" s="17" t="s">
        <v>19</v>
      </c>
      <c r="F57" s="17" t="s">
        <v>31</v>
      </c>
      <c r="G57" s="17" t="s">
        <v>50</v>
      </c>
      <c r="H57" s="16">
        <v>152.03</v>
      </c>
      <c r="I57" s="16">
        <v>142.68899999999999</v>
      </c>
      <c r="J57" s="16">
        <v>9.3409999999999993</v>
      </c>
      <c r="K57" s="16">
        <v>2.645</v>
      </c>
    </row>
    <row r="58" spans="1:11" x14ac:dyDescent="0.35">
      <c r="A58" s="14">
        <v>2024</v>
      </c>
      <c r="B58" s="14" t="s">
        <v>87</v>
      </c>
      <c r="C58" s="14" t="s">
        <v>90</v>
      </c>
      <c r="D58" s="14" t="s">
        <v>97</v>
      </c>
      <c r="E58" s="17" t="s">
        <v>19</v>
      </c>
      <c r="F58" s="17" t="s">
        <v>31</v>
      </c>
      <c r="G58" s="17" t="s">
        <v>52</v>
      </c>
      <c r="H58" s="16">
        <v>53.506</v>
      </c>
      <c r="I58" s="16">
        <v>50.65</v>
      </c>
      <c r="J58" s="16">
        <v>2.8559999999999999</v>
      </c>
      <c r="K58" s="16">
        <v>0.85899999999999999</v>
      </c>
    </row>
    <row r="59" spans="1:11" x14ac:dyDescent="0.35">
      <c r="A59" s="14">
        <v>2024</v>
      </c>
      <c r="B59" s="14" t="s">
        <v>87</v>
      </c>
      <c r="C59" s="14" t="s">
        <v>98</v>
      </c>
      <c r="D59" s="14" t="s">
        <v>98</v>
      </c>
      <c r="E59" s="17" t="s">
        <v>19</v>
      </c>
      <c r="F59" s="17" t="s">
        <v>33</v>
      </c>
      <c r="G59" s="17" t="s">
        <v>33</v>
      </c>
      <c r="H59" s="16">
        <v>142.75700000000001</v>
      </c>
      <c r="I59" s="16">
        <v>137.98099999999999</v>
      </c>
      <c r="J59" s="16">
        <v>4.7759999999999998</v>
      </c>
      <c r="K59" s="16">
        <v>1.7829999999999999</v>
      </c>
    </row>
    <row r="60" spans="1:11" x14ac:dyDescent="0.35">
      <c r="A60" s="14">
        <v>2024</v>
      </c>
      <c r="B60" s="14" t="s">
        <v>87</v>
      </c>
      <c r="C60" s="14" t="s">
        <v>99</v>
      </c>
      <c r="D60" s="14" t="s">
        <v>100</v>
      </c>
      <c r="E60" s="17" t="s">
        <v>19</v>
      </c>
      <c r="F60" s="17" t="s">
        <v>35</v>
      </c>
      <c r="G60" s="17" t="s">
        <v>54</v>
      </c>
      <c r="H60" s="16">
        <v>616.06799999999998</v>
      </c>
      <c r="I60" s="16">
        <v>611.41700000000003</v>
      </c>
      <c r="J60" s="16">
        <v>4.6509999999999998</v>
      </c>
      <c r="K60" s="16">
        <v>6.66</v>
      </c>
    </row>
    <row r="61" spans="1:11" x14ac:dyDescent="0.35">
      <c r="A61" s="14">
        <v>2024</v>
      </c>
      <c r="B61" s="14" t="s">
        <v>87</v>
      </c>
      <c r="C61" s="14" t="s">
        <v>99</v>
      </c>
      <c r="D61" s="14" t="s">
        <v>101</v>
      </c>
      <c r="E61" s="17" t="s">
        <v>19</v>
      </c>
      <c r="F61" s="17" t="s">
        <v>35</v>
      </c>
      <c r="G61" s="17" t="s">
        <v>56</v>
      </c>
      <c r="H61" s="16">
        <v>117.89</v>
      </c>
      <c r="I61" s="16">
        <v>117.61499999999999</v>
      </c>
      <c r="J61" s="16">
        <v>0.27500000000000002</v>
      </c>
      <c r="K61" s="16">
        <v>1.41</v>
      </c>
    </row>
    <row r="62" spans="1:11" x14ac:dyDescent="0.35">
      <c r="A62" s="14">
        <v>2024</v>
      </c>
      <c r="B62" s="14" t="s">
        <v>87</v>
      </c>
      <c r="C62" s="14" t="s">
        <v>99</v>
      </c>
      <c r="D62" s="14" t="s">
        <v>102</v>
      </c>
      <c r="E62" s="17" t="s">
        <v>19</v>
      </c>
      <c r="F62" s="17" t="s">
        <v>35</v>
      </c>
      <c r="G62" s="17" t="s">
        <v>58</v>
      </c>
      <c r="H62" s="16">
        <v>100.416</v>
      </c>
      <c r="I62" s="16">
        <v>99.992999999999995</v>
      </c>
      <c r="J62" s="16">
        <v>0.42299999999999999</v>
      </c>
      <c r="K62" s="16">
        <v>3.839</v>
      </c>
    </row>
    <row r="63" spans="1:11" x14ac:dyDescent="0.35">
      <c r="A63" s="14">
        <v>2024</v>
      </c>
      <c r="B63" s="14" t="s">
        <v>87</v>
      </c>
      <c r="C63" s="14" t="s">
        <v>99</v>
      </c>
      <c r="D63" s="14" t="s">
        <v>103</v>
      </c>
      <c r="E63" s="17" t="s">
        <v>19</v>
      </c>
      <c r="F63" s="17" t="s">
        <v>35</v>
      </c>
      <c r="G63" s="17" t="s">
        <v>60</v>
      </c>
      <c r="H63" s="16">
        <v>139.36000000000001</v>
      </c>
      <c r="I63" s="16">
        <v>139.05600000000001</v>
      </c>
      <c r="J63" s="16">
        <v>0.30399999999999999</v>
      </c>
      <c r="K63" s="16">
        <v>0.85599999999999998</v>
      </c>
    </row>
    <row r="64" spans="1:11" x14ac:dyDescent="0.35">
      <c r="A64" s="14">
        <v>2024</v>
      </c>
      <c r="B64" s="14" t="s">
        <v>87</v>
      </c>
      <c r="C64" s="14" t="s">
        <v>99</v>
      </c>
      <c r="D64" s="14" t="s">
        <v>104</v>
      </c>
      <c r="E64" s="17" t="s">
        <v>19</v>
      </c>
      <c r="F64" s="17" t="s">
        <v>35</v>
      </c>
      <c r="G64" s="17" t="s">
        <v>62</v>
      </c>
      <c r="H64" s="16">
        <v>435.57499999999999</v>
      </c>
      <c r="I64" s="16">
        <v>428.66300000000001</v>
      </c>
      <c r="J64" s="16">
        <v>6.9119999999999999</v>
      </c>
      <c r="K64" s="16">
        <v>7.2690000000000001</v>
      </c>
    </row>
    <row r="65" spans="1:11" x14ac:dyDescent="0.35">
      <c r="A65" s="14">
        <v>2024</v>
      </c>
      <c r="B65" s="14" t="s">
        <v>87</v>
      </c>
      <c r="C65" s="14" t="s">
        <v>99</v>
      </c>
      <c r="D65" s="14" t="s">
        <v>105</v>
      </c>
      <c r="E65" s="17" t="s">
        <v>19</v>
      </c>
      <c r="F65" s="17" t="s">
        <v>35</v>
      </c>
      <c r="G65" s="17" t="s">
        <v>64</v>
      </c>
      <c r="H65" s="16">
        <v>217.512</v>
      </c>
      <c r="I65" s="16">
        <v>216.94800000000001</v>
      </c>
      <c r="J65" s="16">
        <v>0.56399999999999995</v>
      </c>
      <c r="K65" s="16">
        <v>2.2170000000000001</v>
      </c>
    </row>
    <row r="66" spans="1:11" x14ac:dyDescent="0.35">
      <c r="A66" s="14">
        <v>2024</v>
      </c>
      <c r="B66" s="14" t="s">
        <v>106</v>
      </c>
      <c r="C66" s="14" t="s">
        <v>88</v>
      </c>
      <c r="D66" s="14" t="s">
        <v>88</v>
      </c>
      <c r="E66" s="17" t="s">
        <v>21</v>
      </c>
      <c r="F66" s="17" t="s">
        <v>27</v>
      </c>
      <c r="G66" s="17" t="s">
        <v>27</v>
      </c>
      <c r="H66" s="16">
        <v>444.18299999999999</v>
      </c>
      <c r="I66" s="16">
        <v>422.94299999999998</v>
      </c>
      <c r="J66" s="16">
        <v>21.24</v>
      </c>
      <c r="K66" s="16">
        <v>4.33</v>
      </c>
    </row>
    <row r="67" spans="1:11" x14ac:dyDescent="0.35">
      <c r="A67" s="14">
        <v>2024</v>
      </c>
      <c r="B67" s="14" t="s">
        <v>106</v>
      </c>
      <c r="C67" s="14" t="s">
        <v>89</v>
      </c>
      <c r="D67" s="14" t="s">
        <v>89</v>
      </c>
      <c r="E67" s="17" t="s">
        <v>21</v>
      </c>
      <c r="F67" s="17" t="s">
        <v>29</v>
      </c>
      <c r="G67" s="17" t="s">
        <v>29</v>
      </c>
      <c r="H67" s="16">
        <v>47.228000000000002</v>
      </c>
      <c r="I67" s="16">
        <v>46.91</v>
      </c>
      <c r="J67" s="16">
        <v>0.318</v>
      </c>
      <c r="K67" s="16">
        <v>0.54300000000000004</v>
      </c>
    </row>
    <row r="68" spans="1:11" x14ac:dyDescent="0.35">
      <c r="A68" s="14">
        <v>2024</v>
      </c>
      <c r="B68" s="14" t="s">
        <v>106</v>
      </c>
      <c r="C68" s="14" t="s">
        <v>90</v>
      </c>
      <c r="D68" s="14" t="s">
        <v>91</v>
      </c>
      <c r="E68" s="17" t="s">
        <v>21</v>
      </c>
      <c r="F68" s="17" t="s">
        <v>31</v>
      </c>
      <c r="G68" s="17" t="s">
        <v>40</v>
      </c>
      <c r="H68" s="16">
        <v>268.59800000000001</v>
      </c>
      <c r="I68" s="16">
        <v>260.49</v>
      </c>
      <c r="J68" s="16">
        <v>8.1080000000000005</v>
      </c>
      <c r="K68" s="16">
        <v>0.92800000000000005</v>
      </c>
    </row>
    <row r="69" spans="1:11" x14ac:dyDescent="0.35">
      <c r="A69" s="14">
        <v>2024</v>
      </c>
      <c r="B69" s="14" t="s">
        <v>106</v>
      </c>
      <c r="C69" s="14" t="s">
        <v>90</v>
      </c>
      <c r="D69" s="14" t="s">
        <v>92</v>
      </c>
      <c r="E69" s="17" t="s">
        <v>21</v>
      </c>
      <c r="F69" s="17" t="s">
        <v>31</v>
      </c>
      <c r="G69" s="17" t="s">
        <v>42</v>
      </c>
      <c r="H69" s="16">
        <v>72.906999999999996</v>
      </c>
      <c r="I69" s="16">
        <v>71.100999999999999</v>
      </c>
      <c r="J69" s="16">
        <v>1.806</v>
      </c>
      <c r="K69" s="16">
        <v>1.3879999999999999</v>
      </c>
    </row>
    <row r="70" spans="1:11" x14ac:dyDescent="0.35">
      <c r="A70" s="14">
        <v>2024</v>
      </c>
      <c r="B70" s="14" t="s">
        <v>106</v>
      </c>
      <c r="C70" s="14" t="s">
        <v>90</v>
      </c>
      <c r="D70" s="14" t="s">
        <v>93</v>
      </c>
      <c r="E70" s="17" t="s">
        <v>21</v>
      </c>
      <c r="F70" s="17" t="s">
        <v>31</v>
      </c>
      <c r="G70" s="17" t="s">
        <v>44</v>
      </c>
      <c r="H70" s="16">
        <v>239.20099999999999</v>
      </c>
      <c r="I70" s="16">
        <v>232.78800000000001</v>
      </c>
      <c r="J70" s="16">
        <v>6.4130000000000003</v>
      </c>
      <c r="K70" s="16">
        <v>2.351</v>
      </c>
    </row>
    <row r="71" spans="1:11" x14ac:dyDescent="0.35">
      <c r="A71" s="14">
        <v>2024</v>
      </c>
      <c r="B71" s="14" t="s">
        <v>106</v>
      </c>
      <c r="C71" s="14" t="s">
        <v>90</v>
      </c>
      <c r="D71" s="14" t="s">
        <v>94</v>
      </c>
      <c r="E71" s="17" t="s">
        <v>21</v>
      </c>
      <c r="F71" s="17" t="s">
        <v>31</v>
      </c>
      <c r="G71" s="17" t="s">
        <v>46</v>
      </c>
      <c r="H71" s="16">
        <v>353.19400000000002</v>
      </c>
      <c r="I71" s="16">
        <v>339.56</v>
      </c>
      <c r="J71" s="16">
        <v>13.634</v>
      </c>
      <c r="K71" s="16">
        <v>7.6779999999999999</v>
      </c>
    </row>
    <row r="72" spans="1:11" x14ac:dyDescent="0.35">
      <c r="A72" s="14">
        <v>2024</v>
      </c>
      <c r="B72" s="14" t="s">
        <v>106</v>
      </c>
      <c r="C72" s="14" t="s">
        <v>90</v>
      </c>
      <c r="D72" s="14" t="s">
        <v>95</v>
      </c>
      <c r="E72" s="17" t="s">
        <v>21</v>
      </c>
      <c r="F72" s="17" t="s">
        <v>31</v>
      </c>
      <c r="G72" s="17" t="s">
        <v>48</v>
      </c>
      <c r="H72" s="16">
        <v>292.39400000000001</v>
      </c>
      <c r="I72" s="16">
        <v>284.29500000000002</v>
      </c>
      <c r="J72" s="16">
        <v>8.0990000000000002</v>
      </c>
      <c r="K72" s="16">
        <v>3.49</v>
      </c>
    </row>
    <row r="73" spans="1:11" x14ac:dyDescent="0.35">
      <c r="A73" s="14">
        <v>2024</v>
      </c>
      <c r="B73" s="14" t="s">
        <v>106</v>
      </c>
      <c r="C73" s="14" t="s">
        <v>90</v>
      </c>
      <c r="D73" s="14" t="s">
        <v>96</v>
      </c>
      <c r="E73" s="17" t="s">
        <v>21</v>
      </c>
      <c r="F73" s="17" t="s">
        <v>31</v>
      </c>
      <c r="G73" s="17" t="s">
        <v>50</v>
      </c>
      <c r="H73" s="16">
        <v>479.63799999999998</v>
      </c>
      <c r="I73" s="16">
        <v>457.91300000000001</v>
      </c>
      <c r="J73" s="16">
        <v>21.725000000000001</v>
      </c>
      <c r="K73" s="16">
        <v>12.256</v>
      </c>
    </row>
    <row r="74" spans="1:11" x14ac:dyDescent="0.35">
      <c r="A74" s="14">
        <v>2024</v>
      </c>
      <c r="B74" s="14" t="s">
        <v>106</v>
      </c>
      <c r="C74" s="14" t="s">
        <v>90</v>
      </c>
      <c r="D74" s="14" t="s">
        <v>97</v>
      </c>
      <c r="E74" s="17" t="s">
        <v>21</v>
      </c>
      <c r="F74" s="17" t="s">
        <v>31</v>
      </c>
      <c r="G74" s="17" t="s">
        <v>52</v>
      </c>
      <c r="H74" s="16">
        <v>175.55199999999999</v>
      </c>
      <c r="I74" s="16">
        <v>169.49299999999999</v>
      </c>
      <c r="J74" s="16">
        <v>6.0590000000000002</v>
      </c>
      <c r="K74" s="16">
        <v>2.323</v>
      </c>
    </row>
    <row r="75" spans="1:11" x14ac:dyDescent="0.35">
      <c r="A75" s="14">
        <v>2024</v>
      </c>
      <c r="B75" s="14" t="s">
        <v>106</v>
      </c>
      <c r="C75" s="14" t="s">
        <v>98</v>
      </c>
      <c r="D75" s="14" t="s">
        <v>98</v>
      </c>
      <c r="E75" s="17" t="s">
        <v>21</v>
      </c>
      <c r="F75" s="17" t="s">
        <v>33</v>
      </c>
      <c r="G75" s="17" t="s">
        <v>33</v>
      </c>
      <c r="H75" s="16">
        <v>1079.298</v>
      </c>
      <c r="I75" s="16">
        <v>1064.8040000000001</v>
      </c>
      <c r="J75" s="16">
        <v>14.494</v>
      </c>
      <c r="K75" s="16">
        <v>10.932</v>
      </c>
    </row>
    <row r="76" spans="1:11" x14ac:dyDescent="0.35">
      <c r="A76" s="14">
        <v>2024</v>
      </c>
      <c r="B76" s="14" t="s">
        <v>106</v>
      </c>
      <c r="C76" s="14" t="s">
        <v>99</v>
      </c>
      <c r="D76" s="14" t="s">
        <v>100</v>
      </c>
      <c r="E76" s="17" t="s">
        <v>21</v>
      </c>
      <c r="F76" s="17" t="s">
        <v>35</v>
      </c>
      <c r="G76" s="17" t="s">
        <v>54</v>
      </c>
      <c r="H76" s="16">
        <v>896.62300000000005</v>
      </c>
      <c r="I76" s="16">
        <v>894.41099999999994</v>
      </c>
      <c r="J76" s="16">
        <v>2.2120000000000002</v>
      </c>
      <c r="K76" s="16">
        <v>25.777999999999999</v>
      </c>
    </row>
    <row r="77" spans="1:11" x14ac:dyDescent="0.35">
      <c r="A77" s="14">
        <v>2024</v>
      </c>
      <c r="B77" s="14" t="s">
        <v>106</v>
      </c>
      <c r="C77" s="14" t="s">
        <v>99</v>
      </c>
      <c r="D77" s="14" t="s">
        <v>101</v>
      </c>
      <c r="E77" s="17" t="s">
        <v>21</v>
      </c>
      <c r="F77" s="17" t="s">
        <v>35</v>
      </c>
      <c r="G77" s="17" t="s">
        <v>56</v>
      </c>
      <c r="H77" s="16">
        <v>352.03500000000003</v>
      </c>
      <c r="I77" s="16">
        <v>351.05799999999999</v>
      </c>
      <c r="J77" s="16">
        <v>0.97699999999999998</v>
      </c>
      <c r="K77" s="16">
        <v>1.68</v>
      </c>
    </row>
    <row r="78" spans="1:11" x14ac:dyDescent="0.35">
      <c r="A78" s="14">
        <v>2024</v>
      </c>
      <c r="B78" s="14" t="s">
        <v>106</v>
      </c>
      <c r="C78" s="14" t="s">
        <v>99</v>
      </c>
      <c r="D78" s="14" t="s">
        <v>102</v>
      </c>
      <c r="E78" s="17" t="s">
        <v>21</v>
      </c>
      <c r="F78" s="17" t="s">
        <v>35</v>
      </c>
      <c r="G78" s="17" t="s">
        <v>58</v>
      </c>
      <c r="H78" s="16">
        <v>239.64500000000001</v>
      </c>
      <c r="I78" s="16">
        <v>238.89599999999999</v>
      </c>
      <c r="J78" s="16">
        <v>0.749</v>
      </c>
      <c r="K78" s="16">
        <v>1.242</v>
      </c>
    </row>
    <row r="79" spans="1:11" x14ac:dyDescent="0.35">
      <c r="A79" s="14">
        <v>2024</v>
      </c>
      <c r="B79" s="14" t="s">
        <v>106</v>
      </c>
      <c r="C79" s="14" t="s">
        <v>99</v>
      </c>
      <c r="D79" s="14" t="s">
        <v>103</v>
      </c>
      <c r="E79" s="17" t="s">
        <v>21</v>
      </c>
      <c r="F79" s="17" t="s">
        <v>35</v>
      </c>
      <c r="G79" s="17" t="s">
        <v>60</v>
      </c>
      <c r="H79" s="16">
        <v>79.855999999999995</v>
      </c>
      <c r="I79" s="16">
        <v>79.760999999999996</v>
      </c>
      <c r="J79" s="16">
        <v>9.5000000000000001E-2</v>
      </c>
      <c r="K79" s="16">
        <v>1.0009999999999999</v>
      </c>
    </row>
    <row r="80" spans="1:11" x14ac:dyDescent="0.35">
      <c r="A80" s="14">
        <v>2024</v>
      </c>
      <c r="B80" s="14" t="s">
        <v>106</v>
      </c>
      <c r="C80" s="14" t="s">
        <v>99</v>
      </c>
      <c r="D80" s="14" t="s">
        <v>104</v>
      </c>
      <c r="E80" s="17" t="s">
        <v>21</v>
      </c>
      <c r="F80" s="17" t="s">
        <v>35</v>
      </c>
      <c r="G80" s="17" t="s">
        <v>62</v>
      </c>
      <c r="H80" s="16">
        <v>402.38600000000002</v>
      </c>
      <c r="I80" s="16">
        <v>401.05700000000002</v>
      </c>
      <c r="J80" s="16">
        <v>1.329</v>
      </c>
      <c r="K80" s="16">
        <v>1.768</v>
      </c>
    </row>
    <row r="81" spans="1:11" x14ac:dyDescent="0.35">
      <c r="A81" s="14">
        <v>2024</v>
      </c>
      <c r="B81" s="14" t="s">
        <v>106</v>
      </c>
      <c r="C81" s="14" t="s">
        <v>99</v>
      </c>
      <c r="D81" s="14" t="s">
        <v>105</v>
      </c>
      <c r="E81" s="17" t="s">
        <v>21</v>
      </c>
      <c r="F81" s="17" t="s">
        <v>35</v>
      </c>
      <c r="G81" s="17" t="s">
        <v>64</v>
      </c>
      <c r="H81" s="16">
        <v>236.51499999999999</v>
      </c>
      <c r="I81" s="16">
        <v>235.30500000000001</v>
      </c>
      <c r="J81" s="16">
        <v>1.21</v>
      </c>
      <c r="K81" s="16">
        <v>2.0720000000000001</v>
      </c>
    </row>
    <row r="82" spans="1:11" x14ac:dyDescent="0.35">
      <c r="A82" s="14">
        <v>2024</v>
      </c>
      <c r="B82" s="14" t="s">
        <v>107</v>
      </c>
      <c r="C82" s="14" t="s">
        <v>88</v>
      </c>
      <c r="D82" s="14" t="s">
        <v>88</v>
      </c>
      <c r="E82" s="17" t="s">
        <v>23</v>
      </c>
      <c r="F82" s="17" t="s">
        <v>27</v>
      </c>
      <c r="G82" s="17" t="s">
        <v>27</v>
      </c>
      <c r="H82" s="16">
        <v>28.484999999999999</v>
      </c>
      <c r="I82" s="16">
        <v>22.302</v>
      </c>
      <c r="J82" s="16">
        <v>6.1829999999999998</v>
      </c>
      <c r="K82" s="16">
        <v>0.26200000000000001</v>
      </c>
    </row>
    <row r="83" spans="1:11" x14ac:dyDescent="0.35">
      <c r="A83" s="14">
        <v>2024</v>
      </c>
      <c r="B83" s="14" t="s">
        <v>107</v>
      </c>
      <c r="C83" s="14" t="s">
        <v>89</v>
      </c>
      <c r="D83" s="14" t="s">
        <v>89</v>
      </c>
      <c r="E83" s="17" t="s">
        <v>23</v>
      </c>
      <c r="F83" s="17" t="s">
        <v>29</v>
      </c>
      <c r="G83" s="17" t="s">
        <v>29</v>
      </c>
      <c r="H83" s="16">
        <v>9.9640000000000004</v>
      </c>
      <c r="I83" s="16">
        <v>9.8650000000000002</v>
      </c>
      <c r="J83" s="16">
        <v>9.9000000000000005E-2</v>
      </c>
      <c r="K83" s="16">
        <v>0.106</v>
      </c>
    </row>
    <row r="84" spans="1:11" x14ac:dyDescent="0.35">
      <c r="A84" s="14">
        <v>2024</v>
      </c>
      <c r="B84" s="14" t="s">
        <v>107</v>
      </c>
      <c r="C84" s="14" t="s">
        <v>90</v>
      </c>
      <c r="D84" s="14" t="s">
        <v>91</v>
      </c>
      <c r="E84" s="17" t="s">
        <v>23</v>
      </c>
      <c r="F84" s="17" t="s">
        <v>31</v>
      </c>
      <c r="G84" s="17" t="s">
        <v>40</v>
      </c>
      <c r="H84" s="16">
        <v>38.89</v>
      </c>
      <c r="I84" s="16">
        <v>34.756999999999998</v>
      </c>
      <c r="J84" s="16">
        <v>4.133</v>
      </c>
      <c r="K84" s="16">
        <v>0.68200000000000005</v>
      </c>
    </row>
    <row r="85" spans="1:11" x14ac:dyDescent="0.35">
      <c r="A85" s="14">
        <v>2024</v>
      </c>
      <c r="B85" s="14" t="s">
        <v>107</v>
      </c>
      <c r="C85" s="14" t="s">
        <v>90</v>
      </c>
      <c r="D85" s="14" t="s">
        <v>92</v>
      </c>
      <c r="E85" s="17" t="s">
        <v>23</v>
      </c>
      <c r="F85" s="17" t="s">
        <v>31</v>
      </c>
      <c r="G85" s="17" t="s">
        <v>42</v>
      </c>
      <c r="H85" s="16">
        <v>5.8869999999999996</v>
      </c>
      <c r="I85" s="16">
        <v>5.1269999999999998</v>
      </c>
      <c r="J85" s="16">
        <v>0.76</v>
      </c>
      <c r="K85" s="16">
        <v>0.25800000000000001</v>
      </c>
    </row>
    <row r="86" spans="1:11" x14ac:dyDescent="0.35">
      <c r="A86" s="14">
        <v>2024</v>
      </c>
      <c r="B86" s="14" t="s">
        <v>107</v>
      </c>
      <c r="C86" s="14" t="s">
        <v>90</v>
      </c>
      <c r="D86" s="14" t="s">
        <v>93</v>
      </c>
      <c r="E86" s="17" t="s">
        <v>23</v>
      </c>
      <c r="F86" s="17" t="s">
        <v>31</v>
      </c>
      <c r="G86" s="17" t="s">
        <v>44</v>
      </c>
      <c r="H86" s="16">
        <v>41.267000000000003</v>
      </c>
      <c r="I86" s="16">
        <v>35.909999999999997</v>
      </c>
      <c r="J86" s="16">
        <v>5.3570000000000002</v>
      </c>
      <c r="K86" s="16">
        <v>0.124</v>
      </c>
    </row>
    <row r="87" spans="1:11" x14ac:dyDescent="0.35">
      <c r="A87" s="14">
        <v>2024</v>
      </c>
      <c r="B87" s="14" t="s">
        <v>107</v>
      </c>
      <c r="C87" s="14" t="s">
        <v>90</v>
      </c>
      <c r="D87" s="14" t="s">
        <v>94</v>
      </c>
      <c r="E87" s="17" t="s">
        <v>23</v>
      </c>
      <c r="F87" s="17" t="s">
        <v>31</v>
      </c>
      <c r="G87" s="17" t="s">
        <v>46</v>
      </c>
      <c r="H87" s="16">
        <v>25.408999999999999</v>
      </c>
      <c r="I87" s="16">
        <v>23.649000000000001</v>
      </c>
      <c r="J87" s="16">
        <v>1.76</v>
      </c>
      <c r="K87" s="16">
        <v>0.997</v>
      </c>
    </row>
    <row r="88" spans="1:11" x14ac:dyDescent="0.35">
      <c r="A88" s="14">
        <v>2024</v>
      </c>
      <c r="B88" s="14" t="s">
        <v>107</v>
      </c>
      <c r="C88" s="14" t="s">
        <v>90</v>
      </c>
      <c r="D88" s="14" t="s">
        <v>95</v>
      </c>
      <c r="E88" s="17" t="s">
        <v>23</v>
      </c>
      <c r="F88" s="17" t="s">
        <v>31</v>
      </c>
      <c r="G88" s="17" t="s">
        <v>48</v>
      </c>
      <c r="H88" s="16">
        <v>30.388000000000002</v>
      </c>
      <c r="I88" s="16">
        <v>27.122</v>
      </c>
      <c r="J88" s="16">
        <v>3.266</v>
      </c>
      <c r="K88" s="16">
        <v>0.84599999999999997</v>
      </c>
    </row>
    <row r="89" spans="1:11" x14ac:dyDescent="0.35">
      <c r="A89" s="14">
        <v>2024</v>
      </c>
      <c r="B89" s="14" t="s">
        <v>107</v>
      </c>
      <c r="C89" s="14" t="s">
        <v>90</v>
      </c>
      <c r="D89" s="14" t="s">
        <v>96</v>
      </c>
      <c r="E89" s="17" t="s">
        <v>23</v>
      </c>
      <c r="F89" s="17" t="s">
        <v>31</v>
      </c>
      <c r="G89" s="17" t="s">
        <v>50</v>
      </c>
      <c r="H89" s="16">
        <v>23.318000000000001</v>
      </c>
      <c r="I89" s="16">
        <v>20.088999999999999</v>
      </c>
      <c r="J89" s="16">
        <v>3.2290000000000001</v>
      </c>
      <c r="K89" s="16">
        <v>0.60799999999999998</v>
      </c>
    </row>
    <row r="90" spans="1:11" x14ac:dyDescent="0.35">
      <c r="A90" s="14">
        <v>2024</v>
      </c>
      <c r="B90" s="14" t="s">
        <v>107</v>
      </c>
      <c r="C90" s="14" t="s">
        <v>90</v>
      </c>
      <c r="D90" s="14" t="s">
        <v>97</v>
      </c>
      <c r="E90" s="17" t="s">
        <v>23</v>
      </c>
      <c r="F90" s="17" t="s">
        <v>31</v>
      </c>
      <c r="G90" s="17" t="s">
        <v>52</v>
      </c>
      <c r="H90" s="16">
        <v>12.571</v>
      </c>
      <c r="I90" s="16">
        <v>11.507</v>
      </c>
      <c r="J90" s="16">
        <v>1.0640000000000001</v>
      </c>
      <c r="K90" s="16">
        <v>0.192</v>
      </c>
    </row>
    <row r="91" spans="1:11" x14ac:dyDescent="0.35">
      <c r="A91" s="14">
        <v>2024</v>
      </c>
      <c r="B91" s="14" t="s">
        <v>107</v>
      </c>
      <c r="C91" s="14" t="s">
        <v>98</v>
      </c>
      <c r="D91" s="14" t="s">
        <v>98</v>
      </c>
      <c r="E91" s="17" t="s">
        <v>23</v>
      </c>
      <c r="F91" s="17" t="s">
        <v>33</v>
      </c>
      <c r="G91" s="17" t="s">
        <v>33</v>
      </c>
      <c r="H91" s="16">
        <v>49.972999999999999</v>
      </c>
      <c r="I91" s="16">
        <v>43.563000000000002</v>
      </c>
      <c r="J91" s="16">
        <v>6.41</v>
      </c>
      <c r="K91" s="16">
        <v>1.833</v>
      </c>
    </row>
    <row r="92" spans="1:11" x14ac:dyDescent="0.35">
      <c r="A92" s="14">
        <v>2024</v>
      </c>
      <c r="B92" s="14" t="s">
        <v>107</v>
      </c>
      <c r="C92" s="14" t="s">
        <v>99</v>
      </c>
      <c r="D92" s="14" t="s">
        <v>100</v>
      </c>
      <c r="E92" s="17" t="s">
        <v>23</v>
      </c>
      <c r="F92" s="17" t="s">
        <v>35</v>
      </c>
      <c r="G92" s="17" t="s">
        <v>54</v>
      </c>
      <c r="H92" s="16">
        <v>235.53299999999999</v>
      </c>
      <c r="I92" s="16">
        <v>232.68199999999999</v>
      </c>
      <c r="J92" s="16">
        <v>2.851</v>
      </c>
      <c r="K92" s="16">
        <v>3.4009999999999998</v>
      </c>
    </row>
    <row r="93" spans="1:11" x14ac:dyDescent="0.35">
      <c r="A93" s="14">
        <v>2024</v>
      </c>
      <c r="B93" s="14" t="s">
        <v>107</v>
      </c>
      <c r="C93" s="14" t="s">
        <v>99</v>
      </c>
      <c r="D93" s="14" t="s">
        <v>101</v>
      </c>
      <c r="E93" s="17" t="s">
        <v>23</v>
      </c>
      <c r="F93" s="17" t="s">
        <v>35</v>
      </c>
      <c r="G93" s="17" t="s">
        <v>56</v>
      </c>
      <c r="H93" s="16">
        <v>340.54899999999998</v>
      </c>
      <c r="I93" s="16">
        <v>340.15699999999998</v>
      </c>
      <c r="J93" s="16">
        <v>0.39200000000000002</v>
      </c>
      <c r="K93" s="16">
        <v>0.33900000000000002</v>
      </c>
    </row>
    <row r="94" spans="1:11" x14ac:dyDescent="0.35">
      <c r="A94" s="14">
        <v>2024</v>
      </c>
      <c r="B94" s="14" t="s">
        <v>107</v>
      </c>
      <c r="C94" s="14" t="s">
        <v>99</v>
      </c>
      <c r="D94" s="14" t="s">
        <v>102</v>
      </c>
      <c r="E94" s="17" t="s">
        <v>23</v>
      </c>
      <c r="F94" s="17" t="s">
        <v>35</v>
      </c>
      <c r="G94" s="17" t="s">
        <v>58</v>
      </c>
      <c r="H94" s="16">
        <v>92.716999999999999</v>
      </c>
      <c r="I94" s="16">
        <v>92.418999999999997</v>
      </c>
      <c r="J94" s="16">
        <v>0.29799999999999999</v>
      </c>
      <c r="K94" s="16">
        <v>0.68400000000000005</v>
      </c>
    </row>
    <row r="95" spans="1:11" x14ac:dyDescent="0.35">
      <c r="A95" s="14">
        <v>2024</v>
      </c>
      <c r="B95" s="14" t="s">
        <v>107</v>
      </c>
      <c r="C95" s="14" t="s">
        <v>99</v>
      </c>
      <c r="D95" s="14" t="s">
        <v>103</v>
      </c>
      <c r="E95" s="17" t="s">
        <v>23</v>
      </c>
      <c r="F95" s="17" t="s">
        <v>35</v>
      </c>
      <c r="G95" s="17" t="s">
        <v>60</v>
      </c>
      <c r="H95" s="16">
        <v>18.047000000000001</v>
      </c>
      <c r="I95" s="16">
        <v>17.552</v>
      </c>
      <c r="J95" s="16">
        <v>0.495</v>
      </c>
      <c r="K95" s="16">
        <v>0.46300000000000002</v>
      </c>
    </row>
    <row r="96" spans="1:11" x14ac:dyDescent="0.35">
      <c r="A96" s="14">
        <v>2024</v>
      </c>
      <c r="B96" s="14" t="s">
        <v>107</v>
      </c>
      <c r="C96" s="14" t="s">
        <v>99</v>
      </c>
      <c r="D96" s="14" t="s">
        <v>104</v>
      </c>
      <c r="E96" s="17" t="s">
        <v>23</v>
      </c>
      <c r="F96" s="17" t="s">
        <v>35</v>
      </c>
      <c r="G96" s="17" t="s">
        <v>62</v>
      </c>
      <c r="H96" s="16">
        <v>104.111</v>
      </c>
      <c r="I96" s="16">
        <v>103.262</v>
      </c>
      <c r="J96" s="16">
        <v>0.84899999999999998</v>
      </c>
      <c r="K96" s="16">
        <v>1.29</v>
      </c>
    </row>
    <row r="97" spans="1:11" x14ac:dyDescent="0.35">
      <c r="A97" s="14">
        <v>2024</v>
      </c>
      <c r="B97" s="14" t="s">
        <v>107</v>
      </c>
      <c r="C97" s="14" t="s">
        <v>99</v>
      </c>
      <c r="D97" s="14" t="s">
        <v>105</v>
      </c>
      <c r="E97" s="17" t="s">
        <v>23</v>
      </c>
      <c r="F97" s="17" t="s">
        <v>35</v>
      </c>
      <c r="G97" s="17" t="s">
        <v>64</v>
      </c>
      <c r="H97" s="16">
        <v>71.649000000000001</v>
      </c>
      <c r="I97" s="16">
        <v>71.272000000000006</v>
      </c>
      <c r="J97" s="16">
        <v>0.377</v>
      </c>
      <c r="K97" s="16">
        <v>1.2190000000000001</v>
      </c>
    </row>
    <row r="98" spans="1:11" x14ac:dyDescent="0.35">
      <c r="A98" s="14">
        <v>2023</v>
      </c>
      <c r="B98" s="14" t="s">
        <v>87</v>
      </c>
      <c r="C98" s="14" t="s">
        <v>88</v>
      </c>
      <c r="D98" s="14" t="s">
        <v>88</v>
      </c>
      <c r="E98" s="17" t="s">
        <v>19</v>
      </c>
      <c r="F98" s="17" t="s">
        <v>27</v>
      </c>
      <c r="G98" s="17" t="s">
        <v>27</v>
      </c>
      <c r="H98" s="16">
        <v>28.442</v>
      </c>
      <c r="I98" s="16">
        <v>24.050999999999998</v>
      </c>
      <c r="J98" s="16">
        <v>4.391</v>
      </c>
      <c r="K98" s="16">
        <v>0.80300000000000005</v>
      </c>
    </row>
    <row r="99" spans="1:11" x14ac:dyDescent="0.35">
      <c r="A99" s="14">
        <v>2023</v>
      </c>
      <c r="B99" s="14" t="s">
        <v>87</v>
      </c>
      <c r="C99" s="14" t="s">
        <v>89</v>
      </c>
      <c r="D99" s="14" t="s">
        <v>89</v>
      </c>
      <c r="E99" s="17" t="s">
        <v>19</v>
      </c>
      <c r="F99" s="17" t="s">
        <v>29</v>
      </c>
      <c r="G99" s="17" t="s">
        <v>29</v>
      </c>
      <c r="H99" s="16">
        <v>23.568999999999999</v>
      </c>
      <c r="I99" s="16">
        <v>23.442</v>
      </c>
      <c r="J99" s="16">
        <v>0.127</v>
      </c>
      <c r="K99" s="16">
        <v>0.13300000000000001</v>
      </c>
    </row>
    <row r="100" spans="1:11" x14ac:dyDescent="0.35">
      <c r="A100" s="14">
        <v>2023</v>
      </c>
      <c r="B100" s="14" t="s">
        <v>87</v>
      </c>
      <c r="C100" s="14" t="s">
        <v>90</v>
      </c>
      <c r="D100" s="14" t="s">
        <v>91</v>
      </c>
      <c r="E100" s="17" t="s">
        <v>19</v>
      </c>
      <c r="F100" s="17" t="s">
        <v>31</v>
      </c>
      <c r="G100" s="17" t="s">
        <v>40</v>
      </c>
      <c r="H100" s="16">
        <v>44.158000000000001</v>
      </c>
      <c r="I100" s="16">
        <v>41.83</v>
      </c>
      <c r="J100" s="16">
        <v>2.3279999999999998</v>
      </c>
      <c r="K100" s="16">
        <v>1.0820000000000001</v>
      </c>
    </row>
    <row r="101" spans="1:11" x14ac:dyDescent="0.35">
      <c r="A101" s="14">
        <v>2023</v>
      </c>
      <c r="B101" s="14" t="s">
        <v>87</v>
      </c>
      <c r="C101" s="14" t="s">
        <v>90</v>
      </c>
      <c r="D101" s="14" t="s">
        <v>92</v>
      </c>
      <c r="E101" s="17" t="s">
        <v>19</v>
      </c>
      <c r="F101" s="17" t="s">
        <v>31</v>
      </c>
      <c r="G101" s="17" t="s">
        <v>42</v>
      </c>
      <c r="H101" s="16">
        <v>10.183999999999999</v>
      </c>
      <c r="I101" s="16">
        <v>9.6189999999999998</v>
      </c>
      <c r="J101" s="16">
        <v>0.56499999999999995</v>
      </c>
      <c r="K101" s="16">
        <v>8.3000000000000004E-2</v>
      </c>
    </row>
    <row r="102" spans="1:11" x14ac:dyDescent="0.35">
      <c r="A102" s="14">
        <v>2023</v>
      </c>
      <c r="B102" s="14" t="s">
        <v>87</v>
      </c>
      <c r="C102" s="14" t="s">
        <v>90</v>
      </c>
      <c r="D102" s="14" t="s">
        <v>93</v>
      </c>
      <c r="E102" s="17" t="s">
        <v>19</v>
      </c>
      <c r="F102" s="17" t="s">
        <v>31</v>
      </c>
      <c r="G102" s="17" t="s">
        <v>44</v>
      </c>
      <c r="H102" s="16">
        <v>36.841000000000001</v>
      </c>
      <c r="I102" s="16">
        <v>34.889000000000003</v>
      </c>
      <c r="J102" s="16">
        <v>1.952</v>
      </c>
      <c r="K102" s="16">
        <v>1.0549999999999999</v>
      </c>
    </row>
    <row r="103" spans="1:11" x14ac:dyDescent="0.35">
      <c r="A103" s="14">
        <v>2023</v>
      </c>
      <c r="B103" s="14" t="s">
        <v>87</v>
      </c>
      <c r="C103" s="14" t="s">
        <v>90</v>
      </c>
      <c r="D103" s="14" t="s">
        <v>94</v>
      </c>
      <c r="E103" s="17" t="s">
        <v>19</v>
      </c>
      <c r="F103" s="17" t="s">
        <v>31</v>
      </c>
      <c r="G103" s="17" t="s">
        <v>46</v>
      </c>
      <c r="H103" s="16">
        <v>84.376000000000005</v>
      </c>
      <c r="I103" s="16">
        <v>79.977000000000004</v>
      </c>
      <c r="J103" s="16">
        <v>4.399</v>
      </c>
      <c r="K103" s="16">
        <v>2.355</v>
      </c>
    </row>
    <row r="104" spans="1:11" x14ac:dyDescent="0.35">
      <c r="A104" s="14">
        <v>2023</v>
      </c>
      <c r="B104" s="14" t="s">
        <v>87</v>
      </c>
      <c r="C104" s="14" t="s">
        <v>90</v>
      </c>
      <c r="D104" s="14" t="s">
        <v>95</v>
      </c>
      <c r="E104" s="17" t="s">
        <v>19</v>
      </c>
      <c r="F104" s="17" t="s">
        <v>31</v>
      </c>
      <c r="G104" s="17" t="s">
        <v>48</v>
      </c>
      <c r="H104" s="16">
        <v>60.04</v>
      </c>
      <c r="I104" s="16">
        <v>56.49</v>
      </c>
      <c r="J104" s="16">
        <v>3.55</v>
      </c>
      <c r="K104" s="16">
        <v>1.133</v>
      </c>
    </row>
    <row r="105" spans="1:11" x14ac:dyDescent="0.35">
      <c r="A105" s="14">
        <v>2023</v>
      </c>
      <c r="B105" s="14" t="s">
        <v>87</v>
      </c>
      <c r="C105" s="14" t="s">
        <v>90</v>
      </c>
      <c r="D105" s="14" t="s">
        <v>96</v>
      </c>
      <c r="E105" s="17" t="s">
        <v>19</v>
      </c>
      <c r="F105" s="17" t="s">
        <v>31</v>
      </c>
      <c r="G105" s="17" t="s">
        <v>50</v>
      </c>
      <c r="H105" s="16">
        <v>149.86199999999999</v>
      </c>
      <c r="I105" s="16">
        <v>140.797</v>
      </c>
      <c r="J105" s="16">
        <v>9.0649999999999995</v>
      </c>
      <c r="K105" s="16">
        <v>2.4870000000000001</v>
      </c>
    </row>
    <row r="106" spans="1:11" x14ac:dyDescent="0.35">
      <c r="A106" s="14">
        <v>2023</v>
      </c>
      <c r="B106" s="14" t="s">
        <v>87</v>
      </c>
      <c r="C106" s="14" t="s">
        <v>90</v>
      </c>
      <c r="D106" s="14" t="s">
        <v>97</v>
      </c>
      <c r="E106" s="17" t="s">
        <v>19</v>
      </c>
      <c r="F106" s="17" t="s">
        <v>31</v>
      </c>
      <c r="G106" s="17" t="s">
        <v>52</v>
      </c>
      <c r="H106" s="16">
        <v>52.936999999999998</v>
      </c>
      <c r="I106" s="16">
        <v>50.149000000000001</v>
      </c>
      <c r="J106" s="16">
        <v>2.7879999999999998</v>
      </c>
      <c r="K106" s="16">
        <v>0.88900000000000001</v>
      </c>
    </row>
    <row r="107" spans="1:11" x14ac:dyDescent="0.35">
      <c r="A107" s="14">
        <v>2023</v>
      </c>
      <c r="B107" s="14" t="s">
        <v>87</v>
      </c>
      <c r="C107" s="14" t="s">
        <v>98</v>
      </c>
      <c r="D107" s="14" t="s">
        <v>98</v>
      </c>
      <c r="E107" s="17" t="s">
        <v>19</v>
      </c>
      <c r="F107" s="17" t="s">
        <v>33</v>
      </c>
      <c r="G107" s="17" t="s">
        <v>33</v>
      </c>
      <c r="H107" s="16">
        <v>143.84399999999999</v>
      </c>
      <c r="I107" s="16">
        <v>138.858</v>
      </c>
      <c r="J107" s="16">
        <v>4.9859999999999998</v>
      </c>
      <c r="K107" s="16">
        <v>1.94</v>
      </c>
    </row>
    <row r="108" spans="1:11" x14ac:dyDescent="0.35">
      <c r="A108" s="14">
        <v>2023</v>
      </c>
      <c r="B108" s="14" t="s">
        <v>87</v>
      </c>
      <c r="C108" s="14" t="s">
        <v>99</v>
      </c>
      <c r="D108" s="14" t="s">
        <v>100</v>
      </c>
      <c r="E108" s="17" t="s">
        <v>19</v>
      </c>
      <c r="F108" s="17" t="s">
        <v>35</v>
      </c>
      <c r="G108" s="17" t="s">
        <v>54</v>
      </c>
      <c r="H108" s="16">
        <v>606.05100000000004</v>
      </c>
      <c r="I108" s="16">
        <v>601.03599999999994</v>
      </c>
      <c r="J108" s="16">
        <v>5.0149999999999997</v>
      </c>
      <c r="K108" s="16">
        <v>6.9279999999999999</v>
      </c>
    </row>
    <row r="109" spans="1:11" x14ac:dyDescent="0.35">
      <c r="A109" s="14">
        <v>2023</v>
      </c>
      <c r="B109" s="14" t="s">
        <v>87</v>
      </c>
      <c r="C109" s="14" t="s">
        <v>99</v>
      </c>
      <c r="D109" s="14" t="s">
        <v>101</v>
      </c>
      <c r="E109" s="17" t="s">
        <v>19</v>
      </c>
      <c r="F109" s="17" t="s">
        <v>35</v>
      </c>
      <c r="G109" s="17" t="s">
        <v>56</v>
      </c>
      <c r="H109" s="16">
        <v>117.58</v>
      </c>
      <c r="I109" s="16">
        <v>117.38500000000001</v>
      </c>
      <c r="J109" s="16">
        <v>0.19500000000000001</v>
      </c>
      <c r="K109" s="16">
        <v>1.716</v>
      </c>
    </row>
    <row r="110" spans="1:11" x14ac:dyDescent="0.35">
      <c r="A110" s="14">
        <v>2023</v>
      </c>
      <c r="B110" s="14" t="s">
        <v>87</v>
      </c>
      <c r="C110" s="14" t="s">
        <v>99</v>
      </c>
      <c r="D110" s="14" t="s">
        <v>102</v>
      </c>
      <c r="E110" s="17" t="s">
        <v>19</v>
      </c>
      <c r="F110" s="17" t="s">
        <v>35</v>
      </c>
      <c r="G110" s="17" t="s">
        <v>58</v>
      </c>
      <c r="H110" s="16">
        <v>96.834000000000003</v>
      </c>
      <c r="I110" s="16">
        <v>96.524000000000001</v>
      </c>
      <c r="J110" s="16">
        <v>0.31</v>
      </c>
      <c r="K110" s="16">
        <v>3.3149999999999999</v>
      </c>
    </row>
    <row r="111" spans="1:11" x14ac:dyDescent="0.35">
      <c r="A111" s="14">
        <v>2023</v>
      </c>
      <c r="B111" s="14" t="s">
        <v>87</v>
      </c>
      <c r="C111" s="14" t="s">
        <v>99</v>
      </c>
      <c r="D111" s="14" t="s">
        <v>103</v>
      </c>
      <c r="E111" s="17" t="s">
        <v>19</v>
      </c>
      <c r="F111" s="17" t="s">
        <v>35</v>
      </c>
      <c r="G111" s="17" t="s">
        <v>60</v>
      </c>
      <c r="H111" s="16">
        <v>137.649</v>
      </c>
      <c r="I111" s="16">
        <v>137.35900000000001</v>
      </c>
      <c r="J111" s="16">
        <v>0.28999999999999998</v>
      </c>
      <c r="K111" s="16">
        <v>1.1599999999999999</v>
      </c>
    </row>
    <row r="112" spans="1:11" x14ac:dyDescent="0.35">
      <c r="A112" s="14">
        <v>2023</v>
      </c>
      <c r="B112" s="14" t="s">
        <v>87</v>
      </c>
      <c r="C112" s="14" t="s">
        <v>99</v>
      </c>
      <c r="D112" s="14" t="s">
        <v>104</v>
      </c>
      <c r="E112" s="17" t="s">
        <v>19</v>
      </c>
      <c r="F112" s="17" t="s">
        <v>35</v>
      </c>
      <c r="G112" s="17" t="s">
        <v>62</v>
      </c>
      <c r="H112" s="16">
        <v>428.58199999999999</v>
      </c>
      <c r="I112" s="16">
        <v>421.13799999999998</v>
      </c>
      <c r="J112" s="16">
        <v>7.444</v>
      </c>
      <c r="K112" s="16">
        <v>8.4179999999999993</v>
      </c>
    </row>
    <row r="113" spans="1:11" x14ac:dyDescent="0.35">
      <c r="A113" s="14">
        <v>2023</v>
      </c>
      <c r="B113" s="14" t="s">
        <v>87</v>
      </c>
      <c r="C113" s="14" t="s">
        <v>99</v>
      </c>
      <c r="D113" s="14" t="s">
        <v>105</v>
      </c>
      <c r="E113" s="17" t="s">
        <v>19</v>
      </c>
      <c r="F113" s="17" t="s">
        <v>35</v>
      </c>
      <c r="G113" s="17" t="s">
        <v>64</v>
      </c>
      <c r="H113" s="16">
        <v>215.01499999999999</v>
      </c>
      <c r="I113" s="16">
        <v>214.34299999999999</v>
      </c>
      <c r="J113" s="16">
        <v>0.67200000000000004</v>
      </c>
      <c r="K113" s="16">
        <v>2.1110000000000002</v>
      </c>
    </row>
    <row r="114" spans="1:11" x14ac:dyDescent="0.35">
      <c r="A114" s="14">
        <v>2023</v>
      </c>
      <c r="B114" s="14" t="s">
        <v>106</v>
      </c>
      <c r="C114" s="14" t="s">
        <v>88</v>
      </c>
      <c r="D114" s="14" t="s">
        <v>88</v>
      </c>
      <c r="E114" s="17" t="s">
        <v>21</v>
      </c>
      <c r="F114" s="17" t="s">
        <v>27</v>
      </c>
      <c r="G114" s="17" t="s">
        <v>27</v>
      </c>
      <c r="H114" s="16">
        <v>438.89100000000002</v>
      </c>
      <c r="I114" s="16">
        <v>418.27</v>
      </c>
      <c r="J114" s="16">
        <v>20.620999999999999</v>
      </c>
      <c r="K114" s="16">
        <v>5.0519999999999996</v>
      </c>
    </row>
    <row r="115" spans="1:11" x14ac:dyDescent="0.35">
      <c r="A115" s="14">
        <v>2023</v>
      </c>
      <c r="B115" s="14" t="s">
        <v>106</v>
      </c>
      <c r="C115" s="14" t="s">
        <v>89</v>
      </c>
      <c r="D115" s="14" t="s">
        <v>89</v>
      </c>
      <c r="E115" s="17" t="s">
        <v>21</v>
      </c>
      <c r="F115" s="17" t="s">
        <v>29</v>
      </c>
      <c r="G115" s="17" t="s">
        <v>29</v>
      </c>
      <c r="H115" s="16">
        <v>47.284999999999997</v>
      </c>
      <c r="I115" s="16">
        <v>46.972000000000001</v>
      </c>
      <c r="J115" s="16">
        <v>0.313</v>
      </c>
      <c r="K115" s="16">
        <v>0.47299999999999998</v>
      </c>
    </row>
    <row r="116" spans="1:11" x14ac:dyDescent="0.35">
      <c r="A116" s="14">
        <v>2023</v>
      </c>
      <c r="B116" s="14" t="s">
        <v>106</v>
      </c>
      <c r="C116" s="14" t="s">
        <v>90</v>
      </c>
      <c r="D116" s="14" t="s">
        <v>91</v>
      </c>
      <c r="E116" s="17" t="s">
        <v>21</v>
      </c>
      <c r="F116" s="17" t="s">
        <v>31</v>
      </c>
      <c r="G116" s="17" t="s">
        <v>40</v>
      </c>
      <c r="H116" s="16">
        <v>255.548</v>
      </c>
      <c r="I116" s="16">
        <v>248.13900000000001</v>
      </c>
      <c r="J116" s="16">
        <v>7.4089999999999998</v>
      </c>
      <c r="K116" s="16">
        <v>0.93899999999999995</v>
      </c>
    </row>
    <row r="117" spans="1:11" x14ac:dyDescent="0.35">
      <c r="A117" s="14">
        <v>2023</v>
      </c>
      <c r="B117" s="14" t="s">
        <v>106</v>
      </c>
      <c r="C117" s="14" t="s">
        <v>90</v>
      </c>
      <c r="D117" s="14" t="s">
        <v>92</v>
      </c>
      <c r="E117" s="17" t="s">
        <v>21</v>
      </c>
      <c r="F117" s="17" t="s">
        <v>31</v>
      </c>
      <c r="G117" s="17" t="s">
        <v>42</v>
      </c>
      <c r="H117" s="16">
        <v>72.852000000000004</v>
      </c>
      <c r="I117" s="16">
        <v>71.120999999999995</v>
      </c>
      <c r="J117" s="16">
        <v>1.7310000000000001</v>
      </c>
      <c r="K117" s="16">
        <v>1.347</v>
      </c>
    </row>
    <row r="118" spans="1:11" x14ac:dyDescent="0.35">
      <c r="A118" s="14">
        <v>2023</v>
      </c>
      <c r="B118" s="14" t="s">
        <v>106</v>
      </c>
      <c r="C118" s="14" t="s">
        <v>90</v>
      </c>
      <c r="D118" s="14" t="s">
        <v>93</v>
      </c>
      <c r="E118" s="17" t="s">
        <v>21</v>
      </c>
      <c r="F118" s="17" t="s">
        <v>31</v>
      </c>
      <c r="G118" s="17" t="s">
        <v>44</v>
      </c>
      <c r="H118" s="16">
        <v>235.982</v>
      </c>
      <c r="I118" s="16">
        <v>229.21199999999999</v>
      </c>
      <c r="J118" s="16">
        <v>6.77</v>
      </c>
      <c r="K118" s="16">
        <v>2.2829999999999999</v>
      </c>
    </row>
    <row r="119" spans="1:11" x14ac:dyDescent="0.35">
      <c r="A119" s="14">
        <v>2023</v>
      </c>
      <c r="B119" s="14" t="s">
        <v>106</v>
      </c>
      <c r="C119" s="14" t="s">
        <v>90</v>
      </c>
      <c r="D119" s="14" t="s">
        <v>94</v>
      </c>
      <c r="E119" s="17" t="s">
        <v>21</v>
      </c>
      <c r="F119" s="17" t="s">
        <v>31</v>
      </c>
      <c r="G119" s="17" t="s">
        <v>46</v>
      </c>
      <c r="H119" s="16">
        <v>351.13</v>
      </c>
      <c r="I119" s="16">
        <v>337.32100000000003</v>
      </c>
      <c r="J119" s="16">
        <v>13.808999999999999</v>
      </c>
      <c r="K119" s="16">
        <v>7.2990000000000004</v>
      </c>
    </row>
    <row r="120" spans="1:11" x14ac:dyDescent="0.35">
      <c r="A120" s="14">
        <v>2023</v>
      </c>
      <c r="B120" s="14" t="s">
        <v>106</v>
      </c>
      <c r="C120" s="14" t="s">
        <v>90</v>
      </c>
      <c r="D120" s="14" t="s">
        <v>95</v>
      </c>
      <c r="E120" s="17" t="s">
        <v>21</v>
      </c>
      <c r="F120" s="17" t="s">
        <v>31</v>
      </c>
      <c r="G120" s="17" t="s">
        <v>48</v>
      </c>
      <c r="H120" s="16">
        <v>288.101</v>
      </c>
      <c r="I120" s="16">
        <v>280.22699999999998</v>
      </c>
      <c r="J120" s="16">
        <v>7.8739999999999997</v>
      </c>
      <c r="K120" s="16">
        <v>3.12</v>
      </c>
    </row>
    <row r="121" spans="1:11" x14ac:dyDescent="0.35">
      <c r="A121" s="14">
        <v>2023</v>
      </c>
      <c r="B121" s="14" t="s">
        <v>106</v>
      </c>
      <c r="C121" s="14" t="s">
        <v>90</v>
      </c>
      <c r="D121" s="14" t="s">
        <v>96</v>
      </c>
      <c r="E121" s="17" t="s">
        <v>21</v>
      </c>
      <c r="F121" s="17" t="s">
        <v>31</v>
      </c>
      <c r="G121" s="17" t="s">
        <v>50</v>
      </c>
      <c r="H121" s="16">
        <v>476.87900000000002</v>
      </c>
      <c r="I121" s="16">
        <v>455.98200000000003</v>
      </c>
      <c r="J121" s="16">
        <v>20.896999999999998</v>
      </c>
      <c r="K121" s="16">
        <v>11.295999999999999</v>
      </c>
    </row>
    <row r="122" spans="1:11" x14ac:dyDescent="0.35">
      <c r="A122" s="14">
        <v>2023</v>
      </c>
      <c r="B122" s="14" t="s">
        <v>106</v>
      </c>
      <c r="C122" s="14" t="s">
        <v>90</v>
      </c>
      <c r="D122" s="14" t="s">
        <v>97</v>
      </c>
      <c r="E122" s="17" t="s">
        <v>21</v>
      </c>
      <c r="F122" s="17" t="s">
        <v>31</v>
      </c>
      <c r="G122" s="17" t="s">
        <v>52</v>
      </c>
      <c r="H122" s="16">
        <v>174.69</v>
      </c>
      <c r="I122" s="16">
        <v>168.76400000000001</v>
      </c>
      <c r="J122" s="16">
        <v>5.9260000000000002</v>
      </c>
      <c r="K122" s="16">
        <v>2.617</v>
      </c>
    </row>
    <row r="123" spans="1:11" x14ac:dyDescent="0.35">
      <c r="A123" s="14">
        <v>2023</v>
      </c>
      <c r="B123" s="14" t="s">
        <v>106</v>
      </c>
      <c r="C123" s="14" t="s">
        <v>98</v>
      </c>
      <c r="D123" s="14" t="s">
        <v>98</v>
      </c>
      <c r="E123" s="17" t="s">
        <v>21</v>
      </c>
      <c r="F123" s="17" t="s">
        <v>33</v>
      </c>
      <c r="G123" s="17" t="s">
        <v>33</v>
      </c>
      <c r="H123" s="16">
        <v>1072.364</v>
      </c>
      <c r="I123" s="16">
        <v>1057.9860000000001</v>
      </c>
      <c r="J123" s="16">
        <v>14.378</v>
      </c>
      <c r="K123" s="16">
        <v>10.898999999999999</v>
      </c>
    </row>
    <row r="124" spans="1:11" x14ac:dyDescent="0.35">
      <c r="A124" s="14">
        <v>2023</v>
      </c>
      <c r="B124" s="14" t="s">
        <v>106</v>
      </c>
      <c r="C124" s="14" t="s">
        <v>99</v>
      </c>
      <c r="D124" s="14" t="s">
        <v>100</v>
      </c>
      <c r="E124" s="17" t="s">
        <v>21</v>
      </c>
      <c r="F124" s="17" t="s">
        <v>35</v>
      </c>
      <c r="G124" s="17" t="s">
        <v>54</v>
      </c>
      <c r="H124" s="16">
        <v>878.92600000000004</v>
      </c>
      <c r="I124" s="16">
        <v>877.02300000000002</v>
      </c>
      <c r="J124" s="16">
        <v>1.903</v>
      </c>
      <c r="K124" s="16">
        <v>25.01</v>
      </c>
    </row>
    <row r="125" spans="1:11" x14ac:dyDescent="0.35">
      <c r="A125" s="14">
        <v>2023</v>
      </c>
      <c r="B125" s="14" t="s">
        <v>106</v>
      </c>
      <c r="C125" s="14" t="s">
        <v>99</v>
      </c>
      <c r="D125" s="14" t="s">
        <v>101</v>
      </c>
      <c r="E125" s="17" t="s">
        <v>21</v>
      </c>
      <c r="F125" s="17" t="s">
        <v>35</v>
      </c>
      <c r="G125" s="17" t="s">
        <v>56</v>
      </c>
      <c r="H125" s="16">
        <v>350.25900000000001</v>
      </c>
      <c r="I125" s="16">
        <v>349.233</v>
      </c>
      <c r="J125" s="16">
        <v>1.026</v>
      </c>
      <c r="K125" s="16">
        <v>2.0110000000000001</v>
      </c>
    </row>
    <row r="126" spans="1:11" x14ac:dyDescent="0.35">
      <c r="A126" s="14">
        <v>2023</v>
      </c>
      <c r="B126" s="14" t="s">
        <v>106</v>
      </c>
      <c r="C126" s="14" t="s">
        <v>99</v>
      </c>
      <c r="D126" s="14" t="s">
        <v>102</v>
      </c>
      <c r="E126" s="17" t="s">
        <v>21</v>
      </c>
      <c r="F126" s="17" t="s">
        <v>35</v>
      </c>
      <c r="G126" s="17" t="s">
        <v>58</v>
      </c>
      <c r="H126" s="16">
        <v>235.86500000000001</v>
      </c>
      <c r="I126" s="16">
        <v>235.12700000000001</v>
      </c>
      <c r="J126" s="16">
        <v>0.73799999999999999</v>
      </c>
      <c r="K126" s="16">
        <v>1.379</v>
      </c>
    </row>
    <row r="127" spans="1:11" x14ac:dyDescent="0.35">
      <c r="A127" s="14">
        <v>2023</v>
      </c>
      <c r="B127" s="14" t="s">
        <v>106</v>
      </c>
      <c r="C127" s="14" t="s">
        <v>99</v>
      </c>
      <c r="D127" s="14" t="s">
        <v>103</v>
      </c>
      <c r="E127" s="17" t="s">
        <v>21</v>
      </c>
      <c r="F127" s="17" t="s">
        <v>35</v>
      </c>
      <c r="G127" s="17" t="s">
        <v>60</v>
      </c>
      <c r="H127" s="16">
        <v>78.253</v>
      </c>
      <c r="I127" s="16">
        <v>78.180000000000007</v>
      </c>
      <c r="J127" s="16">
        <v>7.2999999999999995E-2</v>
      </c>
      <c r="K127" s="16">
        <v>0.872</v>
      </c>
    </row>
    <row r="128" spans="1:11" x14ac:dyDescent="0.35">
      <c r="A128" s="14">
        <v>2023</v>
      </c>
      <c r="B128" s="14" t="s">
        <v>106</v>
      </c>
      <c r="C128" s="14" t="s">
        <v>99</v>
      </c>
      <c r="D128" s="14" t="s">
        <v>104</v>
      </c>
      <c r="E128" s="17" t="s">
        <v>21</v>
      </c>
      <c r="F128" s="17" t="s">
        <v>35</v>
      </c>
      <c r="G128" s="17" t="s">
        <v>62</v>
      </c>
      <c r="H128" s="16">
        <v>396.82799999999997</v>
      </c>
      <c r="I128" s="16">
        <v>395.68</v>
      </c>
      <c r="J128" s="16">
        <v>1.1479999999999999</v>
      </c>
      <c r="K128" s="16">
        <v>1.637</v>
      </c>
    </row>
    <row r="129" spans="1:11" x14ac:dyDescent="0.35">
      <c r="A129" s="14">
        <v>2023</v>
      </c>
      <c r="B129" s="14" t="s">
        <v>106</v>
      </c>
      <c r="C129" s="14" t="s">
        <v>99</v>
      </c>
      <c r="D129" s="14" t="s">
        <v>105</v>
      </c>
      <c r="E129" s="17" t="s">
        <v>21</v>
      </c>
      <c r="F129" s="17" t="s">
        <v>35</v>
      </c>
      <c r="G129" s="17" t="s">
        <v>64</v>
      </c>
      <c r="H129" s="16">
        <v>233.274</v>
      </c>
      <c r="I129" s="16">
        <v>232.244</v>
      </c>
      <c r="J129" s="16">
        <v>1.03</v>
      </c>
      <c r="K129" s="16">
        <v>2.3820000000000001</v>
      </c>
    </row>
    <row r="130" spans="1:11" x14ac:dyDescent="0.35">
      <c r="A130" s="14">
        <v>2023</v>
      </c>
      <c r="B130" s="14" t="s">
        <v>107</v>
      </c>
      <c r="C130" s="14" t="s">
        <v>88</v>
      </c>
      <c r="D130" s="14" t="s">
        <v>88</v>
      </c>
      <c r="E130" s="17" t="s">
        <v>23</v>
      </c>
      <c r="F130" s="17" t="s">
        <v>27</v>
      </c>
      <c r="G130" s="17" t="s">
        <v>27</v>
      </c>
      <c r="H130" s="16">
        <v>28.213999999999999</v>
      </c>
      <c r="I130" s="16">
        <v>22.131</v>
      </c>
      <c r="J130" s="16">
        <v>6.0830000000000002</v>
      </c>
      <c r="K130" s="16">
        <v>0.317</v>
      </c>
    </row>
    <row r="131" spans="1:11" x14ac:dyDescent="0.35">
      <c r="A131" s="14">
        <v>2023</v>
      </c>
      <c r="B131" s="14" t="s">
        <v>107</v>
      </c>
      <c r="C131" s="14" t="s">
        <v>89</v>
      </c>
      <c r="D131" s="14" t="s">
        <v>89</v>
      </c>
      <c r="E131" s="17" t="s">
        <v>23</v>
      </c>
      <c r="F131" s="17" t="s">
        <v>29</v>
      </c>
      <c r="G131" s="17" t="s">
        <v>29</v>
      </c>
      <c r="H131" s="16">
        <v>9.7539999999999996</v>
      </c>
      <c r="I131" s="16">
        <v>9.6470000000000002</v>
      </c>
      <c r="J131" s="16">
        <v>0.107</v>
      </c>
      <c r="K131" s="16">
        <v>6.9000000000000006E-2</v>
      </c>
    </row>
    <row r="132" spans="1:11" x14ac:dyDescent="0.35">
      <c r="A132" s="14">
        <v>2023</v>
      </c>
      <c r="B132" s="14" t="s">
        <v>107</v>
      </c>
      <c r="C132" s="14" t="s">
        <v>90</v>
      </c>
      <c r="D132" s="14" t="s">
        <v>91</v>
      </c>
      <c r="E132" s="17" t="s">
        <v>23</v>
      </c>
      <c r="F132" s="17" t="s">
        <v>31</v>
      </c>
      <c r="G132" s="17" t="s">
        <v>40</v>
      </c>
      <c r="H132" s="16">
        <v>38.412999999999997</v>
      </c>
      <c r="I132" s="16">
        <v>34.359000000000002</v>
      </c>
      <c r="J132" s="16">
        <v>4.0540000000000003</v>
      </c>
      <c r="K132" s="16">
        <v>0.79200000000000004</v>
      </c>
    </row>
    <row r="133" spans="1:11" x14ac:dyDescent="0.35">
      <c r="A133" s="14">
        <v>2023</v>
      </c>
      <c r="B133" s="14" t="s">
        <v>107</v>
      </c>
      <c r="C133" s="14" t="s">
        <v>90</v>
      </c>
      <c r="D133" s="14" t="s">
        <v>92</v>
      </c>
      <c r="E133" s="17" t="s">
        <v>23</v>
      </c>
      <c r="F133" s="17" t="s">
        <v>31</v>
      </c>
      <c r="G133" s="17" t="s">
        <v>42</v>
      </c>
      <c r="H133" s="16">
        <v>5.9889999999999999</v>
      </c>
      <c r="I133" s="16">
        <v>5.2210000000000001</v>
      </c>
      <c r="J133" s="16">
        <v>0.76800000000000002</v>
      </c>
      <c r="K133" s="16">
        <v>0.26200000000000001</v>
      </c>
    </row>
    <row r="134" spans="1:11" x14ac:dyDescent="0.35">
      <c r="A134" s="14">
        <v>2023</v>
      </c>
      <c r="B134" s="14" t="s">
        <v>107</v>
      </c>
      <c r="C134" s="14" t="s">
        <v>90</v>
      </c>
      <c r="D134" s="14" t="s">
        <v>93</v>
      </c>
      <c r="E134" s="17" t="s">
        <v>23</v>
      </c>
      <c r="F134" s="17" t="s">
        <v>31</v>
      </c>
      <c r="G134" s="17" t="s">
        <v>44</v>
      </c>
      <c r="H134" s="16">
        <v>40.274000000000001</v>
      </c>
      <c r="I134" s="16">
        <v>35.241999999999997</v>
      </c>
      <c r="J134" s="16">
        <v>5.032</v>
      </c>
      <c r="K134" s="16">
        <v>8.1000000000000003E-2</v>
      </c>
    </row>
    <row r="135" spans="1:11" x14ac:dyDescent="0.35">
      <c r="A135" s="14">
        <v>2023</v>
      </c>
      <c r="B135" s="14" t="s">
        <v>107</v>
      </c>
      <c r="C135" s="14" t="s">
        <v>90</v>
      </c>
      <c r="D135" s="14" t="s">
        <v>94</v>
      </c>
      <c r="E135" s="17" t="s">
        <v>23</v>
      </c>
      <c r="F135" s="17" t="s">
        <v>31</v>
      </c>
      <c r="G135" s="17" t="s">
        <v>46</v>
      </c>
      <c r="H135" s="16">
        <v>25.503</v>
      </c>
      <c r="I135" s="16">
        <v>23.68</v>
      </c>
      <c r="J135" s="16">
        <v>1.823</v>
      </c>
      <c r="K135" s="16">
        <v>0.99199999999999999</v>
      </c>
    </row>
    <row r="136" spans="1:11" x14ac:dyDescent="0.35">
      <c r="A136" s="14">
        <v>2023</v>
      </c>
      <c r="B136" s="14" t="s">
        <v>107</v>
      </c>
      <c r="C136" s="14" t="s">
        <v>90</v>
      </c>
      <c r="D136" s="14" t="s">
        <v>95</v>
      </c>
      <c r="E136" s="17" t="s">
        <v>23</v>
      </c>
      <c r="F136" s="17" t="s">
        <v>31</v>
      </c>
      <c r="G136" s="17" t="s">
        <v>48</v>
      </c>
      <c r="H136" s="16">
        <v>29.419</v>
      </c>
      <c r="I136" s="16">
        <v>26.312000000000001</v>
      </c>
      <c r="J136" s="16">
        <v>3.1070000000000002</v>
      </c>
      <c r="K136" s="16">
        <v>0.81200000000000006</v>
      </c>
    </row>
    <row r="137" spans="1:11" x14ac:dyDescent="0.35">
      <c r="A137" s="14">
        <v>2023</v>
      </c>
      <c r="B137" s="14" t="s">
        <v>107</v>
      </c>
      <c r="C137" s="14" t="s">
        <v>90</v>
      </c>
      <c r="D137" s="14" t="s">
        <v>96</v>
      </c>
      <c r="E137" s="17" t="s">
        <v>23</v>
      </c>
      <c r="F137" s="17" t="s">
        <v>31</v>
      </c>
      <c r="G137" s="17" t="s">
        <v>50</v>
      </c>
      <c r="H137" s="16">
        <v>23.126999999999999</v>
      </c>
      <c r="I137" s="16">
        <v>20.02</v>
      </c>
      <c r="J137" s="16">
        <v>3.1070000000000002</v>
      </c>
      <c r="K137" s="16">
        <v>0.441</v>
      </c>
    </row>
    <row r="138" spans="1:11" x14ac:dyDescent="0.35">
      <c r="A138" s="14">
        <v>2023</v>
      </c>
      <c r="B138" s="14" t="s">
        <v>107</v>
      </c>
      <c r="C138" s="14" t="s">
        <v>90</v>
      </c>
      <c r="D138" s="14" t="s">
        <v>97</v>
      </c>
      <c r="E138" s="17" t="s">
        <v>23</v>
      </c>
      <c r="F138" s="17" t="s">
        <v>31</v>
      </c>
      <c r="G138" s="17" t="s">
        <v>52</v>
      </c>
      <c r="H138" s="16">
        <v>12.691000000000001</v>
      </c>
      <c r="I138" s="16">
        <v>11.615</v>
      </c>
      <c r="J138" s="16">
        <v>1.0760000000000001</v>
      </c>
      <c r="K138" s="16">
        <v>0.152</v>
      </c>
    </row>
    <row r="139" spans="1:11" x14ac:dyDescent="0.35">
      <c r="A139" s="14">
        <v>2023</v>
      </c>
      <c r="B139" s="14" t="s">
        <v>107</v>
      </c>
      <c r="C139" s="14" t="s">
        <v>98</v>
      </c>
      <c r="D139" s="14" t="s">
        <v>98</v>
      </c>
      <c r="E139" s="17" t="s">
        <v>23</v>
      </c>
      <c r="F139" s="17" t="s">
        <v>33</v>
      </c>
      <c r="G139" s="17" t="s">
        <v>33</v>
      </c>
      <c r="H139" s="16">
        <v>48.543999999999997</v>
      </c>
      <c r="I139" s="16">
        <v>42.359000000000002</v>
      </c>
      <c r="J139" s="16">
        <v>6.1849999999999996</v>
      </c>
      <c r="K139" s="16">
        <v>1.837</v>
      </c>
    </row>
    <row r="140" spans="1:11" x14ac:dyDescent="0.35">
      <c r="A140" s="14">
        <v>2023</v>
      </c>
      <c r="B140" s="14" t="s">
        <v>107</v>
      </c>
      <c r="C140" s="14" t="s">
        <v>99</v>
      </c>
      <c r="D140" s="14" t="s">
        <v>100</v>
      </c>
      <c r="E140" s="17" t="s">
        <v>23</v>
      </c>
      <c r="F140" s="17" t="s">
        <v>35</v>
      </c>
      <c r="G140" s="17" t="s">
        <v>54</v>
      </c>
      <c r="H140" s="16">
        <v>223.09399999999999</v>
      </c>
      <c r="I140" s="16">
        <v>220.358</v>
      </c>
      <c r="J140" s="16">
        <v>2.7360000000000002</v>
      </c>
      <c r="K140" s="16">
        <v>2.9750000000000001</v>
      </c>
    </row>
    <row r="141" spans="1:11" x14ac:dyDescent="0.35">
      <c r="A141" s="14">
        <v>2023</v>
      </c>
      <c r="B141" s="14" t="s">
        <v>107</v>
      </c>
      <c r="C141" s="14" t="s">
        <v>99</v>
      </c>
      <c r="D141" s="14" t="s">
        <v>101</v>
      </c>
      <c r="E141" s="17" t="s">
        <v>23</v>
      </c>
      <c r="F141" s="17" t="s">
        <v>35</v>
      </c>
      <c r="G141" s="17" t="s">
        <v>56</v>
      </c>
      <c r="H141" s="16">
        <v>342.73200000000003</v>
      </c>
      <c r="I141" s="16">
        <v>342.36</v>
      </c>
      <c r="J141" s="16">
        <v>0.372</v>
      </c>
      <c r="K141" s="16">
        <v>0.54900000000000004</v>
      </c>
    </row>
    <row r="142" spans="1:11" x14ac:dyDescent="0.35">
      <c r="A142" s="14">
        <v>2023</v>
      </c>
      <c r="B142" s="14" t="s">
        <v>107</v>
      </c>
      <c r="C142" s="14" t="s">
        <v>99</v>
      </c>
      <c r="D142" s="14" t="s">
        <v>102</v>
      </c>
      <c r="E142" s="17" t="s">
        <v>23</v>
      </c>
      <c r="F142" s="17" t="s">
        <v>35</v>
      </c>
      <c r="G142" s="17" t="s">
        <v>58</v>
      </c>
      <c r="H142" s="16">
        <v>90.344999999999999</v>
      </c>
      <c r="I142" s="16">
        <v>89.998000000000005</v>
      </c>
      <c r="J142" s="16">
        <v>0.34699999999999998</v>
      </c>
      <c r="K142" s="16">
        <v>0.753</v>
      </c>
    </row>
    <row r="143" spans="1:11" x14ac:dyDescent="0.35">
      <c r="A143" s="14">
        <v>2023</v>
      </c>
      <c r="B143" s="14" t="s">
        <v>107</v>
      </c>
      <c r="C143" s="14" t="s">
        <v>99</v>
      </c>
      <c r="D143" s="14" t="s">
        <v>103</v>
      </c>
      <c r="E143" s="17" t="s">
        <v>23</v>
      </c>
      <c r="F143" s="17" t="s">
        <v>35</v>
      </c>
      <c r="G143" s="17" t="s">
        <v>60</v>
      </c>
      <c r="H143" s="16">
        <v>17.728000000000002</v>
      </c>
      <c r="I143" s="16">
        <v>17.266999999999999</v>
      </c>
      <c r="J143" s="16">
        <v>0.46100000000000002</v>
      </c>
      <c r="K143" s="16">
        <v>0.28799999999999998</v>
      </c>
    </row>
    <row r="144" spans="1:11" x14ac:dyDescent="0.35">
      <c r="A144" s="14">
        <v>2023</v>
      </c>
      <c r="B144" s="14" t="s">
        <v>107</v>
      </c>
      <c r="C144" s="14" t="s">
        <v>99</v>
      </c>
      <c r="D144" s="14" t="s">
        <v>104</v>
      </c>
      <c r="E144" s="17" t="s">
        <v>23</v>
      </c>
      <c r="F144" s="17" t="s">
        <v>35</v>
      </c>
      <c r="G144" s="17" t="s">
        <v>62</v>
      </c>
      <c r="H144" s="16">
        <v>105.348</v>
      </c>
      <c r="I144" s="16">
        <v>104.52800000000001</v>
      </c>
      <c r="J144" s="16">
        <v>0.82</v>
      </c>
      <c r="K144" s="16">
        <v>0.93899999999999995</v>
      </c>
    </row>
    <row r="145" spans="1:11" x14ac:dyDescent="0.35">
      <c r="A145" s="14">
        <v>2023</v>
      </c>
      <c r="B145" s="14" t="s">
        <v>107</v>
      </c>
      <c r="C145" s="14" t="s">
        <v>99</v>
      </c>
      <c r="D145" s="14" t="s">
        <v>105</v>
      </c>
      <c r="E145" s="17" t="s">
        <v>23</v>
      </c>
      <c r="F145" s="17" t="s">
        <v>35</v>
      </c>
      <c r="G145" s="17" t="s">
        <v>64</v>
      </c>
      <c r="H145" s="16">
        <v>70.852000000000004</v>
      </c>
      <c r="I145" s="16">
        <v>70.430999999999997</v>
      </c>
      <c r="J145" s="16">
        <v>0.42099999999999999</v>
      </c>
      <c r="K145" s="16">
        <v>0.98499999999999999</v>
      </c>
    </row>
    <row r="146" spans="1:11" x14ac:dyDescent="0.35">
      <c r="A146" s="14">
        <v>2022</v>
      </c>
      <c r="B146" s="14" t="s">
        <v>87</v>
      </c>
      <c r="C146" s="14" t="s">
        <v>88</v>
      </c>
      <c r="D146" s="14" t="s">
        <v>88</v>
      </c>
      <c r="E146" s="17" t="s">
        <v>19</v>
      </c>
      <c r="F146" s="17" t="s">
        <v>27</v>
      </c>
      <c r="G146" s="17" t="s">
        <v>27</v>
      </c>
      <c r="H146" s="16">
        <v>28.251999999999999</v>
      </c>
      <c r="I146" s="16">
        <v>23.949000000000002</v>
      </c>
      <c r="J146" s="16">
        <v>4.3029999999999999</v>
      </c>
      <c r="K146" s="16">
        <v>0.66400000000000003</v>
      </c>
    </row>
    <row r="147" spans="1:11" x14ac:dyDescent="0.35">
      <c r="A147" s="14">
        <v>2022</v>
      </c>
      <c r="B147" s="14" t="s">
        <v>87</v>
      </c>
      <c r="C147" s="14" t="s">
        <v>89</v>
      </c>
      <c r="D147" s="14" t="s">
        <v>89</v>
      </c>
      <c r="E147" s="17" t="s">
        <v>19</v>
      </c>
      <c r="F147" s="17" t="s">
        <v>29</v>
      </c>
      <c r="G147" s="17" t="s">
        <v>29</v>
      </c>
      <c r="H147" s="16">
        <v>23.353000000000002</v>
      </c>
      <c r="I147" s="16">
        <v>23.236000000000001</v>
      </c>
      <c r="J147" s="16">
        <v>0.11700000000000001</v>
      </c>
      <c r="K147" s="16">
        <v>6.0999999999999999E-2</v>
      </c>
    </row>
    <row r="148" spans="1:11" x14ac:dyDescent="0.35">
      <c r="A148" s="14">
        <v>2022</v>
      </c>
      <c r="B148" s="14" t="s">
        <v>87</v>
      </c>
      <c r="C148" s="14" t="s">
        <v>90</v>
      </c>
      <c r="D148" s="14" t="s">
        <v>91</v>
      </c>
      <c r="E148" s="17" t="s">
        <v>19</v>
      </c>
      <c r="F148" s="17" t="s">
        <v>31</v>
      </c>
      <c r="G148" s="17" t="s">
        <v>40</v>
      </c>
      <c r="H148" s="16">
        <v>40.835000000000001</v>
      </c>
      <c r="I148" s="16">
        <v>38.564</v>
      </c>
      <c r="J148" s="16">
        <v>2.2709999999999999</v>
      </c>
      <c r="K148" s="16">
        <v>0.86199999999999999</v>
      </c>
    </row>
    <row r="149" spans="1:11" x14ac:dyDescent="0.35">
      <c r="A149" s="14">
        <v>2022</v>
      </c>
      <c r="B149" s="14" t="s">
        <v>87</v>
      </c>
      <c r="C149" s="14" t="s">
        <v>90</v>
      </c>
      <c r="D149" s="14" t="s">
        <v>92</v>
      </c>
      <c r="E149" s="17" t="s">
        <v>19</v>
      </c>
      <c r="F149" s="17" t="s">
        <v>31</v>
      </c>
      <c r="G149" s="17" t="s">
        <v>42</v>
      </c>
      <c r="H149" s="16">
        <v>9.9469999999999992</v>
      </c>
      <c r="I149" s="16">
        <v>9.3610000000000007</v>
      </c>
      <c r="J149" s="16">
        <v>0.58599999999999997</v>
      </c>
      <c r="K149" s="16">
        <v>6.6000000000000003E-2</v>
      </c>
    </row>
    <row r="150" spans="1:11" x14ac:dyDescent="0.35">
      <c r="A150" s="14">
        <v>2022</v>
      </c>
      <c r="B150" s="14" t="s">
        <v>87</v>
      </c>
      <c r="C150" s="14" t="s">
        <v>90</v>
      </c>
      <c r="D150" s="14" t="s">
        <v>93</v>
      </c>
      <c r="E150" s="17" t="s">
        <v>19</v>
      </c>
      <c r="F150" s="17" t="s">
        <v>31</v>
      </c>
      <c r="G150" s="17" t="s">
        <v>44</v>
      </c>
      <c r="H150" s="16">
        <v>36.448999999999998</v>
      </c>
      <c r="I150" s="16">
        <v>34.576000000000001</v>
      </c>
      <c r="J150" s="16">
        <v>1.873</v>
      </c>
      <c r="K150" s="16">
        <v>0.98699999999999999</v>
      </c>
    </row>
    <row r="151" spans="1:11" x14ac:dyDescent="0.35">
      <c r="A151" s="14">
        <v>2022</v>
      </c>
      <c r="B151" s="14" t="s">
        <v>87</v>
      </c>
      <c r="C151" s="14" t="s">
        <v>90</v>
      </c>
      <c r="D151" s="14" t="s">
        <v>94</v>
      </c>
      <c r="E151" s="17" t="s">
        <v>19</v>
      </c>
      <c r="F151" s="17" t="s">
        <v>31</v>
      </c>
      <c r="G151" s="17" t="s">
        <v>46</v>
      </c>
      <c r="H151" s="16">
        <v>83.700999999999993</v>
      </c>
      <c r="I151" s="16">
        <v>78.986999999999995</v>
      </c>
      <c r="J151" s="16">
        <v>4.7140000000000004</v>
      </c>
      <c r="K151" s="16">
        <v>2.1640000000000001</v>
      </c>
    </row>
    <row r="152" spans="1:11" x14ac:dyDescent="0.35">
      <c r="A152" s="14">
        <v>2022</v>
      </c>
      <c r="B152" s="14" t="s">
        <v>87</v>
      </c>
      <c r="C152" s="14" t="s">
        <v>90</v>
      </c>
      <c r="D152" s="14" t="s">
        <v>95</v>
      </c>
      <c r="E152" s="17" t="s">
        <v>19</v>
      </c>
      <c r="F152" s="17" t="s">
        <v>31</v>
      </c>
      <c r="G152" s="17" t="s">
        <v>48</v>
      </c>
      <c r="H152" s="16">
        <v>57.515000000000001</v>
      </c>
      <c r="I152" s="16">
        <v>54.063000000000002</v>
      </c>
      <c r="J152" s="16">
        <v>3.452</v>
      </c>
      <c r="K152" s="16">
        <v>0.86699999999999999</v>
      </c>
    </row>
    <row r="153" spans="1:11" x14ac:dyDescent="0.35">
      <c r="A153" s="14">
        <v>2022</v>
      </c>
      <c r="B153" s="14" t="s">
        <v>87</v>
      </c>
      <c r="C153" s="14" t="s">
        <v>90</v>
      </c>
      <c r="D153" s="14" t="s">
        <v>96</v>
      </c>
      <c r="E153" s="17" t="s">
        <v>19</v>
      </c>
      <c r="F153" s="17" t="s">
        <v>31</v>
      </c>
      <c r="G153" s="17" t="s">
        <v>50</v>
      </c>
      <c r="H153" s="16">
        <v>149.196</v>
      </c>
      <c r="I153" s="16">
        <v>140.065</v>
      </c>
      <c r="J153" s="16">
        <v>9.1310000000000002</v>
      </c>
      <c r="K153" s="16">
        <v>2.0939999999999999</v>
      </c>
    </row>
    <row r="154" spans="1:11" x14ac:dyDescent="0.35">
      <c r="A154" s="14">
        <v>2022</v>
      </c>
      <c r="B154" s="14" t="s">
        <v>87</v>
      </c>
      <c r="C154" s="14" t="s">
        <v>90</v>
      </c>
      <c r="D154" s="14" t="s">
        <v>97</v>
      </c>
      <c r="E154" s="17" t="s">
        <v>19</v>
      </c>
      <c r="F154" s="17" t="s">
        <v>31</v>
      </c>
      <c r="G154" s="17" t="s">
        <v>52</v>
      </c>
      <c r="H154" s="16">
        <v>51.58</v>
      </c>
      <c r="I154" s="16">
        <v>48.853000000000002</v>
      </c>
      <c r="J154" s="16">
        <v>2.7269999999999999</v>
      </c>
      <c r="K154" s="16">
        <v>0.73899999999999999</v>
      </c>
    </row>
    <row r="155" spans="1:11" x14ac:dyDescent="0.35">
      <c r="A155" s="14">
        <v>2022</v>
      </c>
      <c r="B155" s="14" t="s">
        <v>87</v>
      </c>
      <c r="C155" s="14" t="s">
        <v>98</v>
      </c>
      <c r="D155" s="14" t="s">
        <v>98</v>
      </c>
      <c r="E155" s="17" t="s">
        <v>19</v>
      </c>
      <c r="F155" s="17" t="s">
        <v>33</v>
      </c>
      <c r="G155" s="17" t="s">
        <v>33</v>
      </c>
      <c r="H155" s="16">
        <v>141.52099999999999</v>
      </c>
      <c r="I155" s="16">
        <v>136.89599999999999</v>
      </c>
      <c r="J155" s="16">
        <v>4.625</v>
      </c>
      <c r="K155" s="16">
        <v>1.429</v>
      </c>
    </row>
    <row r="156" spans="1:11" x14ac:dyDescent="0.35">
      <c r="A156" s="14">
        <v>2022</v>
      </c>
      <c r="B156" s="14" t="s">
        <v>87</v>
      </c>
      <c r="C156" s="14" t="s">
        <v>99</v>
      </c>
      <c r="D156" s="14" t="s">
        <v>100</v>
      </c>
      <c r="E156" s="17" t="s">
        <v>19</v>
      </c>
      <c r="F156" s="17" t="s">
        <v>35</v>
      </c>
      <c r="G156" s="17" t="s">
        <v>54</v>
      </c>
      <c r="H156" s="16">
        <v>594.63599999999997</v>
      </c>
      <c r="I156" s="16">
        <v>589.74400000000003</v>
      </c>
      <c r="J156" s="16">
        <v>4.8920000000000003</v>
      </c>
      <c r="K156" s="16">
        <v>5.3940000000000001</v>
      </c>
    </row>
    <row r="157" spans="1:11" x14ac:dyDescent="0.35">
      <c r="A157" s="14">
        <v>2022</v>
      </c>
      <c r="B157" s="14" t="s">
        <v>87</v>
      </c>
      <c r="C157" s="14" t="s">
        <v>99</v>
      </c>
      <c r="D157" s="14" t="s">
        <v>101</v>
      </c>
      <c r="E157" s="17" t="s">
        <v>19</v>
      </c>
      <c r="F157" s="17" t="s">
        <v>35</v>
      </c>
      <c r="G157" s="17" t="s">
        <v>56</v>
      </c>
      <c r="H157" s="16">
        <v>114.875</v>
      </c>
      <c r="I157" s="16">
        <v>114.422</v>
      </c>
      <c r="J157" s="16">
        <v>0.45300000000000001</v>
      </c>
      <c r="K157" s="16">
        <v>0.92900000000000005</v>
      </c>
    </row>
    <row r="158" spans="1:11" x14ac:dyDescent="0.35">
      <c r="A158" s="14">
        <v>2022</v>
      </c>
      <c r="B158" s="14" t="s">
        <v>87</v>
      </c>
      <c r="C158" s="14" t="s">
        <v>99</v>
      </c>
      <c r="D158" s="14" t="s">
        <v>102</v>
      </c>
      <c r="E158" s="17" t="s">
        <v>19</v>
      </c>
      <c r="F158" s="17" t="s">
        <v>35</v>
      </c>
      <c r="G158" s="17" t="s">
        <v>58</v>
      </c>
      <c r="H158" s="16">
        <v>90.085999999999999</v>
      </c>
      <c r="I158" s="16">
        <v>89.906000000000006</v>
      </c>
      <c r="J158" s="16">
        <v>0.18</v>
      </c>
      <c r="K158" s="16">
        <v>3.17</v>
      </c>
    </row>
    <row r="159" spans="1:11" x14ac:dyDescent="0.35">
      <c r="A159" s="14">
        <v>2022</v>
      </c>
      <c r="B159" s="14" t="s">
        <v>87</v>
      </c>
      <c r="C159" s="14" t="s">
        <v>99</v>
      </c>
      <c r="D159" s="14" t="s">
        <v>103</v>
      </c>
      <c r="E159" s="17" t="s">
        <v>19</v>
      </c>
      <c r="F159" s="17" t="s">
        <v>35</v>
      </c>
      <c r="G159" s="17" t="s">
        <v>60</v>
      </c>
      <c r="H159" s="16">
        <v>135.84899999999999</v>
      </c>
      <c r="I159" s="16">
        <v>135.417</v>
      </c>
      <c r="J159" s="16">
        <v>0.432</v>
      </c>
      <c r="K159" s="16">
        <v>3.048</v>
      </c>
    </row>
    <row r="160" spans="1:11" x14ac:dyDescent="0.35">
      <c r="A160" s="14">
        <v>2022</v>
      </c>
      <c r="B160" s="14" t="s">
        <v>87</v>
      </c>
      <c r="C160" s="14" t="s">
        <v>99</v>
      </c>
      <c r="D160" s="14" t="s">
        <v>104</v>
      </c>
      <c r="E160" s="17" t="s">
        <v>19</v>
      </c>
      <c r="F160" s="17" t="s">
        <v>35</v>
      </c>
      <c r="G160" s="17" t="s">
        <v>62</v>
      </c>
      <c r="H160" s="16">
        <v>414.40899999999999</v>
      </c>
      <c r="I160" s="16">
        <v>406.29700000000003</v>
      </c>
      <c r="J160" s="16">
        <v>8.1120000000000001</v>
      </c>
      <c r="K160" s="16">
        <v>8.9329999999999998</v>
      </c>
    </row>
    <row r="161" spans="1:11" x14ac:dyDescent="0.35">
      <c r="A161" s="14">
        <v>2022</v>
      </c>
      <c r="B161" s="14" t="s">
        <v>87</v>
      </c>
      <c r="C161" s="14" t="s">
        <v>99</v>
      </c>
      <c r="D161" s="14" t="s">
        <v>105</v>
      </c>
      <c r="E161" s="17" t="s">
        <v>19</v>
      </c>
      <c r="F161" s="17" t="s">
        <v>35</v>
      </c>
      <c r="G161" s="17" t="s">
        <v>64</v>
      </c>
      <c r="H161" s="16">
        <v>208.357</v>
      </c>
      <c r="I161" s="16">
        <v>207.607</v>
      </c>
      <c r="J161" s="16">
        <v>0.75</v>
      </c>
      <c r="K161" s="16">
        <v>3.0609999999999999</v>
      </c>
    </row>
    <row r="162" spans="1:11" x14ac:dyDescent="0.35">
      <c r="A162" s="14">
        <v>2022</v>
      </c>
      <c r="B162" s="14" t="s">
        <v>106</v>
      </c>
      <c r="C162" s="14" t="s">
        <v>88</v>
      </c>
      <c r="D162" s="14" t="s">
        <v>88</v>
      </c>
      <c r="E162" s="17" t="s">
        <v>21</v>
      </c>
      <c r="F162" s="17" t="s">
        <v>27</v>
      </c>
      <c r="G162" s="17" t="s">
        <v>27</v>
      </c>
      <c r="H162" s="16">
        <v>423.529</v>
      </c>
      <c r="I162" s="16">
        <v>402.827</v>
      </c>
      <c r="J162" s="16">
        <v>20.702000000000002</v>
      </c>
      <c r="K162" s="16">
        <v>4.9610000000000003</v>
      </c>
    </row>
    <row r="163" spans="1:11" x14ac:dyDescent="0.35">
      <c r="A163" s="14">
        <v>2022</v>
      </c>
      <c r="B163" s="14" t="s">
        <v>106</v>
      </c>
      <c r="C163" s="14" t="s">
        <v>89</v>
      </c>
      <c r="D163" s="14" t="s">
        <v>89</v>
      </c>
      <c r="E163" s="17" t="s">
        <v>21</v>
      </c>
      <c r="F163" s="17" t="s">
        <v>29</v>
      </c>
      <c r="G163" s="17" t="s">
        <v>29</v>
      </c>
      <c r="H163" s="16">
        <v>46.372</v>
      </c>
      <c r="I163" s="16">
        <v>46.13</v>
      </c>
      <c r="J163" s="16">
        <v>0.24199999999999999</v>
      </c>
      <c r="K163" s="16">
        <v>0.32800000000000001</v>
      </c>
    </row>
    <row r="164" spans="1:11" x14ac:dyDescent="0.35">
      <c r="A164" s="14">
        <v>2022</v>
      </c>
      <c r="B164" s="14" t="s">
        <v>106</v>
      </c>
      <c r="C164" s="14" t="s">
        <v>90</v>
      </c>
      <c r="D164" s="14" t="s">
        <v>91</v>
      </c>
      <c r="E164" s="17" t="s">
        <v>21</v>
      </c>
      <c r="F164" s="17" t="s">
        <v>31</v>
      </c>
      <c r="G164" s="17" t="s">
        <v>40</v>
      </c>
      <c r="H164" s="16">
        <v>235.87</v>
      </c>
      <c r="I164" s="16">
        <v>228.66900000000001</v>
      </c>
      <c r="J164" s="16">
        <v>7.2009999999999996</v>
      </c>
      <c r="K164" s="16">
        <v>0.70099999999999996</v>
      </c>
    </row>
    <row r="165" spans="1:11" x14ac:dyDescent="0.35">
      <c r="A165" s="14">
        <v>2022</v>
      </c>
      <c r="B165" s="14" t="s">
        <v>106</v>
      </c>
      <c r="C165" s="14" t="s">
        <v>90</v>
      </c>
      <c r="D165" s="14" t="s">
        <v>92</v>
      </c>
      <c r="E165" s="17" t="s">
        <v>21</v>
      </c>
      <c r="F165" s="17" t="s">
        <v>31</v>
      </c>
      <c r="G165" s="17" t="s">
        <v>42</v>
      </c>
      <c r="H165" s="16">
        <v>70.075000000000003</v>
      </c>
      <c r="I165" s="16">
        <v>68.278000000000006</v>
      </c>
      <c r="J165" s="16">
        <v>1.7969999999999999</v>
      </c>
      <c r="K165" s="16">
        <v>1.375</v>
      </c>
    </row>
    <row r="166" spans="1:11" x14ac:dyDescent="0.35">
      <c r="A166" s="14">
        <v>2022</v>
      </c>
      <c r="B166" s="14" t="s">
        <v>106</v>
      </c>
      <c r="C166" s="14" t="s">
        <v>90</v>
      </c>
      <c r="D166" s="14" t="s">
        <v>93</v>
      </c>
      <c r="E166" s="17" t="s">
        <v>21</v>
      </c>
      <c r="F166" s="17" t="s">
        <v>31</v>
      </c>
      <c r="G166" s="17" t="s">
        <v>44</v>
      </c>
      <c r="H166" s="16">
        <v>231.61500000000001</v>
      </c>
      <c r="I166" s="16">
        <v>225.08500000000001</v>
      </c>
      <c r="J166" s="16">
        <v>6.53</v>
      </c>
      <c r="K166" s="16">
        <v>2.1850000000000001</v>
      </c>
    </row>
    <row r="167" spans="1:11" x14ac:dyDescent="0.35">
      <c r="A167" s="14">
        <v>2022</v>
      </c>
      <c r="B167" s="14" t="s">
        <v>106</v>
      </c>
      <c r="C167" s="14" t="s">
        <v>90</v>
      </c>
      <c r="D167" s="14" t="s">
        <v>94</v>
      </c>
      <c r="E167" s="17" t="s">
        <v>21</v>
      </c>
      <c r="F167" s="17" t="s">
        <v>31</v>
      </c>
      <c r="G167" s="17" t="s">
        <v>46</v>
      </c>
      <c r="H167" s="16">
        <v>347.20100000000002</v>
      </c>
      <c r="I167" s="16">
        <v>333.34100000000001</v>
      </c>
      <c r="J167" s="16">
        <v>13.86</v>
      </c>
      <c r="K167" s="16">
        <v>6.6520000000000001</v>
      </c>
    </row>
    <row r="168" spans="1:11" x14ac:dyDescent="0.35">
      <c r="A168" s="14">
        <v>2022</v>
      </c>
      <c r="B168" s="14" t="s">
        <v>106</v>
      </c>
      <c r="C168" s="14" t="s">
        <v>90</v>
      </c>
      <c r="D168" s="14" t="s">
        <v>95</v>
      </c>
      <c r="E168" s="17" t="s">
        <v>21</v>
      </c>
      <c r="F168" s="17" t="s">
        <v>31</v>
      </c>
      <c r="G168" s="17" t="s">
        <v>48</v>
      </c>
      <c r="H168" s="16">
        <v>279.68700000000001</v>
      </c>
      <c r="I168" s="16">
        <v>272.43099999999998</v>
      </c>
      <c r="J168" s="16">
        <v>7.2560000000000002</v>
      </c>
      <c r="K168" s="16">
        <v>2.8580000000000001</v>
      </c>
    </row>
    <row r="169" spans="1:11" x14ac:dyDescent="0.35">
      <c r="A169" s="14">
        <v>2022</v>
      </c>
      <c r="B169" s="14" t="s">
        <v>106</v>
      </c>
      <c r="C169" s="14" t="s">
        <v>90</v>
      </c>
      <c r="D169" s="14" t="s">
        <v>96</v>
      </c>
      <c r="E169" s="17" t="s">
        <v>21</v>
      </c>
      <c r="F169" s="17" t="s">
        <v>31</v>
      </c>
      <c r="G169" s="17" t="s">
        <v>50</v>
      </c>
      <c r="H169" s="16">
        <v>477.97699999999998</v>
      </c>
      <c r="I169" s="16">
        <v>457.072</v>
      </c>
      <c r="J169" s="16">
        <v>20.905000000000001</v>
      </c>
      <c r="K169" s="16">
        <v>10.694000000000001</v>
      </c>
    </row>
    <row r="170" spans="1:11" x14ac:dyDescent="0.35">
      <c r="A170" s="14">
        <v>2022</v>
      </c>
      <c r="B170" s="14" t="s">
        <v>106</v>
      </c>
      <c r="C170" s="14" t="s">
        <v>90</v>
      </c>
      <c r="D170" s="14" t="s">
        <v>97</v>
      </c>
      <c r="E170" s="17" t="s">
        <v>21</v>
      </c>
      <c r="F170" s="17" t="s">
        <v>31</v>
      </c>
      <c r="G170" s="17" t="s">
        <v>52</v>
      </c>
      <c r="H170" s="16">
        <v>169.84100000000001</v>
      </c>
      <c r="I170" s="16">
        <v>163.851</v>
      </c>
      <c r="J170" s="16">
        <v>5.99</v>
      </c>
      <c r="K170" s="16">
        <v>2.0369999999999999</v>
      </c>
    </row>
    <row r="171" spans="1:11" x14ac:dyDescent="0.35">
      <c r="A171" s="14">
        <v>2022</v>
      </c>
      <c r="B171" s="14" t="s">
        <v>106</v>
      </c>
      <c r="C171" s="14" t="s">
        <v>98</v>
      </c>
      <c r="D171" s="14" t="s">
        <v>98</v>
      </c>
      <c r="E171" s="17" t="s">
        <v>21</v>
      </c>
      <c r="F171" s="17" t="s">
        <v>33</v>
      </c>
      <c r="G171" s="17" t="s">
        <v>33</v>
      </c>
      <c r="H171" s="16">
        <v>1062.596</v>
      </c>
      <c r="I171" s="16">
        <v>1049.1690000000001</v>
      </c>
      <c r="J171" s="16">
        <v>13.427</v>
      </c>
      <c r="K171" s="16">
        <v>10.648999999999999</v>
      </c>
    </row>
    <row r="172" spans="1:11" x14ac:dyDescent="0.35">
      <c r="A172" s="14">
        <v>2022</v>
      </c>
      <c r="B172" s="14" t="s">
        <v>106</v>
      </c>
      <c r="C172" s="14" t="s">
        <v>99</v>
      </c>
      <c r="D172" s="14" t="s">
        <v>100</v>
      </c>
      <c r="E172" s="17" t="s">
        <v>21</v>
      </c>
      <c r="F172" s="17" t="s">
        <v>35</v>
      </c>
      <c r="G172" s="17" t="s">
        <v>54</v>
      </c>
      <c r="H172" s="16">
        <v>837.46600000000001</v>
      </c>
      <c r="I172" s="16">
        <v>834.92700000000002</v>
      </c>
      <c r="J172" s="16">
        <v>2.5390000000000001</v>
      </c>
      <c r="K172" s="16">
        <v>18.048999999999999</v>
      </c>
    </row>
    <row r="173" spans="1:11" x14ac:dyDescent="0.35">
      <c r="A173" s="14">
        <v>2022</v>
      </c>
      <c r="B173" s="14" t="s">
        <v>106</v>
      </c>
      <c r="C173" s="14" t="s">
        <v>99</v>
      </c>
      <c r="D173" s="14" t="s">
        <v>101</v>
      </c>
      <c r="E173" s="17" t="s">
        <v>21</v>
      </c>
      <c r="F173" s="17" t="s">
        <v>35</v>
      </c>
      <c r="G173" s="17" t="s">
        <v>56</v>
      </c>
      <c r="H173" s="16">
        <v>343.87299999999999</v>
      </c>
      <c r="I173" s="16">
        <v>341.71100000000001</v>
      </c>
      <c r="J173" s="16">
        <v>2.1619999999999999</v>
      </c>
      <c r="K173" s="16">
        <v>1.8260000000000001</v>
      </c>
    </row>
    <row r="174" spans="1:11" x14ac:dyDescent="0.35">
      <c r="A174" s="14">
        <v>2022</v>
      </c>
      <c r="B174" s="14" t="s">
        <v>106</v>
      </c>
      <c r="C174" s="14" t="s">
        <v>99</v>
      </c>
      <c r="D174" s="14" t="s">
        <v>102</v>
      </c>
      <c r="E174" s="17" t="s">
        <v>21</v>
      </c>
      <c r="F174" s="17" t="s">
        <v>35</v>
      </c>
      <c r="G174" s="17" t="s">
        <v>58</v>
      </c>
      <c r="H174" s="16">
        <v>228.851</v>
      </c>
      <c r="I174" s="16">
        <v>228.321</v>
      </c>
      <c r="J174" s="16">
        <v>0.53</v>
      </c>
      <c r="K174" s="16">
        <v>3.2120000000000002</v>
      </c>
    </row>
    <row r="175" spans="1:11" x14ac:dyDescent="0.35">
      <c r="A175" s="14">
        <v>2022</v>
      </c>
      <c r="B175" s="14" t="s">
        <v>106</v>
      </c>
      <c r="C175" s="14" t="s">
        <v>99</v>
      </c>
      <c r="D175" s="14" t="s">
        <v>103</v>
      </c>
      <c r="E175" s="17" t="s">
        <v>21</v>
      </c>
      <c r="F175" s="17" t="s">
        <v>35</v>
      </c>
      <c r="G175" s="17" t="s">
        <v>60</v>
      </c>
      <c r="H175" s="16">
        <v>78.47</v>
      </c>
      <c r="I175" s="16">
        <v>78.290999999999997</v>
      </c>
      <c r="J175" s="16">
        <v>0.17899999999999999</v>
      </c>
      <c r="K175" s="16">
        <v>1.2749999999999999</v>
      </c>
    </row>
    <row r="176" spans="1:11" x14ac:dyDescent="0.35">
      <c r="A176" s="14">
        <v>2022</v>
      </c>
      <c r="B176" s="14" t="s">
        <v>106</v>
      </c>
      <c r="C176" s="14" t="s">
        <v>99</v>
      </c>
      <c r="D176" s="14" t="s">
        <v>104</v>
      </c>
      <c r="E176" s="17" t="s">
        <v>21</v>
      </c>
      <c r="F176" s="17" t="s">
        <v>35</v>
      </c>
      <c r="G176" s="17" t="s">
        <v>62</v>
      </c>
      <c r="H176" s="16">
        <v>392.77199999999999</v>
      </c>
      <c r="I176" s="16">
        <v>391.48700000000002</v>
      </c>
      <c r="J176" s="16">
        <v>1.2849999999999999</v>
      </c>
      <c r="K176" s="16">
        <v>1.333</v>
      </c>
    </row>
    <row r="177" spans="1:11" x14ac:dyDescent="0.35">
      <c r="A177" s="14">
        <v>2022</v>
      </c>
      <c r="B177" s="14" t="s">
        <v>106</v>
      </c>
      <c r="C177" s="14" t="s">
        <v>99</v>
      </c>
      <c r="D177" s="14" t="s">
        <v>105</v>
      </c>
      <c r="E177" s="17" t="s">
        <v>21</v>
      </c>
      <c r="F177" s="17" t="s">
        <v>35</v>
      </c>
      <c r="G177" s="17" t="s">
        <v>64</v>
      </c>
      <c r="H177" s="16">
        <v>231.86199999999999</v>
      </c>
      <c r="I177" s="16">
        <v>230.52600000000001</v>
      </c>
      <c r="J177" s="16">
        <v>1.3360000000000001</v>
      </c>
      <c r="K177" s="16">
        <v>2.847</v>
      </c>
    </row>
    <row r="178" spans="1:11" x14ac:dyDescent="0.35">
      <c r="A178" s="14">
        <v>2022</v>
      </c>
      <c r="B178" s="14" t="s">
        <v>107</v>
      </c>
      <c r="C178" s="14" t="s">
        <v>88</v>
      </c>
      <c r="D178" s="14" t="s">
        <v>88</v>
      </c>
      <c r="E178" s="17" t="s">
        <v>23</v>
      </c>
      <c r="F178" s="17" t="s">
        <v>27</v>
      </c>
      <c r="G178" s="17" t="s">
        <v>27</v>
      </c>
      <c r="H178" s="16">
        <v>28.061</v>
      </c>
      <c r="I178" s="16">
        <v>21.361000000000001</v>
      </c>
      <c r="J178" s="16">
        <v>6.7</v>
      </c>
      <c r="K178" s="16">
        <v>0.34699999999999998</v>
      </c>
    </row>
    <row r="179" spans="1:11" x14ac:dyDescent="0.35">
      <c r="A179" s="14">
        <v>2022</v>
      </c>
      <c r="B179" s="14" t="s">
        <v>107</v>
      </c>
      <c r="C179" s="14" t="s">
        <v>89</v>
      </c>
      <c r="D179" s="14" t="s">
        <v>89</v>
      </c>
      <c r="E179" s="17" t="s">
        <v>23</v>
      </c>
      <c r="F179" s="17" t="s">
        <v>29</v>
      </c>
      <c r="G179" s="17" t="s">
        <v>29</v>
      </c>
      <c r="H179" s="16">
        <v>9.7959999999999994</v>
      </c>
      <c r="I179" s="16">
        <v>9.718</v>
      </c>
      <c r="J179" s="16">
        <v>7.8E-2</v>
      </c>
      <c r="K179" s="16">
        <v>4.3999999999999997E-2</v>
      </c>
    </row>
    <row r="180" spans="1:11" x14ac:dyDescent="0.35">
      <c r="A180" s="14">
        <v>2022</v>
      </c>
      <c r="B180" s="14" t="s">
        <v>107</v>
      </c>
      <c r="C180" s="14" t="s">
        <v>90</v>
      </c>
      <c r="D180" s="14" t="s">
        <v>91</v>
      </c>
      <c r="E180" s="17" t="s">
        <v>23</v>
      </c>
      <c r="F180" s="17" t="s">
        <v>31</v>
      </c>
      <c r="G180" s="17" t="s">
        <v>40</v>
      </c>
      <c r="H180" s="16">
        <v>36.049999999999997</v>
      </c>
      <c r="I180" s="16">
        <v>32.024000000000001</v>
      </c>
      <c r="J180" s="16">
        <v>4.0259999999999998</v>
      </c>
      <c r="K180" s="16">
        <v>0.67300000000000004</v>
      </c>
    </row>
    <row r="181" spans="1:11" x14ac:dyDescent="0.35">
      <c r="A181" s="14">
        <v>2022</v>
      </c>
      <c r="B181" s="14" t="s">
        <v>107</v>
      </c>
      <c r="C181" s="14" t="s">
        <v>90</v>
      </c>
      <c r="D181" s="14" t="s">
        <v>92</v>
      </c>
      <c r="E181" s="17" t="s">
        <v>23</v>
      </c>
      <c r="F181" s="17" t="s">
        <v>31</v>
      </c>
      <c r="G181" s="17" t="s">
        <v>42</v>
      </c>
      <c r="H181" s="16">
        <v>6.0019999999999998</v>
      </c>
      <c r="I181" s="16">
        <v>5.226</v>
      </c>
      <c r="J181" s="16">
        <v>0.77600000000000002</v>
      </c>
      <c r="K181" s="16">
        <v>0.28299999999999997</v>
      </c>
    </row>
    <row r="182" spans="1:11" x14ac:dyDescent="0.35">
      <c r="A182" s="14">
        <v>2022</v>
      </c>
      <c r="B182" s="14" t="s">
        <v>107</v>
      </c>
      <c r="C182" s="14" t="s">
        <v>90</v>
      </c>
      <c r="D182" s="14" t="s">
        <v>93</v>
      </c>
      <c r="E182" s="17" t="s">
        <v>23</v>
      </c>
      <c r="F182" s="17" t="s">
        <v>31</v>
      </c>
      <c r="G182" s="17" t="s">
        <v>44</v>
      </c>
      <c r="H182" s="16">
        <v>40.100999999999999</v>
      </c>
      <c r="I182" s="16">
        <v>34.993000000000002</v>
      </c>
      <c r="J182" s="16">
        <v>5.1079999999999997</v>
      </c>
      <c r="K182" s="16">
        <v>6.0999999999999999E-2</v>
      </c>
    </row>
    <row r="183" spans="1:11" x14ac:dyDescent="0.35">
      <c r="A183" s="14">
        <v>2022</v>
      </c>
      <c r="B183" s="14" t="s">
        <v>107</v>
      </c>
      <c r="C183" s="14" t="s">
        <v>90</v>
      </c>
      <c r="D183" s="14" t="s">
        <v>94</v>
      </c>
      <c r="E183" s="17" t="s">
        <v>23</v>
      </c>
      <c r="F183" s="17" t="s">
        <v>31</v>
      </c>
      <c r="G183" s="17" t="s">
        <v>46</v>
      </c>
      <c r="H183" s="16">
        <v>25.992000000000001</v>
      </c>
      <c r="I183" s="16">
        <v>24.015000000000001</v>
      </c>
      <c r="J183" s="16">
        <v>1.9770000000000001</v>
      </c>
      <c r="K183" s="16">
        <v>0.88800000000000001</v>
      </c>
    </row>
    <row r="184" spans="1:11" x14ac:dyDescent="0.35">
      <c r="A184" s="14">
        <v>2022</v>
      </c>
      <c r="B184" s="14" t="s">
        <v>107</v>
      </c>
      <c r="C184" s="14" t="s">
        <v>90</v>
      </c>
      <c r="D184" s="14" t="s">
        <v>95</v>
      </c>
      <c r="E184" s="17" t="s">
        <v>23</v>
      </c>
      <c r="F184" s="17" t="s">
        <v>31</v>
      </c>
      <c r="G184" s="17" t="s">
        <v>48</v>
      </c>
      <c r="H184" s="16">
        <v>28.727</v>
      </c>
      <c r="I184" s="16">
        <v>25.59</v>
      </c>
      <c r="J184" s="16">
        <v>3.137</v>
      </c>
      <c r="K184" s="16">
        <v>0.78400000000000003</v>
      </c>
    </row>
    <row r="185" spans="1:11" x14ac:dyDescent="0.35">
      <c r="A185" s="14">
        <v>2022</v>
      </c>
      <c r="B185" s="14" t="s">
        <v>107</v>
      </c>
      <c r="C185" s="14" t="s">
        <v>90</v>
      </c>
      <c r="D185" s="14" t="s">
        <v>96</v>
      </c>
      <c r="E185" s="17" t="s">
        <v>23</v>
      </c>
      <c r="F185" s="17" t="s">
        <v>31</v>
      </c>
      <c r="G185" s="17" t="s">
        <v>50</v>
      </c>
      <c r="H185" s="16">
        <v>23.206</v>
      </c>
      <c r="I185" s="16">
        <v>20.103000000000002</v>
      </c>
      <c r="J185" s="16">
        <v>3.1030000000000002</v>
      </c>
      <c r="K185" s="16">
        <v>0.39900000000000002</v>
      </c>
    </row>
    <row r="186" spans="1:11" x14ac:dyDescent="0.35">
      <c r="A186" s="14">
        <v>2022</v>
      </c>
      <c r="B186" s="14" t="s">
        <v>107</v>
      </c>
      <c r="C186" s="14" t="s">
        <v>90</v>
      </c>
      <c r="D186" s="14" t="s">
        <v>97</v>
      </c>
      <c r="E186" s="17" t="s">
        <v>23</v>
      </c>
      <c r="F186" s="17" t="s">
        <v>31</v>
      </c>
      <c r="G186" s="17" t="s">
        <v>52</v>
      </c>
      <c r="H186" s="16">
        <v>12.484</v>
      </c>
      <c r="I186" s="16">
        <v>11.4</v>
      </c>
      <c r="J186" s="16">
        <v>1.0840000000000001</v>
      </c>
      <c r="K186" s="16">
        <v>0.121</v>
      </c>
    </row>
    <row r="187" spans="1:11" x14ac:dyDescent="0.35">
      <c r="A187" s="14">
        <v>2022</v>
      </c>
      <c r="B187" s="14" t="s">
        <v>107</v>
      </c>
      <c r="C187" s="14" t="s">
        <v>98</v>
      </c>
      <c r="D187" s="14" t="s">
        <v>98</v>
      </c>
      <c r="E187" s="17" t="s">
        <v>23</v>
      </c>
      <c r="F187" s="17" t="s">
        <v>33</v>
      </c>
      <c r="G187" s="17" t="s">
        <v>33</v>
      </c>
      <c r="H187" s="16">
        <v>46.685000000000002</v>
      </c>
      <c r="I187" s="16">
        <v>41.414000000000001</v>
      </c>
      <c r="J187" s="16">
        <v>5.2709999999999999</v>
      </c>
      <c r="K187" s="16">
        <v>1.2949999999999999</v>
      </c>
    </row>
    <row r="188" spans="1:11" x14ac:dyDescent="0.35">
      <c r="A188" s="14">
        <v>2022</v>
      </c>
      <c r="B188" s="14" t="s">
        <v>107</v>
      </c>
      <c r="C188" s="14" t="s">
        <v>99</v>
      </c>
      <c r="D188" s="14" t="s">
        <v>100</v>
      </c>
      <c r="E188" s="17" t="s">
        <v>23</v>
      </c>
      <c r="F188" s="17" t="s">
        <v>35</v>
      </c>
      <c r="G188" s="17" t="s">
        <v>54</v>
      </c>
      <c r="H188" s="16">
        <v>236.56700000000001</v>
      </c>
      <c r="I188" s="16">
        <v>232.99299999999999</v>
      </c>
      <c r="J188" s="16">
        <v>3.5739999999999998</v>
      </c>
      <c r="K188" s="16">
        <v>3.1240000000000001</v>
      </c>
    </row>
    <row r="189" spans="1:11" x14ac:dyDescent="0.35">
      <c r="A189" s="14">
        <v>2022</v>
      </c>
      <c r="B189" s="14" t="s">
        <v>107</v>
      </c>
      <c r="C189" s="14" t="s">
        <v>99</v>
      </c>
      <c r="D189" s="14" t="s">
        <v>101</v>
      </c>
      <c r="E189" s="17" t="s">
        <v>23</v>
      </c>
      <c r="F189" s="17" t="s">
        <v>35</v>
      </c>
      <c r="G189" s="17" t="s">
        <v>56</v>
      </c>
      <c r="H189" s="16">
        <v>335.08699999999999</v>
      </c>
      <c r="I189" s="16">
        <v>334.63200000000001</v>
      </c>
      <c r="J189" s="16">
        <v>0.45500000000000002</v>
      </c>
      <c r="K189" s="16">
        <v>0.34799999999999998</v>
      </c>
    </row>
    <row r="190" spans="1:11" x14ac:dyDescent="0.35">
      <c r="A190" s="14">
        <v>2022</v>
      </c>
      <c r="B190" s="14" t="s">
        <v>107</v>
      </c>
      <c r="C190" s="14" t="s">
        <v>99</v>
      </c>
      <c r="D190" s="14" t="s">
        <v>102</v>
      </c>
      <c r="E190" s="17" t="s">
        <v>23</v>
      </c>
      <c r="F190" s="17" t="s">
        <v>35</v>
      </c>
      <c r="G190" s="17" t="s">
        <v>58</v>
      </c>
      <c r="H190" s="16">
        <v>92.07</v>
      </c>
      <c r="I190" s="16">
        <v>91.221000000000004</v>
      </c>
      <c r="J190" s="16">
        <v>0.84899999999999998</v>
      </c>
      <c r="K190" s="16">
        <v>0.56999999999999995</v>
      </c>
    </row>
    <row r="191" spans="1:11" x14ac:dyDescent="0.35">
      <c r="A191" s="14">
        <v>2022</v>
      </c>
      <c r="B191" s="14" t="s">
        <v>107</v>
      </c>
      <c r="C191" s="14" t="s">
        <v>99</v>
      </c>
      <c r="D191" s="14" t="s">
        <v>103</v>
      </c>
      <c r="E191" s="17" t="s">
        <v>23</v>
      </c>
      <c r="F191" s="17" t="s">
        <v>35</v>
      </c>
      <c r="G191" s="17" t="s">
        <v>60</v>
      </c>
      <c r="H191" s="16">
        <v>17.582999999999998</v>
      </c>
      <c r="I191" s="16">
        <v>17.178000000000001</v>
      </c>
      <c r="J191" s="16">
        <v>0.40500000000000003</v>
      </c>
      <c r="K191" s="16">
        <v>0.32</v>
      </c>
    </row>
    <row r="192" spans="1:11" x14ac:dyDescent="0.35">
      <c r="A192" s="14">
        <v>2022</v>
      </c>
      <c r="B192" s="14" t="s">
        <v>107</v>
      </c>
      <c r="C192" s="14" t="s">
        <v>99</v>
      </c>
      <c r="D192" s="14" t="s">
        <v>104</v>
      </c>
      <c r="E192" s="17" t="s">
        <v>23</v>
      </c>
      <c r="F192" s="17" t="s">
        <v>35</v>
      </c>
      <c r="G192" s="17" t="s">
        <v>62</v>
      </c>
      <c r="H192" s="16">
        <v>108.928</v>
      </c>
      <c r="I192" s="16">
        <v>108.036</v>
      </c>
      <c r="J192" s="16">
        <v>0.89200000000000002</v>
      </c>
      <c r="K192" s="16">
        <v>1.002</v>
      </c>
    </row>
    <row r="193" spans="1:11" x14ac:dyDescent="0.35">
      <c r="A193" s="14">
        <v>2022</v>
      </c>
      <c r="B193" s="14" t="s">
        <v>107</v>
      </c>
      <c r="C193" s="14" t="s">
        <v>99</v>
      </c>
      <c r="D193" s="14" t="s">
        <v>105</v>
      </c>
      <c r="E193" s="17" t="s">
        <v>23</v>
      </c>
      <c r="F193" s="17" t="s">
        <v>35</v>
      </c>
      <c r="G193" s="17" t="s">
        <v>64</v>
      </c>
      <c r="H193" s="16">
        <v>69.611999999999995</v>
      </c>
      <c r="I193" s="16">
        <v>69.212999999999994</v>
      </c>
      <c r="J193" s="16">
        <v>0.39900000000000002</v>
      </c>
      <c r="K193" s="16">
        <v>0.94399999999999995</v>
      </c>
    </row>
    <row r="194" spans="1:11" x14ac:dyDescent="0.35">
      <c r="A194" s="14">
        <v>2021</v>
      </c>
      <c r="B194" s="14" t="s">
        <v>87</v>
      </c>
      <c r="C194" s="14" t="s">
        <v>88</v>
      </c>
      <c r="D194" s="14" t="s">
        <v>88</v>
      </c>
      <c r="E194" s="17" t="s">
        <v>19</v>
      </c>
      <c r="F194" s="17" t="s">
        <v>27</v>
      </c>
      <c r="G194" s="17" t="s">
        <v>27</v>
      </c>
      <c r="H194" s="16">
        <v>29.286999999999999</v>
      </c>
      <c r="I194" s="16">
        <v>24.802</v>
      </c>
      <c r="J194" s="16">
        <v>4.4850000000000003</v>
      </c>
      <c r="K194" s="16">
        <v>0.375</v>
      </c>
    </row>
    <row r="195" spans="1:11" x14ac:dyDescent="0.35">
      <c r="A195" s="14">
        <v>2021</v>
      </c>
      <c r="B195" s="14" t="s">
        <v>87</v>
      </c>
      <c r="C195" s="14" t="s">
        <v>89</v>
      </c>
      <c r="D195" s="14" t="s">
        <v>89</v>
      </c>
      <c r="E195" s="17" t="s">
        <v>19</v>
      </c>
      <c r="F195" s="17" t="s">
        <v>29</v>
      </c>
      <c r="G195" s="17" t="s">
        <v>29</v>
      </c>
      <c r="H195" s="16">
        <v>23.584</v>
      </c>
      <c r="I195" s="16">
        <v>23.46</v>
      </c>
      <c r="J195" s="16">
        <v>0.124</v>
      </c>
      <c r="K195" s="16">
        <v>3.3000000000000002E-2</v>
      </c>
    </row>
    <row r="196" spans="1:11" x14ac:dyDescent="0.35">
      <c r="A196" s="14">
        <v>2021</v>
      </c>
      <c r="B196" s="14" t="s">
        <v>87</v>
      </c>
      <c r="C196" s="14" t="s">
        <v>90</v>
      </c>
      <c r="D196" s="14" t="s">
        <v>91</v>
      </c>
      <c r="E196" s="17" t="s">
        <v>19</v>
      </c>
      <c r="F196" s="17" t="s">
        <v>31</v>
      </c>
      <c r="G196" s="17" t="s">
        <v>40</v>
      </c>
      <c r="H196" s="16">
        <v>38.280999999999999</v>
      </c>
      <c r="I196" s="16">
        <v>36.094999999999999</v>
      </c>
      <c r="J196" s="16">
        <v>2.1859999999999999</v>
      </c>
      <c r="K196" s="16">
        <v>0.41899999999999998</v>
      </c>
    </row>
    <row r="197" spans="1:11" x14ac:dyDescent="0.35">
      <c r="A197" s="14">
        <v>2021</v>
      </c>
      <c r="B197" s="14" t="s">
        <v>87</v>
      </c>
      <c r="C197" s="14" t="s">
        <v>90</v>
      </c>
      <c r="D197" s="14" t="s">
        <v>92</v>
      </c>
      <c r="E197" s="17" t="s">
        <v>19</v>
      </c>
      <c r="F197" s="17" t="s">
        <v>31</v>
      </c>
      <c r="G197" s="17" t="s">
        <v>42</v>
      </c>
      <c r="H197" s="16">
        <v>9.5640000000000001</v>
      </c>
      <c r="I197" s="16">
        <v>9.0410000000000004</v>
      </c>
      <c r="J197" s="16">
        <v>0.52300000000000002</v>
      </c>
      <c r="K197" s="16">
        <v>1.7999999999999999E-2</v>
      </c>
    </row>
    <row r="198" spans="1:11" x14ac:dyDescent="0.35">
      <c r="A198" s="14">
        <v>2021</v>
      </c>
      <c r="B198" s="14" t="s">
        <v>87</v>
      </c>
      <c r="C198" s="14" t="s">
        <v>90</v>
      </c>
      <c r="D198" s="14" t="s">
        <v>93</v>
      </c>
      <c r="E198" s="17" t="s">
        <v>19</v>
      </c>
      <c r="F198" s="17" t="s">
        <v>31</v>
      </c>
      <c r="G198" s="17" t="s">
        <v>44</v>
      </c>
      <c r="H198" s="16">
        <v>35.372999999999998</v>
      </c>
      <c r="I198" s="16">
        <v>33.627000000000002</v>
      </c>
      <c r="J198" s="16">
        <v>1.746</v>
      </c>
      <c r="K198" s="16">
        <v>0.65600000000000003</v>
      </c>
    </row>
    <row r="199" spans="1:11" x14ac:dyDescent="0.35">
      <c r="A199" s="14">
        <v>2021</v>
      </c>
      <c r="B199" s="14" t="s">
        <v>87</v>
      </c>
      <c r="C199" s="14" t="s">
        <v>90</v>
      </c>
      <c r="D199" s="14" t="s">
        <v>94</v>
      </c>
      <c r="E199" s="17" t="s">
        <v>19</v>
      </c>
      <c r="F199" s="17" t="s">
        <v>31</v>
      </c>
      <c r="G199" s="17" t="s">
        <v>46</v>
      </c>
      <c r="H199" s="16">
        <v>81.185000000000002</v>
      </c>
      <c r="I199" s="16">
        <v>76.47</v>
      </c>
      <c r="J199" s="16">
        <v>4.7149999999999999</v>
      </c>
      <c r="K199" s="16">
        <v>1.4159999999999999</v>
      </c>
    </row>
    <row r="200" spans="1:11" x14ac:dyDescent="0.35">
      <c r="A200" s="14">
        <v>2021</v>
      </c>
      <c r="B200" s="14" t="s">
        <v>87</v>
      </c>
      <c r="C200" s="14" t="s">
        <v>90</v>
      </c>
      <c r="D200" s="14" t="s">
        <v>95</v>
      </c>
      <c r="E200" s="17" t="s">
        <v>19</v>
      </c>
      <c r="F200" s="17" t="s">
        <v>31</v>
      </c>
      <c r="G200" s="17" t="s">
        <v>48</v>
      </c>
      <c r="H200" s="16">
        <v>57.051000000000002</v>
      </c>
      <c r="I200" s="16">
        <v>53.552</v>
      </c>
      <c r="J200" s="16">
        <v>3.4990000000000001</v>
      </c>
      <c r="K200" s="16">
        <v>0.59499999999999997</v>
      </c>
    </row>
    <row r="201" spans="1:11" x14ac:dyDescent="0.35">
      <c r="A201" s="14">
        <v>2021</v>
      </c>
      <c r="B201" s="14" t="s">
        <v>87</v>
      </c>
      <c r="C201" s="14" t="s">
        <v>90</v>
      </c>
      <c r="D201" s="14" t="s">
        <v>96</v>
      </c>
      <c r="E201" s="17" t="s">
        <v>19</v>
      </c>
      <c r="F201" s="17" t="s">
        <v>31</v>
      </c>
      <c r="G201" s="17" t="s">
        <v>50</v>
      </c>
      <c r="H201" s="16">
        <v>140.76400000000001</v>
      </c>
      <c r="I201" s="16">
        <v>132.23500000000001</v>
      </c>
      <c r="J201" s="16">
        <v>8.5289999999999999</v>
      </c>
      <c r="K201" s="16">
        <v>1.109</v>
      </c>
    </row>
    <row r="202" spans="1:11" x14ac:dyDescent="0.35">
      <c r="A202" s="14">
        <v>2021</v>
      </c>
      <c r="B202" s="14" t="s">
        <v>87</v>
      </c>
      <c r="C202" s="14" t="s">
        <v>90</v>
      </c>
      <c r="D202" s="14" t="s">
        <v>97</v>
      </c>
      <c r="E202" s="17" t="s">
        <v>19</v>
      </c>
      <c r="F202" s="17" t="s">
        <v>31</v>
      </c>
      <c r="G202" s="17" t="s">
        <v>52</v>
      </c>
      <c r="H202" s="16">
        <v>49.665999999999997</v>
      </c>
      <c r="I202" s="16">
        <v>47.018000000000001</v>
      </c>
      <c r="J202" s="16">
        <v>2.6480000000000001</v>
      </c>
      <c r="K202" s="16">
        <v>0.68300000000000005</v>
      </c>
    </row>
    <row r="203" spans="1:11" x14ac:dyDescent="0.35">
      <c r="A203" s="14">
        <v>2021</v>
      </c>
      <c r="B203" s="14" t="s">
        <v>87</v>
      </c>
      <c r="C203" s="14" t="s">
        <v>98</v>
      </c>
      <c r="D203" s="14" t="s">
        <v>98</v>
      </c>
      <c r="E203" s="17" t="s">
        <v>19</v>
      </c>
      <c r="F203" s="17" t="s">
        <v>33</v>
      </c>
      <c r="G203" s="17" t="s">
        <v>33</v>
      </c>
      <c r="H203" s="16">
        <v>141.404</v>
      </c>
      <c r="I203" s="16">
        <v>136.79</v>
      </c>
      <c r="J203" s="16">
        <v>4.6139999999999999</v>
      </c>
      <c r="K203" s="16">
        <v>1.2150000000000001</v>
      </c>
    </row>
    <row r="204" spans="1:11" x14ac:dyDescent="0.35">
      <c r="A204" s="14">
        <v>2021</v>
      </c>
      <c r="B204" s="14" t="s">
        <v>87</v>
      </c>
      <c r="C204" s="14" t="s">
        <v>99</v>
      </c>
      <c r="D204" s="14" t="s">
        <v>100</v>
      </c>
      <c r="E204" s="17" t="s">
        <v>19</v>
      </c>
      <c r="F204" s="17" t="s">
        <v>35</v>
      </c>
      <c r="G204" s="17" t="s">
        <v>54</v>
      </c>
      <c r="H204" s="16">
        <v>569.98699999999997</v>
      </c>
      <c r="I204" s="16">
        <v>567.81299999999999</v>
      </c>
      <c r="J204" s="16">
        <v>2.1739999999999999</v>
      </c>
      <c r="K204" s="16">
        <v>2.6640000000000001</v>
      </c>
    </row>
    <row r="205" spans="1:11" x14ac:dyDescent="0.35">
      <c r="A205" s="14">
        <v>2021</v>
      </c>
      <c r="B205" s="14" t="s">
        <v>87</v>
      </c>
      <c r="C205" s="14" t="s">
        <v>99</v>
      </c>
      <c r="D205" s="14" t="s">
        <v>101</v>
      </c>
      <c r="E205" s="17" t="s">
        <v>19</v>
      </c>
      <c r="F205" s="17" t="s">
        <v>35</v>
      </c>
      <c r="G205" s="17" t="s">
        <v>56</v>
      </c>
      <c r="H205" s="16">
        <v>113.38200000000001</v>
      </c>
      <c r="I205" s="16">
        <v>113.17400000000001</v>
      </c>
      <c r="J205" s="16">
        <v>0.20799999999999999</v>
      </c>
      <c r="K205" s="16">
        <v>0.22900000000000001</v>
      </c>
    </row>
    <row r="206" spans="1:11" x14ac:dyDescent="0.35">
      <c r="A206" s="14">
        <v>2021</v>
      </c>
      <c r="B206" s="14" t="s">
        <v>87</v>
      </c>
      <c r="C206" s="14" t="s">
        <v>99</v>
      </c>
      <c r="D206" s="14" t="s">
        <v>102</v>
      </c>
      <c r="E206" s="17" t="s">
        <v>19</v>
      </c>
      <c r="F206" s="17" t="s">
        <v>35</v>
      </c>
      <c r="G206" s="17" t="s">
        <v>58</v>
      </c>
      <c r="H206" s="16">
        <v>82.498000000000005</v>
      </c>
      <c r="I206" s="16">
        <v>82.176000000000002</v>
      </c>
      <c r="J206" s="16">
        <v>0.32200000000000001</v>
      </c>
      <c r="K206" s="16">
        <v>1.44</v>
      </c>
    </row>
    <row r="207" spans="1:11" x14ac:dyDescent="0.35">
      <c r="A207" s="14">
        <v>2021</v>
      </c>
      <c r="B207" s="14" t="s">
        <v>87</v>
      </c>
      <c r="C207" s="14" t="s">
        <v>99</v>
      </c>
      <c r="D207" s="14" t="s">
        <v>103</v>
      </c>
      <c r="E207" s="17" t="s">
        <v>19</v>
      </c>
      <c r="F207" s="17" t="s">
        <v>35</v>
      </c>
      <c r="G207" s="17" t="s">
        <v>60</v>
      </c>
      <c r="H207" s="16">
        <v>132.55099999999999</v>
      </c>
      <c r="I207" s="16">
        <v>132.321</v>
      </c>
      <c r="J207" s="16">
        <v>0.23</v>
      </c>
      <c r="K207" s="16">
        <v>1.766</v>
      </c>
    </row>
    <row r="208" spans="1:11" x14ac:dyDescent="0.35">
      <c r="A208" s="14">
        <v>2021</v>
      </c>
      <c r="B208" s="14" t="s">
        <v>87</v>
      </c>
      <c r="C208" s="14" t="s">
        <v>99</v>
      </c>
      <c r="D208" s="14" t="s">
        <v>104</v>
      </c>
      <c r="E208" s="17" t="s">
        <v>19</v>
      </c>
      <c r="F208" s="17" t="s">
        <v>35</v>
      </c>
      <c r="G208" s="17" t="s">
        <v>62</v>
      </c>
      <c r="H208" s="16">
        <v>400.18700000000001</v>
      </c>
      <c r="I208" s="16">
        <v>393.82799999999997</v>
      </c>
      <c r="J208" s="16">
        <v>6.359</v>
      </c>
      <c r="K208" s="16">
        <v>6.6920000000000002</v>
      </c>
    </row>
    <row r="209" spans="1:11" x14ac:dyDescent="0.35">
      <c r="A209" s="14">
        <v>2021</v>
      </c>
      <c r="B209" s="14" t="s">
        <v>87</v>
      </c>
      <c r="C209" s="14" t="s">
        <v>99</v>
      </c>
      <c r="D209" s="14" t="s">
        <v>105</v>
      </c>
      <c r="E209" s="17" t="s">
        <v>19</v>
      </c>
      <c r="F209" s="17" t="s">
        <v>35</v>
      </c>
      <c r="G209" s="17" t="s">
        <v>64</v>
      </c>
      <c r="H209" s="16">
        <v>205.101</v>
      </c>
      <c r="I209" s="16">
        <v>204.54499999999999</v>
      </c>
      <c r="J209" s="16">
        <v>0.55600000000000005</v>
      </c>
      <c r="K209" s="16">
        <v>1.4790000000000001</v>
      </c>
    </row>
    <row r="210" spans="1:11" x14ac:dyDescent="0.35">
      <c r="A210" s="14">
        <v>2021</v>
      </c>
      <c r="B210" s="14" t="s">
        <v>106</v>
      </c>
      <c r="C210" s="14" t="s">
        <v>88</v>
      </c>
      <c r="D210" s="14" t="s">
        <v>88</v>
      </c>
      <c r="E210" s="17" t="s">
        <v>21</v>
      </c>
      <c r="F210" s="17" t="s">
        <v>27</v>
      </c>
      <c r="G210" s="17" t="s">
        <v>27</v>
      </c>
      <c r="H210" s="16">
        <v>412.15499999999997</v>
      </c>
      <c r="I210" s="16">
        <v>393.04700000000003</v>
      </c>
      <c r="J210" s="16">
        <v>19.108000000000001</v>
      </c>
      <c r="K210" s="16">
        <v>2.7429999999999999</v>
      </c>
    </row>
    <row r="211" spans="1:11" x14ac:dyDescent="0.35">
      <c r="A211" s="14">
        <v>2021</v>
      </c>
      <c r="B211" s="14" t="s">
        <v>106</v>
      </c>
      <c r="C211" s="14" t="s">
        <v>89</v>
      </c>
      <c r="D211" s="14" t="s">
        <v>89</v>
      </c>
      <c r="E211" s="17" t="s">
        <v>21</v>
      </c>
      <c r="F211" s="17" t="s">
        <v>29</v>
      </c>
      <c r="G211" s="17" t="s">
        <v>29</v>
      </c>
      <c r="H211" s="16">
        <v>44.838000000000001</v>
      </c>
      <c r="I211" s="16">
        <v>44.606999999999999</v>
      </c>
      <c r="J211" s="16">
        <v>0.23100000000000001</v>
      </c>
      <c r="K211" s="16">
        <v>0.27500000000000002</v>
      </c>
    </row>
    <row r="212" spans="1:11" x14ac:dyDescent="0.35">
      <c r="A212" s="14">
        <v>2021</v>
      </c>
      <c r="B212" s="14" t="s">
        <v>106</v>
      </c>
      <c r="C212" s="14" t="s">
        <v>90</v>
      </c>
      <c r="D212" s="14" t="s">
        <v>91</v>
      </c>
      <c r="E212" s="17" t="s">
        <v>21</v>
      </c>
      <c r="F212" s="17" t="s">
        <v>31</v>
      </c>
      <c r="G212" s="17" t="s">
        <v>40</v>
      </c>
      <c r="H212" s="16">
        <v>219.15100000000001</v>
      </c>
      <c r="I212" s="16">
        <v>212.82900000000001</v>
      </c>
      <c r="J212" s="16">
        <v>6.3220000000000001</v>
      </c>
      <c r="K212" s="16">
        <v>0.192</v>
      </c>
    </row>
    <row r="213" spans="1:11" x14ac:dyDescent="0.35">
      <c r="A213" s="14">
        <v>2021</v>
      </c>
      <c r="B213" s="14" t="s">
        <v>106</v>
      </c>
      <c r="C213" s="14" t="s">
        <v>90</v>
      </c>
      <c r="D213" s="14" t="s">
        <v>92</v>
      </c>
      <c r="E213" s="17" t="s">
        <v>21</v>
      </c>
      <c r="F213" s="17" t="s">
        <v>31</v>
      </c>
      <c r="G213" s="17" t="s">
        <v>42</v>
      </c>
      <c r="H213" s="16">
        <v>68.11</v>
      </c>
      <c r="I213" s="16">
        <v>66.506</v>
      </c>
      <c r="J213" s="16">
        <v>1.6040000000000001</v>
      </c>
      <c r="K213" s="16">
        <v>1.1120000000000001</v>
      </c>
    </row>
    <row r="214" spans="1:11" x14ac:dyDescent="0.35">
      <c r="A214" s="14">
        <v>2021</v>
      </c>
      <c r="B214" s="14" t="s">
        <v>106</v>
      </c>
      <c r="C214" s="14" t="s">
        <v>90</v>
      </c>
      <c r="D214" s="14" t="s">
        <v>93</v>
      </c>
      <c r="E214" s="17" t="s">
        <v>21</v>
      </c>
      <c r="F214" s="17" t="s">
        <v>31</v>
      </c>
      <c r="G214" s="17" t="s">
        <v>44</v>
      </c>
      <c r="H214" s="16">
        <v>226.739</v>
      </c>
      <c r="I214" s="16">
        <v>220.96700000000001</v>
      </c>
      <c r="J214" s="16">
        <v>5.7720000000000002</v>
      </c>
      <c r="K214" s="16">
        <v>1.28</v>
      </c>
    </row>
    <row r="215" spans="1:11" x14ac:dyDescent="0.35">
      <c r="A215" s="14">
        <v>2021</v>
      </c>
      <c r="B215" s="14" t="s">
        <v>106</v>
      </c>
      <c r="C215" s="14" t="s">
        <v>90</v>
      </c>
      <c r="D215" s="14" t="s">
        <v>94</v>
      </c>
      <c r="E215" s="17" t="s">
        <v>21</v>
      </c>
      <c r="F215" s="17" t="s">
        <v>31</v>
      </c>
      <c r="G215" s="17" t="s">
        <v>46</v>
      </c>
      <c r="H215" s="16">
        <v>334.3</v>
      </c>
      <c r="I215" s="16">
        <v>321.12200000000001</v>
      </c>
      <c r="J215" s="16">
        <v>13.178000000000001</v>
      </c>
      <c r="K215" s="16">
        <v>5.6429999999999998</v>
      </c>
    </row>
    <row r="216" spans="1:11" x14ac:dyDescent="0.35">
      <c r="A216" s="14">
        <v>2021</v>
      </c>
      <c r="B216" s="14" t="s">
        <v>106</v>
      </c>
      <c r="C216" s="14" t="s">
        <v>90</v>
      </c>
      <c r="D216" s="14" t="s">
        <v>95</v>
      </c>
      <c r="E216" s="17" t="s">
        <v>21</v>
      </c>
      <c r="F216" s="17" t="s">
        <v>31</v>
      </c>
      <c r="G216" s="17" t="s">
        <v>48</v>
      </c>
      <c r="H216" s="16">
        <v>274.04500000000002</v>
      </c>
      <c r="I216" s="16">
        <v>266.74</v>
      </c>
      <c r="J216" s="16">
        <v>7.3049999999999997</v>
      </c>
      <c r="K216" s="16">
        <v>2.226</v>
      </c>
    </row>
    <row r="217" spans="1:11" x14ac:dyDescent="0.35">
      <c r="A217" s="14">
        <v>2021</v>
      </c>
      <c r="B217" s="14" t="s">
        <v>106</v>
      </c>
      <c r="C217" s="14" t="s">
        <v>90</v>
      </c>
      <c r="D217" s="14" t="s">
        <v>96</v>
      </c>
      <c r="E217" s="17" t="s">
        <v>21</v>
      </c>
      <c r="F217" s="17" t="s">
        <v>31</v>
      </c>
      <c r="G217" s="17" t="s">
        <v>50</v>
      </c>
      <c r="H217" s="16">
        <v>457.29199999999997</v>
      </c>
      <c r="I217" s="16">
        <v>436.98099999999999</v>
      </c>
      <c r="J217" s="16">
        <v>20.311</v>
      </c>
      <c r="K217" s="16">
        <v>9.9920000000000009</v>
      </c>
    </row>
    <row r="218" spans="1:11" x14ac:dyDescent="0.35">
      <c r="A218" s="14">
        <v>2021</v>
      </c>
      <c r="B218" s="14" t="s">
        <v>106</v>
      </c>
      <c r="C218" s="14" t="s">
        <v>90</v>
      </c>
      <c r="D218" s="14" t="s">
        <v>97</v>
      </c>
      <c r="E218" s="17" t="s">
        <v>21</v>
      </c>
      <c r="F218" s="17" t="s">
        <v>31</v>
      </c>
      <c r="G218" s="17" t="s">
        <v>52</v>
      </c>
      <c r="H218" s="16">
        <v>160.88999999999999</v>
      </c>
      <c r="I218" s="16">
        <v>155.05799999999999</v>
      </c>
      <c r="J218" s="16">
        <v>5.8319999999999999</v>
      </c>
      <c r="K218" s="16">
        <v>1.121</v>
      </c>
    </row>
    <row r="219" spans="1:11" x14ac:dyDescent="0.35">
      <c r="A219" s="14">
        <v>2021</v>
      </c>
      <c r="B219" s="14" t="s">
        <v>106</v>
      </c>
      <c r="C219" s="14" t="s">
        <v>98</v>
      </c>
      <c r="D219" s="14" t="s">
        <v>98</v>
      </c>
      <c r="E219" s="17" t="s">
        <v>21</v>
      </c>
      <c r="F219" s="17" t="s">
        <v>33</v>
      </c>
      <c r="G219" s="17" t="s">
        <v>33</v>
      </c>
      <c r="H219" s="16">
        <v>1061.8620000000001</v>
      </c>
      <c r="I219" s="16">
        <v>1049.346</v>
      </c>
      <c r="J219" s="16">
        <v>12.516</v>
      </c>
      <c r="K219" s="16">
        <v>8.3829999999999991</v>
      </c>
    </row>
    <row r="220" spans="1:11" x14ac:dyDescent="0.35">
      <c r="A220" s="14">
        <v>2021</v>
      </c>
      <c r="B220" s="14" t="s">
        <v>106</v>
      </c>
      <c r="C220" s="14" t="s">
        <v>99</v>
      </c>
      <c r="D220" s="14" t="s">
        <v>100</v>
      </c>
      <c r="E220" s="17" t="s">
        <v>21</v>
      </c>
      <c r="F220" s="17" t="s">
        <v>35</v>
      </c>
      <c r="G220" s="17" t="s">
        <v>54</v>
      </c>
      <c r="H220" s="16">
        <v>799.13699999999994</v>
      </c>
      <c r="I220" s="16">
        <v>793.702</v>
      </c>
      <c r="J220" s="16">
        <v>5.4349999999999996</v>
      </c>
      <c r="K220" s="16">
        <v>5.7789999999999999</v>
      </c>
    </row>
    <row r="221" spans="1:11" x14ac:dyDescent="0.35">
      <c r="A221" s="14">
        <v>2021</v>
      </c>
      <c r="B221" s="14" t="s">
        <v>106</v>
      </c>
      <c r="C221" s="14" t="s">
        <v>99</v>
      </c>
      <c r="D221" s="14" t="s">
        <v>101</v>
      </c>
      <c r="E221" s="17" t="s">
        <v>21</v>
      </c>
      <c r="F221" s="17" t="s">
        <v>35</v>
      </c>
      <c r="G221" s="17" t="s">
        <v>56</v>
      </c>
      <c r="H221" s="16">
        <v>339.17899999999997</v>
      </c>
      <c r="I221" s="16">
        <v>337.62900000000002</v>
      </c>
      <c r="J221" s="16">
        <v>1.55</v>
      </c>
      <c r="K221" s="16">
        <v>0.755</v>
      </c>
    </row>
    <row r="222" spans="1:11" x14ac:dyDescent="0.35">
      <c r="A222" s="14">
        <v>2021</v>
      </c>
      <c r="B222" s="14" t="s">
        <v>106</v>
      </c>
      <c r="C222" s="14" t="s">
        <v>99</v>
      </c>
      <c r="D222" s="14" t="s">
        <v>102</v>
      </c>
      <c r="E222" s="17" t="s">
        <v>21</v>
      </c>
      <c r="F222" s="17" t="s">
        <v>35</v>
      </c>
      <c r="G222" s="17" t="s">
        <v>58</v>
      </c>
      <c r="H222" s="16">
        <v>215.20500000000001</v>
      </c>
      <c r="I222" s="16">
        <v>213.59700000000001</v>
      </c>
      <c r="J222" s="16">
        <v>1.6080000000000001</v>
      </c>
      <c r="K222" s="16">
        <v>1.177</v>
      </c>
    </row>
    <row r="223" spans="1:11" x14ac:dyDescent="0.35">
      <c r="A223" s="14">
        <v>2021</v>
      </c>
      <c r="B223" s="14" t="s">
        <v>106</v>
      </c>
      <c r="C223" s="14" t="s">
        <v>99</v>
      </c>
      <c r="D223" s="14" t="s">
        <v>103</v>
      </c>
      <c r="E223" s="17" t="s">
        <v>21</v>
      </c>
      <c r="F223" s="17" t="s">
        <v>35</v>
      </c>
      <c r="G223" s="17" t="s">
        <v>60</v>
      </c>
      <c r="H223" s="16">
        <v>76.097999999999999</v>
      </c>
      <c r="I223" s="16">
        <v>76.022999999999996</v>
      </c>
      <c r="J223" s="16">
        <v>7.4999999999999997E-2</v>
      </c>
      <c r="K223" s="16">
        <v>0.79900000000000004</v>
      </c>
    </row>
    <row r="224" spans="1:11" x14ac:dyDescent="0.35">
      <c r="A224" s="14">
        <v>2021</v>
      </c>
      <c r="B224" s="14" t="s">
        <v>106</v>
      </c>
      <c r="C224" s="14" t="s">
        <v>99</v>
      </c>
      <c r="D224" s="14" t="s">
        <v>104</v>
      </c>
      <c r="E224" s="17" t="s">
        <v>21</v>
      </c>
      <c r="F224" s="17" t="s">
        <v>35</v>
      </c>
      <c r="G224" s="17" t="s">
        <v>62</v>
      </c>
      <c r="H224" s="16">
        <v>393.358</v>
      </c>
      <c r="I224" s="16">
        <v>392.61</v>
      </c>
      <c r="J224" s="16">
        <v>0.748</v>
      </c>
      <c r="K224" s="16">
        <v>0.73</v>
      </c>
    </row>
    <row r="225" spans="1:11" x14ac:dyDescent="0.35">
      <c r="A225" s="14">
        <v>2021</v>
      </c>
      <c r="B225" s="14" t="s">
        <v>106</v>
      </c>
      <c r="C225" s="14" t="s">
        <v>99</v>
      </c>
      <c r="D225" s="14" t="s">
        <v>105</v>
      </c>
      <c r="E225" s="17" t="s">
        <v>21</v>
      </c>
      <c r="F225" s="17" t="s">
        <v>35</v>
      </c>
      <c r="G225" s="17" t="s">
        <v>64</v>
      </c>
      <c r="H225" s="16">
        <v>229.36500000000001</v>
      </c>
      <c r="I225" s="16">
        <v>228.25299999999999</v>
      </c>
      <c r="J225" s="16">
        <v>1.1120000000000001</v>
      </c>
      <c r="K225" s="16">
        <v>0.83099999999999996</v>
      </c>
    </row>
    <row r="226" spans="1:11" x14ac:dyDescent="0.35">
      <c r="A226" s="14">
        <v>2021</v>
      </c>
      <c r="B226" s="14" t="s">
        <v>107</v>
      </c>
      <c r="C226" s="14" t="s">
        <v>88</v>
      </c>
      <c r="D226" s="14" t="s">
        <v>88</v>
      </c>
      <c r="E226" s="17" t="s">
        <v>23</v>
      </c>
      <c r="F226" s="17" t="s">
        <v>27</v>
      </c>
      <c r="G226" s="17" t="s">
        <v>27</v>
      </c>
      <c r="H226" s="16">
        <v>26.978999999999999</v>
      </c>
      <c r="I226" s="16">
        <v>20.81</v>
      </c>
      <c r="J226" s="16">
        <v>6.1689999999999996</v>
      </c>
      <c r="K226" s="16">
        <v>0.27100000000000002</v>
      </c>
    </row>
    <row r="227" spans="1:11" x14ac:dyDescent="0.35">
      <c r="A227" s="14">
        <v>2021</v>
      </c>
      <c r="B227" s="14" t="s">
        <v>107</v>
      </c>
      <c r="C227" s="14" t="s">
        <v>89</v>
      </c>
      <c r="D227" s="14" t="s">
        <v>89</v>
      </c>
      <c r="E227" s="17" t="s">
        <v>23</v>
      </c>
      <c r="F227" s="17" t="s">
        <v>29</v>
      </c>
      <c r="G227" s="17" t="s">
        <v>29</v>
      </c>
      <c r="H227" s="16">
        <v>9.4320000000000004</v>
      </c>
      <c r="I227" s="16">
        <v>9.3629999999999995</v>
      </c>
      <c r="J227" s="16">
        <v>6.9000000000000006E-2</v>
      </c>
      <c r="K227" s="16">
        <v>2.1000000000000001E-2</v>
      </c>
    </row>
    <row r="228" spans="1:11" x14ac:dyDescent="0.35">
      <c r="A228" s="14">
        <v>2021</v>
      </c>
      <c r="B228" s="14" t="s">
        <v>107</v>
      </c>
      <c r="C228" s="14" t="s">
        <v>90</v>
      </c>
      <c r="D228" s="14" t="s">
        <v>91</v>
      </c>
      <c r="E228" s="17" t="s">
        <v>23</v>
      </c>
      <c r="F228" s="17" t="s">
        <v>31</v>
      </c>
      <c r="G228" s="17" t="s">
        <v>40</v>
      </c>
      <c r="H228" s="16">
        <v>34.271000000000001</v>
      </c>
      <c r="I228" s="16">
        <v>30.423999999999999</v>
      </c>
      <c r="J228" s="16">
        <v>3.847</v>
      </c>
      <c r="K228" s="16">
        <v>0.39800000000000002</v>
      </c>
    </row>
    <row r="229" spans="1:11" x14ac:dyDescent="0.35">
      <c r="A229" s="14">
        <v>2021</v>
      </c>
      <c r="B229" s="14" t="s">
        <v>107</v>
      </c>
      <c r="C229" s="14" t="s">
        <v>90</v>
      </c>
      <c r="D229" s="14" t="s">
        <v>92</v>
      </c>
      <c r="E229" s="17" t="s">
        <v>23</v>
      </c>
      <c r="F229" s="17" t="s">
        <v>31</v>
      </c>
      <c r="G229" s="17" t="s">
        <v>42</v>
      </c>
      <c r="H229" s="16">
        <v>5.9480000000000004</v>
      </c>
      <c r="I229" s="16">
        <v>5.1779999999999999</v>
      </c>
      <c r="J229" s="16">
        <v>0.77</v>
      </c>
      <c r="K229" s="16">
        <v>0.24099999999999999</v>
      </c>
    </row>
    <row r="230" spans="1:11" x14ac:dyDescent="0.35">
      <c r="A230" s="14">
        <v>2021</v>
      </c>
      <c r="B230" s="14" t="s">
        <v>107</v>
      </c>
      <c r="C230" s="14" t="s">
        <v>90</v>
      </c>
      <c r="D230" s="14" t="s">
        <v>93</v>
      </c>
      <c r="E230" s="17" t="s">
        <v>23</v>
      </c>
      <c r="F230" s="17" t="s">
        <v>31</v>
      </c>
      <c r="G230" s="17" t="s">
        <v>44</v>
      </c>
      <c r="H230" s="16">
        <v>40.017000000000003</v>
      </c>
      <c r="I230" s="16">
        <v>34.768000000000001</v>
      </c>
      <c r="J230" s="16">
        <v>5.2489999999999997</v>
      </c>
      <c r="K230" s="16">
        <v>6.8000000000000005E-2</v>
      </c>
    </row>
    <row r="231" spans="1:11" x14ac:dyDescent="0.35">
      <c r="A231" s="14">
        <v>2021</v>
      </c>
      <c r="B231" s="14" t="s">
        <v>107</v>
      </c>
      <c r="C231" s="14" t="s">
        <v>90</v>
      </c>
      <c r="D231" s="14" t="s">
        <v>94</v>
      </c>
      <c r="E231" s="17" t="s">
        <v>23</v>
      </c>
      <c r="F231" s="17" t="s">
        <v>31</v>
      </c>
      <c r="G231" s="17" t="s">
        <v>46</v>
      </c>
      <c r="H231" s="16">
        <v>25.065000000000001</v>
      </c>
      <c r="I231" s="16">
        <v>23.042000000000002</v>
      </c>
      <c r="J231" s="16">
        <v>2.0230000000000001</v>
      </c>
      <c r="K231" s="16">
        <v>1.06</v>
      </c>
    </row>
    <row r="232" spans="1:11" x14ac:dyDescent="0.35">
      <c r="A232" s="14">
        <v>2021</v>
      </c>
      <c r="B232" s="14" t="s">
        <v>107</v>
      </c>
      <c r="C232" s="14" t="s">
        <v>90</v>
      </c>
      <c r="D232" s="14" t="s">
        <v>95</v>
      </c>
      <c r="E232" s="17" t="s">
        <v>23</v>
      </c>
      <c r="F232" s="17" t="s">
        <v>31</v>
      </c>
      <c r="G232" s="17" t="s">
        <v>48</v>
      </c>
      <c r="H232" s="16">
        <v>28.475000000000001</v>
      </c>
      <c r="I232" s="16">
        <v>25.135999999999999</v>
      </c>
      <c r="J232" s="16">
        <v>3.339</v>
      </c>
      <c r="K232" s="16">
        <v>0.55300000000000005</v>
      </c>
    </row>
    <row r="233" spans="1:11" x14ac:dyDescent="0.35">
      <c r="A233" s="14">
        <v>2021</v>
      </c>
      <c r="B233" s="14" t="s">
        <v>107</v>
      </c>
      <c r="C233" s="14" t="s">
        <v>90</v>
      </c>
      <c r="D233" s="14" t="s">
        <v>96</v>
      </c>
      <c r="E233" s="17" t="s">
        <v>23</v>
      </c>
      <c r="F233" s="17" t="s">
        <v>31</v>
      </c>
      <c r="G233" s="17" t="s">
        <v>50</v>
      </c>
      <c r="H233" s="16">
        <v>22.925000000000001</v>
      </c>
      <c r="I233" s="16">
        <v>19.838000000000001</v>
      </c>
      <c r="J233" s="16">
        <v>3.0870000000000002</v>
      </c>
      <c r="K233" s="16">
        <v>0.36099999999999999</v>
      </c>
    </row>
    <row r="234" spans="1:11" x14ac:dyDescent="0.35">
      <c r="A234" s="14">
        <v>2021</v>
      </c>
      <c r="B234" s="14" t="s">
        <v>107</v>
      </c>
      <c r="C234" s="14" t="s">
        <v>90</v>
      </c>
      <c r="D234" s="14" t="s">
        <v>97</v>
      </c>
      <c r="E234" s="17" t="s">
        <v>23</v>
      </c>
      <c r="F234" s="17" t="s">
        <v>31</v>
      </c>
      <c r="G234" s="17" t="s">
        <v>52</v>
      </c>
      <c r="H234" s="16">
        <v>12.164999999999999</v>
      </c>
      <c r="I234" s="16">
        <v>11.098000000000001</v>
      </c>
      <c r="J234" s="16">
        <v>1.0669999999999999</v>
      </c>
      <c r="K234" s="16">
        <v>5.0999999999999997E-2</v>
      </c>
    </row>
    <row r="235" spans="1:11" x14ac:dyDescent="0.35">
      <c r="A235" s="14">
        <v>2021</v>
      </c>
      <c r="B235" s="14" t="s">
        <v>107</v>
      </c>
      <c r="C235" s="14" t="s">
        <v>98</v>
      </c>
      <c r="D235" s="14" t="s">
        <v>98</v>
      </c>
      <c r="E235" s="17" t="s">
        <v>23</v>
      </c>
      <c r="F235" s="17" t="s">
        <v>33</v>
      </c>
      <c r="G235" s="17" t="s">
        <v>33</v>
      </c>
      <c r="H235" s="16">
        <v>45.969000000000001</v>
      </c>
      <c r="I235" s="16">
        <v>41.127000000000002</v>
      </c>
      <c r="J235" s="16">
        <v>4.8419999999999996</v>
      </c>
      <c r="K235" s="16">
        <v>1.159</v>
      </c>
    </row>
    <row r="236" spans="1:11" x14ac:dyDescent="0.35">
      <c r="A236" s="14">
        <v>2021</v>
      </c>
      <c r="B236" s="14" t="s">
        <v>107</v>
      </c>
      <c r="C236" s="14" t="s">
        <v>99</v>
      </c>
      <c r="D236" s="14" t="s">
        <v>100</v>
      </c>
      <c r="E236" s="17" t="s">
        <v>23</v>
      </c>
      <c r="F236" s="17" t="s">
        <v>35</v>
      </c>
      <c r="G236" s="17" t="s">
        <v>54</v>
      </c>
      <c r="H236" s="16">
        <v>233.01300000000001</v>
      </c>
      <c r="I236" s="16">
        <v>229.773</v>
      </c>
      <c r="J236" s="16">
        <v>3.24</v>
      </c>
      <c r="K236" s="16">
        <v>0.57999999999999996</v>
      </c>
    </row>
    <row r="237" spans="1:11" x14ac:dyDescent="0.35">
      <c r="A237" s="14">
        <v>2021</v>
      </c>
      <c r="B237" s="14" t="s">
        <v>107</v>
      </c>
      <c r="C237" s="14" t="s">
        <v>99</v>
      </c>
      <c r="D237" s="14" t="s">
        <v>101</v>
      </c>
      <c r="E237" s="17" t="s">
        <v>23</v>
      </c>
      <c r="F237" s="17" t="s">
        <v>35</v>
      </c>
      <c r="G237" s="17" t="s">
        <v>56</v>
      </c>
      <c r="H237" s="16">
        <v>335.31099999999998</v>
      </c>
      <c r="I237" s="16">
        <v>334.12799999999999</v>
      </c>
      <c r="J237" s="16">
        <v>1.1830000000000001</v>
      </c>
      <c r="K237" s="16">
        <v>8.2000000000000003E-2</v>
      </c>
    </row>
    <row r="238" spans="1:11" x14ac:dyDescent="0.35">
      <c r="A238" s="14">
        <v>2021</v>
      </c>
      <c r="B238" s="14" t="s">
        <v>107</v>
      </c>
      <c r="C238" s="14" t="s">
        <v>99</v>
      </c>
      <c r="D238" s="14" t="s">
        <v>102</v>
      </c>
      <c r="E238" s="17" t="s">
        <v>23</v>
      </c>
      <c r="F238" s="17" t="s">
        <v>35</v>
      </c>
      <c r="G238" s="17" t="s">
        <v>58</v>
      </c>
      <c r="H238" s="16">
        <v>90.003</v>
      </c>
      <c r="I238" s="16">
        <v>88.36</v>
      </c>
      <c r="J238" s="16">
        <v>1.643</v>
      </c>
      <c r="K238" s="16">
        <v>0.39800000000000002</v>
      </c>
    </row>
    <row r="239" spans="1:11" x14ac:dyDescent="0.35">
      <c r="A239" s="14">
        <v>2021</v>
      </c>
      <c r="B239" s="14" t="s">
        <v>107</v>
      </c>
      <c r="C239" s="14" t="s">
        <v>99</v>
      </c>
      <c r="D239" s="14" t="s">
        <v>103</v>
      </c>
      <c r="E239" s="17" t="s">
        <v>23</v>
      </c>
      <c r="F239" s="17" t="s">
        <v>35</v>
      </c>
      <c r="G239" s="17" t="s">
        <v>60</v>
      </c>
      <c r="H239" s="16">
        <v>18.757000000000001</v>
      </c>
      <c r="I239" s="16">
        <v>18.344999999999999</v>
      </c>
      <c r="J239" s="16">
        <v>0.41199999999999998</v>
      </c>
      <c r="K239" s="16">
        <v>7.1999999999999995E-2</v>
      </c>
    </row>
    <row r="240" spans="1:11" x14ac:dyDescent="0.35">
      <c r="A240" s="14">
        <v>2021</v>
      </c>
      <c r="B240" s="14" t="s">
        <v>107</v>
      </c>
      <c r="C240" s="14" t="s">
        <v>99</v>
      </c>
      <c r="D240" s="14" t="s">
        <v>104</v>
      </c>
      <c r="E240" s="17" t="s">
        <v>23</v>
      </c>
      <c r="F240" s="17" t="s">
        <v>35</v>
      </c>
      <c r="G240" s="17" t="s">
        <v>62</v>
      </c>
      <c r="H240" s="16">
        <v>111.167</v>
      </c>
      <c r="I240" s="16">
        <v>110.45099999999999</v>
      </c>
      <c r="J240" s="16">
        <v>0.71599999999999997</v>
      </c>
      <c r="K240" s="16">
        <v>0.193</v>
      </c>
    </row>
    <row r="241" spans="1:11" x14ac:dyDescent="0.35">
      <c r="A241" s="14">
        <v>2021</v>
      </c>
      <c r="B241" s="14" t="s">
        <v>107</v>
      </c>
      <c r="C241" s="14" t="s">
        <v>99</v>
      </c>
      <c r="D241" s="14" t="s">
        <v>105</v>
      </c>
      <c r="E241" s="17" t="s">
        <v>23</v>
      </c>
      <c r="F241" s="17" t="s">
        <v>35</v>
      </c>
      <c r="G241" s="17" t="s">
        <v>64</v>
      </c>
      <c r="H241" s="16">
        <v>69.608999999999995</v>
      </c>
      <c r="I241" s="16">
        <v>69.266000000000005</v>
      </c>
      <c r="J241" s="16">
        <v>0.34300000000000003</v>
      </c>
      <c r="K241" s="16">
        <v>0.155</v>
      </c>
    </row>
    <row r="242" spans="1:11" x14ac:dyDescent="0.35">
      <c r="A242" s="14">
        <v>2020</v>
      </c>
      <c r="B242" s="14" t="s">
        <v>87</v>
      </c>
      <c r="C242" s="14" t="s">
        <v>88</v>
      </c>
      <c r="D242" s="14" t="s">
        <v>88</v>
      </c>
      <c r="E242" s="17" t="s">
        <v>19</v>
      </c>
      <c r="F242" s="17" t="s">
        <v>27</v>
      </c>
      <c r="G242" s="17" t="s">
        <v>27</v>
      </c>
      <c r="H242" s="16">
        <v>29.812000000000001</v>
      </c>
      <c r="I242" s="16">
        <v>25.321000000000002</v>
      </c>
      <c r="J242" s="16">
        <v>4.4909999999999997</v>
      </c>
      <c r="K242" s="16">
        <v>0.86</v>
      </c>
    </row>
    <row r="243" spans="1:11" x14ac:dyDescent="0.35">
      <c r="A243" s="14">
        <v>2020</v>
      </c>
      <c r="B243" s="14" t="s">
        <v>87</v>
      </c>
      <c r="C243" s="14" t="s">
        <v>89</v>
      </c>
      <c r="D243" s="14" t="s">
        <v>89</v>
      </c>
      <c r="E243" s="17" t="s">
        <v>19</v>
      </c>
      <c r="F243" s="17" t="s">
        <v>29</v>
      </c>
      <c r="G243" s="17" t="s">
        <v>29</v>
      </c>
      <c r="H243" s="16">
        <v>24.373000000000001</v>
      </c>
      <c r="I243" s="16">
        <v>24.233000000000001</v>
      </c>
      <c r="J243" s="16">
        <v>0.14000000000000001</v>
      </c>
      <c r="K243" s="16">
        <v>4.9000000000000002E-2</v>
      </c>
    </row>
    <row r="244" spans="1:11" x14ac:dyDescent="0.35">
      <c r="A244" s="14">
        <v>2020</v>
      </c>
      <c r="B244" s="14" t="s">
        <v>87</v>
      </c>
      <c r="C244" s="14" t="s">
        <v>90</v>
      </c>
      <c r="D244" s="14" t="s">
        <v>91</v>
      </c>
      <c r="E244" s="17" t="s">
        <v>19</v>
      </c>
      <c r="F244" s="17" t="s">
        <v>31</v>
      </c>
      <c r="G244" s="17" t="s">
        <v>40</v>
      </c>
      <c r="H244" s="16">
        <v>36.965000000000003</v>
      </c>
      <c r="I244" s="16">
        <v>34.892000000000003</v>
      </c>
      <c r="J244" s="16">
        <v>2.073</v>
      </c>
      <c r="K244" s="16">
        <v>0.2</v>
      </c>
    </row>
    <row r="245" spans="1:11" x14ac:dyDescent="0.35">
      <c r="A245" s="14">
        <v>2020</v>
      </c>
      <c r="B245" s="14" t="s">
        <v>87</v>
      </c>
      <c r="C245" s="14" t="s">
        <v>90</v>
      </c>
      <c r="D245" s="14" t="s">
        <v>92</v>
      </c>
      <c r="E245" s="17" t="s">
        <v>19</v>
      </c>
      <c r="F245" s="17" t="s">
        <v>31</v>
      </c>
      <c r="G245" s="17" t="s">
        <v>42</v>
      </c>
      <c r="H245" s="16">
        <v>9.1039999999999992</v>
      </c>
      <c r="I245" s="16">
        <v>8.64</v>
      </c>
      <c r="J245" s="16">
        <v>0.46400000000000002</v>
      </c>
      <c r="K245" s="16">
        <v>4.5999999999999999E-2</v>
      </c>
    </row>
    <row r="246" spans="1:11" x14ac:dyDescent="0.35">
      <c r="A246" s="14">
        <v>2020</v>
      </c>
      <c r="B246" s="14" t="s">
        <v>87</v>
      </c>
      <c r="C246" s="14" t="s">
        <v>90</v>
      </c>
      <c r="D246" s="14" t="s">
        <v>93</v>
      </c>
      <c r="E246" s="17" t="s">
        <v>19</v>
      </c>
      <c r="F246" s="17" t="s">
        <v>31</v>
      </c>
      <c r="G246" s="17" t="s">
        <v>44</v>
      </c>
      <c r="H246" s="16">
        <v>34.177</v>
      </c>
      <c r="I246" s="16">
        <v>32.543999999999997</v>
      </c>
      <c r="J246" s="16">
        <v>1.633</v>
      </c>
      <c r="K246" s="16">
        <v>0.27100000000000002</v>
      </c>
    </row>
    <row r="247" spans="1:11" x14ac:dyDescent="0.35">
      <c r="A247" s="14">
        <v>2020</v>
      </c>
      <c r="B247" s="14" t="s">
        <v>87</v>
      </c>
      <c r="C247" s="14" t="s">
        <v>90</v>
      </c>
      <c r="D247" s="14" t="s">
        <v>94</v>
      </c>
      <c r="E247" s="17" t="s">
        <v>19</v>
      </c>
      <c r="F247" s="17" t="s">
        <v>31</v>
      </c>
      <c r="G247" s="17" t="s">
        <v>46</v>
      </c>
      <c r="H247" s="16">
        <v>78.034000000000006</v>
      </c>
      <c r="I247" s="16">
        <v>73.622</v>
      </c>
      <c r="J247" s="16">
        <v>4.4119999999999999</v>
      </c>
      <c r="K247" s="16">
        <v>1.2230000000000001</v>
      </c>
    </row>
    <row r="248" spans="1:11" x14ac:dyDescent="0.35">
      <c r="A248" s="14">
        <v>2020</v>
      </c>
      <c r="B248" s="14" t="s">
        <v>87</v>
      </c>
      <c r="C248" s="14" t="s">
        <v>90</v>
      </c>
      <c r="D248" s="14" t="s">
        <v>95</v>
      </c>
      <c r="E248" s="17" t="s">
        <v>19</v>
      </c>
      <c r="F248" s="17" t="s">
        <v>31</v>
      </c>
      <c r="G248" s="17" t="s">
        <v>48</v>
      </c>
      <c r="H248" s="16">
        <v>57.381999999999998</v>
      </c>
      <c r="I248" s="16">
        <v>53.917000000000002</v>
      </c>
      <c r="J248" s="16">
        <v>3.4649999999999999</v>
      </c>
      <c r="K248" s="16">
        <v>0.49399999999999999</v>
      </c>
    </row>
    <row r="249" spans="1:11" x14ac:dyDescent="0.35">
      <c r="A249" s="14">
        <v>2020</v>
      </c>
      <c r="B249" s="14" t="s">
        <v>87</v>
      </c>
      <c r="C249" s="14" t="s">
        <v>90</v>
      </c>
      <c r="D249" s="14" t="s">
        <v>96</v>
      </c>
      <c r="E249" s="17" t="s">
        <v>19</v>
      </c>
      <c r="F249" s="17" t="s">
        <v>31</v>
      </c>
      <c r="G249" s="17" t="s">
        <v>50</v>
      </c>
      <c r="H249" s="16">
        <v>131.69999999999999</v>
      </c>
      <c r="I249" s="16">
        <v>123.99299999999999</v>
      </c>
      <c r="J249" s="16">
        <v>7.7069999999999999</v>
      </c>
      <c r="K249" s="16">
        <v>1.004</v>
      </c>
    </row>
    <row r="250" spans="1:11" x14ac:dyDescent="0.35">
      <c r="A250" s="14">
        <v>2020</v>
      </c>
      <c r="B250" s="14" t="s">
        <v>87</v>
      </c>
      <c r="C250" s="14" t="s">
        <v>90</v>
      </c>
      <c r="D250" s="14" t="s">
        <v>97</v>
      </c>
      <c r="E250" s="17" t="s">
        <v>19</v>
      </c>
      <c r="F250" s="17" t="s">
        <v>31</v>
      </c>
      <c r="G250" s="17" t="s">
        <v>52</v>
      </c>
      <c r="H250" s="16">
        <v>49.058999999999997</v>
      </c>
      <c r="I250" s="16">
        <v>46.320999999999998</v>
      </c>
      <c r="J250" s="16">
        <v>2.738</v>
      </c>
      <c r="K250" s="16">
        <v>0.32100000000000001</v>
      </c>
    </row>
    <row r="251" spans="1:11" x14ac:dyDescent="0.35">
      <c r="A251" s="14">
        <v>2020</v>
      </c>
      <c r="B251" s="14" t="s">
        <v>87</v>
      </c>
      <c r="C251" s="14" t="s">
        <v>98</v>
      </c>
      <c r="D251" s="14" t="s">
        <v>98</v>
      </c>
      <c r="E251" s="17" t="s">
        <v>19</v>
      </c>
      <c r="F251" s="17" t="s">
        <v>33</v>
      </c>
      <c r="G251" s="17" t="s">
        <v>33</v>
      </c>
      <c r="H251" s="16">
        <v>143.726</v>
      </c>
      <c r="I251" s="16">
        <v>139.22499999999999</v>
      </c>
      <c r="J251" s="16">
        <v>4.5010000000000003</v>
      </c>
      <c r="K251" s="16">
        <v>2.8639999999999999</v>
      </c>
    </row>
    <row r="252" spans="1:11" x14ac:dyDescent="0.35">
      <c r="A252" s="14">
        <v>2020</v>
      </c>
      <c r="B252" s="14" t="s">
        <v>87</v>
      </c>
      <c r="C252" s="14" t="s">
        <v>99</v>
      </c>
      <c r="D252" s="14" t="s">
        <v>100</v>
      </c>
      <c r="E252" s="17" t="s">
        <v>19</v>
      </c>
      <c r="F252" s="17" t="s">
        <v>35</v>
      </c>
      <c r="G252" s="17" t="s">
        <v>54</v>
      </c>
      <c r="H252" s="16">
        <v>546.24699999999996</v>
      </c>
      <c r="I252" s="16">
        <v>544.57000000000005</v>
      </c>
      <c r="J252" s="16">
        <v>1.677</v>
      </c>
      <c r="K252" s="16">
        <v>4.0140000000000002</v>
      </c>
    </row>
    <row r="253" spans="1:11" x14ac:dyDescent="0.35">
      <c r="A253" s="14">
        <v>2020</v>
      </c>
      <c r="B253" s="14" t="s">
        <v>87</v>
      </c>
      <c r="C253" s="14" t="s">
        <v>99</v>
      </c>
      <c r="D253" s="14" t="s">
        <v>101</v>
      </c>
      <c r="E253" s="17" t="s">
        <v>19</v>
      </c>
      <c r="F253" s="17" t="s">
        <v>35</v>
      </c>
      <c r="G253" s="17" t="s">
        <v>56</v>
      </c>
      <c r="H253" s="16">
        <v>111.958</v>
      </c>
      <c r="I253" s="16">
        <v>111.53</v>
      </c>
      <c r="J253" s="16">
        <v>0.42799999999999999</v>
      </c>
      <c r="K253" s="16">
        <v>0.32300000000000001</v>
      </c>
    </row>
    <row r="254" spans="1:11" x14ac:dyDescent="0.35">
      <c r="A254" s="14">
        <v>2020</v>
      </c>
      <c r="B254" s="14" t="s">
        <v>87</v>
      </c>
      <c r="C254" s="14" t="s">
        <v>99</v>
      </c>
      <c r="D254" s="14" t="s">
        <v>102</v>
      </c>
      <c r="E254" s="17" t="s">
        <v>19</v>
      </c>
      <c r="F254" s="17" t="s">
        <v>35</v>
      </c>
      <c r="G254" s="17" t="s">
        <v>58</v>
      </c>
      <c r="H254" s="16">
        <v>78.41</v>
      </c>
      <c r="I254" s="16">
        <v>78.087000000000003</v>
      </c>
      <c r="J254" s="16">
        <v>0.32300000000000001</v>
      </c>
      <c r="K254" s="16">
        <v>1.397</v>
      </c>
    </row>
    <row r="255" spans="1:11" x14ac:dyDescent="0.35">
      <c r="A255" s="14">
        <v>2020</v>
      </c>
      <c r="B255" s="14" t="s">
        <v>87</v>
      </c>
      <c r="C255" s="14" t="s">
        <v>99</v>
      </c>
      <c r="D255" s="14" t="s">
        <v>103</v>
      </c>
      <c r="E255" s="17" t="s">
        <v>19</v>
      </c>
      <c r="F255" s="17" t="s">
        <v>35</v>
      </c>
      <c r="G255" s="17" t="s">
        <v>60</v>
      </c>
      <c r="H255" s="16">
        <v>129.608</v>
      </c>
      <c r="I255" s="16">
        <v>129.303</v>
      </c>
      <c r="J255" s="16">
        <v>0.30499999999999999</v>
      </c>
      <c r="K255" s="16">
        <v>1.911</v>
      </c>
    </row>
    <row r="256" spans="1:11" x14ac:dyDescent="0.35">
      <c r="A256" s="14">
        <v>2020</v>
      </c>
      <c r="B256" s="14" t="s">
        <v>87</v>
      </c>
      <c r="C256" s="14" t="s">
        <v>99</v>
      </c>
      <c r="D256" s="14" t="s">
        <v>104</v>
      </c>
      <c r="E256" s="17" t="s">
        <v>19</v>
      </c>
      <c r="F256" s="17" t="s">
        <v>35</v>
      </c>
      <c r="G256" s="17" t="s">
        <v>62</v>
      </c>
      <c r="H256" s="16">
        <v>399.51299999999998</v>
      </c>
      <c r="I256" s="16">
        <v>394.161</v>
      </c>
      <c r="J256" s="16">
        <v>5.3520000000000003</v>
      </c>
      <c r="K256" s="16">
        <v>7.8310000000000004</v>
      </c>
    </row>
    <row r="257" spans="1:11" x14ac:dyDescent="0.35">
      <c r="A257" s="14">
        <v>2020</v>
      </c>
      <c r="B257" s="14" t="s">
        <v>87</v>
      </c>
      <c r="C257" s="14" t="s">
        <v>99</v>
      </c>
      <c r="D257" s="14" t="s">
        <v>105</v>
      </c>
      <c r="E257" s="17" t="s">
        <v>19</v>
      </c>
      <c r="F257" s="17" t="s">
        <v>35</v>
      </c>
      <c r="G257" s="17" t="s">
        <v>64</v>
      </c>
      <c r="H257" s="16">
        <v>205.40899999999999</v>
      </c>
      <c r="I257" s="16">
        <v>204.57300000000001</v>
      </c>
      <c r="J257" s="16">
        <v>0.83599999999999997</v>
      </c>
      <c r="K257" s="16">
        <v>2.5329999999999999</v>
      </c>
    </row>
    <row r="258" spans="1:11" x14ac:dyDescent="0.35">
      <c r="A258" s="14">
        <v>2020</v>
      </c>
      <c r="B258" s="14" t="s">
        <v>106</v>
      </c>
      <c r="C258" s="14" t="s">
        <v>88</v>
      </c>
      <c r="D258" s="14" t="s">
        <v>88</v>
      </c>
      <c r="E258" s="17" t="s">
        <v>21</v>
      </c>
      <c r="F258" s="17" t="s">
        <v>27</v>
      </c>
      <c r="G258" s="17" t="s">
        <v>27</v>
      </c>
      <c r="H258" s="16">
        <v>415.66199999999998</v>
      </c>
      <c r="I258" s="16">
        <v>396.61200000000002</v>
      </c>
      <c r="J258" s="16">
        <v>19.05</v>
      </c>
      <c r="K258" s="16">
        <v>1.829</v>
      </c>
    </row>
    <row r="259" spans="1:11" x14ac:dyDescent="0.35">
      <c r="A259" s="14">
        <v>2020</v>
      </c>
      <c r="B259" s="14" t="s">
        <v>106</v>
      </c>
      <c r="C259" s="14" t="s">
        <v>89</v>
      </c>
      <c r="D259" s="14" t="s">
        <v>89</v>
      </c>
      <c r="E259" s="17" t="s">
        <v>21</v>
      </c>
      <c r="F259" s="17" t="s">
        <v>29</v>
      </c>
      <c r="G259" s="17" t="s">
        <v>29</v>
      </c>
      <c r="H259" s="16">
        <v>45.494</v>
      </c>
      <c r="I259" s="16">
        <v>45.265999999999998</v>
      </c>
      <c r="J259" s="16">
        <v>0.22800000000000001</v>
      </c>
      <c r="K259" s="16">
        <v>0.20599999999999999</v>
      </c>
    </row>
    <row r="260" spans="1:11" x14ac:dyDescent="0.35">
      <c r="A260" s="14">
        <v>2020</v>
      </c>
      <c r="B260" s="14" t="s">
        <v>106</v>
      </c>
      <c r="C260" s="14" t="s">
        <v>90</v>
      </c>
      <c r="D260" s="14" t="s">
        <v>91</v>
      </c>
      <c r="E260" s="17" t="s">
        <v>21</v>
      </c>
      <c r="F260" s="17" t="s">
        <v>31</v>
      </c>
      <c r="G260" s="17" t="s">
        <v>40</v>
      </c>
      <c r="H260" s="16">
        <v>214.434</v>
      </c>
      <c r="I260" s="16">
        <v>206.8</v>
      </c>
      <c r="J260" s="16">
        <v>7.6340000000000003</v>
      </c>
      <c r="K260" s="16">
        <v>0.73599999999999999</v>
      </c>
    </row>
    <row r="261" spans="1:11" x14ac:dyDescent="0.35">
      <c r="A261" s="14">
        <v>2020</v>
      </c>
      <c r="B261" s="14" t="s">
        <v>106</v>
      </c>
      <c r="C261" s="14" t="s">
        <v>90</v>
      </c>
      <c r="D261" s="14" t="s">
        <v>92</v>
      </c>
      <c r="E261" s="17" t="s">
        <v>21</v>
      </c>
      <c r="F261" s="17" t="s">
        <v>31</v>
      </c>
      <c r="G261" s="17" t="s">
        <v>42</v>
      </c>
      <c r="H261" s="16">
        <v>65.807000000000002</v>
      </c>
      <c r="I261" s="16">
        <v>64.007000000000005</v>
      </c>
      <c r="J261" s="16">
        <v>1.8</v>
      </c>
      <c r="K261" s="16">
        <v>0.436</v>
      </c>
    </row>
    <row r="262" spans="1:11" x14ac:dyDescent="0.35">
      <c r="A262" s="14">
        <v>2020</v>
      </c>
      <c r="B262" s="14" t="s">
        <v>106</v>
      </c>
      <c r="C262" s="14" t="s">
        <v>90</v>
      </c>
      <c r="D262" s="14" t="s">
        <v>93</v>
      </c>
      <c r="E262" s="17" t="s">
        <v>21</v>
      </c>
      <c r="F262" s="17" t="s">
        <v>31</v>
      </c>
      <c r="G262" s="17" t="s">
        <v>44</v>
      </c>
      <c r="H262" s="16">
        <v>221.65700000000001</v>
      </c>
      <c r="I262" s="16">
        <v>217.316</v>
      </c>
      <c r="J262" s="16">
        <v>4.3410000000000002</v>
      </c>
      <c r="K262" s="16">
        <v>0.89200000000000002</v>
      </c>
    </row>
    <row r="263" spans="1:11" x14ac:dyDescent="0.35">
      <c r="A263" s="14">
        <v>2020</v>
      </c>
      <c r="B263" s="14" t="s">
        <v>106</v>
      </c>
      <c r="C263" s="14" t="s">
        <v>90</v>
      </c>
      <c r="D263" s="14" t="s">
        <v>94</v>
      </c>
      <c r="E263" s="17" t="s">
        <v>21</v>
      </c>
      <c r="F263" s="17" t="s">
        <v>31</v>
      </c>
      <c r="G263" s="17" t="s">
        <v>46</v>
      </c>
      <c r="H263" s="16">
        <v>323.92899999999997</v>
      </c>
      <c r="I263" s="16">
        <v>312.78500000000003</v>
      </c>
      <c r="J263" s="16">
        <v>11.144</v>
      </c>
      <c r="K263" s="16">
        <v>6.4429999999999996</v>
      </c>
    </row>
    <row r="264" spans="1:11" x14ac:dyDescent="0.35">
      <c r="A264" s="14">
        <v>2020</v>
      </c>
      <c r="B264" s="14" t="s">
        <v>106</v>
      </c>
      <c r="C264" s="14" t="s">
        <v>90</v>
      </c>
      <c r="D264" s="14" t="s">
        <v>95</v>
      </c>
      <c r="E264" s="17" t="s">
        <v>21</v>
      </c>
      <c r="F264" s="17" t="s">
        <v>31</v>
      </c>
      <c r="G264" s="17" t="s">
        <v>48</v>
      </c>
      <c r="H264" s="16">
        <v>268.58</v>
      </c>
      <c r="I264" s="16">
        <v>262.00200000000001</v>
      </c>
      <c r="J264" s="16">
        <v>6.5780000000000003</v>
      </c>
      <c r="K264" s="16">
        <v>1.524</v>
      </c>
    </row>
    <row r="265" spans="1:11" x14ac:dyDescent="0.35">
      <c r="A265" s="14">
        <v>2020</v>
      </c>
      <c r="B265" s="14" t="s">
        <v>106</v>
      </c>
      <c r="C265" s="14" t="s">
        <v>90</v>
      </c>
      <c r="D265" s="14" t="s">
        <v>96</v>
      </c>
      <c r="E265" s="17" t="s">
        <v>21</v>
      </c>
      <c r="F265" s="17" t="s">
        <v>31</v>
      </c>
      <c r="G265" s="17" t="s">
        <v>50</v>
      </c>
      <c r="H265" s="16">
        <v>444.839</v>
      </c>
      <c r="I265" s="16">
        <v>423.96699999999998</v>
      </c>
      <c r="J265" s="16">
        <v>20.872</v>
      </c>
      <c r="K265" s="16">
        <v>8.6820000000000004</v>
      </c>
    </row>
    <row r="266" spans="1:11" x14ac:dyDescent="0.35">
      <c r="A266" s="14">
        <v>2020</v>
      </c>
      <c r="B266" s="14" t="s">
        <v>106</v>
      </c>
      <c r="C266" s="14" t="s">
        <v>90</v>
      </c>
      <c r="D266" s="14" t="s">
        <v>97</v>
      </c>
      <c r="E266" s="17" t="s">
        <v>21</v>
      </c>
      <c r="F266" s="17" t="s">
        <v>31</v>
      </c>
      <c r="G266" s="17" t="s">
        <v>52</v>
      </c>
      <c r="H266" s="16">
        <v>154.65899999999999</v>
      </c>
      <c r="I266" s="16">
        <v>149.81800000000001</v>
      </c>
      <c r="J266" s="16">
        <v>4.8410000000000002</v>
      </c>
      <c r="K266" s="16">
        <v>1.2509999999999999</v>
      </c>
    </row>
    <row r="267" spans="1:11" x14ac:dyDescent="0.35">
      <c r="A267" s="14">
        <v>2020</v>
      </c>
      <c r="B267" s="14" t="s">
        <v>106</v>
      </c>
      <c r="C267" s="14" t="s">
        <v>98</v>
      </c>
      <c r="D267" s="14" t="s">
        <v>98</v>
      </c>
      <c r="E267" s="17" t="s">
        <v>21</v>
      </c>
      <c r="F267" s="17" t="s">
        <v>33</v>
      </c>
      <c r="G267" s="17" t="s">
        <v>33</v>
      </c>
      <c r="H267" s="16">
        <v>1089.778</v>
      </c>
      <c r="I267" s="16">
        <v>1077.7139999999999</v>
      </c>
      <c r="J267" s="16">
        <v>12.064</v>
      </c>
      <c r="K267" s="16">
        <v>9.952</v>
      </c>
    </row>
    <row r="268" spans="1:11" x14ac:dyDescent="0.35">
      <c r="A268" s="14">
        <v>2020</v>
      </c>
      <c r="B268" s="14" t="s">
        <v>106</v>
      </c>
      <c r="C268" s="14" t="s">
        <v>99</v>
      </c>
      <c r="D268" s="14" t="s">
        <v>100</v>
      </c>
      <c r="E268" s="17" t="s">
        <v>21</v>
      </c>
      <c r="F268" s="17" t="s">
        <v>35</v>
      </c>
      <c r="G268" s="17" t="s">
        <v>54</v>
      </c>
      <c r="H268" s="16">
        <v>775.86300000000006</v>
      </c>
      <c r="I268" s="16">
        <v>772.80700000000002</v>
      </c>
      <c r="J268" s="16">
        <v>3.056</v>
      </c>
      <c r="K268" s="16">
        <v>5.6719999999999997</v>
      </c>
    </row>
    <row r="269" spans="1:11" x14ac:dyDescent="0.35">
      <c r="A269" s="14">
        <v>2020</v>
      </c>
      <c r="B269" s="14" t="s">
        <v>106</v>
      </c>
      <c r="C269" s="14" t="s">
        <v>99</v>
      </c>
      <c r="D269" s="14" t="s">
        <v>101</v>
      </c>
      <c r="E269" s="17" t="s">
        <v>21</v>
      </c>
      <c r="F269" s="17" t="s">
        <v>35</v>
      </c>
      <c r="G269" s="17" t="s">
        <v>56</v>
      </c>
      <c r="H269" s="16">
        <v>337.23</v>
      </c>
      <c r="I269" s="16">
        <v>335.52800000000002</v>
      </c>
      <c r="J269" s="16">
        <v>1.702</v>
      </c>
      <c r="K269" s="16">
        <v>0.93500000000000005</v>
      </c>
    </row>
    <row r="270" spans="1:11" x14ac:dyDescent="0.35">
      <c r="A270" s="14">
        <v>2020</v>
      </c>
      <c r="B270" s="14" t="s">
        <v>106</v>
      </c>
      <c r="C270" s="14" t="s">
        <v>99</v>
      </c>
      <c r="D270" s="14" t="s">
        <v>102</v>
      </c>
      <c r="E270" s="17" t="s">
        <v>21</v>
      </c>
      <c r="F270" s="17" t="s">
        <v>35</v>
      </c>
      <c r="G270" s="17" t="s">
        <v>58</v>
      </c>
      <c r="H270" s="16">
        <v>210.04400000000001</v>
      </c>
      <c r="I270" s="16">
        <v>208.62</v>
      </c>
      <c r="J270" s="16">
        <v>1.4239999999999999</v>
      </c>
      <c r="K270" s="16">
        <v>1.631</v>
      </c>
    </row>
    <row r="271" spans="1:11" x14ac:dyDescent="0.35">
      <c r="A271" s="14">
        <v>2020</v>
      </c>
      <c r="B271" s="14" t="s">
        <v>106</v>
      </c>
      <c r="C271" s="14" t="s">
        <v>99</v>
      </c>
      <c r="D271" s="14" t="s">
        <v>103</v>
      </c>
      <c r="E271" s="17" t="s">
        <v>21</v>
      </c>
      <c r="F271" s="17" t="s">
        <v>35</v>
      </c>
      <c r="G271" s="17" t="s">
        <v>60</v>
      </c>
      <c r="H271" s="16">
        <v>74.777000000000001</v>
      </c>
      <c r="I271" s="16">
        <v>74.728999999999999</v>
      </c>
      <c r="J271" s="16">
        <v>4.8000000000000001E-2</v>
      </c>
      <c r="K271" s="16">
        <v>0.45</v>
      </c>
    </row>
    <row r="272" spans="1:11" x14ac:dyDescent="0.35">
      <c r="A272" s="14">
        <v>2020</v>
      </c>
      <c r="B272" s="14" t="s">
        <v>106</v>
      </c>
      <c r="C272" s="14" t="s">
        <v>99</v>
      </c>
      <c r="D272" s="14" t="s">
        <v>104</v>
      </c>
      <c r="E272" s="17" t="s">
        <v>21</v>
      </c>
      <c r="F272" s="17" t="s">
        <v>35</v>
      </c>
      <c r="G272" s="17" t="s">
        <v>62</v>
      </c>
      <c r="H272" s="16">
        <v>406.69499999999999</v>
      </c>
      <c r="I272" s="16">
        <v>404.77199999999999</v>
      </c>
      <c r="J272" s="16">
        <v>1.923</v>
      </c>
      <c r="K272" s="16">
        <v>0.93200000000000005</v>
      </c>
    </row>
    <row r="273" spans="1:11" x14ac:dyDescent="0.35">
      <c r="A273" s="14">
        <v>2020</v>
      </c>
      <c r="B273" s="14" t="s">
        <v>106</v>
      </c>
      <c r="C273" s="14" t="s">
        <v>99</v>
      </c>
      <c r="D273" s="14" t="s">
        <v>105</v>
      </c>
      <c r="E273" s="17" t="s">
        <v>21</v>
      </c>
      <c r="F273" s="17" t="s">
        <v>35</v>
      </c>
      <c r="G273" s="17" t="s">
        <v>64</v>
      </c>
      <c r="H273" s="16">
        <v>229.28700000000001</v>
      </c>
      <c r="I273" s="16">
        <v>227.767</v>
      </c>
      <c r="J273" s="16">
        <v>1.52</v>
      </c>
      <c r="K273" s="16">
        <v>0.86199999999999999</v>
      </c>
    </row>
    <row r="274" spans="1:11" x14ac:dyDescent="0.35">
      <c r="A274" s="14">
        <v>2020</v>
      </c>
      <c r="B274" s="14" t="s">
        <v>107</v>
      </c>
      <c r="C274" s="14" t="s">
        <v>88</v>
      </c>
      <c r="D274" s="14" t="s">
        <v>88</v>
      </c>
      <c r="E274" s="17" t="s">
        <v>23</v>
      </c>
      <c r="F274" s="17" t="s">
        <v>27</v>
      </c>
      <c r="G274" s="17" t="s">
        <v>27</v>
      </c>
      <c r="H274" s="16">
        <v>27.158999999999999</v>
      </c>
      <c r="I274" s="16">
        <v>21.207999999999998</v>
      </c>
      <c r="J274" s="16">
        <v>5.9509999999999996</v>
      </c>
      <c r="K274" s="16">
        <v>0.45200000000000001</v>
      </c>
    </row>
    <row r="275" spans="1:11" x14ac:dyDescent="0.35">
      <c r="A275" s="14">
        <v>2020</v>
      </c>
      <c r="B275" s="14" t="s">
        <v>107</v>
      </c>
      <c r="C275" s="14" t="s">
        <v>89</v>
      </c>
      <c r="D275" s="14" t="s">
        <v>89</v>
      </c>
      <c r="E275" s="17" t="s">
        <v>23</v>
      </c>
      <c r="F275" s="17" t="s">
        <v>29</v>
      </c>
      <c r="G275" s="17" t="s">
        <v>29</v>
      </c>
      <c r="H275" s="16">
        <v>9.5180000000000007</v>
      </c>
      <c r="I275" s="16">
        <v>9.4440000000000008</v>
      </c>
      <c r="J275" s="16">
        <v>7.3999999999999996E-2</v>
      </c>
      <c r="K275" s="16">
        <v>2.5999999999999999E-2</v>
      </c>
    </row>
    <row r="276" spans="1:11" x14ac:dyDescent="0.35">
      <c r="A276" s="14">
        <v>2020</v>
      </c>
      <c r="B276" s="14" t="s">
        <v>107</v>
      </c>
      <c r="C276" s="14" t="s">
        <v>90</v>
      </c>
      <c r="D276" s="14" t="s">
        <v>91</v>
      </c>
      <c r="E276" s="17" t="s">
        <v>23</v>
      </c>
      <c r="F276" s="17" t="s">
        <v>31</v>
      </c>
      <c r="G276" s="17" t="s">
        <v>40</v>
      </c>
      <c r="H276" s="16">
        <v>34.710999999999999</v>
      </c>
      <c r="I276" s="16">
        <v>31.074999999999999</v>
      </c>
      <c r="J276" s="16">
        <v>3.6360000000000001</v>
      </c>
      <c r="K276" s="16">
        <v>0.26200000000000001</v>
      </c>
    </row>
    <row r="277" spans="1:11" x14ac:dyDescent="0.35">
      <c r="A277" s="14">
        <v>2020</v>
      </c>
      <c r="B277" s="14" t="s">
        <v>107</v>
      </c>
      <c r="C277" s="14" t="s">
        <v>90</v>
      </c>
      <c r="D277" s="14" t="s">
        <v>92</v>
      </c>
      <c r="E277" s="17" t="s">
        <v>23</v>
      </c>
      <c r="F277" s="17" t="s">
        <v>31</v>
      </c>
      <c r="G277" s="17" t="s">
        <v>42</v>
      </c>
      <c r="H277" s="16">
        <v>6.3550000000000004</v>
      </c>
      <c r="I277" s="16">
        <v>5.5410000000000004</v>
      </c>
      <c r="J277" s="16">
        <v>0.81399999999999995</v>
      </c>
      <c r="K277" s="16">
        <v>3.4000000000000002E-2</v>
      </c>
    </row>
    <row r="278" spans="1:11" x14ac:dyDescent="0.35">
      <c r="A278" s="14">
        <v>2020</v>
      </c>
      <c r="B278" s="14" t="s">
        <v>107</v>
      </c>
      <c r="C278" s="14" t="s">
        <v>90</v>
      </c>
      <c r="D278" s="14" t="s">
        <v>93</v>
      </c>
      <c r="E278" s="17" t="s">
        <v>23</v>
      </c>
      <c r="F278" s="17" t="s">
        <v>31</v>
      </c>
      <c r="G278" s="17" t="s">
        <v>44</v>
      </c>
      <c r="H278" s="16">
        <v>37.750999999999998</v>
      </c>
      <c r="I278" s="16">
        <v>33.406999999999996</v>
      </c>
      <c r="J278" s="16">
        <v>4.3440000000000003</v>
      </c>
      <c r="K278" s="16">
        <v>8.5000000000000006E-2</v>
      </c>
    </row>
    <row r="279" spans="1:11" x14ac:dyDescent="0.35">
      <c r="A279" s="14">
        <v>2020</v>
      </c>
      <c r="B279" s="14" t="s">
        <v>107</v>
      </c>
      <c r="C279" s="14" t="s">
        <v>90</v>
      </c>
      <c r="D279" s="14" t="s">
        <v>94</v>
      </c>
      <c r="E279" s="17" t="s">
        <v>23</v>
      </c>
      <c r="F279" s="17" t="s">
        <v>31</v>
      </c>
      <c r="G279" s="17" t="s">
        <v>46</v>
      </c>
      <c r="H279" s="16">
        <v>27.437999999999999</v>
      </c>
      <c r="I279" s="16">
        <v>24.588000000000001</v>
      </c>
      <c r="J279" s="16">
        <v>2.85</v>
      </c>
      <c r="K279" s="16">
        <v>1.2310000000000001</v>
      </c>
    </row>
    <row r="280" spans="1:11" x14ac:dyDescent="0.35">
      <c r="A280" s="14">
        <v>2020</v>
      </c>
      <c r="B280" s="14" t="s">
        <v>107</v>
      </c>
      <c r="C280" s="14" t="s">
        <v>90</v>
      </c>
      <c r="D280" s="14" t="s">
        <v>95</v>
      </c>
      <c r="E280" s="17" t="s">
        <v>23</v>
      </c>
      <c r="F280" s="17" t="s">
        <v>31</v>
      </c>
      <c r="G280" s="17" t="s">
        <v>48</v>
      </c>
      <c r="H280" s="16">
        <v>26.783000000000001</v>
      </c>
      <c r="I280" s="16">
        <v>23.927</v>
      </c>
      <c r="J280" s="16">
        <v>2.8559999999999999</v>
      </c>
      <c r="K280" s="16">
        <v>0.13100000000000001</v>
      </c>
    </row>
    <row r="281" spans="1:11" x14ac:dyDescent="0.35">
      <c r="A281" s="14">
        <v>2020</v>
      </c>
      <c r="B281" s="14" t="s">
        <v>107</v>
      </c>
      <c r="C281" s="14" t="s">
        <v>90</v>
      </c>
      <c r="D281" s="14" t="s">
        <v>96</v>
      </c>
      <c r="E281" s="17" t="s">
        <v>23</v>
      </c>
      <c r="F281" s="17" t="s">
        <v>31</v>
      </c>
      <c r="G281" s="17" t="s">
        <v>50</v>
      </c>
      <c r="H281" s="16">
        <v>20.8</v>
      </c>
      <c r="I281" s="16">
        <v>18.344000000000001</v>
      </c>
      <c r="J281" s="16">
        <v>2.456</v>
      </c>
      <c r="K281" s="16">
        <v>0.224</v>
      </c>
    </row>
    <row r="282" spans="1:11" x14ac:dyDescent="0.35">
      <c r="A282" s="14">
        <v>2020</v>
      </c>
      <c r="B282" s="14" t="s">
        <v>107</v>
      </c>
      <c r="C282" s="14" t="s">
        <v>90</v>
      </c>
      <c r="D282" s="14" t="s">
        <v>97</v>
      </c>
      <c r="E282" s="17" t="s">
        <v>23</v>
      </c>
      <c r="F282" s="17" t="s">
        <v>31</v>
      </c>
      <c r="G282" s="17" t="s">
        <v>52</v>
      </c>
      <c r="H282" s="16">
        <v>12.795999999999999</v>
      </c>
      <c r="I282" s="16">
        <v>11.694000000000001</v>
      </c>
      <c r="J282" s="16">
        <v>1.1020000000000001</v>
      </c>
      <c r="K282" s="16">
        <v>1.2999999999999999E-2</v>
      </c>
    </row>
    <row r="283" spans="1:11" x14ac:dyDescent="0.35">
      <c r="A283" s="14">
        <v>2020</v>
      </c>
      <c r="B283" s="14" t="s">
        <v>107</v>
      </c>
      <c r="C283" s="14" t="s">
        <v>98</v>
      </c>
      <c r="D283" s="14" t="s">
        <v>98</v>
      </c>
      <c r="E283" s="17" t="s">
        <v>23</v>
      </c>
      <c r="F283" s="17" t="s">
        <v>33</v>
      </c>
      <c r="G283" s="17" t="s">
        <v>33</v>
      </c>
      <c r="H283" s="16">
        <v>46.606999999999999</v>
      </c>
      <c r="I283" s="16">
        <v>41.978999999999999</v>
      </c>
      <c r="J283" s="16">
        <v>4.6280000000000001</v>
      </c>
      <c r="K283" s="16">
        <v>1.33</v>
      </c>
    </row>
    <row r="284" spans="1:11" x14ac:dyDescent="0.35">
      <c r="A284" s="14">
        <v>2020</v>
      </c>
      <c r="B284" s="14" t="s">
        <v>107</v>
      </c>
      <c r="C284" s="14" t="s">
        <v>99</v>
      </c>
      <c r="D284" s="14" t="s">
        <v>100</v>
      </c>
      <c r="E284" s="17" t="s">
        <v>23</v>
      </c>
      <c r="F284" s="17" t="s">
        <v>35</v>
      </c>
      <c r="G284" s="17" t="s">
        <v>54</v>
      </c>
      <c r="H284" s="16">
        <v>230.97200000000001</v>
      </c>
      <c r="I284" s="16">
        <v>228.13499999999999</v>
      </c>
      <c r="J284" s="16">
        <v>2.8370000000000002</v>
      </c>
      <c r="K284" s="16">
        <v>0.55600000000000005</v>
      </c>
    </row>
    <row r="285" spans="1:11" x14ac:dyDescent="0.35">
      <c r="A285" s="14">
        <v>2020</v>
      </c>
      <c r="B285" s="14" t="s">
        <v>107</v>
      </c>
      <c r="C285" s="14" t="s">
        <v>99</v>
      </c>
      <c r="D285" s="14" t="s">
        <v>101</v>
      </c>
      <c r="E285" s="17" t="s">
        <v>23</v>
      </c>
      <c r="F285" s="17" t="s">
        <v>35</v>
      </c>
      <c r="G285" s="17" t="s">
        <v>56</v>
      </c>
      <c r="H285" s="16">
        <v>343.20499999999998</v>
      </c>
      <c r="I285" s="16">
        <v>341.64699999999999</v>
      </c>
      <c r="J285" s="16">
        <v>1.5580000000000001</v>
      </c>
      <c r="K285" s="16">
        <v>4.4999999999999998E-2</v>
      </c>
    </row>
    <row r="286" spans="1:11" x14ac:dyDescent="0.35">
      <c r="A286" s="14">
        <v>2020</v>
      </c>
      <c r="B286" s="14" t="s">
        <v>107</v>
      </c>
      <c r="C286" s="14" t="s">
        <v>99</v>
      </c>
      <c r="D286" s="14" t="s">
        <v>102</v>
      </c>
      <c r="E286" s="17" t="s">
        <v>23</v>
      </c>
      <c r="F286" s="17" t="s">
        <v>35</v>
      </c>
      <c r="G286" s="17" t="s">
        <v>58</v>
      </c>
      <c r="H286" s="16">
        <v>86.268000000000001</v>
      </c>
      <c r="I286" s="16">
        <v>84.430999999999997</v>
      </c>
      <c r="J286" s="16">
        <v>1.837</v>
      </c>
      <c r="K286" s="16">
        <v>0.40400000000000003</v>
      </c>
    </row>
    <row r="287" spans="1:11" x14ac:dyDescent="0.35">
      <c r="A287" s="14">
        <v>2020</v>
      </c>
      <c r="B287" s="14" t="s">
        <v>107</v>
      </c>
      <c r="C287" s="14" t="s">
        <v>99</v>
      </c>
      <c r="D287" s="14" t="s">
        <v>103</v>
      </c>
      <c r="E287" s="17" t="s">
        <v>23</v>
      </c>
      <c r="F287" s="17" t="s">
        <v>35</v>
      </c>
      <c r="G287" s="17" t="s">
        <v>60</v>
      </c>
      <c r="H287" s="16">
        <v>19.204999999999998</v>
      </c>
      <c r="I287" s="16">
        <v>18.972999999999999</v>
      </c>
      <c r="J287" s="16">
        <v>0.23200000000000001</v>
      </c>
      <c r="K287" s="16">
        <v>3.0000000000000001E-3</v>
      </c>
    </row>
    <row r="288" spans="1:11" x14ac:dyDescent="0.35">
      <c r="A288" s="14">
        <v>2020</v>
      </c>
      <c r="B288" s="14" t="s">
        <v>107</v>
      </c>
      <c r="C288" s="14" t="s">
        <v>99</v>
      </c>
      <c r="D288" s="14" t="s">
        <v>104</v>
      </c>
      <c r="E288" s="17" t="s">
        <v>23</v>
      </c>
      <c r="F288" s="17" t="s">
        <v>35</v>
      </c>
      <c r="G288" s="17" t="s">
        <v>62</v>
      </c>
      <c r="H288" s="16">
        <v>112.324</v>
      </c>
      <c r="I288" s="16">
        <v>111.029</v>
      </c>
      <c r="J288" s="16">
        <v>1.2949999999999999</v>
      </c>
      <c r="K288" s="16">
        <v>0.58499999999999996</v>
      </c>
    </row>
    <row r="289" spans="1:11" x14ac:dyDescent="0.35">
      <c r="A289" s="14">
        <v>2020</v>
      </c>
      <c r="B289" s="14" t="s">
        <v>107</v>
      </c>
      <c r="C289" s="14" t="s">
        <v>99</v>
      </c>
      <c r="D289" s="14" t="s">
        <v>105</v>
      </c>
      <c r="E289" s="17" t="s">
        <v>23</v>
      </c>
      <c r="F289" s="17" t="s">
        <v>35</v>
      </c>
      <c r="G289" s="17" t="s">
        <v>64</v>
      </c>
      <c r="H289" s="16">
        <v>71.021000000000001</v>
      </c>
      <c r="I289" s="16">
        <v>70.338999999999999</v>
      </c>
      <c r="J289" s="16">
        <v>0.68200000000000005</v>
      </c>
      <c r="K289" s="16">
        <v>0.13600000000000001</v>
      </c>
    </row>
    <row r="290" spans="1:11" x14ac:dyDescent="0.35">
      <c r="A290" s="14">
        <v>2019</v>
      </c>
      <c r="B290" s="14" t="s">
        <v>87</v>
      </c>
      <c r="C290" s="14" t="s">
        <v>88</v>
      </c>
      <c r="D290" s="14" t="s">
        <v>88</v>
      </c>
      <c r="E290" s="17" t="s">
        <v>19</v>
      </c>
      <c r="F290" s="17" t="s">
        <v>27</v>
      </c>
      <c r="G290" s="17" t="s">
        <v>27</v>
      </c>
      <c r="H290" s="16">
        <v>33.835999999999999</v>
      </c>
      <c r="I290" s="16">
        <v>27.710999999999999</v>
      </c>
      <c r="J290" s="16">
        <v>6.125</v>
      </c>
      <c r="K290" s="16">
        <v>2.2069999999999999</v>
      </c>
    </row>
    <row r="291" spans="1:11" x14ac:dyDescent="0.35">
      <c r="A291" s="14">
        <v>2019</v>
      </c>
      <c r="B291" s="14" t="s">
        <v>87</v>
      </c>
      <c r="C291" s="14" t="s">
        <v>89</v>
      </c>
      <c r="D291" s="14" t="s">
        <v>89</v>
      </c>
      <c r="E291" s="17" t="s">
        <v>19</v>
      </c>
      <c r="F291" s="17" t="s">
        <v>29</v>
      </c>
      <c r="G291" s="17" t="s">
        <v>29</v>
      </c>
      <c r="H291" s="16">
        <v>24.768999999999998</v>
      </c>
      <c r="I291" s="16">
        <v>24.667000000000002</v>
      </c>
      <c r="J291" s="16">
        <v>0.10199999999999999</v>
      </c>
      <c r="K291" s="16">
        <v>0.26</v>
      </c>
    </row>
    <row r="292" spans="1:11" x14ac:dyDescent="0.35">
      <c r="A292" s="14">
        <v>2019</v>
      </c>
      <c r="B292" s="14" t="s">
        <v>87</v>
      </c>
      <c r="C292" s="14" t="s">
        <v>90</v>
      </c>
      <c r="D292" s="14" t="s">
        <v>91</v>
      </c>
      <c r="E292" s="17" t="s">
        <v>19</v>
      </c>
      <c r="F292" s="17" t="s">
        <v>31</v>
      </c>
      <c r="G292" s="17" t="s">
        <v>40</v>
      </c>
      <c r="H292" s="16">
        <v>37.145000000000003</v>
      </c>
      <c r="I292" s="16">
        <v>34.908000000000001</v>
      </c>
      <c r="J292" s="16">
        <v>2.2370000000000001</v>
      </c>
      <c r="K292" s="16">
        <v>0.32100000000000001</v>
      </c>
    </row>
    <row r="293" spans="1:11" x14ac:dyDescent="0.35">
      <c r="A293" s="14">
        <v>2019</v>
      </c>
      <c r="B293" s="14" t="s">
        <v>87</v>
      </c>
      <c r="C293" s="14" t="s">
        <v>90</v>
      </c>
      <c r="D293" s="14" t="s">
        <v>92</v>
      </c>
      <c r="E293" s="17" t="s">
        <v>19</v>
      </c>
      <c r="F293" s="17" t="s">
        <v>31</v>
      </c>
      <c r="G293" s="17" t="s">
        <v>42</v>
      </c>
      <c r="H293" s="16">
        <v>11.436999999999999</v>
      </c>
      <c r="I293" s="16">
        <v>10.683999999999999</v>
      </c>
      <c r="J293" s="16">
        <v>0.753</v>
      </c>
      <c r="K293" s="16">
        <v>4.5999999999999999E-2</v>
      </c>
    </row>
    <row r="294" spans="1:11" x14ac:dyDescent="0.35">
      <c r="A294" s="14">
        <v>2019</v>
      </c>
      <c r="B294" s="14" t="s">
        <v>87</v>
      </c>
      <c r="C294" s="14" t="s">
        <v>90</v>
      </c>
      <c r="D294" s="14" t="s">
        <v>93</v>
      </c>
      <c r="E294" s="17" t="s">
        <v>19</v>
      </c>
      <c r="F294" s="17" t="s">
        <v>31</v>
      </c>
      <c r="G294" s="17" t="s">
        <v>44</v>
      </c>
      <c r="H294" s="16">
        <v>39.709000000000003</v>
      </c>
      <c r="I294" s="16">
        <v>37.219000000000001</v>
      </c>
      <c r="J294" s="16">
        <v>2.4900000000000002</v>
      </c>
      <c r="K294" s="16">
        <v>0.879</v>
      </c>
    </row>
    <row r="295" spans="1:11" x14ac:dyDescent="0.35">
      <c r="A295" s="14">
        <v>2019</v>
      </c>
      <c r="B295" s="14" t="s">
        <v>87</v>
      </c>
      <c r="C295" s="14" t="s">
        <v>90</v>
      </c>
      <c r="D295" s="14" t="s">
        <v>94</v>
      </c>
      <c r="E295" s="17" t="s">
        <v>19</v>
      </c>
      <c r="F295" s="17" t="s">
        <v>31</v>
      </c>
      <c r="G295" s="17" t="s">
        <v>46</v>
      </c>
      <c r="H295" s="16">
        <v>77.825000000000003</v>
      </c>
      <c r="I295" s="16">
        <v>72.846000000000004</v>
      </c>
      <c r="J295" s="16">
        <v>4.9790000000000001</v>
      </c>
      <c r="K295" s="16">
        <v>1.373</v>
      </c>
    </row>
    <row r="296" spans="1:11" x14ac:dyDescent="0.35">
      <c r="A296" s="14">
        <v>2019</v>
      </c>
      <c r="B296" s="14" t="s">
        <v>87</v>
      </c>
      <c r="C296" s="14" t="s">
        <v>90</v>
      </c>
      <c r="D296" s="14" t="s">
        <v>95</v>
      </c>
      <c r="E296" s="17" t="s">
        <v>19</v>
      </c>
      <c r="F296" s="17" t="s">
        <v>31</v>
      </c>
      <c r="G296" s="17" t="s">
        <v>48</v>
      </c>
      <c r="H296" s="16">
        <v>58.185000000000002</v>
      </c>
      <c r="I296" s="16">
        <v>54.688000000000002</v>
      </c>
      <c r="J296" s="16">
        <v>3.4969999999999999</v>
      </c>
      <c r="K296" s="16">
        <v>0.36299999999999999</v>
      </c>
    </row>
    <row r="297" spans="1:11" x14ac:dyDescent="0.35">
      <c r="A297" s="14">
        <v>2019</v>
      </c>
      <c r="B297" s="14" t="s">
        <v>87</v>
      </c>
      <c r="C297" s="14" t="s">
        <v>90</v>
      </c>
      <c r="D297" s="14" t="s">
        <v>96</v>
      </c>
      <c r="E297" s="17" t="s">
        <v>19</v>
      </c>
      <c r="F297" s="17" t="s">
        <v>31</v>
      </c>
      <c r="G297" s="17" t="s">
        <v>50</v>
      </c>
      <c r="H297" s="16">
        <v>135.494</v>
      </c>
      <c r="I297" s="16">
        <v>127.33199999999999</v>
      </c>
      <c r="J297" s="16">
        <v>8.1620000000000008</v>
      </c>
      <c r="K297" s="16">
        <v>2.0430000000000001</v>
      </c>
    </row>
    <row r="298" spans="1:11" x14ac:dyDescent="0.35">
      <c r="A298" s="14">
        <v>2019</v>
      </c>
      <c r="B298" s="14" t="s">
        <v>87</v>
      </c>
      <c r="C298" s="14" t="s">
        <v>90</v>
      </c>
      <c r="D298" s="14" t="s">
        <v>97</v>
      </c>
      <c r="E298" s="17" t="s">
        <v>19</v>
      </c>
      <c r="F298" s="17" t="s">
        <v>31</v>
      </c>
      <c r="G298" s="17" t="s">
        <v>52</v>
      </c>
      <c r="H298" s="16">
        <v>49.405999999999999</v>
      </c>
      <c r="I298" s="16">
        <v>46.335000000000001</v>
      </c>
      <c r="J298" s="16">
        <v>3.0710000000000002</v>
      </c>
      <c r="K298" s="16">
        <v>0.73499999999999999</v>
      </c>
    </row>
    <row r="299" spans="1:11" x14ac:dyDescent="0.35">
      <c r="A299" s="14">
        <v>2019</v>
      </c>
      <c r="B299" s="14" t="s">
        <v>87</v>
      </c>
      <c r="C299" s="14" t="s">
        <v>98</v>
      </c>
      <c r="D299" s="14" t="s">
        <v>98</v>
      </c>
      <c r="E299" s="17" t="s">
        <v>19</v>
      </c>
      <c r="F299" s="17" t="s">
        <v>33</v>
      </c>
      <c r="G299" s="17" t="s">
        <v>33</v>
      </c>
      <c r="H299" s="16">
        <v>155.78299999999999</v>
      </c>
      <c r="I299" s="16">
        <v>149.95699999999999</v>
      </c>
      <c r="J299" s="16">
        <v>5.8259999999999996</v>
      </c>
      <c r="K299" s="16">
        <v>7.7880000000000003</v>
      </c>
    </row>
    <row r="300" spans="1:11" x14ac:dyDescent="0.35">
      <c r="A300" s="14">
        <v>2019</v>
      </c>
      <c r="B300" s="14" t="s">
        <v>87</v>
      </c>
      <c r="C300" s="14" t="s">
        <v>99</v>
      </c>
      <c r="D300" s="14" t="s">
        <v>100</v>
      </c>
      <c r="E300" s="17" t="s">
        <v>19</v>
      </c>
      <c r="F300" s="17" t="s">
        <v>35</v>
      </c>
      <c r="G300" s="17" t="s">
        <v>54</v>
      </c>
      <c r="H300" s="16">
        <v>544.39800000000002</v>
      </c>
      <c r="I300" s="16">
        <v>541.83399999999995</v>
      </c>
      <c r="J300" s="16">
        <v>2.5640000000000001</v>
      </c>
      <c r="K300" s="16">
        <v>7.4039999999999999</v>
      </c>
    </row>
    <row r="301" spans="1:11" x14ac:dyDescent="0.35">
      <c r="A301" s="14">
        <v>2019</v>
      </c>
      <c r="B301" s="14" t="s">
        <v>87</v>
      </c>
      <c r="C301" s="14" t="s">
        <v>99</v>
      </c>
      <c r="D301" s="14" t="s">
        <v>101</v>
      </c>
      <c r="E301" s="17" t="s">
        <v>19</v>
      </c>
      <c r="F301" s="17" t="s">
        <v>35</v>
      </c>
      <c r="G301" s="17" t="s">
        <v>56</v>
      </c>
      <c r="H301" s="16">
        <v>117.78</v>
      </c>
      <c r="I301" s="16">
        <v>117.378</v>
      </c>
      <c r="J301" s="16">
        <v>0.40200000000000002</v>
      </c>
      <c r="K301" s="16">
        <v>0.93600000000000005</v>
      </c>
    </row>
    <row r="302" spans="1:11" x14ac:dyDescent="0.35">
      <c r="A302" s="14">
        <v>2019</v>
      </c>
      <c r="B302" s="14" t="s">
        <v>87</v>
      </c>
      <c r="C302" s="14" t="s">
        <v>99</v>
      </c>
      <c r="D302" s="14" t="s">
        <v>102</v>
      </c>
      <c r="E302" s="17" t="s">
        <v>19</v>
      </c>
      <c r="F302" s="17" t="s">
        <v>35</v>
      </c>
      <c r="G302" s="17" t="s">
        <v>58</v>
      </c>
      <c r="H302" s="16">
        <v>78.655000000000001</v>
      </c>
      <c r="I302" s="16">
        <v>77.944999999999993</v>
      </c>
      <c r="J302" s="16">
        <v>0.71</v>
      </c>
      <c r="K302" s="16">
        <v>1.9830000000000001</v>
      </c>
    </row>
    <row r="303" spans="1:11" x14ac:dyDescent="0.35">
      <c r="A303" s="14">
        <v>2019</v>
      </c>
      <c r="B303" s="14" t="s">
        <v>87</v>
      </c>
      <c r="C303" s="14" t="s">
        <v>99</v>
      </c>
      <c r="D303" s="14" t="s">
        <v>103</v>
      </c>
      <c r="E303" s="17" t="s">
        <v>19</v>
      </c>
      <c r="F303" s="17" t="s">
        <v>35</v>
      </c>
      <c r="G303" s="17" t="s">
        <v>60</v>
      </c>
      <c r="H303" s="16">
        <v>127.33199999999999</v>
      </c>
      <c r="I303" s="16">
        <v>126.89100000000001</v>
      </c>
      <c r="J303" s="16">
        <v>0.441</v>
      </c>
      <c r="K303" s="16">
        <v>2.0710000000000002</v>
      </c>
    </row>
    <row r="304" spans="1:11" x14ac:dyDescent="0.35">
      <c r="A304" s="14">
        <v>2019</v>
      </c>
      <c r="B304" s="14" t="s">
        <v>87</v>
      </c>
      <c r="C304" s="14" t="s">
        <v>99</v>
      </c>
      <c r="D304" s="14" t="s">
        <v>104</v>
      </c>
      <c r="E304" s="17" t="s">
        <v>19</v>
      </c>
      <c r="F304" s="17" t="s">
        <v>35</v>
      </c>
      <c r="G304" s="17" t="s">
        <v>62</v>
      </c>
      <c r="H304" s="16">
        <v>400.19799999999998</v>
      </c>
      <c r="I304" s="16">
        <v>394.18799999999999</v>
      </c>
      <c r="J304" s="16">
        <v>6.01</v>
      </c>
      <c r="K304" s="16">
        <v>10.819000000000001</v>
      </c>
    </row>
    <row r="305" spans="1:11" x14ac:dyDescent="0.35">
      <c r="A305" s="14">
        <v>2019</v>
      </c>
      <c r="B305" s="14" t="s">
        <v>87</v>
      </c>
      <c r="C305" s="14" t="s">
        <v>99</v>
      </c>
      <c r="D305" s="14" t="s">
        <v>105</v>
      </c>
      <c r="E305" s="17" t="s">
        <v>19</v>
      </c>
      <c r="F305" s="17" t="s">
        <v>35</v>
      </c>
      <c r="G305" s="17" t="s">
        <v>64</v>
      </c>
      <c r="H305" s="16">
        <v>208.74100000000001</v>
      </c>
      <c r="I305" s="16">
        <v>207.785</v>
      </c>
      <c r="J305" s="16">
        <v>0.95599999999999996</v>
      </c>
      <c r="K305" s="16">
        <v>5.5049999999999999</v>
      </c>
    </row>
    <row r="306" spans="1:11" x14ac:dyDescent="0.35">
      <c r="A306" s="14">
        <v>2019</v>
      </c>
      <c r="B306" s="14" t="s">
        <v>106</v>
      </c>
      <c r="C306" s="14" t="s">
        <v>88</v>
      </c>
      <c r="D306" s="14" t="s">
        <v>88</v>
      </c>
      <c r="E306" s="17" t="s">
        <v>21</v>
      </c>
      <c r="F306" s="17" t="s">
        <v>27</v>
      </c>
      <c r="G306" s="17" t="s">
        <v>27</v>
      </c>
      <c r="H306" s="16">
        <v>421.99</v>
      </c>
      <c r="I306" s="16">
        <v>406.57100000000003</v>
      </c>
      <c r="J306" s="16">
        <v>15.419</v>
      </c>
      <c r="K306" s="16">
        <v>6.8689999999999998</v>
      </c>
    </row>
    <row r="307" spans="1:11" x14ac:dyDescent="0.35">
      <c r="A307" s="14">
        <v>2019</v>
      </c>
      <c r="B307" s="14" t="s">
        <v>106</v>
      </c>
      <c r="C307" s="14" t="s">
        <v>89</v>
      </c>
      <c r="D307" s="14" t="s">
        <v>89</v>
      </c>
      <c r="E307" s="17" t="s">
        <v>21</v>
      </c>
      <c r="F307" s="17" t="s">
        <v>29</v>
      </c>
      <c r="G307" s="17" t="s">
        <v>29</v>
      </c>
      <c r="H307" s="16">
        <v>47.353999999999999</v>
      </c>
      <c r="I307" s="16">
        <v>47.252000000000002</v>
      </c>
      <c r="J307" s="16">
        <v>0.10199999999999999</v>
      </c>
      <c r="K307" s="16">
        <v>0.28299999999999997</v>
      </c>
    </row>
    <row r="308" spans="1:11" x14ac:dyDescent="0.35">
      <c r="A308" s="14">
        <v>2019</v>
      </c>
      <c r="B308" s="14" t="s">
        <v>106</v>
      </c>
      <c r="C308" s="14" t="s">
        <v>90</v>
      </c>
      <c r="D308" s="14" t="s">
        <v>91</v>
      </c>
      <c r="E308" s="17" t="s">
        <v>21</v>
      </c>
      <c r="F308" s="17" t="s">
        <v>31</v>
      </c>
      <c r="G308" s="17" t="s">
        <v>40</v>
      </c>
      <c r="H308" s="16">
        <v>214.32</v>
      </c>
      <c r="I308" s="16">
        <v>207.815</v>
      </c>
      <c r="J308" s="16">
        <v>6.5049999999999999</v>
      </c>
      <c r="K308" s="16">
        <v>0.81200000000000006</v>
      </c>
    </row>
    <row r="309" spans="1:11" x14ac:dyDescent="0.35">
      <c r="A309" s="14">
        <v>2019</v>
      </c>
      <c r="B309" s="14" t="s">
        <v>106</v>
      </c>
      <c r="C309" s="14" t="s">
        <v>90</v>
      </c>
      <c r="D309" s="14" t="s">
        <v>92</v>
      </c>
      <c r="E309" s="17" t="s">
        <v>21</v>
      </c>
      <c r="F309" s="17" t="s">
        <v>31</v>
      </c>
      <c r="G309" s="17" t="s">
        <v>42</v>
      </c>
      <c r="H309" s="16">
        <v>76.462000000000003</v>
      </c>
      <c r="I309" s="16">
        <v>73.762</v>
      </c>
      <c r="J309" s="16">
        <v>2.7</v>
      </c>
      <c r="K309" s="16">
        <v>0.59199999999999997</v>
      </c>
    </row>
    <row r="310" spans="1:11" x14ac:dyDescent="0.35">
      <c r="A310" s="14">
        <v>2019</v>
      </c>
      <c r="B310" s="14" t="s">
        <v>106</v>
      </c>
      <c r="C310" s="14" t="s">
        <v>90</v>
      </c>
      <c r="D310" s="14" t="s">
        <v>93</v>
      </c>
      <c r="E310" s="17" t="s">
        <v>21</v>
      </c>
      <c r="F310" s="17" t="s">
        <v>31</v>
      </c>
      <c r="G310" s="17" t="s">
        <v>44</v>
      </c>
      <c r="H310" s="16">
        <v>231.77500000000001</v>
      </c>
      <c r="I310" s="16">
        <v>223.83699999999999</v>
      </c>
      <c r="J310" s="16">
        <v>7.9379999999999997</v>
      </c>
      <c r="K310" s="16">
        <v>0.78500000000000003</v>
      </c>
    </row>
    <row r="311" spans="1:11" x14ac:dyDescent="0.35">
      <c r="A311" s="14">
        <v>2019</v>
      </c>
      <c r="B311" s="14" t="s">
        <v>106</v>
      </c>
      <c r="C311" s="14" t="s">
        <v>90</v>
      </c>
      <c r="D311" s="14" t="s">
        <v>94</v>
      </c>
      <c r="E311" s="17" t="s">
        <v>21</v>
      </c>
      <c r="F311" s="17" t="s">
        <v>31</v>
      </c>
      <c r="G311" s="17" t="s">
        <v>46</v>
      </c>
      <c r="H311" s="16">
        <v>313.23099999999999</v>
      </c>
      <c r="I311" s="16">
        <v>300.084</v>
      </c>
      <c r="J311" s="16">
        <v>13.147</v>
      </c>
      <c r="K311" s="16">
        <v>3.03</v>
      </c>
    </row>
    <row r="312" spans="1:11" x14ac:dyDescent="0.35">
      <c r="A312" s="14">
        <v>2019</v>
      </c>
      <c r="B312" s="14" t="s">
        <v>106</v>
      </c>
      <c r="C312" s="14" t="s">
        <v>90</v>
      </c>
      <c r="D312" s="14" t="s">
        <v>95</v>
      </c>
      <c r="E312" s="17" t="s">
        <v>21</v>
      </c>
      <c r="F312" s="17" t="s">
        <v>31</v>
      </c>
      <c r="G312" s="17" t="s">
        <v>48</v>
      </c>
      <c r="H312" s="16">
        <v>275.50599999999997</v>
      </c>
      <c r="I312" s="16">
        <v>266.89</v>
      </c>
      <c r="J312" s="16">
        <v>8.6159999999999997</v>
      </c>
      <c r="K312" s="16">
        <v>1.0049999999999999</v>
      </c>
    </row>
    <row r="313" spans="1:11" x14ac:dyDescent="0.35">
      <c r="A313" s="14">
        <v>2019</v>
      </c>
      <c r="B313" s="14" t="s">
        <v>106</v>
      </c>
      <c r="C313" s="14" t="s">
        <v>90</v>
      </c>
      <c r="D313" s="14" t="s">
        <v>96</v>
      </c>
      <c r="E313" s="17" t="s">
        <v>21</v>
      </c>
      <c r="F313" s="17" t="s">
        <v>31</v>
      </c>
      <c r="G313" s="17" t="s">
        <v>50</v>
      </c>
      <c r="H313" s="16">
        <v>442.62700000000001</v>
      </c>
      <c r="I313" s="16">
        <v>422.80900000000003</v>
      </c>
      <c r="J313" s="16">
        <v>19.818000000000001</v>
      </c>
      <c r="K313" s="16">
        <v>4.4139999999999997</v>
      </c>
    </row>
    <row r="314" spans="1:11" x14ac:dyDescent="0.35">
      <c r="A314" s="14">
        <v>2019</v>
      </c>
      <c r="B314" s="14" t="s">
        <v>106</v>
      </c>
      <c r="C314" s="14" t="s">
        <v>90</v>
      </c>
      <c r="D314" s="14" t="s">
        <v>97</v>
      </c>
      <c r="E314" s="17" t="s">
        <v>21</v>
      </c>
      <c r="F314" s="17" t="s">
        <v>31</v>
      </c>
      <c r="G314" s="17" t="s">
        <v>52</v>
      </c>
      <c r="H314" s="16">
        <v>161.18600000000001</v>
      </c>
      <c r="I314" s="16">
        <v>154.91499999999999</v>
      </c>
      <c r="J314" s="16">
        <v>6.2709999999999999</v>
      </c>
      <c r="K314" s="16">
        <v>1.4</v>
      </c>
    </row>
    <row r="315" spans="1:11" x14ac:dyDescent="0.35">
      <c r="A315" s="14">
        <v>2019</v>
      </c>
      <c r="B315" s="14" t="s">
        <v>106</v>
      </c>
      <c r="C315" s="14" t="s">
        <v>98</v>
      </c>
      <c r="D315" s="14" t="s">
        <v>98</v>
      </c>
      <c r="E315" s="17" t="s">
        <v>21</v>
      </c>
      <c r="F315" s="17" t="s">
        <v>33</v>
      </c>
      <c r="G315" s="17" t="s">
        <v>33</v>
      </c>
      <c r="H315" s="16">
        <v>1124.335</v>
      </c>
      <c r="I315" s="16">
        <v>1112.57</v>
      </c>
      <c r="J315" s="16">
        <v>11.765000000000001</v>
      </c>
      <c r="K315" s="16">
        <v>12.29</v>
      </c>
    </row>
    <row r="316" spans="1:11" x14ac:dyDescent="0.35">
      <c r="A316" s="14">
        <v>2019</v>
      </c>
      <c r="B316" s="14" t="s">
        <v>106</v>
      </c>
      <c r="C316" s="14" t="s">
        <v>99</v>
      </c>
      <c r="D316" s="14" t="s">
        <v>100</v>
      </c>
      <c r="E316" s="17" t="s">
        <v>21</v>
      </c>
      <c r="F316" s="17" t="s">
        <v>35</v>
      </c>
      <c r="G316" s="17" t="s">
        <v>54</v>
      </c>
      <c r="H316" s="16">
        <v>783.55399999999997</v>
      </c>
      <c r="I316" s="16">
        <v>777.69399999999996</v>
      </c>
      <c r="J316" s="16">
        <v>5.86</v>
      </c>
      <c r="K316" s="16">
        <v>7.8789999999999996</v>
      </c>
    </row>
    <row r="317" spans="1:11" x14ac:dyDescent="0.35">
      <c r="A317" s="14">
        <v>2019</v>
      </c>
      <c r="B317" s="14" t="s">
        <v>106</v>
      </c>
      <c r="C317" s="14" t="s">
        <v>99</v>
      </c>
      <c r="D317" s="14" t="s">
        <v>101</v>
      </c>
      <c r="E317" s="17" t="s">
        <v>21</v>
      </c>
      <c r="F317" s="17" t="s">
        <v>35</v>
      </c>
      <c r="G317" s="17" t="s">
        <v>56</v>
      </c>
      <c r="H317" s="16">
        <v>367.55799999999999</v>
      </c>
      <c r="I317" s="16">
        <v>362.22300000000001</v>
      </c>
      <c r="J317" s="16">
        <v>5.335</v>
      </c>
      <c r="K317" s="16">
        <v>4.0030000000000001</v>
      </c>
    </row>
    <row r="318" spans="1:11" x14ac:dyDescent="0.35">
      <c r="A318" s="14">
        <v>2019</v>
      </c>
      <c r="B318" s="14" t="s">
        <v>106</v>
      </c>
      <c r="C318" s="14" t="s">
        <v>99</v>
      </c>
      <c r="D318" s="14" t="s">
        <v>102</v>
      </c>
      <c r="E318" s="17" t="s">
        <v>21</v>
      </c>
      <c r="F318" s="17" t="s">
        <v>35</v>
      </c>
      <c r="G318" s="17" t="s">
        <v>58</v>
      </c>
      <c r="H318" s="16">
        <v>221.21899999999999</v>
      </c>
      <c r="I318" s="16">
        <v>219.70599999999999</v>
      </c>
      <c r="J318" s="16">
        <v>1.5129999999999999</v>
      </c>
      <c r="K318" s="16">
        <v>2.1739999999999999</v>
      </c>
    </row>
    <row r="319" spans="1:11" x14ac:dyDescent="0.35">
      <c r="A319" s="14">
        <v>2019</v>
      </c>
      <c r="B319" s="14" t="s">
        <v>106</v>
      </c>
      <c r="C319" s="14" t="s">
        <v>99</v>
      </c>
      <c r="D319" s="14" t="s">
        <v>103</v>
      </c>
      <c r="E319" s="17" t="s">
        <v>21</v>
      </c>
      <c r="F319" s="17" t="s">
        <v>35</v>
      </c>
      <c r="G319" s="17" t="s">
        <v>60</v>
      </c>
      <c r="H319" s="16">
        <v>70.347999999999999</v>
      </c>
      <c r="I319" s="16">
        <v>70.296999999999997</v>
      </c>
      <c r="J319" s="16">
        <v>5.0999999999999997E-2</v>
      </c>
      <c r="K319" s="16">
        <v>0.27400000000000002</v>
      </c>
    </row>
    <row r="320" spans="1:11" x14ac:dyDescent="0.35">
      <c r="A320" s="14">
        <v>2019</v>
      </c>
      <c r="B320" s="14" t="s">
        <v>106</v>
      </c>
      <c r="C320" s="14" t="s">
        <v>99</v>
      </c>
      <c r="D320" s="14" t="s">
        <v>104</v>
      </c>
      <c r="E320" s="17" t="s">
        <v>21</v>
      </c>
      <c r="F320" s="17" t="s">
        <v>35</v>
      </c>
      <c r="G320" s="17" t="s">
        <v>62</v>
      </c>
      <c r="H320" s="16">
        <v>420.649</v>
      </c>
      <c r="I320" s="16">
        <v>418.83</v>
      </c>
      <c r="J320" s="16">
        <v>1.819</v>
      </c>
      <c r="K320" s="16">
        <v>2.262</v>
      </c>
    </row>
    <row r="321" spans="1:11" x14ac:dyDescent="0.35">
      <c r="A321" s="14">
        <v>2019</v>
      </c>
      <c r="B321" s="14" t="s">
        <v>106</v>
      </c>
      <c r="C321" s="14" t="s">
        <v>99</v>
      </c>
      <c r="D321" s="14" t="s">
        <v>105</v>
      </c>
      <c r="E321" s="17" t="s">
        <v>21</v>
      </c>
      <c r="F321" s="17" t="s">
        <v>35</v>
      </c>
      <c r="G321" s="17" t="s">
        <v>64</v>
      </c>
      <c r="H321" s="16">
        <v>235.6</v>
      </c>
      <c r="I321" s="16">
        <v>234.00800000000001</v>
      </c>
      <c r="J321" s="16">
        <v>1.5920000000000001</v>
      </c>
      <c r="K321" s="16">
        <v>3.0419999999999998</v>
      </c>
    </row>
    <row r="322" spans="1:11" x14ac:dyDescent="0.35">
      <c r="A322" s="14">
        <v>2019</v>
      </c>
      <c r="B322" s="14" t="s">
        <v>107</v>
      </c>
      <c r="C322" s="14" t="s">
        <v>88</v>
      </c>
      <c r="D322" s="14" t="s">
        <v>88</v>
      </c>
      <c r="E322" s="17" t="s">
        <v>23</v>
      </c>
      <c r="F322" s="17" t="s">
        <v>27</v>
      </c>
      <c r="G322" s="17" t="s">
        <v>27</v>
      </c>
      <c r="H322" s="16">
        <v>31.21</v>
      </c>
      <c r="I322" s="16">
        <v>24.376999999999999</v>
      </c>
      <c r="J322" s="16">
        <v>6.8330000000000002</v>
      </c>
      <c r="K322" s="16">
        <v>1.671</v>
      </c>
    </row>
    <row r="323" spans="1:11" x14ac:dyDescent="0.35">
      <c r="A323" s="14">
        <v>2019</v>
      </c>
      <c r="B323" s="14" t="s">
        <v>107</v>
      </c>
      <c r="C323" s="14" t="s">
        <v>89</v>
      </c>
      <c r="D323" s="14" t="s">
        <v>89</v>
      </c>
      <c r="E323" s="17" t="s">
        <v>23</v>
      </c>
      <c r="F323" s="17" t="s">
        <v>29</v>
      </c>
      <c r="G323" s="17" t="s">
        <v>29</v>
      </c>
      <c r="H323" s="16">
        <v>10.347</v>
      </c>
      <c r="I323" s="16">
        <v>10.288</v>
      </c>
      <c r="J323" s="16">
        <v>5.8999999999999997E-2</v>
      </c>
      <c r="K323" s="16">
        <v>9.8000000000000004E-2</v>
      </c>
    </row>
    <row r="324" spans="1:11" x14ac:dyDescent="0.35">
      <c r="A324" s="14">
        <v>2019</v>
      </c>
      <c r="B324" s="14" t="s">
        <v>107</v>
      </c>
      <c r="C324" s="14" t="s">
        <v>90</v>
      </c>
      <c r="D324" s="14" t="s">
        <v>91</v>
      </c>
      <c r="E324" s="17" t="s">
        <v>23</v>
      </c>
      <c r="F324" s="17" t="s">
        <v>31</v>
      </c>
      <c r="G324" s="17" t="s">
        <v>40</v>
      </c>
      <c r="H324" s="16">
        <v>31.706</v>
      </c>
      <c r="I324" s="16">
        <v>28.123000000000001</v>
      </c>
      <c r="J324" s="16">
        <v>3.5830000000000002</v>
      </c>
      <c r="K324" s="16">
        <v>0.23599999999999999</v>
      </c>
    </row>
    <row r="325" spans="1:11" x14ac:dyDescent="0.35">
      <c r="A325" s="14">
        <v>2019</v>
      </c>
      <c r="B325" s="14" t="s">
        <v>107</v>
      </c>
      <c r="C325" s="14" t="s">
        <v>90</v>
      </c>
      <c r="D325" s="14" t="s">
        <v>92</v>
      </c>
      <c r="E325" s="17" t="s">
        <v>23</v>
      </c>
      <c r="F325" s="17" t="s">
        <v>31</v>
      </c>
      <c r="G325" s="17" t="s">
        <v>42</v>
      </c>
      <c r="H325" s="16">
        <v>7.3959999999999999</v>
      </c>
      <c r="I325" s="16">
        <v>6.7149999999999999</v>
      </c>
      <c r="J325" s="16">
        <v>0.68100000000000005</v>
      </c>
      <c r="K325" s="16">
        <v>0.16600000000000001</v>
      </c>
    </row>
    <row r="326" spans="1:11" x14ac:dyDescent="0.35">
      <c r="A326" s="14">
        <v>2019</v>
      </c>
      <c r="B326" s="14" t="s">
        <v>107</v>
      </c>
      <c r="C326" s="14" t="s">
        <v>90</v>
      </c>
      <c r="D326" s="14" t="s">
        <v>93</v>
      </c>
      <c r="E326" s="17" t="s">
        <v>23</v>
      </c>
      <c r="F326" s="17" t="s">
        <v>31</v>
      </c>
      <c r="G326" s="17" t="s">
        <v>44</v>
      </c>
      <c r="H326" s="16">
        <v>42.268000000000001</v>
      </c>
      <c r="I326" s="16">
        <v>35.542999999999999</v>
      </c>
      <c r="J326" s="16">
        <v>6.7249999999999996</v>
      </c>
      <c r="K326" s="16">
        <v>0.19400000000000001</v>
      </c>
    </row>
    <row r="327" spans="1:11" x14ac:dyDescent="0.35">
      <c r="A327" s="14">
        <v>2019</v>
      </c>
      <c r="B327" s="14" t="s">
        <v>107</v>
      </c>
      <c r="C327" s="14" t="s">
        <v>90</v>
      </c>
      <c r="D327" s="14" t="s">
        <v>94</v>
      </c>
      <c r="E327" s="17" t="s">
        <v>23</v>
      </c>
      <c r="F327" s="17" t="s">
        <v>31</v>
      </c>
      <c r="G327" s="17" t="s">
        <v>46</v>
      </c>
      <c r="H327" s="16">
        <v>25.463999999999999</v>
      </c>
      <c r="I327" s="16">
        <v>22.888999999999999</v>
      </c>
      <c r="J327" s="16">
        <v>2.5750000000000002</v>
      </c>
      <c r="K327" s="16">
        <v>0.45</v>
      </c>
    </row>
    <row r="328" spans="1:11" x14ac:dyDescent="0.35">
      <c r="A328" s="14">
        <v>2019</v>
      </c>
      <c r="B328" s="14" t="s">
        <v>107</v>
      </c>
      <c r="C328" s="14" t="s">
        <v>90</v>
      </c>
      <c r="D328" s="14" t="s">
        <v>95</v>
      </c>
      <c r="E328" s="17" t="s">
        <v>23</v>
      </c>
      <c r="F328" s="17" t="s">
        <v>31</v>
      </c>
      <c r="G328" s="17" t="s">
        <v>48</v>
      </c>
      <c r="H328" s="16">
        <v>22.875</v>
      </c>
      <c r="I328" s="16">
        <v>20.558</v>
      </c>
      <c r="J328" s="16">
        <v>2.3170000000000002</v>
      </c>
      <c r="K328" s="16">
        <v>0.107</v>
      </c>
    </row>
    <row r="329" spans="1:11" x14ac:dyDescent="0.35">
      <c r="A329" s="14">
        <v>2019</v>
      </c>
      <c r="B329" s="14" t="s">
        <v>107</v>
      </c>
      <c r="C329" s="14" t="s">
        <v>90</v>
      </c>
      <c r="D329" s="14" t="s">
        <v>96</v>
      </c>
      <c r="E329" s="17" t="s">
        <v>23</v>
      </c>
      <c r="F329" s="17" t="s">
        <v>31</v>
      </c>
      <c r="G329" s="17" t="s">
        <v>50</v>
      </c>
      <c r="H329" s="16">
        <v>17.988</v>
      </c>
      <c r="I329" s="16">
        <v>15.747999999999999</v>
      </c>
      <c r="J329" s="16">
        <v>2.2400000000000002</v>
      </c>
      <c r="K329" s="16">
        <v>0.17499999999999999</v>
      </c>
    </row>
    <row r="330" spans="1:11" x14ac:dyDescent="0.35">
      <c r="A330" s="14">
        <v>2019</v>
      </c>
      <c r="B330" s="14" t="s">
        <v>107</v>
      </c>
      <c r="C330" s="14" t="s">
        <v>90</v>
      </c>
      <c r="D330" s="14" t="s">
        <v>97</v>
      </c>
      <c r="E330" s="17" t="s">
        <v>23</v>
      </c>
      <c r="F330" s="17" t="s">
        <v>31</v>
      </c>
      <c r="G330" s="17" t="s">
        <v>52</v>
      </c>
      <c r="H330" s="16">
        <v>11.727</v>
      </c>
      <c r="I330" s="16">
        <v>10.635</v>
      </c>
      <c r="J330" s="16">
        <v>1.0920000000000001</v>
      </c>
      <c r="K330" s="16">
        <v>3.4000000000000002E-2</v>
      </c>
    </row>
    <row r="331" spans="1:11" x14ac:dyDescent="0.35">
      <c r="A331" s="14">
        <v>2019</v>
      </c>
      <c r="B331" s="14" t="s">
        <v>107</v>
      </c>
      <c r="C331" s="14" t="s">
        <v>98</v>
      </c>
      <c r="D331" s="14" t="s">
        <v>98</v>
      </c>
      <c r="E331" s="17" t="s">
        <v>23</v>
      </c>
      <c r="F331" s="17" t="s">
        <v>33</v>
      </c>
      <c r="G331" s="17" t="s">
        <v>33</v>
      </c>
      <c r="H331" s="16">
        <v>50.944000000000003</v>
      </c>
      <c r="I331" s="16">
        <v>45.738999999999997</v>
      </c>
      <c r="J331" s="16">
        <v>5.2050000000000001</v>
      </c>
      <c r="K331" s="16">
        <v>2.2040000000000002</v>
      </c>
    </row>
    <row r="332" spans="1:11" x14ac:dyDescent="0.35">
      <c r="A332" s="14">
        <v>2019</v>
      </c>
      <c r="B332" s="14" t="s">
        <v>107</v>
      </c>
      <c r="C332" s="14" t="s">
        <v>99</v>
      </c>
      <c r="D332" s="14" t="s">
        <v>100</v>
      </c>
      <c r="E332" s="17" t="s">
        <v>23</v>
      </c>
      <c r="F332" s="17" t="s">
        <v>35</v>
      </c>
      <c r="G332" s="17" t="s">
        <v>54</v>
      </c>
      <c r="H332" s="16">
        <v>231.898</v>
      </c>
      <c r="I332" s="16">
        <v>230.346</v>
      </c>
      <c r="J332" s="16">
        <v>1.552</v>
      </c>
      <c r="K332" s="16">
        <v>0.46700000000000003</v>
      </c>
    </row>
    <row r="333" spans="1:11" x14ac:dyDescent="0.35">
      <c r="A333" s="14">
        <v>2019</v>
      </c>
      <c r="B333" s="14" t="s">
        <v>107</v>
      </c>
      <c r="C333" s="14" t="s">
        <v>99</v>
      </c>
      <c r="D333" s="14" t="s">
        <v>101</v>
      </c>
      <c r="E333" s="17" t="s">
        <v>23</v>
      </c>
      <c r="F333" s="17" t="s">
        <v>35</v>
      </c>
      <c r="G333" s="17" t="s">
        <v>56</v>
      </c>
      <c r="H333" s="16">
        <v>366.959</v>
      </c>
      <c r="I333" s="16">
        <v>362.71300000000002</v>
      </c>
      <c r="J333" s="16">
        <v>4.2460000000000004</v>
      </c>
      <c r="K333" s="16">
        <v>1.145</v>
      </c>
    </row>
    <row r="334" spans="1:11" x14ac:dyDescent="0.35">
      <c r="A334" s="14">
        <v>2019</v>
      </c>
      <c r="B334" s="14" t="s">
        <v>107</v>
      </c>
      <c r="C334" s="14" t="s">
        <v>99</v>
      </c>
      <c r="D334" s="14" t="s">
        <v>102</v>
      </c>
      <c r="E334" s="17" t="s">
        <v>23</v>
      </c>
      <c r="F334" s="17" t="s">
        <v>35</v>
      </c>
      <c r="G334" s="17" t="s">
        <v>58</v>
      </c>
      <c r="H334" s="16">
        <v>86.465999999999994</v>
      </c>
      <c r="I334" s="16">
        <v>83.807000000000002</v>
      </c>
      <c r="J334" s="16">
        <v>2.6589999999999998</v>
      </c>
      <c r="K334" s="16">
        <v>0.751</v>
      </c>
    </row>
    <row r="335" spans="1:11" x14ac:dyDescent="0.35">
      <c r="A335" s="14">
        <v>2019</v>
      </c>
      <c r="B335" s="14" t="s">
        <v>107</v>
      </c>
      <c r="C335" s="14" t="s">
        <v>99</v>
      </c>
      <c r="D335" s="14" t="s">
        <v>103</v>
      </c>
      <c r="E335" s="17" t="s">
        <v>23</v>
      </c>
      <c r="F335" s="17" t="s">
        <v>35</v>
      </c>
      <c r="G335" s="17" t="s">
        <v>60</v>
      </c>
      <c r="H335" s="16">
        <v>19.731000000000002</v>
      </c>
      <c r="I335" s="16">
        <v>19.709</v>
      </c>
      <c r="J335" s="16">
        <v>2.1999999999999999E-2</v>
      </c>
      <c r="K335" s="16">
        <v>8.9999999999999993E-3</v>
      </c>
    </row>
    <row r="336" spans="1:11" x14ac:dyDescent="0.35">
      <c r="A336" s="14">
        <v>2019</v>
      </c>
      <c r="B336" s="14" t="s">
        <v>107</v>
      </c>
      <c r="C336" s="14" t="s">
        <v>99</v>
      </c>
      <c r="D336" s="14" t="s">
        <v>104</v>
      </c>
      <c r="E336" s="17" t="s">
        <v>23</v>
      </c>
      <c r="F336" s="17" t="s">
        <v>35</v>
      </c>
      <c r="G336" s="17" t="s">
        <v>62</v>
      </c>
      <c r="H336" s="16">
        <v>119.9</v>
      </c>
      <c r="I336" s="16">
        <v>119.357</v>
      </c>
      <c r="J336" s="16">
        <v>0.54300000000000004</v>
      </c>
      <c r="K336" s="16">
        <v>0.182</v>
      </c>
    </row>
    <row r="337" spans="1:11" x14ac:dyDescent="0.35">
      <c r="A337" s="14">
        <v>2019</v>
      </c>
      <c r="B337" s="14" t="s">
        <v>107</v>
      </c>
      <c r="C337" s="14" t="s">
        <v>99</v>
      </c>
      <c r="D337" s="14" t="s">
        <v>105</v>
      </c>
      <c r="E337" s="17" t="s">
        <v>23</v>
      </c>
      <c r="F337" s="17" t="s">
        <v>35</v>
      </c>
      <c r="G337" s="17" t="s">
        <v>64</v>
      </c>
      <c r="H337" s="16">
        <v>76.150000000000006</v>
      </c>
      <c r="I337" s="16">
        <v>75.275999999999996</v>
      </c>
      <c r="J337" s="16">
        <v>0.874</v>
      </c>
      <c r="K337" s="16">
        <v>0.222</v>
      </c>
    </row>
    <row r="338" spans="1:11" x14ac:dyDescent="0.35">
      <c r="A338" s="14">
        <v>2018</v>
      </c>
      <c r="B338" s="14" t="s">
        <v>87</v>
      </c>
      <c r="C338" s="14" t="s">
        <v>88</v>
      </c>
      <c r="D338" s="14" t="s">
        <v>88</v>
      </c>
      <c r="E338" s="17" t="s">
        <v>19</v>
      </c>
      <c r="F338" s="17" t="s">
        <v>27</v>
      </c>
      <c r="G338" s="17" t="s">
        <v>27</v>
      </c>
      <c r="H338" s="16">
        <v>33.261000000000003</v>
      </c>
      <c r="I338" s="16">
        <v>27.773</v>
      </c>
      <c r="J338" s="16">
        <v>5.4880000000000004</v>
      </c>
      <c r="K338" s="16">
        <v>2.0529999999999999</v>
      </c>
    </row>
    <row r="339" spans="1:11" x14ac:dyDescent="0.35">
      <c r="A339" s="14">
        <v>2018</v>
      </c>
      <c r="B339" s="14" t="s">
        <v>87</v>
      </c>
      <c r="C339" s="14" t="s">
        <v>89</v>
      </c>
      <c r="D339" s="14" t="s">
        <v>89</v>
      </c>
      <c r="E339" s="17" t="s">
        <v>19</v>
      </c>
      <c r="F339" s="17" t="s">
        <v>29</v>
      </c>
      <c r="G339" s="17" t="s">
        <v>29</v>
      </c>
      <c r="H339" s="16">
        <v>24.616</v>
      </c>
      <c r="I339" s="16">
        <v>24.564</v>
      </c>
      <c r="J339" s="16">
        <v>5.1999999999999998E-2</v>
      </c>
      <c r="K339" s="16">
        <v>0.29299999999999998</v>
      </c>
    </row>
    <row r="340" spans="1:11" x14ac:dyDescent="0.35">
      <c r="A340" s="14">
        <v>2018</v>
      </c>
      <c r="B340" s="14" t="s">
        <v>87</v>
      </c>
      <c r="C340" s="14" t="s">
        <v>90</v>
      </c>
      <c r="D340" s="14" t="s">
        <v>91</v>
      </c>
      <c r="E340" s="17" t="s">
        <v>19</v>
      </c>
      <c r="F340" s="17" t="s">
        <v>31</v>
      </c>
      <c r="G340" s="17" t="s">
        <v>40</v>
      </c>
      <c r="H340" s="16">
        <v>37.829000000000001</v>
      </c>
      <c r="I340" s="16">
        <v>35.682000000000002</v>
      </c>
      <c r="J340" s="16">
        <v>2.1469999999999998</v>
      </c>
      <c r="K340" s="16">
        <v>0.34100000000000003</v>
      </c>
    </row>
    <row r="341" spans="1:11" x14ac:dyDescent="0.35">
      <c r="A341" s="14">
        <v>2018</v>
      </c>
      <c r="B341" s="14" t="s">
        <v>87</v>
      </c>
      <c r="C341" s="14" t="s">
        <v>90</v>
      </c>
      <c r="D341" s="14" t="s">
        <v>92</v>
      </c>
      <c r="E341" s="17" t="s">
        <v>19</v>
      </c>
      <c r="F341" s="17" t="s">
        <v>31</v>
      </c>
      <c r="G341" s="17" t="s">
        <v>42</v>
      </c>
      <c r="H341" s="16">
        <v>11.734</v>
      </c>
      <c r="I341" s="16">
        <v>10.939</v>
      </c>
      <c r="J341" s="16">
        <v>0.79500000000000004</v>
      </c>
      <c r="K341" s="16">
        <v>0.05</v>
      </c>
    </row>
    <row r="342" spans="1:11" x14ac:dyDescent="0.35">
      <c r="A342" s="14">
        <v>2018</v>
      </c>
      <c r="B342" s="14" t="s">
        <v>87</v>
      </c>
      <c r="C342" s="14" t="s">
        <v>90</v>
      </c>
      <c r="D342" s="14" t="s">
        <v>93</v>
      </c>
      <c r="E342" s="17" t="s">
        <v>19</v>
      </c>
      <c r="F342" s="17" t="s">
        <v>31</v>
      </c>
      <c r="G342" s="17" t="s">
        <v>44</v>
      </c>
      <c r="H342" s="16">
        <v>40.149000000000001</v>
      </c>
      <c r="I342" s="16">
        <v>37.469000000000001</v>
      </c>
      <c r="J342" s="16">
        <v>2.68</v>
      </c>
      <c r="K342" s="16">
        <v>0.78100000000000003</v>
      </c>
    </row>
    <row r="343" spans="1:11" x14ac:dyDescent="0.35">
      <c r="A343" s="14">
        <v>2018</v>
      </c>
      <c r="B343" s="14" t="s">
        <v>87</v>
      </c>
      <c r="C343" s="14" t="s">
        <v>90</v>
      </c>
      <c r="D343" s="14" t="s">
        <v>94</v>
      </c>
      <c r="E343" s="17" t="s">
        <v>19</v>
      </c>
      <c r="F343" s="17" t="s">
        <v>31</v>
      </c>
      <c r="G343" s="17" t="s">
        <v>46</v>
      </c>
      <c r="H343" s="16">
        <v>79.471999999999994</v>
      </c>
      <c r="I343" s="16">
        <v>74.210999999999999</v>
      </c>
      <c r="J343" s="16">
        <v>5.2610000000000001</v>
      </c>
      <c r="K343" s="16">
        <v>1.794</v>
      </c>
    </row>
    <row r="344" spans="1:11" x14ac:dyDescent="0.35">
      <c r="A344" s="14">
        <v>2018</v>
      </c>
      <c r="B344" s="14" t="s">
        <v>87</v>
      </c>
      <c r="C344" s="14" t="s">
        <v>90</v>
      </c>
      <c r="D344" s="14" t="s">
        <v>95</v>
      </c>
      <c r="E344" s="17" t="s">
        <v>19</v>
      </c>
      <c r="F344" s="17" t="s">
        <v>31</v>
      </c>
      <c r="G344" s="17" t="s">
        <v>48</v>
      </c>
      <c r="H344" s="16">
        <v>59.999000000000002</v>
      </c>
      <c r="I344" s="16">
        <v>56.054000000000002</v>
      </c>
      <c r="J344" s="16">
        <v>3.9449999999999998</v>
      </c>
      <c r="K344" s="16">
        <v>0.60699999999999998</v>
      </c>
    </row>
    <row r="345" spans="1:11" x14ac:dyDescent="0.35">
      <c r="A345" s="14">
        <v>2018</v>
      </c>
      <c r="B345" s="14" t="s">
        <v>87</v>
      </c>
      <c r="C345" s="14" t="s">
        <v>90</v>
      </c>
      <c r="D345" s="14" t="s">
        <v>96</v>
      </c>
      <c r="E345" s="17" t="s">
        <v>19</v>
      </c>
      <c r="F345" s="17" t="s">
        <v>31</v>
      </c>
      <c r="G345" s="17" t="s">
        <v>50</v>
      </c>
      <c r="H345" s="16">
        <v>142.916</v>
      </c>
      <c r="I345" s="16">
        <v>134.28700000000001</v>
      </c>
      <c r="J345" s="16">
        <v>8.6289999999999996</v>
      </c>
      <c r="K345" s="16">
        <v>3.5219999999999998</v>
      </c>
    </row>
    <row r="346" spans="1:11" x14ac:dyDescent="0.35">
      <c r="A346" s="14">
        <v>2018</v>
      </c>
      <c r="B346" s="14" t="s">
        <v>87</v>
      </c>
      <c r="C346" s="14" t="s">
        <v>90</v>
      </c>
      <c r="D346" s="14" t="s">
        <v>97</v>
      </c>
      <c r="E346" s="17" t="s">
        <v>19</v>
      </c>
      <c r="F346" s="17" t="s">
        <v>31</v>
      </c>
      <c r="G346" s="17" t="s">
        <v>52</v>
      </c>
      <c r="H346" s="16">
        <v>50.811999999999998</v>
      </c>
      <c r="I346" s="16">
        <v>48.085000000000001</v>
      </c>
      <c r="J346" s="16">
        <v>2.7269999999999999</v>
      </c>
      <c r="K346" s="16">
        <v>0.52900000000000003</v>
      </c>
    </row>
    <row r="347" spans="1:11" x14ac:dyDescent="0.35">
      <c r="A347" s="14">
        <v>2018</v>
      </c>
      <c r="B347" s="14" t="s">
        <v>87</v>
      </c>
      <c r="C347" s="14" t="s">
        <v>98</v>
      </c>
      <c r="D347" s="14" t="s">
        <v>98</v>
      </c>
      <c r="E347" s="17" t="s">
        <v>19</v>
      </c>
      <c r="F347" s="17" t="s">
        <v>33</v>
      </c>
      <c r="G347" s="17" t="s">
        <v>33</v>
      </c>
      <c r="H347" s="16">
        <v>154.761</v>
      </c>
      <c r="I347" s="16">
        <v>149.31100000000001</v>
      </c>
      <c r="J347" s="16">
        <v>5.45</v>
      </c>
      <c r="K347" s="16">
        <v>7.48</v>
      </c>
    </row>
    <row r="348" spans="1:11" x14ac:dyDescent="0.35">
      <c r="A348" s="14">
        <v>2018</v>
      </c>
      <c r="B348" s="14" t="s">
        <v>87</v>
      </c>
      <c r="C348" s="14" t="s">
        <v>99</v>
      </c>
      <c r="D348" s="14" t="s">
        <v>100</v>
      </c>
      <c r="E348" s="17" t="s">
        <v>19</v>
      </c>
      <c r="F348" s="17" t="s">
        <v>35</v>
      </c>
      <c r="G348" s="17" t="s">
        <v>54</v>
      </c>
      <c r="H348" s="16">
        <v>526.79899999999998</v>
      </c>
      <c r="I348" s="16">
        <v>524.81799999999998</v>
      </c>
      <c r="J348" s="16">
        <v>1.9810000000000001</v>
      </c>
      <c r="K348" s="16">
        <v>11.388999999999999</v>
      </c>
    </row>
    <row r="349" spans="1:11" x14ac:dyDescent="0.35">
      <c r="A349" s="14">
        <v>2018</v>
      </c>
      <c r="B349" s="14" t="s">
        <v>87</v>
      </c>
      <c r="C349" s="14" t="s">
        <v>99</v>
      </c>
      <c r="D349" s="14" t="s">
        <v>101</v>
      </c>
      <c r="E349" s="17" t="s">
        <v>19</v>
      </c>
      <c r="F349" s="17" t="s">
        <v>35</v>
      </c>
      <c r="G349" s="17" t="s">
        <v>56</v>
      </c>
      <c r="H349" s="16">
        <v>113.706</v>
      </c>
      <c r="I349" s="16">
        <v>113.33499999999999</v>
      </c>
      <c r="J349" s="16">
        <v>0.371</v>
      </c>
      <c r="K349" s="16">
        <v>2.3540000000000001</v>
      </c>
    </row>
    <row r="350" spans="1:11" x14ac:dyDescent="0.35">
      <c r="A350" s="14">
        <v>2018</v>
      </c>
      <c r="B350" s="14" t="s">
        <v>87</v>
      </c>
      <c r="C350" s="14" t="s">
        <v>99</v>
      </c>
      <c r="D350" s="14" t="s">
        <v>102</v>
      </c>
      <c r="E350" s="17" t="s">
        <v>19</v>
      </c>
      <c r="F350" s="17" t="s">
        <v>35</v>
      </c>
      <c r="G350" s="17" t="s">
        <v>58</v>
      </c>
      <c r="H350" s="16">
        <v>79.355000000000004</v>
      </c>
      <c r="I350" s="16">
        <v>78.426000000000002</v>
      </c>
      <c r="J350" s="16">
        <v>0.92900000000000005</v>
      </c>
      <c r="K350" s="16">
        <v>1.0549999999999999</v>
      </c>
    </row>
    <row r="351" spans="1:11" x14ac:dyDescent="0.35">
      <c r="A351" s="14">
        <v>2018</v>
      </c>
      <c r="B351" s="14" t="s">
        <v>87</v>
      </c>
      <c r="C351" s="14" t="s">
        <v>99</v>
      </c>
      <c r="D351" s="14" t="s">
        <v>103</v>
      </c>
      <c r="E351" s="17" t="s">
        <v>19</v>
      </c>
      <c r="F351" s="17" t="s">
        <v>35</v>
      </c>
      <c r="G351" s="17" t="s">
        <v>60</v>
      </c>
      <c r="H351" s="16">
        <v>127.48399999999999</v>
      </c>
      <c r="I351" s="16">
        <v>126.876</v>
      </c>
      <c r="J351" s="16">
        <v>0.60799999999999998</v>
      </c>
      <c r="K351" s="16">
        <v>3.55</v>
      </c>
    </row>
    <row r="352" spans="1:11" x14ac:dyDescent="0.35">
      <c r="A352" s="14">
        <v>2018</v>
      </c>
      <c r="B352" s="14" t="s">
        <v>87</v>
      </c>
      <c r="C352" s="14" t="s">
        <v>99</v>
      </c>
      <c r="D352" s="14" t="s">
        <v>104</v>
      </c>
      <c r="E352" s="17" t="s">
        <v>19</v>
      </c>
      <c r="F352" s="17" t="s">
        <v>35</v>
      </c>
      <c r="G352" s="17" t="s">
        <v>62</v>
      </c>
      <c r="H352" s="16">
        <v>393.94200000000001</v>
      </c>
      <c r="I352" s="16">
        <v>388.69400000000002</v>
      </c>
      <c r="J352" s="16">
        <v>5.2480000000000002</v>
      </c>
      <c r="K352" s="16">
        <v>5.7160000000000002</v>
      </c>
    </row>
    <row r="353" spans="1:11" x14ac:dyDescent="0.35">
      <c r="A353" s="14">
        <v>2018</v>
      </c>
      <c r="B353" s="14" t="s">
        <v>87</v>
      </c>
      <c r="C353" s="14" t="s">
        <v>99</v>
      </c>
      <c r="D353" s="14" t="s">
        <v>105</v>
      </c>
      <c r="E353" s="17" t="s">
        <v>19</v>
      </c>
      <c r="F353" s="17" t="s">
        <v>35</v>
      </c>
      <c r="G353" s="17" t="s">
        <v>64</v>
      </c>
      <c r="H353" s="16">
        <v>205.36</v>
      </c>
      <c r="I353" s="16">
        <v>204.423</v>
      </c>
      <c r="J353" s="16">
        <v>0.93700000000000006</v>
      </c>
      <c r="K353" s="16">
        <v>3.9279999999999999</v>
      </c>
    </row>
    <row r="354" spans="1:11" x14ac:dyDescent="0.35">
      <c r="A354" s="14">
        <v>2018</v>
      </c>
      <c r="B354" s="14" t="s">
        <v>106</v>
      </c>
      <c r="C354" s="14" t="s">
        <v>88</v>
      </c>
      <c r="D354" s="14" t="s">
        <v>88</v>
      </c>
      <c r="E354" s="17" t="s">
        <v>21</v>
      </c>
      <c r="F354" s="17" t="s">
        <v>27</v>
      </c>
      <c r="G354" s="17" t="s">
        <v>27</v>
      </c>
      <c r="H354" s="16">
        <v>417.16699999999997</v>
      </c>
      <c r="I354" s="16">
        <v>403.17700000000002</v>
      </c>
      <c r="J354" s="16">
        <v>13.99</v>
      </c>
      <c r="K354" s="16">
        <v>6.601</v>
      </c>
    </row>
    <row r="355" spans="1:11" x14ac:dyDescent="0.35">
      <c r="A355" s="14">
        <v>2018</v>
      </c>
      <c r="B355" s="14" t="s">
        <v>106</v>
      </c>
      <c r="C355" s="14" t="s">
        <v>89</v>
      </c>
      <c r="D355" s="14" t="s">
        <v>89</v>
      </c>
      <c r="E355" s="17" t="s">
        <v>21</v>
      </c>
      <c r="F355" s="17" t="s">
        <v>29</v>
      </c>
      <c r="G355" s="17" t="s">
        <v>29</v>
      </c>
      <c r="H355" s="16">
        <v>47.256999999999998</v>
      </c>
      <c r="I355" s="16">
        <v>47.12</v>
      </c>
      <c r="J355" s="16">
        <v>0.13700000000000001</v>
      </c>
      <c r="K355" s="16">
        <v>0.48399999999999999</v>
      </c>
    </row>
    <row r="356" spans="1:11" x14ac:dyDescent="0.35">
      <c r="A356" s="14">
        <v>2018</v>
      </c>
      <c r="B356" s="14" t="s">
        <v>106</v>
      </c>
      <c r="C356" s="14" t="s">
        <v>90</v>
      </c>
      <c r="D356" s="14" t="s">
        <v>91</v>
      </c>
      <c r="E356" s="17" t="s">
        <v>21</v>
      </c>
      <c r="F356" s="17" t="s">
        <v>31</v>
      </c>
      <c r="G356" s="17" t="s">
        <v>40</v>
      </c>
      <c r="H356" s="16">
        <v>211.202</v>
      </c>
      <c r="I356" s="16">
        <v>201.07599999999999</v>
      </c>
      <c r="J356" s="16">
        <v>10.125999999999999</v>
      </c>
      <c r="K356" s="16">
        <v>0.755</v>
      </c>
    </row>
    <row r="357" spans="1:11" x14ac:dyDescent="0.35">
      <c r="A357" s="14">
        <v>2018</v>
      </c>
      <c r="B357" s="14" t="s">
        <v>106</v>
      </c>
      <c r="C357" s="14" t="s">
        <v>90</v>
      </c>
      <c r="D357" s="14" t="s">
        <v>92</v>
      </c>
      <c r="E357" s="17" t="s">
        <v>21</v>
      </c>
      <c r="F357" s="17" t="s">
        <v>31</v>
      </c>
      <c r="G357" s="17" t="s">
        <v>42</v>
      </c>
      <c r="H357" s="16">
        <v>72.274000000000001</v>
      </c>
      <c r="I357" s="16">
        <v>69.972999999999999</v>
      </c>
      <c r="J357" s="16">
        <v>2.3010000000000002</v>
      </c>
      <c r="K357" s="16">
        <v>0.49199999999999999</v>
      </c>
    </row>
    <row r="358" spans="1:11" x14ac:dyDescent="0.35">
      <c r="A358" s="14">
        <v>2018</v>
      </c>
      <c r="B358" s="14" t="s">
        <v>106</v>
      </c>
      <c r="C358" s="14" t="s">
        <v>90</v>
      </c>
      <c r="D358" s="14" t="s">
        <v>93</v>
      </c>
      <c r="E358" s="17" t="s">
        <v>21</v>
      </c>
      <c r="F358" s="17" t="s">
        <v>31</v>
      </c>
      <c r="G358" s="17" t="s">
        <v>44</v>
      </c>
      <c r="H358" s="16">
        <v>224.87799999999999</v>
      </c>
      <c r="I358" s="16">
        <v>217.58799999999999</v>
      </c>
      <c r="J358" s="16">
        <v>7.29</v>
      </c>
      <c r="K358" s="16">
        <v>0.91800000000000004</v>
      </c>
    </row>
    <row r="359" spans="1:11" x14ac:dyDescent="0.35">
      <c r="A359" s="14">
        <v>2018</v>
      </c>
      <c r="B359" s="14" t="s">
        <v>106</v>
      </c>
      <c r="C359" s="14" t="s">
        <v>90</v>
      </c>
      <c r="D359" s="14" t="s">
        <v>94</v>
      </c>
      <c r="E359" s="17" t="s">
        <v>21</v>
      </c>
      <c r="F359" s="17" t="s">
        <v>31</v>
      </c>
      <c r="G359" s="17" t="s">
        <v>46</v>
      </c>
      <c r="H359" s="16">
        <v>307.67700000000002</v>
      </c>
      <c r="I359" s="16">
        <v>291.10199999999998</v>
      </c>
      <c r="J359" s="16">
        <v>16.574999999999999</v>
      </c>
      <c r="K359" s="16">
        <v>2.3889999999999998</v>
      </c>
    </row>
    <row r="360" spans="1:11" x14ac:dyDescent="0.35">
      <c r="A360" s="14">
        <v>2018</v>
      </c>
      <c r="B360" s="14" t="s">
        <v>106</v>
      </c>
      <c r="C360" s="14" t="s">
        <v>90</v>
      </c>
      <c r="D360" s="14" t="s">
        <v>95</v>
      </c>
      <c r="E360" s="17" t="s">
        <v>21</v>
      </c>
      <c r="F360" s="17" t="s">
        <v>31</v>
      </c>
      <c r="G360" s="17" t="s">
        <v>48</v>
      </c>
      <c r="H360" s="16">
        <v>265.53800000000001</v>
      </c>
      <c r="I360" s="16">
        <v>254.87</v>
      </c>
      <c r="J360" s="16">
        <v>10.667999999999999</v>
      </c>
      <c r="K360" s="16">
        <v>0.80100000000000005</v>
      </c>
    </row>
    <row r="361" spans="1:11" x14ac:dyDescent="0.35">
      <c r="A361" s="14">
        <v>2018</v>
      </c>
      <c r="B361" s="14" t="s">
        <v>106</v>
      </c>
      <c r="C361" s="14" t="s">
        <v>90</v>
      </c>
      <c r="D361" s="14" t="s">
        <v>96</v>
      </c>
      <c r="E361" s="17" t="s">
        <v>21</v>
      </c>
      <c r="F361" s="17" t="s">
        <v>31</v>
      </c>
      <c r="G361" s="17" t="s">
        <v>50</v>
      </c>
      <c r="H361" s="16">
        <v>423.07600000000002</v>
      </c>
      <c r="I361" s="16">
        <v>409.45699999999999</v>
      </c>
      <c r="J361" s="16">
        <v>13.619</v>
      </c>
      <c r="K361" s="16">
        <v>5.391</v>
      </c>
    </row>
    <row r="362" spans="1:11" x14ac:dyDescent="0.35">
      <c r="A362" s="14">
        <v>2018</v>
      </c>
      <c r="B362" s="14" t="s">
        <v>106</v>
      </c>
      <c r="C362" s="14" t="s">
        <v>90</v>
      </c>
      <c r="D362" s="14" t="s">
        <v>97</v>
      </c>
      <c r="E362" s="17" t="s">
        <v>21</v>
      </c>
      <c r="F362" s="17" t="s">
        <v>31</v>
      </c>
      <c r="G362" s="17" t="s">
        <v>52</v>
      </c>
      <c r="H362" s="16">
        <v>154.07499999999999</v>
      </c>
      <c r="I362" s="16">
        <v>148.00700000000001</v>
      </c>
      <c r="J362" s="16">
        <v>6.0679999999999996</v>
      </c>
      <c r="K362" s="16">
        <v>1.0389999999999999</v>
      </c>
    </row>
    <row r="363" spans="1:11" x14ac:dyDescent="0.35">
      <c r="A363" s="14">
        <v>2018</v>
      </c>
      <c r="B363" s="14" t="s">
        <v>106</v>
      </c>
      <c r="C363" s="14" t="s">
        <v>98</v>
      </c>
      <c r="D363" s="14" t="s">
        <v>98</v>
      </c>
      <c r="E363" s="17" t="s">
        <v>21</v>
      </c>
      <c r="F363" s="17" t="s">
        <v>33</v>
      </c>
      <c r="G363" s="17" t="s">
        <v>33</v>
      </c>
      <c r="H363" s="16">
        <v>1106.7339999999999</v>
      </c>
      <c r="I363" s="16">
        <v>1095.8440000000001</v>
      </c>
      <c r="J363" s="16">
        <v>10.89</v>
      </c>
      <c r="K363" s="16">
        <v>11.611000000000001</v>
      </c>
    </row>
    <row r="364" spans="1:11" x14ac:dyDescent="0.35">
      <c r="A364" s="14">
        <v>2018</v>
      </c>
      <c r="B364" s="14" t="s">
        <v>106</v>
      </c>
      <c r="C364" s="14" t="s">
        <v>99</v>
      </c>
      <c r="D364" s="14" t="s">
        <v>100</v>
      </c>
      <c r="E364" s="17" t="s">
        <v>21</v>
      </c>
      <c r="F364" s="17" t="s">
        <v>35</v>
      </c>
      <c r="G364" s="17" t="s">
        <v>54</v>
      </c>
      <c r="H364" s="16">
        <v>769.47299999999996</v>
      </c>
      <c r="I364" s="16">
        <v>762.64200000000005</v>
      </c>
      <c r="J364" s="16">
        <v>6.8310000000000004</v>
      </c>
      <c r="K364" s="16">
        <v>10.426</v>
      </c>
    </row>
    <row r="365" spans="1:11" x14ac:dyDescent="0.35">
      <c r="A365" s="14">
        <v>2018</v>
      </c>
      <c r="B365" s="14" t="s">
        <v>106</v>
      </c>
      <c r="C365" s="14" t="s">
        <v>99</v>
      </c>
      <c r="D365" s="14" t="s">
        <v>101</v>
      </c>
      <c r="E365" s="17" t="s">
        <v>21</v>
      </c>
      <c r="F365" s="17" t="s">
        <v>35</v>
      </c>
      <c r="G365" s="17" t="s">
        <v>56</v>
      </c>
      <c r="H365" s="16">
        <v>359.27100000000002</v>
      </c>
      <c r="I365" s="16">
        <v>353.31</v>
      </c>
      <c r="J365" s="16">
        <v>5.9610000000000003</v>
      </c>
      <c r="K365" s="16">
        <v>4.2130000000000001</v>
      </c>
    </row>
    <row r="366" spans="1:11" x14ac:dyDescent="0.35">
      <c r="A366" s="14">
        <v>2018</v>
      </c>
      <c r="B366" s="14" t="s">
        <v>106</v>
      </c>
      <c r="C366" s="14" t="s">
        <v>99</v>
      </c>
      <c r="D366" s="14" t="s">
        <v>102</v>
      </c>
      <c r="E366" s="17" t="s">
        <v>21</v>
      </c>
      <c r="F366" s="17" t="s">
        <v>35</v>
      </c>
      <c r="G366" s="17" t="s">
        <v>58</v>
      </c>
      <c r="H366" s="16">
        <v>224.28100000000001</v>
      </c>
      <c r="I366" s="16">
        <v>222.92400000000001</v>
      </c>
      <c r="J366" s="16">
        <v>1.357</v>
      </c>
      <c r="K366" s="16">
        <v>0.95899999999999996</v>
      </c>
    </row>
    <row r="367" spans="1:11" x14ac:dyDescent="0.35">
      <c r="A367" s="14">
        <v>2018</v>
      </c>
      <c r="B367" s="14" t="s">
        <v>106</v>
      </c>
      <c r="C367" s="14" t="s">
        <v>99</v>
      </c>
      <c r="D367" s="14" t="s">
        <v>103</v>
      </c>
      <c r="E367" s="17" t="s">
        <v>21</v>
      </c>
      <c r="F367" s="17" t="s">
        <v>35</v>
      </c>
      <c r="G367" s="17" t="s">
        <v>60</v>
      </c>
      <c r="H367" s="16">
        <v>71.09</v>
      </c>
      <c r="I367" s="16">
        <v>70.957999999999998</v>
      </c>
      <c r="J367" s="16">
        <v>0.13200000000000001</v>
      </c>
      <c r="K367" s="16">
        <v>0.51200000000000001</v>
      </c>
    </row>
    <row r="368" spans="1:11" x14ac:dyDescent="0.35">
      <c r="A368" s="14">
        <v>2018</v>
      </c>
      <c r="B368" s="14" t="s">
        <v>106</v>
      </c>
      <c r="C368" s="14" t="s">
        <v>99</v>
      </c>
      <c r="D368" s="14" t="s">
        <v>104</v>
      </c>
      <c r="E368" s="17" t="s">
        <v>21</v>
      </c>
      <c r="F368" s="17" t="s">
        <v>35</v>
      </c>
      <c r="G368" s="17" t="s">
        <v>62</v>
      </c>
      <c r="H368" s="16">
        <v>426.01100000000002</v>
      </c>
      <c r="I368" s="16">
        <v>424.44900000000001</v>
      </c>
      <c r="J368" s="16">
        <v>1.5620000000000001</v>
      </c>
      <c r="K368" s="16">
        <v>1.952</v>
      </c>
    </row>
    <row r="369" spans="1:11" x14ac:dyDescent="0.35">
      <c r="A369" s="14">
        <v>2018</v>
      </c>
      <c r="B369" s="14" t="s">
        <v>106</v>
      </c>
      <c r="C369" s="14" t="s">
        <v>99</v>
      </c>
      <c r="D369" s="14" t="s">
        <v>105</v>
      </c>
      <c r="E369" s="17" t="s">
        <v>21</v>
      </c>
      <c r="F369" s="17" t="s">
        <v>35</v>
      </c>
      <c r="G369" s="17" t="s">
        <v>64</v>
      </c>
      <c r="H369" s="16">
        <v>232.011</v>
      </c>
      <c r="I369" s="16">
        <v>231.02500000000001</v>
      </c>
      <c r="J369" s="16">
        <v>0.98599999999999999</v>
      </c>
      <c r="K369" s="16">
        <v>1.327</v>
      </c>
    </row>
    <row r="370" spans="1:11" x14ac:dyDescent="0.35">
      <c r="A370" s="14">
        <v>2018</v>
      </c>
      <c r="B370" s="14" t="s">
        <v>107</v>
      </c>
      <c r="C370" s="14" t="s">
        <v>88</v>
      </c>
      <c r="D370" s="14" t="s">
        <v>88</v>
      </c>
      <c r="E370" s="17" t="s">
        <v>23</v>
      </c>
      <c r="F370" s="17" t="s">
        <v>27</v>
      </c>
      <c r="G370" s="17" t="s">
        <v>27</v>
      </c>
      <c r="H370" s="16">
        <v>31.039000000000001</v>
      </c>
      <c r="I370" s="16">
        <v>24.616</v>
      </c>
      <c r="J370" s="16">
        <v>6.423</v>
      </c>
      <c r="K370" s="16">
        <v>0.49299999999999999</v>
      </c>
    </row>
    <row r="371" spans="1:11" x14ac:dyDescent="0.35">
      <c r="A371" s="14">
        <v>2018</v>
      </c>
      <c r="B371" s="14" t="s">
        <v>107</v>
      </c>
      <c r="C371" s="14" t="s">
        <v>89</v>
      </c>
      <c r="D371" s="14" t="s">
        <v>89</v>
      </c>
      <c r="E371" s="17" t="s">
        <v>23</v>
      </c>
      <c r="F371" s="17" t="s">
        <v>29</v>
      </c>
      <c r="G371" s="17" t="s">
        <v>29</v>
      </c>
      <c r="H371" s="16">
        <v>10.130000000000001</v>
      </c>
      <c r="I371" s="16">
        <v>10.058</v>
      </c>
      <c r="J371" s="16">
        <v>7.1999999999999995E-2</v>
      </c>
      <c r="K371" s="16">
        <v>1.9E-2</v>
      </c>
    </row>
    <row r="372" spans="1:11" x14ac:dyDescent="0.35">
      <c r="A372" s="14">
        <v>2018</v>
      </c>
      <c r="B372" s="14" t="s">
        <v>107</v>
      </c>
      <c r="C372" s="14" t="s">
        <v>90</v>
      </c>
      <c r="D372" s="14" t="s">
        <v>91</v>
      </c>
      <c r="E372" s="17" t="s">
        <v>23</v>
      </c>
      <c r="F372" s="17" t="s">
        <v>31</v>
      </c>
      <c r="G372" s="17" t="s">
        <v>40</v>
      </c>
      <c r="H372" s="16">
        <v>32.543999999999997</v>
      </c>
      <c r="I372" s="16">
        <v>28.488</v>
      </c>
      <c r="J372" s="16">
        <v>4.056</v>
      </c>
      <c r="K372" s="16">
        <v>0.12</v>
      </c>
    </row>
    <row r="373" spans="1:11" x14ac:dyDescent="0.35">
      <c r="A373" s="14">
        <v>2018</v>
      </c>
      <c r="B373" s="14" t="s">
        <v>107</v>
      </c>
      <c r="C373" s="14" t="s">
        <v>90</v>
      </c>
      <c r="D373" s="14" t="s">
        <v>92</v>
      </c>
      <c r="E373" s="17" t="s">
        <v>23</v>
      </c>
      <c r="F373" s="17" t="s">
        <v>31</v>
      </c>
      <c r="G373" s="17" t="s">
        <v>42</v>
      </c>
      <c r="H373" s="16">
        <v>7.1470000000000002</v>
      </c>
      <c r="I373" s="16">
        <v>6.4880000000000004</v>
      </c>
      <c r="J373" s="16">
        <v>0.65900000000000003</v>
      </c>
      <c r="K373" s="16">
        <v>2.1000000000000001E-2</v>
      </c>
    </row>
    <row r="374" spans="1:11" x14ac:dyDescent="0.35">
      <c r="A374" s="14">
        <v>2018</v>
      </c>
      <c r="B374" s="14" t="s">
        <v>107</v>
      </c>
      <c r="C374" s="14" t="s">
        <v>90</v>
      </c>
      <c r="D374" s="14" t="s">
        <v>93</v>
      </c>
      <c r="E374" s="17" t="s">
        <v>23</v>
      </c>
      <c r="F374" s="17" t="s">
        <v>31</v>
      </c>
      <c r="G374" s="17" t="s">
        <v>44</v>
      </c>
      <c r="H374" s="16">
        <v>41.168999999999997</v>
      </c>
      <c r="I374" s="16">
        <v>35.597000000000001</v>
      </c>
      <c r="J374" s="16">
        <v>5.5720000000000001</v>
      </c>
      <c r="K374" s="16">
        <v>0.17199999999999999</v>
      </c>
    </row>
    <row r="375" spans="1:11" x14ac:dyDescent="0.35">
      <c r="A375" s="14">
        <v>2018</v>
      </c>
      <c r="B375" s="14" t="s">
        <v>107</v>
      </c>
      <c r="C375" s="14" t="s">
        <v>90</v>
      </c>
      <c r="D375" s="14" t="s">
        <v>94</v>
      </c>
      <c r="E375" s="17" t="s">
        <v>23</v>
      </c>
      <c r="F375" s="17" t="s">
        <v>31</v>
      </c>
      <c r="G375" s="17" t="s">
        <v>46</v>
      </c>
      <c r="H375" s="16">
        <v>26.352</v>
      </c>
      <c r="I375" s="16">
        <v>23.605</v>
      </c>
      <c r="J375" s="16">
        <v>2.7469999999999999</v>
      </c>
      <c r="K375" s="16">
        <v>0.30399999999999999</v>
      </c>
    </row>
    <row r="376" spans="1:11" x14ac:dyDescent="0.35">
      <c r="A376" s="14">
        <v>2018</v>
      </c>
      <c r="B376" s="14" t="s">
        <v>107</v>
      </c>
      <c r="C376" s="14" t="s">
        <v>90</v>
      </c>
      <c r="D376" s="14" t="s">
        <v>95</v>
      </c>
      <c r="E376" s="17" t="s">
        <v>23</v>
      </c>
      <c r="F376" s="17" t="s">
        <v>31</v>
      </c>
      <c r="G376" s="17" t="s">
        <v>48</v>
      </c>
      <c r="H376" s="16">
        <v>25.626000000000001</v>
      </c>
      <c r="I376" s="16">
        <v>22.841999999999999</v>
      </c>
      <c r="J376" s="16">
        <v>2.7839999999999998</v>
      </c>
      <c r="K376" s="16">
        <v>0.108</v>
      </c>
    </row>
    <row r="377" spans="1:11" x14ac:dyDescent="0.35">
      <c r="A377" s="14">
        <v>2018</v>
      </c>
      <c r="B377" s="14" t="s">
        <v>107</v>
      </c>
      <c r="C377" s="14" t="s">
        <v>90</v>
      </c>
      <c r="D377" s="14" t="s">
        <v>96</v>
      </c>
      <c r="E377" s="17" t="s">
        <v>23</v>
      </c>
      <c r="F377" s="17" t="s">
        <v>31</v>
      </c>
      <c r="G377" s="17" t="s">
        <v>50</v>
      </c>
      <c r="H377" s="16">
        <v>18.404</v>
      </c>
      <c r="I377" s="16">
        <v>15.962</v>
      </c>
      <c r="J377" s="16">
        <v>2.4420000000000002</v>
      </c>
      <c r="K377" s="16">
        <v>0.105</v>
      </c>
    </row>
    <row r="378" spans="1:11" x14ac:dyDescent="0.35">
      <c r="A378" s="14">
        <v>2018</v>
      </c>
      <c r="B378" s="14" t="s">
        <v>107</v>
      </c>
      <c r="C378" s="14" t="s">
        <v>90</v>
      </c>
      <c r="D378" s="14" t="s">
        <v>97</v>
      </c>
      <c r="E378" s="17" t="s">
        <v>23</v>
      </c>
      <c r="F378" s="17" t="s">
        <v>31</v>
      </c>
      <c r="G378" s="17" t="s">
        <v>52</v>
      </c>
      <c r="H378" s="16">
        <v>11.769</v>
      </c>
      <c r="I378" s="16">
        <v>10.205</v>
      </c>
      <c r="J378" s="16">
        <v>1.5640000000000001</v>
      </c>
      <c r="K378" s="16">
        <v>1.0999999999999999E-2</v>
      </c>
    </row>
    <row r="379" spans="1:11" x14ac:dyDescent="0.35">
      <c r="A379" s="14">
        <v>2018</v>
      </c>
      <c r="B379" s="14" t="s">
        <v>107</v>
      </c>
      <c r="C379" s="14" t="s">
        <v>98</v>
      </c>
      <c r="D379" s="14" t="s">
        <v>98</v>
      </c>
      <c r="E379" s="17" t="s">
        <v>23</v>
      </c>
      <c r="F379" s="17" t="s">
        <v>33</v>
      </c>
      <c r="G379" s="17" t="s">
        <v>33</v>
      </c>
      <c r="H379" s="16">
        <v>51.363</v>
      </c>
      <c r="I379" s="16">
        <v>46.293999999999997</v>
      </c>
      <c r="J379" s="16">
        <v>5.069</v>
      </c>
      <c r="K379" s="16">
        <v>0.84899999999999998</v>
      </c>
    </row>
    <row r="380" spans="1:11" x14ac:dyDescent="0.35">
      <c r="A380" s="14">
        <v>2018</v>
      </c>
      <c r="B380" s="14" t="s">
        <v>107</v>
      </c>
      <c r="C380" s="14" t="s">
        <v>99</v>
      </c>
      <c r="D380" s="14" t="s">
        <v>100</v>
      </c>
      <c r="E380" s="17" t="s">
        <v>23</v>
      </c>
      <c r="F380" s="17" t="s">
        <v>35</v>
      </c>
      <c r="G380" s="17" t="s">
        <v>54</v>
      </c>
      <c r="H380" s="16">
        <v>229.41300000000001</v>
      </c>
      <c r="I380" s="16">
        <v>226.303</v>
      </c>
      <c r="J380" s="16">
        <v>3.11</v>
      </c>
      <c r="K380" s="16">
        <v>1.222</v>
      </c>
    </row>
    <row r="381" spans="1:11" x14ac:dyDescent="0.35">
      <c r="A381" s="14">
        <v>2018</v>
      </c>
      <c r="B381" s="14" t="s">
        <v>107</v>
      </c>
      <c r="C381" s="14" t="s">
        <v>99</v>
      </c>
      <c r="D381" s="14" t="s">
        <v>101</v>
      </c>
      <c r="E381" s="17" t="s">
        <v>23</v>
      </c>
      <c r="F381" s="17" t="s">
        <v>35</v>
      </c>
      <c r="G381" s="17" t="s">
        <v>56</v>
      </c>
      <c r="H381" s="16">
        <v>359.25900000000001</v>
      </c>
      <c r="I381" s="16">
        <v>354.233</v>
      </c>
      <c r="J381" s="16">
        <v>5.0259999999999998</v>
      </c>
      <c r="K381" s="16">
        <v>1.4119999999999999</v>
      </c>
    </row>
    <row r="382" spans="1:11" x14ac:dyDescent="0.35">
      <c r="A382" s="14">
        <v>2018</v>
      </c>
      <c r="B382" s="14" t="s">
        <v>107</v>
      </c>
      <c r="C382" s="14" t="s">
        <v>99</v>
      </c>
      <c r="D382" s="14" t="s">
        <v>102</v>
      </c>
      <c r="E382" s="17" t="s">
        <v>23</v>
      </c>
      <c r="F382" s="17" t="s">
        <v>35</v>
      </c>
      <c r="G382" s="17" t="s">
        <v>58</v>
      </c>
      <c r="H382" s="16">
        <v>86.088999999999999</v>
      </c>
      <c r="I382" s="16">
        <v>84.944000000000003</v>
      </c>
      <c r="J382" s="16">
        <v>1.145</v>
      </c>
      <c r="K382" s="16">
        <v>0.55900000000000005</v>
      </c>
    </row>
    <row r="383" spans="1:11" x14ac:dyDescent="0.35">
      <c r="A383" s="14">
        <v>2018</v>
      </c>
      <c r="B383" s="14" t="s">
        <v>107</v>
      </c>
      <c r="C383" s="14" t="s">
        <v>99</v>
      </c>
      <c r="D383" s="14" t="s">
        <v>103</v>
      </c>
      <c r="E383" s="17" t="s">
        <v>23</v>
      </c>
      <c r="F383" s="17" t="s">
        <v>35</v>
      </c>
      <c r="G383" s="17" t="s">
        <v>60</v>
      </c>
      <c r="H383" s="16">
        <v>19.959</v>
      </c>
      <c r="I383" s="16">
        <v>19.927</v>
      </c>
      <c r="J383" s="16">
        <v>3.2000000000000001E-2</v>
      </c>
      <c r="K383" s="16">
        <v>1.0999999999999999E-2</v>
      </c>
    </row>
    <row r="384" spans="1:11" x14ac:dyDescent="0.35">
      <c r="A384" s="14">
        <v>2018</v>
      </c>
      <c r="B384" s="14" t="s">
        <v>107</v>
      </c>
      <c r="C384" s="14" t="s">
        <v>99</v>
      </c>
      <c r="D384" s="14" t="s">
        <v>104</v>
      </c>
      <c r="E384" s="17" t="s">
        <v>23</v>
      </c>
      <c r="F384" s="17" t="s">
        <v>35</v>
      </c>
      <c r="G384" s="17" t="s">
        <v>62</v>
      </c>
      <c r="H384" s="16">
        <v>122.35899999999999</v>
      </c>
      <c r="I384" s="16">
        <v>121.968</v>
      </c>
      <c r="J384" s="16">
        <v>0.39100000000000001</v>
      </c>
      <c r="K384" s="16">
        <v>0.10299999999999999</v>
      </c>
    </row>
    <row r="385" spans="1:11" x14ac:dyDescent="0.35">
      <c r="A385" s="14">
        <v>2018</v>
      </c>
      <c r="B385" s="14" t="s">
        <v>107</v>
      </c>
      <c r="C385" s="14" t="s">
        <v>99</v>
      </c>
      <c r="D385" s="14" t="s">
        <v>105</v>
      </c>
      <c r="E385" s="17" t="s">
        <v>23</v>
      </c>
      <c r="F385" s="17" t="s">
        <v>35</v>
      </c>
      <c r="G385" s="17" t="s">
        <v>64</v>
      </c>
      <c r="H385" s="16">
        <v>75.353999999999999</v>
      </c>
      <c r="I385" s="16">
        <v>74.573999999999998</v>
      </c>
      <c r="J385" s="16">
        <v>0.78</v>
      </c>
      <c r="K385" s="16">
        <v>0.29599999999999999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92B15-885B-48F9-82DA-6DFF071EF3B8}">
  <sheetPr>
    <tabColor theme="8" tint="0.39997558519241921"/>
    <pageSetUpPr fitToPage="1"/>
  </sheetPr>
  <dimension ref="A1:AU105"/>
  <sheetViews>
    <sheetView showGridLines="0" topLeftCell="B1" zoomScale="70" zoomScaleNormal="70" zoomScaleSheetLayoutView="70" zoomScalePageLayoutView="50" workbookViewId="0">
      <pane xSplit="9" topLeftCell="K1" activePane="topRight" state="frozen"/>
      <selection activeCell="D4" sqref="D4"/>
      <selection pane="topRight" activeCell="N16" sqref="N16"/>
    </sheetView>
  </sheetViews>
  <sheetFormatPr defaultColWidth="18" defaultRowHeight="14" outlineLevelCol="1" x14ac:dyDescent="0.3"/>
  <cols>
    <col min="1" max="1" width="9.1796875" style="15" hidden="1" customWidth="1"/>
    <col min="2" max="2" width="82.54296875" style="15" bestFit="1" customWidth="1"/>
    <col min="3" max="5" width="13.81640625" style="15" hidden="1" customWidth="1" outlineLevel="1"/>
    <col min="6" max="6" width="13.81640625" style="15" customWidth="1" collapsed="1"/>
    <col min="7" max="10" width="13.81640625" style="15" customWidth="1"/>
    <col min="11" max="22" width="13.81640625" style="15" customWidth="1" outlineLevel="1"/>
    <col min="23" max="44" width="13.81640625" style="15" customWidth="1"/>
    <col min="45" max="46" width="13.81640625" style="15" hidden="1" customWidth="1"/>
    <col min="47" max="47" width="1.1796875" style="22" customWidth="1"/>
    <col min="48" max="910" width="13.81640625" style="15" customWidth="1"/>
    <col min="911" max="16384" width="18" style="15"/>
  </cols>
  <sheetData>
    <row r="1" spans="1:47" ht="29" customHeight="1" x14ac:dyDescent="0.3">
      <c r="A1" s="19"/>
      <c r="B1" s="19"/>
      <c r="C1" s="20">
        <v>2018</v>
      </c>
      <c r="D1" s="20">
        <v>2019</v>
      </c>
      <c r="E1" s="20">
        <v>2020</v>
      </c>
      <c r="F1" s="20">
        <v>2021</v>
      </c>
      <c r="G1" s="20">
        <v>2022</v>
      </c>
      <c r="H1" s="20">
        <v>2023</v>
      </c>
      <c r="I1" s="20">
        <v>2024</v>
      </c>
      <c r="J1" s="20">
        <v>2025</v>
      </c>
      <c r="K1" s="21" t="s">
        <v>108</v>
      </c>
      <c r="L1" s="21" t="s">
        <v>109</v>
      </c>
      <c r="M1" s="21" t="s">
        <v>110</v>
      </c>
      <c r="N1" s="21" t="s">
        <v>111</v>
      </c>
      <c r="O1" s="21" t="s">
        <v>112</v>
      </c>
      <c r="P1" s="21" t="s">
        <v>113</v>
      </c>
      <c r="Q1" s="21" t="s">
        <v>114</v>
      </c>
      <c r="R1" s="21" t="s">
        <v>115</v>
      </c>
      <c r="S1" s="21" t="s">
        <v>116</v>
      </c>
      <c r="T1" s="21" t="s">
        <v>117</v>
      </c>
      <c r="U1" s="21" t="s">
        <v>118</v>
      </c>
      <c r="V1" s="21" t="s">
        <v>119</v>
      </c>
      <c r="W1" s="21" t="s">
        <v>120</v>
      </c>
      <c r="X1" s="21" t="s">
        <v>121</v>
      </c>
      <c r="Y1" s="21" t="s">
        <v>122</v>
      </c>
      <c r="Z1" s="21" t="s">
        <v>123</v>
      </c>
      <c r="AA1" s="21" t="s">
        <v>124</v>
      </c>
      <c r="AB1" s="21" t="s">
        <v>125</v>
      </c>
      <c r="AC1" s="21" t="s">
        <v>126</v>
      </c>
      <c r="AD1" s="21" t="s">
        <v>127</v>
      </c>
      <c r="AE1" s="21" t="s">
        <v>128</v>
      </c>
      <c r="AF1" s="21" t="s">
        <v>129</v>
      </c>
      <c r="AG1" s="21" t="s">
        <v>130</v>
      </c>
      <c r="AH1" s="21" t="s">
        <v>131</v>
      </c>
      <c r="AI1" s="21" t="s">
        <v>132</v>
      </c>
      <c r="AJ1" s="21" t="s">
        <v>133</v>
      </c>
      <c r="AK1" s="21" t="s">
        <v>134</v>
      </c>
      <c r="AL1" s="21" t="s">
        <v>135</v>
      </c>
      <c r="AM1" s="21" t="s">
        <v>136</v>
      </c>
      <c r="AN1" s="21" t="s">
        <v>137</v>
      </c>
      <c r="AO1" s="21" t="s">
        <v>138</v>
      </c>
      <c r="AP1" s="21" t="s">
        <v>139</v>
      </c>
      <c r="AQ1" s="21" t="s">
        <v>140</v>
      </c>
      <c r="AR1" s="21" t="s">
        <v>141</v>
      </c>
      <c r="AS1" s="21" t="s">
        <v>142</v>
      </c>
      <c r="AT1" s="21" t="s">
        <v>143</v>
      </c>
    </row>
    <row r="2" spans="1:47" ht="28.5" customHeight="1" x14ac:dyDescent="0.4">
      <c r="A2" s="23" t="s">
        <v>144</v>
      </c>
      <c r="B2" s="24" t="str">
        <f>"STATISTIK GUNA TENAGA SUKU TAHUN "&amp;[1]Kandungan!$J$5&amp;" "&amp;[1]Kandungan!$J$4</f>
        <v>STATISTIK GUNA TENAGA SUKU TAHUN KEDUA 2026</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row>
    <row r="3" spans="1:47" ht="28.5" customHeight="1" x14ac:dyDescent="0.3">
      <c r="A3" s="23"/>
      <c r="B3" s="25" t="str">
        <f>"QUARTERLY EMPLOYMENT STATISTICS "&amp;[1]Kandungan!$J$6&amp;" QUARTER "&amp;[1]Kandungan!$J$4</f>
        <v>QUARTERLY EMPLOYMENT STATISTICS SECOND QUARTER 2026</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row>
    <row r="4" spans="1:47" ht="23.25" customHeight="1" x14ac:dyDescent="0.3">
      <c r="A4" s="26"/>
      <c r="B4" s="27" t="s">
        <v>145</v>
      </c>
      <c r="C4" s="28" t="s">
        <v>146</v>
      </c>
      <c r="D4" s="29"/>
      <c r="E4" s="29"/>
      <c r="F4" s="29"/>
      <c r="G4" s="29"/>
      <c r="H4" s="29"/>
      <c r="I4" s="30"/>
      <c r="J4" s="31"/>
      <c r="K4" s="28" t="s">
        <v>147</v>
      </c>
      <c r="L4" s="29"/>
      <c r="M4" s="29"/>
      <c r="N4" s="29"/>
      <c r="O4" s="29"/>
      <c r="P4" s="29"/>
      <c r="Q4" s="30"/>
      <c r="R4" s="28" t="s">
        <v>147</v>
      </c>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row>
    <row r="5" spans="1:47" ht="23.25" customHeight="1" x14ac:dyDescent="0.3">
      <c r="A5" s="26"/>
      <c r="B5" s="32"/>
      <c r="C5" s="33">
        <f>C1</f>
        <v>2018</v>
      </c>
      <c r="D5" s="33">
        <f t="shared" ref="D5:H5" si="0">D1</f>
        <v>2019</v>
      </c>
      <c r="E5" s="33">
        <f t="shared" si="0"/>
        <v>2020</v>
      </c>
      <c r="F5" s="33">
        <f t="shared" si="0"/>
        <v>2021</v>
      </c>
      <c r="G5" s="33">
        <f t="shared" si="0"/>
        <v>2022</v>
      </c>
      <c r="H5" s="33">
        <f t="shared" si="0"/>
        <v>2023</v>
      </c>
      <c r="I5" s="33">
        <f>I1</f>
        <v>2024</v>
      </c>
      <c r="J5" s="33">
        <f t="shared" ref="J5" si="1">J1</f>
        <v>2025</v>
      </c>
      <c r="K5" s="28">
        <v>2018</v>
      </c>
      <c r="L5" s="29"/>
      <c r="M5" s="29"/>
      <c r="N5" s="30"/>
      <c r="O5" s="28">
        <v>2019</v>
      </c>
      <c r="P5" s="29"/>
      <c r="Q5" s="29"/>
      <c r="R5" s="30"/>
      <c r="S5" s="28">
        <v>2020</v>
      </c>
      <c r="T5" s="29"/>
      <c r="U5" s="29"/>
      <c r="V5" s="30"/>
      <c r="W5" s="28">
        <v>2021</v>
      </c>
      <c r="X5" s="29"/>
      <c r="Y5" s="29"/>
      <c r="Z5" s="30"/>
      <c r="AA5" s="28">
        <v>2022</v>
      </c>
      <c r="AB5" s="29"/>
      <c r="AC5" s="29"/>
      <c r="AD5" s="30"/>
      <c r="AE5" s="28">
        <v>2023</v>
      </c>
      <c r="AF5" s="29"/>
      <c r="AG5" s="29"/>
      <c r="AH5" s="30"/>
      <c r="AI5" s="28">
        <v>2024</v>
      </c>
      <c r="AJ5" s="29"/>
      <c r="AK5" s="29"/>
      <c r="AL5" s="29"/>
      <c r="AM5" s="28">
        <v>2025</v>
      </c>
      <c r="AN5" s="29"/>
      <c r="AO5" s="29"/>
      <c r="AP5" s="29"/>
      <c r="AQ5" s="28">
        <v>2026</v>
      </c>
      <c r="AR5" s="29"/>
      <c r="AS5" s="29"/>
      <c r="AT5" s="29"/>
    </row>
    <row r="6" spans="1:47" s="37" customFormat="1" ht="23.25" customHeight="1" x14ac:dyDescent="0.3">
      <c r="A6" s="26"/>
      <c r="B6" s="32"/>
      <c r="C6" s="34"/>
      <c r="D6" s="34"/>
      <c r="E6" s="34"/>
      <c r="F6" s="34"/>
      <c r="G6" s="34"/>
      <c r="H6" s="34"/>
      <c r="I6" s="34"/>
      <c r="J6" s="34"/>
      <c r="K6" s="35" t="str">
        <f>IF(MID(K$1,2,1)="1","I",IF(MID(K$1,2,1)="2","II",IF(MID(K$1,2,1)="3","III",IF(MID(K$1,2,1)="4","IV","Betulkan header pada Row1"))))</f>
        <v>I</v>
      </c>
      <c r="L6" s="35" t="str">
        <f t="shared" ref="L6:AT6" si="2">IF(MID(L$1,2,1)="1","I",IF(MID(L$1,2,1)="2","II",IF(MID(L$1,2,1)="3","III",IF(MID(L$1,2,1)="4","IV","Betulkan header pada Row1"))))</f>
        <v>II</v>
      </c>
      <c r="M6" s="35" t="str">
        <f t="shared" si="2"/>
        <v>III</v>
      </c>
      <c r="N6" s="35" t="str">
        <f t="shared" si="2"/>
        <v>IV</v>
      </c>
      <c r="O6" s="35" t="str">
        <f t="shared" si="2"/>
        <v>I</v>
      </c>
      <c r="P6" s="35" t="str">
        <f t="shared" si="2"/>
        <v>II</v>
      </c>
      <c r="Q6" s="35" t="str">
        <f t="shared" si="2"/>
        <v>III</v>
      </c>
      <c r="R6" s="35" t="str">
        <f t="shared" si="2"/>
        <v>IV</v>
      </c>
      <c r="S6" s="35" t="str">
        <f t="shared" si="2"/>
        <v>I</v>
      </c>
      <c r="T6" s="35" t="str">
        <f t="shared" si="2"/>
        <v>II</v>
      </c>
      <c r="U6" s="35" t="str">
        <f t="shared" si="2"/>
        <v>III</v>
      </c>
      <c r="V6" s="35" t="str">
        <f t="shared" si="2"/>
        <v>IV</v>
      </c>
      <c r="W6" s="35" t="str">
        <f t="shared" si="2"/>
        <v>I</v>
      </c>
      <c r="X6" s="35" t="str">
        <f t="shared" si="2"/>
        <v>II</v>
      </c>
      <c r="Y6" s="35" t="str">
        <f t="shared" si="2"/>
        <v>III</v>
      </c>
      <c r="Z6" s="35" t="str">
        <f t="shared" si="2"/>
        <v>IV</v>
      </c>
      <c r="AA6" s="35" t="str">
        <f t="shared" si="2"/>
        <v>I</v>
      </c>
      <c r="AB6" s="35" t="str">
        <f t="shared" si="2"/>
        <v>II</v>
      </c>
      <c r="AC6" s="35" t="str">
        <f t="shared" si="2"/>
        <v>III</v>
      </c>
      <c r="AD6" s="35" t="str">
        <f t="shared" si="2"/>
        <v>IV</v>
      </c>
      <c r="AE6" s="35" t="str">
        <f t="shared" si="2"/>
        <v>I</v>
      </c>
      <c r="AF6" s="35" t="str">
        <f t="shared" si="2"/>
        <v>II</v>
      </c>
      <c r="AG6" s="35" t="str">
        <f t="shared" si="2"/>
        <v>III</v>
      </c>
      <c r="AH6" s="35" t="str">
        <f t="shared" si="2"/>
        <v>IV</v>
      </c>
      <c r="AI6" s="35" t="str">
        <f t="shared" si="2"/>
        <v>I</v>
      </c>
      <c r="AJ6" s="35" t="str">
        <f t="shared" si="2"/>
        <v>II</v>
      </c>
      <c r="AK6" s="35" t="str">
        <f t="shared" si="2"/>
        <v>III</v>
      </c>
      <c r="AL6" s="35" t="str">
        <f t="shared" si="2"/>
        <v>IV</v>
      </c>
      <c r="AM6" s="35" t="str">
        <f t="shared" si="2"/>
        <v>I</v>
      </c>
      <c r="AN6" s="35" t="str">
        <f t="shared" si="2"/>
        <v>II</v>
      </c>
      <c r="AO6" s="35" t="str">
        <f t="shared" si="2"/>
        <v>III</v>
      </c>
      <c r="AP6" s="35" t="str">
        <f t="shared" si="2"/>
        <v>IV</v>
      </c>
      <c r="AQ6" s="35" t="str">
        <f t="shared" si="2"/>
        <v>I</v>
      </c>
      <c r="AR6" s="35" t="str">
        <f t="shared" si="2"/>
        <v>II</v>
      </c>
      <c r="AS6" s="35" t="str">
        <f t="shared" si="2"/>
        <v>III</v>
      </c>
      <c r="AT6" s="35" t="str">
        <f t="shared" si="2"/>
        <v>IV</v>
      </c>
      <c r="AU6" s="36"/>
    </row>
    <row r="7" spans="1:47" s="37" customFormat="1" ht="35.15" customHeight="1" x14ac:dyDescent="0.3">
      <c r="A7" s="26"/>
      <c r="B7" s="38" t="s">
        <v>148</v>
      </c>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6"/>
    </row>
    <row r="8" spans="1:47" s="43" customFormat="1" ht="35.15" customHeight="1" x14ac:dyDescent="0.3">
      <c r="A8" s="26"/>
      <c r="B8" s="40" t="s">
        <v>149</v>
      </c>
      <c r="C8" s="41">
        <f>SUM(C9:C11)</f>
        <v>8542.1859999999997</v>
      </c>
      <c r="D8" s="41">
        <f t="shared" ref="D8:AT8" si="3">SUM(D9:D11)</f>
        <v>8661.4360000000015</v>
      </c>
      <c r="E8" s="41">
        <f t="shared" si="3"/>
        <v>8457.125</v>
      </c>
      <c r="F8" s="41">
        <f t="shared" si="3"/>
        <v>8530.6949999999997</v>
      </c>
      <c r="G8" s="41">
        <f t="shared" si="3"/>
        <v>8755.5689999999995</v>
      </c>
      <c r="H8" s="41">
        <f t="shared" si="3"/>
        <v>8935.1179999999986</v>
      </c>
      <c r="I8" s="41">
        <f t="shared" si="3"/>
        <v>9054.2220000000016</v>
      </c>
      <c r="J8" s="41">
        <f t="shared" si="3"/>
        <v>9214.4210000000003</v>
      </c>
      <c r="K8" s="41">
        <f t="shared" si="3"/>
        <v>8467.7890000000007</v>
      </c>
      <c r="L8" s="41">
        <f t="shared" si="3"/>
        <v>8474.1489999999994</v>
      </c>
      <c r="M8" s="41">
        <f t="shared" si="3"/>
        <v>8530.1540000000005</v>
      </c>
      <c r="N8" s="41">
        <f t="shared" si="3"/>
        <v>8542.1859999999997</v>
      </c>
      <c r="O8" s="41">
        <f t="shared" si="3"/>
        <v>8549.3429999999989</v>
      </c>
      <c r="P8" s="41">
        <f t="shared" si="3"/>
        <v>8619.3150000000005</v>
      </c>
      <c r="Q8" s="41">
        <f t="shared" si="3"/>
        <v>8651.5669999999991</v>
      </c>
      <c r="R8" s="41">
        <f t="shared" si="3"/>
        <v>8661.4360000000015</v>
      </c>
      <c r="S8" s="41">
        <f t="shared" si="3"/>
        <v>8566.5380000000005</v>
      </c>
      <c r="T8" s="41">
        <f t="shared" si="3"/>
        <v>8383.4489999999987</v>
      </c>
      <c r="U8" s="41">
        <f t="shared" si="3"/>
        <v>8472.0949999999993</v>
      </c>
      <c r="V8" s="41">
        <f t="shared" si="3"/>
        <v>8457.125</v>
      </c>
      <c r="W8" s="41">
        <f t="shared" si="3"/>
        <v>8423.5720000000001</v>
      </c>
      <c r="X8" s="41">
        <f t="shared" si="3"/>
        <v>8351.7569999999996</v>
      </c>
      <c r="Y8" s="41">
        <f t="shared" si="3"/>
        <v>8405.6029999999992</v>
      </c>
      <c r="Z8" s="41">
        <f t="shared" si="3"/>
        <v>8530.6949999999997</v>
      </c>
      <c r="AA8" s="41">
        <f t="shared" si="3"/>
        <v>8571.9929999999986</v>
      </c>
      <c r="AB8" s="41">
        <f t="shared" si="3"/>
        <v>8618.7279999999992</v>
      </c>
      <c r="AC8" s="41">
        <f t="shared" si="3"/>
        <v>8675.4320000000007</v>
      </c>
      <c r="AD8" s="41">
        <f t="shared" si="3"/>
        <v>8755.5689999999995</v>
      </c>
      <c r="AE8" s="41">
        <f t="shared" si="3"/>
        <v>8805.7189999999991</v>
      </c>
      <c r="AF8" s="41">
        <f t="shared" si="3"/>
        <v>8827.1110000000008</v>
      </c>
      <c r="AG8" s="41">
        <f t="shared" si="3"/>
        <v>8902.5330000000013</v>
      </c>
      <c r="AH8" s="41">
        <f t="shared" si="3"/>
        <v>8935.1179999999986</v>
      </c>
      <c r="AI8" s="41">
        <f t="shared" si="3"/>
        <v>8937.4000000000015</v>
      </c>
      <c r="AJ8" s="41">
        <f t="shared" si="3"/>
        <v>8955.0269999999982</v>
      </c>
      <c r="AK8" s="41">
        <f t="shared" si="3"/>
        <v>9011.7330000000002</v>
      </c>
      <c r="AL8" s="41">
        <f t="shared" si="3"/>
        <v>9054.2220000000016</v>
      </c>
      <c r="AM8" s="41">
        <f t="shared" si="3"/>
        <v>9064.4120000000003</v>
      </c>
      <c r="AN8" s="41">
        <f t="shared" si="3"/>
        <v>9097.2759999999998</v>
      </c>
      <c r="AO8" s="41">
        <f t="shared" si="3"/>
        <v>9162.8139999999985</v>
      </c>
      <c r="AP8" s="41">
        <f t="shared" si="3"/>
        <v>9214.4210000000003</v>
      </c>
      <c r="AQ8" s="41">
        <f t="shared" si="3"/>
        <v>9226.7620000000006</v>
      </c>
      <c r="AR8" s="41">
        <f t="shared" si="3"/>
        <v>9249.5700000000015</v>
      </c>
      <c r="AS8" s="41">
        <f t="shared" si="3"/>
        <v>0</v>
      </c>
      <c r="AT8" s="41">
        <f t="shared" si="3"/>
        <v>0</v>
      </c>
      <c r="AU8" s="42"/>
    </row>
    <row r="9" spans="1:47" ht="35.15" customHeight="1" x14ac:dyDescent="0.3">
      <c r="A9" s="44" t="s">
        <v>19</v>
      </c>
      <c r="B9" s="45" t="s">
        <v>150</v>
      </c>
      <c r="C9" s="46">
        <f>SUMIFS('SGT_TAHUNAN '!$E:$E,'SGT_TAHUNAN '!$A:$A,JADUAL_TABLE!C$1,'SGT_TAHUNAN '!$B:$B,JADUAL_TABLE!$A9)</f>
        <v>2082.1949999999997</v>
      </c>
      <c r="D9" s="46">
        <f>SUMIFS('SGT_TAHUNAN '!$E:$E,'SGT_TAHUNAN '!$A:$A,JADUAL_TABLE!D$1,'SGT_TAHUNAN '!$B:$B,JADUAL_TABLE!$A9)</f>
        <v>2100.6929999999998</v>
      </c>
      <c r="E9" s="46">
        <f>SUMIFS('SGT_TAHUNAN '!$E:$E,'SGT_TAHUNAN '!$A:$A,JADUAL_TABLE!E$1,'SGT_TAHUNAN '!$B:$B,JADUAL_TABLE!$A9)</f>
        <v>2065.4769999999999</v>
      </c>
      <c r="F9" s="46">
        <f>SUMIFS('SGT_TAHUNAN '!$E:$E,'SGT_TAHUNAN '!$A:$A,JADUAL_TABLE!F$1,'SGT_TAHUNAN '!$B:$B,JADUAL_TABLE!$A9)</f>
        <v>2109.8650000000002</v>
      </c>
      <c r="G9" s="46">
        <f>SUMIFS('SGT_TAHUNAN '!$E:$E,'SGT_TAHUNAN '!$A:$A,JADUAL_TABLE!G$1,'SGT_TAHUNAN '!$B:$B,JADUAL_TABLE!$A9)</f>
        <v>2180.5610000000001</v>
      </c>
      <c r="H9" s="46">
        <f>SUMIFS('SGT_TAHUNAN '!$E:$E,'SGT_TAHUNAN '!$A:$A,JADUAL_TABLE!H$1,'SGT_TAHUNAN '!$B:$B,JADUAL_TABLE!$A9)</f>
        <v>2235.9639999999999</v>
      </c>
      <c r="I9" s="46">
        <f>SUMIFS('SGT_TAHUNAN '!$E:$E,'SGT_TAHUNAN '!$A:$A,JADUAL_TABLE!I$1,'SGT_TAHUNAN '!$B:$B,JADUAL_TABLE!$A9)</f>
        <v>2266.2109999999998</v>
      </c>
      <c r="J9" s="46">
        <f>SUMIFS('SGT_TAHUNAN '!$E:$E,'SGT_TAHUNAN '!$A:$A,JADUAL_TABLE!J$1,'SGT_TAHUNAN '!$B:$B,JADUAL_TABLE!$A9)</f>
        <v>2323.107</v>
      </c>
      <c r="K9" s="46">
        <f>SUMIFS('SGT_SUKU TAHUNAN'!$F:$F,'SGT_SUKU TAHUNAN'!$A:$A,"20"&amp;RIGHT(JADUAL_TABLE!K$1,2),'SGT_SUKU TAHUNAN'!$B:$B,MID(JADUAL_TABLE!K$1,2,1),'SGT_SUKU TAHUNAN'!$C:$C,JADUAL_TABLE!$A9)</f>
        <v>2054.8629999999998</v>
      </c>
      <c r="L9" s="46">
        <f>SUMIFS('SGT_SUKU TAHUNAN'!$F:$F,'SGT_SUKU TAHUNAN'!$A:$A,"20"&amp;RIGHT(JADUAL_TABLE!L$1,2),'SGT_SUKU TAHUNAN'!$B:$B,MID(JADUAL_TABLE!L$1,2,1),'SGT_SUKU TAHUNAN'!$C:$C,JADUAL_TABLE!$A9)</f>
        <v>2059.2219999999998</v>
      </c>
      <c r="M9" s="46">
        <f>SUMIFS('SGT_SUKU TAHUNAN'!$F:$F,'SGT_SUKU TAHUNAN'!$A:$A,"20"&amp;RIGHT(JADUAL_TABLE!M$1,2),'SGT_SUKU TAHUNAN'!$B:$B,MID(JADUAL_TABLE!M$1,2,1),'SGT_SUKU TAHUNAN'!$C:$C,JADUAL_TABLE!$A9)</f>
        <v>2075.2280000000001</v>
      </c>
      <c r="N9" s="46">
        <f>SUMIFS('SGT_SUKU TAHUNAN'!$F:$F,'SGT_SUKU TAHUNAN'!$A:$A,"20"&amp;RIGHT(JADUAL_TABLE!N$1,2),'SGT_SUKU TAHUNAN'!$B:$B,MID(JADUAL_TABLE!N$1,2,1),'SGT_SUKU TAHUNAN'!$C:$C,JADUAL_TABLE!$A9)</f>
        <v>2082.1949999999997</v>
      </c>
      <c r="O9" s="46">
        <f>SUMIFS('SGT_SUKU TAHUNAN'!$F:$F,'SGT_SUKU TAHUNAN'!$A:$A,"20"&amp;RIGHT(JADUAL_TABLE!O$1,2),'SGT_SUKU TAHUNAN'!$B:$B,MID(JADUAL_TABLE!O$1,2,1),'SGT_SUKU TAHUNAN'!$C:$C,JADUAL_TABLE!$A9)</f>
        <v>2080.4010000000003</v>
      </c>
      <c r="P9" s="46">
        <f>SUMIFS('SGT_SUKU TAHUNAN'!$F:$F,'SGT_SUKU TAHUNAN'!$A:$A,"20"&amp;RIGHT(JADUAL_TABLE!P$1,2),'SGT_SUKU TAHUNAN'!$B:$B,MID(JADUAL_TABLE!P$1,2,1),'SGT_SUKU TAHUNAN'!$C:$C,JADUAL_TABLE!$A9)</f>
        <v>2105.721</v>
      </c>
      <c r="Q9" s="46">
        <f>SUMIFS('SGT_SUKU TAHUNAN'!$F:$F,'SGT_SUKU TAHUNAN'!$A:$A,"20"&amp;RIGHT(JADUAL_TABLE!Q$1,2),'SGT_SUKU TAHUNAN'!$B:$B,MID(JADUAL_TABLE!Q$1,2,1),'SGT_SUKU TAHUNAN'!$C:$C,JADUAL_TABLE!$A9)</f>
        <v>2117.0199999999995</v>
      </c>
      <c r="R9" s="46">
        <f>SUMIFS('SGT_SUKU TAHUNAN'!$F:$F,'SGT_SUKU TAHUNAN'!$A:$A,"20"&amp;RIGHT(JADUAL_TABLE!R$1,2),'SGT_SUKU TAHUNAN'!$B:$B,MID(JADUAL_TABLE!R$1,2,1),'SGT_SUKU TAHUNAN'!$C:$C,JADUAL_TABLE!$A9)</f>
        <v>2100.6929999999998</v>
      </c>
      <c r="S9" s="46">
        <f>SUMIFS('SGT_SUKU TAHUNAN'!$F:$F,'SGT_SUKU TAHUNAN'!$A:$A,"20"&amp;RIGHT(JADUAL_TABLE!S$1,2),'SGT_SUKU TAHUNAN'!$B:$B,MID(JADUAL_TABLE!S$1,2,1),'SGT_SUKU TAHUNAN'!$C:$C,JADUAL_TABLE!$A9)</f>
        <v>2081.3579999999997</v>
      </c>
      <c r="T9" s="46">
        <f>SUMIFS('SGT_SUKU TAHUNAN'!$F:$F,'SGT_SUKU TAHUNAN'!$A:$A,"20"&amp;RIGHT(JADUAL_TABLE!T$1,2),'SGT_SUKU TAHUNAN'!$B:$B,MID(JADUAL_TABLE!T$1,2,1),'SGT_SUKU TAHUNAN'!$C:$C,JADUAL_TABLE!$A9)</f>
        <v>2058.15</v>
      </c>
      <c r="U9" s="46">
        <f>SUMIFS('SGT_SUKU TAHUNAN'!$F:$F,'SGT_SUKU TAHUNAN'!$A:$A,"20"&amp;RIGHT(JADUAL_TABLE!U$1,2),'SGT_SUKU TAHUNAN'!$B:$B,MID(JADUAL_TABLE!U$1,2,1),'SGT_SUKU TAHUNAN'!$C:$C,JADUAL_TABLE!$A9)</f>
        <v>2069.1079999999997</v>
      </c>
      <c r="V9" s="46">
        <f>SUMIFS('SGT_SUKU TAHUNAN'!$F:$F,'SGT_SUKU TAHUNAN'!$A:$A,"20"&amp;RIGHT(JADUAL_TABLE!V$1,2),'SGT_SUKU TAHUNAN'!$B:$B,MID(JADUAL_TABLE!V$1,2,1),'SGT_SUKU TAHUNAN'!$C:$C,JADUAL_TABLE!$A9)</f>
        <v>2065.4769999999999</v>
      </c>
      <c r="W9" s="46">
        <f>SUMIFS('SGT_SUKU TAHUNAN'!$F:$F,'SGT_SUKU TAHUNAN'!$A:$A,"20"&amp;RIGHT(JADUAL_TABLE!W$1,2),'SGT_SUKU TAHUNAN'!$B:$B,MID(JADUAL_TABLE!W$1,2,1),'SGT_SUKU TAHUNAN'!$C:$C,JADUAL_TABLE!$A9)</f>
        <v>2062.3870000000002</v>
      </c>
      <c r="X9" s="46">
        <f>SUMIFS('SGT_SUKU TAHUNAN'!$F:$F,'SGT_SUKU TAHUNAN'!$A:$A,"20"&amp;RIGHT(JADUAL_TABLE!X$1,2),'SGT_SUKU TAHUNAN'!$B:$B,MID(JADUAL_TABLE!X$1,2,1),'SGT_SUKU TAHUNAN'!$C:$C,JADUAL_TABLE!$A9)</f>
        <v>2064.2659999999996</v>
      </c>
      <c r="Y9" s="46">
        <f>SUMIFS('SGT_SUKU TAHUNAN'!$F:$F,'SGT_SUKU TAHUNAN'!$A:$A,"20"&amp;RIGHT(JADUAL_TABLE!Y$1,2),'SGT_SUKU TAHUNAN'!$B:$B,MID(JADUAL_TABLE!Y$1,2,1),'SGT_SUKU TAHUNAN'!$C:$C,JADUAL_TABLE!$A9)</f>
        <v>2075.2829999999999</v>
      </c>
      <c r="Z9" s="46">
        <f>SUMIFS('SGT_SUKU TAHUNAN'!$F:$F,'SGT_SUKU TAHUNAN'!$A:$A,"20"&amp;RIGHT(JADUAL_TABLE!Z$1,2),'SGT_SUKU TAHUNAN'!$B:$B,MID(JADUAL_TABLE!Z$1,2,1),'SGT_SUKU TAHUNAN'!$C:$C,JADUAL_TABLE!$A9)</f>
        <v>2109.8650000000002</v>
      </c>
      <c r="AA9" s="46">
        <f>SUMIFS('SGT_SUKU TAHUNAN'!$F:$F,'SGT_SUKU TAHUNAN'!$A:$A,"20"&amp;RIGHT(JADUAL_TABLE!AA$1,2),'SGT_SUKU TAHUNAN'!$B:$B,MID(JADUAL_TABLE!AA$1,2,1),'SGT_SUKU TAHUNAN'!$C:$C,JADUAL_TABLE!$A9)</f>
        <v>2116.8669999999997</v>
      </c>
      <c r="AB9" s="46">
        <f>SUMIFS('SGT_SUKU TAHUNAN'!$F:$F,'SGT_SUKU TAHUNAN'!$A:$A,"20"&amp;RIGHT(JADUAL_TABLE!AB$1,2),'SGT_SUKU TAHUNAN'!$B:$B,MID(JADUAL_TABLE!AB$1,2,1),'SGT_SUKU TAHUNAN'!$C:$C,JADUAL_TABLE!$A9)</f>
        <v>2143.7249999999999</v>
      </c>
      <c r="AC9" s="46">
        <f>SUMIFS('SGT_SUKU TAHUNAN'!$F:$F,'SGT_SUKU TAHUNAN'!$A:$A,"20"&amp;RIGHT(JADUAL_TABLE!AC$1,2),'SGT_SUKU TAHUNAN'!$B:$B,MID(JADUAL_TABLE!AC$1,2,1),'SGT_SUKU TAHUNAN'!$C:$C,JADUAL_TABLE!$A9)</f>
        <v>2157.3649999999998</v>
      </c>
      <c r="AD9" s="46">
        <f>SUMIFS('SGT_SUKU TAHUNAN'!$F:$F,'SGT_SUKU TAHUNAN'!$A:$A,"20"&amp;RIGHT(JADUAL_TABLE!AD$1,2),'SGT_SUKU TAHUNAN'!$B:$B,MID(JADUAL_TABLE!AD$1,2,1),'SGT_SUKU TAHUNAN'!$C:$C,JADUAL_TABLE!$A9)</f>
        <v>2180.5610000000001</v>
      </c>
      <c r="AE9" s="46">
        <f>SUMIFS('SGT_SUKU TAHUNAN'!$F:$F,'SGT_SUKU TAHUNAN'!$A:$A,"20"&amp;RIGHT(JADUAL_TABLE!AE$1,2),'SGT_SUKU TAHUNAN'!$B:$B,MID(JADUAL_TABLE!AE$1,2,1),'SGT_SUKU TAHUNAN'!$C:$C,JADUAL_TABLE!$A9)</f>
        <v>2195.7429999999999</v>
      </c>
      <c r="AF9" s="46">
        <f>SUMIFS('SGT_SUKU TAHUNAN'!$F:$F,'SGT_SUKU TAHUNAN'!$A:$A,"20"&amp;RIGHT(JADUAL_TABLE!AF$1,2),'SGT_SUKU TAHUNAN'!$B:$B,MID(JADUAL_TABLE!AF$1,2,1),'SGT_SUKU TAHUNAN'!$C:$C,JADUAL_TABLE!$A9)</f>
        <v>2204.9339999999997</v>
      </c>
      <c r="AG9" s="46">
        <f>SUMIFS('SGT_SUKU TAHUNAN'!$F:$F,'SGT_SUKU TAHUNAN'!$A:$A,"20"&amp;RIGHT(JADUAL_TABLE!AG$1,2),'SGT_SUKU TAHUNAN'!$B:$B,MID(JADUAL_TABLE!AG$1,2,1),'SGT_SUKU TAHUNAN'!$C:$C,JADUAL_TABLE!$A9)</f>
        <v>2221.8070000000002</v>
      </c>
      <c r="AH9" s="46">
        <f>SUMIFS('SGT_SUKU TAHUNAN'!$F:$F,'SGT_SUKU TAHUNAN'!$A:$A,"20"&amp;RIGHT(JADUAL_TABLE!AH$1,2),'SGT_SUKU TAHUNAN'!$B:$B,MID(JADUAL_TABLE!AH$1,2,1),'SGT_SUKU TAHUNAN'!$C:$C,JADUAL_TABLE!$A9)</f>
        <v>2235.9639999999999</v>
      </c>
      <c r="AI9" s="46">
        <f>SUMIFS('SGT_SUKU TAHUNAN'!$F:$F,'SGT_SUKU TAHUNAN'!$A:$A,"20"&amp;RIGHT(JADUAL_TABLE!AI$1,2),'SGT_SUKU TAHUNAN'!$B:$B,MID(JADUAL_TABLE!AI$1,2,1),'SGT_SUKU TAHUNAN'!$C:$C,JADUAL_TABLE!$A9)</f>
        <v>2240.1010000000001</v>
      </c>
      <c r="AJ9" s="46">
        <f>SUMIFS('SGT_SUKU TAHUNAN'!$F:$F,'SGT_SUKU TAHUNAN'!$A:$A,"20"&amp;RIGHT(JADUAL_TABLE!AJ$1,2),'SGT_SUKU TAHUNAN'!$B:$B,MID(JADUAL_TABLE!AJ$1,2,1),'SGT_SUKU TAHUNAN'!$C:$C,JADUAL_TABLE!$A9)</f>
        <v>2242.6090000000004</v>
      </c>
      <c r="AK9" s="46">
        <f>SUMIFS('SGT_SUKU TAHUNAN'!$F:$F,'SGT_SUKU TAHUNAN'!$A:$A,"20"&amp;RIGHT(JADUAL_TABLE!AK$1,2),'SGT_SUKU TAHUNAN'!$B:$B,MID(JADUAL_TABLE!AK$1,2,1),'SGT_SUKU TAHUNAN'!$C:$C,JADUAL_TABLE!$A9)</f>
        <v>2254.627</v>
      </c>
      <c r="AL9" s="46">
        <f>SUMIFS('SGT_SUKU TAHUNAN'!$F:$F,'SGT_SUKU TAHUNAN'!$A:$A,"20"&amp;RIGHT(JADUAL_TABLE!AL$1,2),'SGT_SUKU TAHUNAN'!$B:$B,MID(JADUAL_TABLE!AL$1,2,1),'SGT_SUKU TAHUNAN'!$C:$C,JADUAL_TABLE!$A9)</f>
        <v>2266.2109999999998</v>
      </c>
      <c r="AM9" s="46">
        <f>SUMIFS('SGT_SUKU TAHUNAN'!$F:$F,'SGT_SUKU TAHUNAN'!$A:$A,"20"&amp;RIGHT(JADUAL_TABLE!AM$1,2),'SGT_SUKU TAHUNAN'!$B:$B,MID(JADUAL_TABLE!AM$1,2,1),'SGT_SUKU TAHUNAN'!$C:$C,JADUAL_TABLE!$A9)</f>
        <v>2275.433</v>
      </c>
      <c r="AN9" s="46">
        <f>SUMIFS('SGT_SUKU TAHUNAN'!$F:$F,'SGT_SUKU TAHUNAN'!$A:$A,"20"&amp;RIGHT(JADUAL_TABLE!AN$1,2),'SGT_SUKU TAHUNAN'!$B:$B,MID(JADUAL_TABLE!AN$1,2,1),'SGT_SUKU TAHUNAN'!$C:$C,JADUAL_TABLE!$A9)</f>
        <v>2289.1660000000002</v>
      </c>
      <c r="AO9" s="46">
        <f>SUMIFS('SGT_SUKU TAHUNAN'!$F:$F,'SGT_SUKU TAHUNAN'!$A:$A,"20"&amp;RIGHT(JADUAL_TABLE!AO$1,2),'SGT_SUKU TAHUNAN'!$B:$B,MID(JADUAL_TABLE!AO$1,2,1),'SGT_SUKU TAHUNAN'!$C:$C,JADUAL_TABLE!$A9)</f>
        <v>2306.0440000000003</v>
      </c>
      <c r="AP9" s="46">
        <f>SUMIFS('SGT_SUKU TAHUNAN'!$F:$F,'SGT_SUKU TAHUNAN'!$A:$A,"20"&amp;RIGHT(JADUAL_TABLE!AP$1,2),'SGT_SUKU TAHUNAN'!$B:$B,MID(JADUAL_TABLE!AP$1,2,1),'SGT_SUKU TAHUNAN'!$C:$C,JADUAL_TABLE!$A9)</f>
        <v>2323.107</v>
      </c>
      <c r="AQ9" s="46">
        <f>SUMIFS('SGT_SUKU TAHUNAN'!$F:$F,'SGT_SUKU TAHUNAN'!$A:$A,"20"&amp;RIGHT(JADUAL_TABLE!AQ$1,2),'SGT_SUKU TAHUNAN'!$B:$B,MID(JADUAL_TABLE!AQ$1,2,1),'SGT_SUKU TAHUNAN'!$C:$C,JADUAL_TABLE!$A9)</f>
        <v>2333.5950000000003</v>
      </c>
      <c r="AR9" s="46">
        <f>SUMIFS('SGT_SUKU TAHUNAN'!$F:$F,'SGT_SUKU TAHUNAN'!$A:$A,"20"&amp;RIGHT(JADUAL_TABLE!AR$1,2),'SGT_SUKU TAHUNAN'!$B:$B,MID(JADUAL_TABLE!AR$1,2,1),'SGT_SUKU TAHUNAN'!$C:$C,JADUAL_TABLE!$A9)</f>
        <v>2346.1240000000003</v>
      </c>
      <c r="AS9" s="46">
        <f>SUMIFS('SGT_SUKU TAHUNAN'!$F:$F,'SGT_SUKU TAHUNAN'!$A:$A,"20"&amp;RIGHT(JADUAL_TABLE!AS$1,2),'SGT_SUKU TAHUNAN'!$B:$B,MID(JADUAL_TABLE!AS$1,2,1),'SGT_SUKU TAHUNAN'!$C:$C,JADUAL_TABLE!$A9)</f>
        <v>0</v>
      </c>
      <c r="AT9" s="46">
        <f>SUMIFS('SGT_SUKU TAHUNAN'!$F:$F,'SGT_SUKU TAHUNAN'!$A:$A,"20"&amp;RIGHT(JADUAL_TABLE!AT$1,2),'SGT_SUKU TAHUNAN'!$B:$B,MID(JADUAL_TABLE!AT$1,2,1),'SGT_SUKU TAHUNAN'!$C:$C,JADUAL_TABLE!$A9)</f>
        <v>0</v>
      </c>
    </row>
    <row r="10" spans="1:47" ht="35.15" customHeight="1" x14ac:dyDescent="0.3">
      <c r="A10" s="44" t="s">
        <v>21</v>
      </c>
      <c r="B10" s="45" t="s">
        <v>151</v>
      </c>
      <c r="C10" s="46">
        <f>SUMIFS('SGT_TAHUNAN '!$E:$E,'SGT_TAHUNAN '!$A:$A,JADUAL_TABLE!C$1,'SGT_TAHUNAN '!$B:$B,JADUAL_TABLE!$A10)</f>
        <v>5312.0150000000003</v>
      </c>
      <c r="D10" s="46">
        <f>SUMIFS('SGT_TAHUNAN '!$E:$E,'SGT_TAHUNAN '!$A:$A,JADUAL_TABLE!D$1,'SGT_TAHUNAN '!$B:$B,JADUAL_TABLE!$A10)</f>
        <v>5407.7140000000009</v>
      </c>
      <c r="E10" s="46">
        <f>SUMIFS('SGT_TAHUNAN '!$E:$E,'SGT_TAHUNAN '!$A:$A,JADUAL_TABLE!E$1,'SGT_TAHUNAN '!$B:$B,JADUAL_TABLE!$A10)</f>
        <v>5278.7350000000006</v>
      </c>
      <c r="F10" s="46">
        <f>SUMIFS('SGT_TAHUNAN '!$E:$E,'SGT_TAHUNAN '!$A:$A,JADUAL_TABLE!F$1,'SGT_TAHUNAN '!$B:$B,JADUAL_TABLE!$A10)</f>
        <v>5311.7240000000002</v>
      </c>
      <c r="G10" s="46">
        <f>SUMIFS('SGT_TAHUNAN '!$E:$E,'SGT_TAHUNAN '!$A:$A,JADUAL_TABLE!G$1,'SGT_TAHUNAN '!$B:$B,JADUAL_TABLE!$A10)</f>
        <v>5458.0569999999998</v>
      </c>
      <c r="H10" s="46">
        <f>SUMIFS('SGT_TAHUNAN '!$E:$E,'SGT_TAHUNAN '!$A:$A,JADUAL_TABLE!H$1,'SGT_TAHUNAN '!$B:$B,JADUAL_TABLE!$A10)</f>
        <v>5587.1269999999995</v>
      </c>
      <c r="I10" s="46">
        <f>SUMIFS('SGT_TAHUNAN '!$E:$E,'SGT_TAHUNAN '!$A:$A,JADUAL_TABLE!I$1,'SGT_TAHUNAN '!$B:$B,JADUAL_TABLE!$A10)</f>
        <v>5659.2530000000015</v>
      </c>
      <c r="J10" s="46">
        <f>SUMIFS('SGT_TAHUNAN '!$E:$E,'SGT_TAHUNAN '!$A:$A,JADUAL_TABLE!J$1,'SGT_TAHUNAN '!$B:$B,JADUAL_TABLE!$A10)</f>
        <v>5732.76</v>
      </c>
      <c r="K10" s="46">
        <f>SUMIFS('SGT_SUKU TAHUNAN'!$F:$F,'SGT_SUKU TAHUNAN'!$A:$A,"20"&amp;RIGHT(JADUAL_TABLE!K$1,2),'SGT_SUKU TAHUNAN'!$B:$B,MID(JADUAL_TABLE!K$1,2,1),'SGT_SUKU TAHUNAN'!$C:$C,JADUAL_TABLE!$A10)</f>
        <v>5270.0830000000005</v>
      </c>
      <c r="L10" s="46">
        <f>SUMIFS('SGT_SUKU TAHUNAN'!$F:$F,'SGT_SUKU TAHUNAN'!$A:$A,"20"&amp;RIGHT(JADUAL_TABLE!L$1,2),'SGT_SUKU TAHUNAN'!$B:$B,MID(JADUAL_TABLE!L$1,2,1),'SGT_SUKU TAHUNAN'!$C:$C,JADUAL_TABLE!$A10)</f>
        <v>5274.9289999999992</v>
      </c>
      <c r="M10" s="46">
        <f>SUMIFS('SGT_SUKU TAHUNAN'!$F:$F,'SGT_SUKU TAHUNAN'!$A:$A,"20"&amp;RIGHT(JADUAL_TABLE!M$1,2),'SGT_SUKU TAHUNAN'!$B:$B,MID(JADUAL_TABLE!M$1,2,1),'SGT_SUKU TAHUNAN'!$C:$C,JADUAL_TABLE!$A10)</f>
        <v>5312.0219999999999</v>
      </c>
      <c r="N10" s="46">
        <f>SUMIFS('SGT_SUKU TAHUNAN'!$F:$F,'SGT_SUKU TAHUNAN'!$A:$A,"20"&amp;RIGHT(JADUAL_TABLE!N$1,2),'SGT_SUKU TAHUNAN'!$B:$B,MID(JADUAL_TABLE!N$1,2,1),'SGT_SUKU TAHUNAN'!$C:$C,JADUAL_TABLE!$A10)</f>
        <v>5312.0150000000003</v>
      </c>
      <c r="O10" s="46">
        <f>SUMIFS('SGT_SUKU TAHUNAN'!$F:$F,'SGT_SUKU TAHUNAN'!$A:$A,"20"&amp;RIGHT(JADUAL_TABLE!O$1,2),'SGT_SUKU TAHUNAN'!$B:$B,MID(JADUAL_TABLE!O$1,2,1),'SGT_SUKU TAHUNAN'!$C:$C,JADUAL_TABLE!$A10)</f>
        <v>5327.7739999999994</v>
      </c>
      <c r="P10" s="46">
        <f>SUMIFS('SGT_SUKU TAHUNAN'!$F:$F,'SGT_SUKU TAHUNAN'!$A:$A,"20"&amp;RIGHT(JADUAL_TABLE!P$1,2),'SGT_SUKU TAHUNAN'!$B:$B,MID(JADUAL_TABLE!P$1,2,1),'SGT_SUKU TAHUNAN'!$C:$C,JADUAL_TABLE!$A10)</f>
        <v>5366.9700000000012</v>
      </c>
      <c r="Q10" s="46">
        <f>SUMIFS('SGT_SUKU TAHUNAN'!$F:$F,'SGT_SUKU TAHUNAN'!$A:$A,"20"&amp;RIGHT(JADUAL_TABLE!Q$1,2),'SGT_SUKU TAHUNAN'!$B:$B,MID(JADUAL_TABLE!Q$1,2,1),'SGT_SUKU TAHUNAN'!$C:$C,JADUAL_TABLE!$A10)</f>
        <v>5394.6940000000004</v>
      </c>
      <c r="R10" s="46">
        <f>SUMIFS('SGT_SUKU TAHUNAN'!$F:$F,'SGT_SUKU TAHUNAN'!$A:$A,"20"&amp;RIGHT(JADUAL_TABLE!R$1,2),'SGT_SUKU TAHUNAN'!$B:$B,MID(JADUAL_TABLE!R$1,2,1),'SGT_SUKU TAHUNAN'!$C:$C,JADUAL_TABLE!$A10)</f>
        <v>5407.7140000000009</v>
      </c>
      <c r="S10" s="46">
        <f>SUMIFS('SGT_SUKU TAHUNAN'!$F:$F,'SGT_SUKU TAHUNAN'!$A:$A,"20"&amp;RIGHT(JADUAL_TABLE!S$1,2),'SGT_SUKU TAHUNAN'!$B:$B,MID(JADUAL_TABLE!S$1,2,1),'SGT_SUKU TAHUNAN'!$C:$C,JADUAL_TABLE!$A10)</f>
        <v>5345.9480000000003</v>
      </c>
      <c r="T10" s="46">
        <f>SUMIFS('SGT_SUKU TAHUNAN'!$F:$F,'SGT_SUKU TAHUNAN'!$A:$A,"20"&amp;RIGHT(JADUAL_TABLE!T$1,2),'SGT_SUKU TAHUNAN'!$B:$B,MID(JADUAL_TABLE!T$1,2,1),'SGT_SUKU TAHUNAN'!$C:$C,JADUAL_TABLE!$A10)</f>
        <v>5210.2919999999995</v>
      </c>
      <c r="U10" s="46">
        <f>SUMIFS('SGT_SUKU TAHUNAN'!$F:$F,'SGT_SUKU TAHUNAN'!$A:$A,"20"&amp;RIGHT(JADUAL_TABLE!U$1,2),'SGT_SUKU TAHUNAN'!$B:$B,MID(JADUAL_TABLE!U$1,2,1),'SGT_SUKU TAHUNAN'!$C:$C,JADUAL_TABLE!$A10)</f>
        <v>5277.598</v>
      </c>
      <c r="V10" s="46">
        <f>SUMIFS('SGT_SUKU TAHUNAN'!$F:$F,'SGT_SUKU TAHUNAN'!$A:$A,"20"&amp;RIGHT(JADUAL_TABLE!V$1,2),'SGT_SUKU TAHUNAN'!$B:$B,MID(JADUAL_TABLE!V$1,2,1),'SGT_SUKU TAHUNAN'!$C:$C,JADUAL_TABLE!$A10)</f>
        <v>5278.7350000000006</v>
      </c>
      <c r="W10" s="46">
        <f>SUMIFS('SGT_SUKU TAHUNAN'!$F:$F,'SGT_SUKU TAHUNAN'!$A:$A,"20"&amp;RIGHT(JADUAL_TABLE!W$1,2),'SGT_SUKU TAHUNAN'!$B:$B,MID(JADUAL_TABLE!W$1,2,1),'SGT_SUKU TAHUNAN'!$C:$C,JADUAL_TABLE!$A10)</f>
        <v>5253.3290000000006</v>
      </c>
      <c r="X10" s="46">
        <f>SUMIFS('SGT_SUKU TAHUNAN'!$F:$F,'SGT_SUKU TAHUNAN'!$A:$A,"20"&amp;RIGHT(JADUAL_TABLE!X$1,2),'SGT_SUKU TAHUNAN'!$B:$B,MID(JADUAL_TABLE!X$1,2,1),'SGT_SUKU TAHUNAN'!$C:$C,JADUAL_TABLE!$A10)</f>
        <v>5194.8389999999999</v>
      </c>
      <c r="Y10" s="46">
        <f>SUMIFS('SGT_SUKU TAHUNAN'!$F:$F,'SGT_SUKU TAHUNAN'!$A:$A,"20"&amp;RIGHT(JADUAL_TABLE!Y$1,2),'SGT_SUKU TAHUNAN'!$B:$B,MID(JADUAL_TABLE!Y$1,2,1),'SGT_SUKU TAHUNAN'!$C:$C,JADUAL_TABLE!$A10)</f>
        <v>5237.5779999999995</v>
      </c>
      <c r="Z10" s="46">
        <f>SUMIFS('SGT_SUKU TAHUNAN'!$F:$F,'SGT_SUKU TAHUNAN'!$A:$A,"20"&amp;RIGHT(JADUAL_TABLE!Z$1,2),'SGT_SUKU TAHUNAN'!$B:$B,MID(JADUAL_TABLE!Z$1,2,1),'SGT_SUKU TAHUNAN'!$C:$C,JADUAL_TABLE!$A10)</f>
        <v>5311.7240000000002</v>
      </c>
      <c r="AA10" s="46">
        <f>SUMIFS('SGT_SUKU TAHUNAN'!$F:$F,'SGT_SUKU TAHUNAN'!$A:$A,"20"&amp;RIGHT(JADUAL_TABLE!AA$1,2),'SGT_SUKU TAHUNAN'!$B:$B,MID(JADUAL_TABLE!AA$1,2,1),'SGT_SUKU TAHUNAN'!$C:$C,JADUAL_TABLE!$A10)</f>
        <v>5344.1419999999989</v>
      </c>
      <c r="AB10" s="46">
        <f>SUMIFS('SGT_SUKU TAHUNAN'!$F:$F,'SGT_SUKU TAHUNAN'!$A:$A,"20"&amp;RIGHT(JADUAL_TABLE!AB$1,2),'SGT_SUKU TAHUNAN'!$B:$B,MID(JADUAL_TABLE!AB$1,2,1),'SGT_SUKU TAHUNAN'!$C:$C,JADUAL_TABLE!$A10)</f>
        <v>5364.1789999999992</v>
      </c>
      <c r="AC10" s="46">
        <f>SUMIFS('SGT_SUKU TAHUNAN'!$F:$F,'SGT_SUKU TAHUNAN'!$A:$A,"20"&amp;RIGHT(JADUAL_TABLE!AC$1,2),'SGT_SUKU TAHUNAN'!$B:$B,MID(JADUAL_TABLE!AC$1,2,1),'SGT_SUKU TAHUNAN'!$C:$C,JADUAL_TABLE!$A10)</f>
        <v>5405.5420000000013</v>
      </c>
      <c r="AD10" s="46">
        <f>SUMIFS('SGT_SUKU TAHUNAN'!$F:$F,'SGT_SUKU TAHUNAN'!$A:$A,"20"&amp;RIGHT(JADUAL_TABLE!AD$1,2),'SGT_SUKU TAHUNAN'!$B:$B,MID(JADUAL_TABLE!AD$1,2,1),'SGT_SUKU TAHUNAN'!$C:$C,JADUAL_TABLE!$A10)</f>
        <v>5458.0569999999998</v>
      </c>
      <c r="AE10" s="46">
        <f>SUMIFS('SGT_SUKU TAHUNAN'!$F:$F,'SGT_SUKU TAHUNAN'!$A:$A,"20"&amp;RIGHT(JADUAL_TABLE!AE$1,2),'SGT_SUKU TAHUNAN'!$B:$B,MID(JADUAL_TABLE!AE$1,2,1),'SGT_SUKU TAHUNAN'!$C:$C,JADUAL_TABLE!$A10)</f>
        <v>5494.8409999999994</v>
      </c>
      <c r="AF10" s="46">
        <f>SUMIFS('SGT_SUKU TAHUNAN'!$F:$F,'SGT_SUKU TAHUNAN'!$A:$A,"20"&amp;RIGHT(JADUAL_TABLE!AF$1,2),'SGT_SUKU TAHUNAN'!$B:$B,MID(JADUAL_TABLE!AF$1,2,1),'SGT_SUKU TAHUNAN'!$C:$C,JADUAL_TABLE!$A10)</f>
        <v>5506.6510000000007</v>
      </c>
      <c r="AG10" s="46">
        <f>SUMIFS('SGT_SUKU TAHUNAN'!$F:$F,'SGT_SUKU TAHUNAN'!$A:$A,"20"&amp;RIGHT(JADUAL_TABLE!AG$1,2),'SGT_SUKU TAHUNAN'!$B:$B,MID(JADUAL_TABLE!AG$1,2,1),'SGT_SUKU TAHUNAN'!$C:$C,JADUAL_TABLE!$A10)</f>
        <v>5560.8860000000004</v>
      </c>
      <c r="AH10" s="46">
        <f>SUMIFS('SGT_SUKU TAHUNAN'!$F:$F,'SGT_SUKU TAHUNAN'!$A:$A,"20"&amp;RIGHT(JADUAL_TABLE!AH$1,2),'SGT_SUKU TAHUNAN'!$B:$B,MID(JADUAL_TABLE!AH$1,2,1),'SGT_SUKU TAHUNAN'!$C:$C,JADUAL_TABLE!$A10)</f>
        <v>5587.1269999999995</v>
      </c>
      <c r="AI10" s="46">
        <f>SUMIFS('SGT_SUKU TAHUNAN'!$F:$F,'SGT_SUKU TAHUNAN'!$A:$A,"20"&amp;RIGHT(JADUAL_TABLE!AI$1,2),'SGT_SUKU TAHUNAN'!$B:$B,MID(JADUAL_TABLE!AI$1,2,1),'SGT_SUKU TAHUNAN'!$C:$C,JADUAL_TABLE!$A10)</f>
        <v>5587.6329999999998</v>
      </c>
      <c r="AJ10" s="46">
        <f>SUMIFS('SGT_SUKU TAHUNAN'!$F:$F,'SGT_SUKU TAHUNAN'!$A:$A,"20"&amp;RIGHT(JADUAL_TABLE!AJ$1,2),'SGT_SUKU TAHUNAN'!$B:$B,MID(JADUAL_TABLE!AJ$1,2,1),'SGT_SUKU TAHUNAN'!$C:$C,JADUAL_TABLE!$A10)</f>
        <v>5598.3589999999986</v>
      </c>
      <c r="AK10" s="46">
        <f>SUMIFS('SGT_SUKU TAHUNAN'!$F:$F,'SGT_SUKU TAHUNAN'!$A:$A,"20"&amp;RIGHT(JADUAL_TABLE!AK$1,2),'SGT_SUKU TAHUNAN'!$B:$B,MID(JADUAL_TABLE!AK$1,2,1),'SGT_SUKU TAHUNAN'!$C:$C,JADUAL_TABLE!$A10)</f>
        <v>5634.9009999999998</v>
      </c>
      <c r="AL10" s="46">
        <f>SUMIFS('SGT_SUKU TAHUNAN'!$F:$F,'SGT_SUKU TAHUNAN'!$A:$A,"20"&amp;RIGHT(JADUAL_TABLE!AL$1,2),'SGT_SUKU TAHUNAN'!$B:$B,MID(JADUAL_TABLE!AL$1,2,1),'SGT_SUKU TAHUNAN'!$C:$C,JADUAL_TABLE!$A10)</f>
        <v>5659.2530000000015</v>
      </c>
      <c r="AM10" s="46">
        <f>SUMIFS('SGT_SUKU TAHUNAN'!$F:$F,'SGT_SUKU TAHUNAN'!$A:$A,"20"&amp;RIGHT(JADUAL_TABLE!AM$1,2),'SGT_SUKU TAHUNAN'!$B:$B,MID(JADUAL_TABLE!AM$1,2,1),'SGT_SUKU TAHUNAN'!$C:$C,JADUAL_TABLE!$A10)</f>
        <v>5657.3869999999997</v>
      </c>
      <c r="AN10" s="46">
        <f>SUMIFS('SGT_SUKU TAHUNAN'!$F:$F,'SGT_SUKU TAHUNAN'!$A:$A,"20"&amp;RIGHT(JADUAL_TABLE!AN$1,2),'SGT_SUKU TAHUNAN'!$B:$B,MID(JADUAL_TABLE!AN$1,2,1),'SGT_SUKU TAHUNAN'!$C:$C,JADUAL_TABLE!$A10)</f>
        <v>5673.7289999999994</v>
      </c>
      <c r="AO10" s="46">
        <f>SUMIFS('SGT_SUKU TAHUNAN'!$F:$F,'SGT_SUKU TAHUNAN'!$A:$A,"20"&amp;RIGHT(JADUAL_TABLE!AO$1,2),'SGT_SUKU TAHUNAN'!$B:$B,MID(JADUAL_TABLE!AO$1,2,1),'SGT_SUKU TAHUNAN'!$C:$C,JADUAL_TABLE!$A10)</f>
        <v>5711.4589999999989</v>
      </c>
      <c r="AP10" s="46">
        <f>SUMIFS('SGT_SUKU TAHUNAN'!$F:$F,'SGT_SUKU TAHUNAN'!$A:$A,"20"&amp;RIGHT(JADUAL_TABLE!AP$1,2),'SGT_SUKU TAHUNAN'!$B:$B,MID(JADUAL_TABLE!AP$1,2,1),'SGT_SUKU TAHUNAN'!$C:$C,JADUAL_TABLE!$A10)</f>
        <v>5732.76</v>
      </c>
      <c r="AQ10" s="46">
        <f>SUMIFS('SGT_SUKU TAHUNAN'!$F:$F,'SGT_SUKU TAHUNAN'!$A:$A,"20"&amp;RIGHT(JADUAL_TABLE!AQ$1,2),'SGT_SUKU TAHUNAN'!$B:$B,MID(JADUAL_TABLE!AQ$1,2,1),'SGT_SUKU TAHUNAN'!$C:$C,JADUAL_TABLE!$A10)</f>
        <v>5729.1460000000006</v>
      </c>
      <c r="AR10" s="46">
        <f>SUMIFS('SGT_SUKU TAHUNAN'!$F:$F,'SGT_SUKU TAHUNAN'!$A:$A,"20"&amp;RIGHT(JADUAL_TABLE!AR$1,2),'SGT_SUKU TAHUNAN'!$B:$B,MID(JADUAL_TABLE!AR$1,2,1),'SGT_SUKU TAHUNAN'!$C:$C,JADUAL_TABLE!$A10)</f>
        <v>5737.8440000000001</v>
      </c>
      <c r="AS10" s="46">
        <f>SUMIFS('SGT_SUKU TAHUNAN'!$F:$F,'SGT_SUKU TAHUNAN'!$A:$A,"20"&amp;RIGHT(JADUAL_TABLE!AS$1,2),'SGT_SUKU TAHUNAN'!$B:$B,MID(JADUAL_TABLE!AS$1,2,1),'SGT_SUKU TAHUNAN'!$C:$C,JADUAL_TABLE!$A10)</f>
        <v>0</v>
      </c>
      <c r="AT10" s="46">
        <f>SUMIFS('SGT_SUKU TAHUNAN'!$F:$F,'SGT_SUKU TAHUNAN'!$A:$A,"20"&amp;RIGHT(JADUAL_TABLE!AT$1,2),'SGT_SUKU TAHUNAN'!$B:$B,MID(JADUAL_TABLE!AT$1,2,1),'SGT_SUKU TAHUNAN'!$C:$C,JADUAL_TABLE!$A10)</f>
        <v>0</v>
      </c>
    </row>
    <row r="11" spans="1:47" ht="35.15" customHeight="1" x14ac:dyDescent="0.3">
      <c r="A11" s="44" t="s">
        <v>23</v>
      </c>
      <c r="B11" s="45" t="s">
        <v>152</v>
      </c>
      <c r="C11" s="46">
        <f>SUMIFS('SGT_TAHUNAN '!$E:$E,'SGT_TAHUNAN '!$A:$A,JADUAL_TABLE!C$1,'SGT_TAHUNAN '!$B:$B,JADUAL_TABLE!$A11)</f>
        <v>1147.9760000000001</v>
      </c>
      <c r="D11" s="46">
        <f>SUMIFS('SGT_TAHUNAN '!$E:$E,'SGT_TAHUNAN '!$A:$A,JADUAL_TABLE!D$1,'SGT_TAHUNAN '!$B:$B,JADUAL_TABLE!$A11)</f>
        <v>1153.029</v>
      </c>
      <c r="E11" s="46">
        <f>SUMIFS('SGT_TAHUNAN '!$E:$E,'SGT_TAHUNAN '!$A:$A,JADUAL_TABLE!E$1,'SGT_TAHUNAN '!$B:$B,JADUAL_TABLE!$A11)</f>
        <v>1112.913</v>
      </c>
      <c r="F11" s="46">
        <f>SUMIFS('SGT_TAHUNAN '!$E:$E,'SGT_TAHUNAN '!$A:$A,JADUAL_TABLE!F$1,'SGT_TAHUNAN '!$B:$B,JADUAL_TABLE!$A11)</f>
        <v>1109.1059999999998</v>
      </c>
      <c r="G11" s="46">
        <f>SUMIFS('SGT_TAHUNAN '!$E:$E,'SGT_TAHUNAN '!$A:$A,JADUAL_TABLE!G$1,'SGT_TAHUNAN '!$B:$B,JADUAL_TABLE!$A11)</f>
        <v>1116.951</v>
      </c>
      <c r="H11" s="46">
        <f>SUMIFS('SGT_TAHUNAN '!$E:$E,'SGT_TAHUNAN '!$A:$A,JADUAL_TABLE!H$1,'SGT_TAHUNAN '!$B:$B,JADUAL_TABLE!$A11)</f>
        <v>1112.027</v>
      </c>
      <c r="I11" s="46">
        <f>SUMIFS('SGT_TAHUNAN '!$E:$E,'SGT_TAHUNAN '!$A:$A,JADUAL_TABLE!I$1,'SGT_TAHUNAN '!$B:$B,JADUAL_TABLE!$A11)</f>
        <v>1128.7579999999998</v>
      </c>
      <c r="J11" s="46">
        <f>SUMIFS('SGT_TAHUNAN '!$E:$E,'SGT_TAHUNAN '!$A:$A,JADUAL_TABLE!J$1,'SGT_TAHUNAN '!$B:$B,JADUAL_TABLE!$A11)</f>
        <v>1158.5540000000001</v>
      </c>
      <c r="K11" s="46">
        <f>SUMIFS('SGT_SUKU TAHUNAN'!$F:$F,'SGT_SUKU TAHUNAN'!$A:$A,"20"&amp;RIGHT(JADUAL_TABLE!K$1,2),'SGT_SUKU TAHUNAN'!$B:$B,MID(JADUAL_TABLE!K$1,2,1),'SGT_SUKU TAHUNAN'!$C:$C,JADUAL_TABLE!$A11)</f>
        <v>1142.8429999999998</v>
      </c>
      <c r="L11" s="46">
        <f>SUMIFS('SGT_SUKU TAHUNAN'!$F:$F,'SGT_SUKU TAHUNAN'!$A:$A,"20"&amp;RIGHT(JADUAL_TABLE!L$1,2),'SGT_SUKU TAHUNAN'!$B:$B,MID(JADUAL_TABLE!L$1,2,1),'SGT_SUKU TAHUNAN'!$C:$C,JADUAL_TABLE!$A11)</f>
        <v>1139.9979999999998</v>
      </c>
      <c r="M11" s="46">
        <f>SUMIFS('SGT_SUKU TAHUNAN'!$F:$F,'SGT_SUKU TAHUNAN'!$A:$A,"20"&amp;RIGHT(JADUAL_TABLE!M$1,2),'SGT_SUKU TAHUNAN'!$B:$B,MID(JADUAL_TABLE!M$1,2,1),'SGT_SUKU TAHUNAN'!$C:$C,JADUAL_TABLE!$A11)</f>
        <v>1142.9039999999998</v>
      </c>
      <c r="N11" s="46">
        <f>SUMIFS('SGT_SUKU TAHUNAN'!$F:$F,'SGT_SUKU TAHUNAN'!$A:$A,"20"&amp;RIGHT(JADUAL_TABLE!N$1,2),'SGT_SUKU TAHUNAN'!$B:$B,MID(JADUAL_TABLE!N$1,2,1),'SGT_SUKU TAHUNAN'!$C:$C,JADUAL_TABLE!$A11)</f>
        <v>1147.9760000000001</v>
      </c>
      <c r="O11" s="46">
        <f>SUMIFS('SGT_SUKU TAHUNAN'!$F:$F,'SGT_SUKU TAHUNAN'!$A:$A,"20"&amp;RIGHT(JADUAL_TABLE!O$1,2),'SGT_SUKU TAHUNAN'!$B:$B,MID(JADUAL_TABLE!O$1,2,1),'SGT_SUKU TAHUNAN'!$C:$C,JADUAL_TABLE!$A11)</f>
        <v>1141.1679999999999</v>
      </c>
      <c r="P11" s="46">
        <f>SUMIFS('SGT_SUKU TAHUNAN'!$F:$F,'SGT_SUKU TAHUNAN'!$A:$A,"20"&amp;RIGHT(JADUAL_TABLE!P$1,2),'SGT_SUKU TAHUNAN'!$B:$B,MID(JADUAL_TABLE!P$1,2,1),'SGT_SUKU TAHUNAN'!$C:$C,JADUAL_TABLE!$A11)</f>
        <v>1146.624</v>
      </c>
      <c r="Q11" s="46">
        <f>SUMIFS('SGT_SUKU TAHUNAN'!$F:$F,'SGT_SUKU TAHUNAN'!$A:$A,"20"&amp;RIGHT(JADUAL_TABLE!Q$1,2),'SGT_SUKU TAHUNAN'!$B:$B,MID(JADUAL_TABLE!Q$1,2,1),'SGT_SUKU TAHUNAN'!$C:$C,JADUAL_TABLE!$A11)</f>
        <v>1139.8530000000001</v>
      </c>
      <c r="R11" s="46">
        <f>SUMIFS('SGT_SUKU TAHUNAN'!$F:$F,'SGT_SUKU TAHUNAN'!$A:$A,"20"&amp;RIGHT(JADUAL_TABLE!R$1,2),'SGT_SUKU TAHUNAN'!$B:$B,MID(JADUAL_TABLE!R$1,2,1),'SGT_SUKU TAHUNAN'!$C:$C,JADUAL_TABLE!$A11)</f>
        <v>1153.029</v>
      </c>
      <c r="S11" s="46">
        <f>SUMIFS('SGT_SUKU TAHUNAN'!$F:$F,'SGT_SUKU TAHUNAN'!$A:$A,"20"&amp;RIGHT(JADUAL_TABLE!S$1,2),'SGT_SUKU TAHUNAN'!$B:$B,MID(JADUAL_TABLE!S$1,2,1),'SGT_SUKU TAHUNAN'!$C:$C,JADUAL_TABLE!$A11)</f>
        <v>1139.232</v>
      </c>
      <c r="T11" s="46">
        <f>SUMIFS('SGT_SUKU TAHUNAN'!$F:$F,'SGT_SUKU TAHUNAN'!$A:$A,"20"&amp;RIGHT(JADUAL_TABLE!T$1,2),'SGT_SUKU TAHUNAN'!$B:$B,MID(JADUAL_TABLE!T$1,2,1),'SGT_SUKU TAHUNAN'!$C:$C,JADUAL_TABLE!$A11)</f>
        <v>1115.0070000000001</v>
      </c>
      <c r="U11" s="46">
        <f>SUMIFS('SGT_SUKU TAHUNAN'!$F:$F,'SGT_SUKU TAHUNAN'!$A:$A,"20"&amp;RIGHT(JADUAL_TABLE!U$1,2),'SGT_SUKU TAHUNAN'!$B:$B,MID(JADUAL_TABLE!U$1,2,1),'SGT_SUKU TAHUNAN'!$C:$C,JADUAL_TABLE!$A11)</f>
        <v>1125.3889999999999</v>
      </c>
      <c r="V11" s="46">
        <f>SUMIFS('SGT_SUKU TAHUNAN'!$F:$F,'SGT_SUKU TAHUNAN'!$A:$A,"20"&amp;RIGHT(JADUAL_TABLE!V$1,2),'SGT_SUKU TAHUNAN'!$B:$B,MID(JADUAL_TABLE!V$1,2,1),'SGT_SUKU TAHUNAN'!$C:$C,JADUAL_TABLE!$A11)</f>
        <v>1112.913</v>
      </c>
      <c r="W11" s="46">
        <f>SUMIFS('SGT_SUKU TAHUNAN'!$F:$F,'SGT_SUKU TAHUNAN'!$A:$A,"20"&amp;RIGHT(JADUAL_TABLE!W$1,2),'SGT_SUKU TAHUNAN'!$B:$B,MID(JADUAL_TABLE!W$1,2,1),'SGT_SUKU TAHUNAN'!$C:$C,JADUAL_TABLE!$A11)</f>
        <v>1107.856</v>
      </c>
      <c r="X11" s="46">
        <f>SUMIFS('SGT_SUKU TAHUNAN'!$F:$F,'SGT_SUKU TAHUNAN'!$A:$A,"20"&amp;RIGHT(JADUAL_TABLE!X$1,2),'SGT_SUKU TAHUNAN'!$B:$B,MID(JADUAL_TABLE!X$1,2,1),'SGT_SUKU TAHUNAN'!$C:$C,JADUAL_TABLE!$A11)</f>
        <v>1092.652</v>
      </c>
      <c r="Y11" s="46">
        <f>SUMIFS('SGT_SUKU TAHUNAN'!$F:$F,'SGT_SUKU TAHUNAN'!$A:$A,"20"&amp;RIGHT(JADUAL_TABLE!Y$1,2),'SGT_SUKU TAHUNAN'!$B:$B,MID(JADUAL_TABLE!Y$1,2,1),'SGT_SUKU TAHUNAN'!$C:$C,JADUAL_TABLE!$A11)</f>
        <v>1092.7420000000002</v>
      </c>
      <c r="Z11" s="46">
        <f>SUMIFS('SGT_SUKU TAHUNAN'!$F:$F,'SGT_SUKU TAHUNAN'!$A:$A,"20"&amp;RIGHT(JADUAL_TABLE!Z$1,2),'SGT_SUKU TAHUNAN'!$B:$B,MID(JADUAL_TABLE!Z$1,2,1),'SGT_SUKU TAHUNAN'!$C:$C,JADUAL_TABLE!$A11)</f>
        <v>1109.1059999999998</v>
      </c>
      <c r="AA11" s="46">
        <f>SUMIFS('SGT_SUKU TAHUNAN'!$F:$F,'SGT_SUKU TAHUNAN'!$A:$A,"20"&amp;RIGHT(JADUAL_TABLE!AA$1,2),'SGT_SUKU TAHUNAN'!$B:$B,MID(JADUAL_TABLE!AA$1,2,1),'SGT_SUKU TAHUNAN'!$C:$C,JADUAL_TABLE!$A11)</f>
        <v>1110.9839999999999</v>
      </c>
      <c r="AB11" s="46">
        <f>SUMIFS('SGT_SUKU TAHUNAN'!$F:$F,'SGT_SUKU TAHUNAN'!$A:$A,"20"&amp;RIGHT(JADUAL_TABLE!AB$1,2),'SGT_SUKU TAHUNAN'!$B:$B,MID(JADUAL_TABLE!AB$1,2,1),'SGT_SUKU TAHUNAN'!$C:$C,JADUAL_TABLE!$A11)</f>
        <v>1110.8240000000001</v>
      </c>
      <c r="AC11" s="46">
        <f>SUMIFS('SGT_SUKU TAHUNAN'!$F:$F,'SGT_SUKU TAHUNAN'!$A:$A,"20"&amp;RIGHT(JADUAL_TABLE!AC$1,2),'SGT_SUKU TAHUNAN'!$B:$B,MID(JADUAL_TABLE!AC$1,2,1),'SGT_SUKU TAHUNAN'!$C:$C,JADUAL_TABLE!$A11)</f>
        <v>1112.5249999999999</v>
      </c>
      <c r="AD11" s="46">
        <f>SUMIFS('SGT_SUKU TAHUNAN'!$F:$F,'SGT_SUKU TAHUNAN'!$A:$A,"20"&amp;RIGHT(JADUAL_TABLE!AD$1,2),'SGT_SUKU TAHUNAN'!$B:$B,MID(JADUAL_TABLE!AD$1,2,1),'SGT_SUKU TAHUNAN'!$C:$C,JADUAL_TABLE!$A11)</f>
        <v>1116.951</v>
      </c>
      <c r="AE11" s="46">
        <f>SUMIFS('SGT_SUKU TAHUNAN'!$F:$F,'SGT_SUKU TAHUNAN'!$A:$A,"20"&amp;RIGHT(JADUAL_TABLE!AE$1,2),'SGT_SUKU TAHUNAN'!$B:$B,MID(JADUAL_TABLE!AE$1,2,1),'SGT_SUKU TAHUNAN'!$C:$C,JADUAL_TABLE!$A11)</f>
        <v>1115.135</v>
      </c>
      <c r="AF11" s="46">
        <f>SUMIFS('SGT_SUKU TAHUNAN'!$F:$F,'SGT_SUKU TAHUNAN'!$A:$A,"20"&amp;RIGHT(JADUAL_TABLE!AF$1,2),'SGT_SUKU TAHUNAN'!$B:$B,MID(JADUAL_TABLE!AF$1,2,1),'SGT_SUKU TAHUNAN'!$C:$C,JADUAL_TABLE!$A11)</f>
        <v>1115.5259999999998</v>
      </c>
      <c r="AG11" s="46">
        <f>SUMIFS('SGT_SUKU TAHUNAN'!$F:$F,'SGT_SUKU TAHUNAN'!$A:$A,"20"&amp;RIGHT(JADUAL_TABLE!AG$1,2),'SGT_SUKU TAHUNAN'!$B:$B,MID(JADUAL_TABLE!AG$1,2,1),'SGT_SUKU TAHUNAN'!$C:$C,JADUAL_TABLE!$A11)</f>
        <v>1119.8399999999999</v>
      </c>
      <c r="AH11" s="46">
        <f>SUMIFS('SGT_SUKU TAHUNAN'!$F:$F,'SGT_SUKU TAHUNAN'!$A:$A,"20"&amp;RIGHT(JADUAL_TABLE!AH$1,2),'SGT_SUKU TAHUNAN'!$B:$B,MID(JADUAL_TABLE!AH$1,2,1),'SGT_SUKU TAHUNAN'!$C:$C,JADUAL_TABLE!$A11)</f>
        <v>1112.027</v>
      </c>
      <c r="AI11" s="46">
        <f>SUMIFS('SGT_SUKU TAHUNAN'!$F:$F,'SGT_SUKU TAHUNAN'!$A:$A,"20"&amp;RIGHT(JADUAL_TABLE!AI$1,2),'SGT_SUKU TAHUNAN'!$B:$B,MID(JADUAL_TABLE!AI$1,2,1),'SGT_SUKU TAHUNAN'!$C:$C,JADUAL_TABLE!$A11)</f>
        <v>1109.6660000000002</v>
      </c>
      <c r="AJ11" s="46">
        <f>SUMIFS('SGT_SUKU TAHUNAN'!$F:$F,'SGT_SUKU TAHUNAN'!$A:$A,"20"&amp;RIGHT(JADUAL_TABLE!AJ$1,2),'SGT_SUKU TAHUNAN'!$B:$B,MID(JADUAL_TABLE!AJ$1,2,1),'SGT_SUKU TAHUNAN'!$C:$C,JADUAL_TABLE!$A11)</f>
        <v>1114.0590000000002</v>
      </c>
      <c r="AK11" s="46">
        <f>SUMIFS('SGT_SUKU TAHUNAN'!$F:$F,'SGT_SUKU TAHUNAN'!$A:$A,"20"&amp;RIGHT(JADUAL_TABLE!AK$1,2),'SGT_SUKU TAHUNAN'!$B:$B,MID(JADUAL_TABLE!AK$1,2,1),'SGT_SUKU TAHUNAN'!$C:$C,JADUAL_TABLE!$A11)</f>
        <v>1122.2049999999999</v>
      </c>
      <c r="AL11" s="46">
        <f>SUMIFS('SGT_SUKU TAHUNAN'!$F:$F,'SGT_SUKU TAHUNAN'!$A:$A,"20"&amp;RIGHT(JADUAL_TABLE!AL$1,2),'SGT_SUKU TAHUNAN'!$B:$B,MID(JADUAL_TABLE!AL$1,2,1),'SGT_SUKU TAHUNAN'!$C:$C,JADUAL_TABLE!$A11)</f>
        <v>1128.7579999999998</v>
      </c>
      <c r="AM11" s="46">
        <f>SUMIFS('SGT_SUKU TAHUNAN'!$F:$F,'SGT_SUKU TAHUNAN'!$A:$A,"20"&amp;RIGHT(JADUAL_TABLE!AM$1,2),'SGT_SUKU TAHUNAN'!$B:$B,MID(JADUAL_TABLE!AM$1,2,1),'SGT_SUKU TAHUNAN'!$C:$C,JADUAL_TABLE!$A11)</f>
        <v>1131.5920000000001</v>
      </c>
      <c r="AN11" s="46">
        <f>SUMIFS('SGT_SUKU TAHUNAN'!$F:$F,'SGT_SUKU TAHUNAN'!$A:$A,"20"&amp;RIGHT(JADUAL_TABLE!AN$1,2),'SGT_SUKU TAHUNAN'!$B:$B,MID(JADUAL_TABLE!AN$1,2,1),'SGT_SUKU TAHUNAN'!$C:$C,JADUAL_TABLE!$A11)</f>
        <v>1134.3809999999999</v>
      </c>
      <c r="AO11" s="46">
        <f>SUMIFS('SGT_SUKU TAHUNAN'!$F:$F,'SGT_SUKU TAHUNAN'!$A:$A,"20"&amp;RIGHT(JADUAL_TABLE!AO$1,2),'SGT_SUKU TAHUNAN'!$B:$B,MID(JADUAL_TABLE!AO$1,2,1),'SGT_SUKU TAHUNAN'!$C:$C,JADUAL_TABLE!$A11)</f>
        <v>1145.3109999999999</v>
      </c>
      <c r="AP11" s="46">
        <f>SUMIFS('SGT_SUKU TAHUNAN'!$F:$F,'SGT_SUKU TAHUNAN'!$A:$A,"20"&amp;RIGHT(JADUAL_TABLE!AP$1,2),'SGT_SUKU TAHUNAN'!$B:$B,MID(JADUAL_TABLE!AP$1,2,1),'SGT_SUKU TAHUNAN'!$C:$C,JADUAL_TABLE!$A11)</f>
        <v>1158.5540000000001</v>
      </c>
      <c r="AQ11" s="46">
        <f>SUMIFS('SGT_SUKU TAHUNAN'!$F:$F,'SGT_SUKU TAHUNAN'!$A:$A,"20"&amp;RIGHT(JADUAL_TABLE!AQ$1,2),'SGT_SUKU TAHUNAN'!$B:$B,MID(JADUAL_TABLE!AQ$1,2,1),'SGT_SUKU TAHUNAN'!$C:$C,JADUAL_TABLE!$A11)</f>
        <v>1164.021</v>
      </c>
      <c r="AR11" s="46">
        <f>SUMIFS('SGT_SUKU TAHUNAN'!$F:$F,'SGT_SUKU TAHUNAN'!$A:$A,"20"&amp;RIGHT(JADUAL_TABLE!AR$1,2),'SGT_SUKU TAHUNAN'!$B:$B,MID(JADUAL_TABLE!AR$1,2,1),'SGT_SUKU TAHUNAN'!$C:$C,JADUAL_TABLE!$A11)</f>
        <v>1165.6020000000001</v>
      </c>
      <c r="AS11" s="46">
        <f>SUMIFS('SGT_SUKU TAHUNAN'!$F:$F,'SGT_SUKU TAHUNAN'!$A:$A,"20"&amp;RIGHT(JADUAL_TABLE!AS$1,2),'SGT_SUKU TAHUNAN'!$B:$B,MID(JADUAL_TABLE!AS$1,2,1),'SGT_SUKU TAHUNAN'!$C:$C,JADUAL_TABLE!$A11)</f>
        <v>0</v>
      </c>
      <c r="AT11" s="46">
        <f>SUMIFS('SGT_SUKU TAHUNAN'!$F:$F,'SGT_SUKU TAHUNAN'!$A:$A,"20"&amp;RIGHT(JADUAL_TABLE!AT$1,2),'SGT_SUKU TAHUNAN'!$B:$B,MID(JADUAL_TABLE!AT$1,2,1),'SGT_SUKU TAHUNAN'!$C:$C,JADUAL_TABLE!$A11)</f>
        <v>0</v>
      </c>
    </row>
    <row r="12" spans="1:47" s="43" customFormat="1" ht="35.15" customHeight="1" x14ac:dyDescent="0.3">
      <c r="A12" s="26"/>
      <c r="B12" s="40" t="s">
        <v>153</v>
      </c>
      <c r="C12" s="41">
        <f>SUM(C13:C15,C23:C24)</f>
        <v>8542.1859999999997</v>
      </c>
      <c r="D12" s="41">
        <f t="shared" ref="D12:AT12" si="4">SUM(D13:D15,D23:D24)</f>
        <v>8661.4359999999979</v>
      </c>
      <c r="E12" s="41">
        <f t="shared" si="4"/>
        <v>8457.125</v>
      </c>
      <c r="F12" s="41">
        <f t="shared" si="4"/>
        <v>8530.6949999999997</v>
      </c>
      <c r="G12" s="41">
        <f t="shared" si="4"/>
        <v>8755.5689999999995</v>
      </c>
      <c r="H12" s="41">
        <f t="shared" si="4"/>
        <v>8935.1180000000022</v>
      </c>
      <c r="I12" s="41">
        <f t="shared" si="4"/>
        <v>9054.2219999999998</v>
      </c>
      <c r="J12" s="41">
        <f t="shared" si="4"/>
        <v>9214.4210000000003</v>
      </c>
      <c r="K12" s="41">
        <f t="shared" si="4"/>
        <v>8467.7890000000007</v>
      </c>
      <c r="L12" s="41">
        <f t="shared" si="4"/>
        <v>8474.1490000000013</v>
      </c>
      <c r="M12" s="41">
        <f t="shared" si="4"/>
        <v>8530.1540000000005</v>
      </c>
      <c r="N12" s="41">
        <f t="shared" si="4"/>
        <v>8542.1859999999997</v>
      </c>
      <c r="O12" s="41">
        <f t="shared" si="4"/>
        <v>8549.3430000000008</v>
      </c>
      <c r="P12" s="41">
        <f t="shared" si="4"/>
        <v>8619.3150000000023</v>
      </c>
      <c r="Q12" s="41">
        <f t="shared" si="4"/>
        <v>8651.5670000000009</v>
      </c>
      <c r="R12" s="41">
        <f t="shared" si="4"/>
        <v>8661.4359999999979</v>
      </c>
      <c r="S12" s="41">
        <f t="shared" si="4"/>
        <v>8566.5380000000005</v>
      </c>
      <c r="T12" s="41">
        <f t="shared" si="4"/>
        <v>8383.4490000000005</v>
      </c>
      <c r="U12" s="41">
        <f t="shared" si="4"/>
        <v>8472.0950000000012</v>
      </c>
      <c r="V12" s="41">
        <f t="shared" si="4"/>
        <v>8457.125</v>
      </c>
      <c r="W12" s="41">
        <f t="shared" si="4"/>
        <v>8423.5720000000001</v>
      </c>
      <c r="X12" s="41">
        <f t="shared" si="4"/>
        <v>8351.7569999999996</v>
      </c>
      <c r="Y12" s="41">
        <f t="shared" si="4"/>
        <v>8405.6029999999992</v>
      </c>
      <c r="Z12" s="41">
        <f t="shared" si="4"/>
        <v>8530.6949999999997</v>
      </c>
      <c r="AA12" s="41">
        <f t="shared" si="4"/>
        <v>8571.9929999999986</v>
      </c>
      <c r="AB12" s="41">
        <f t="shared" si="4"/>
        <v>8618.7279999999992</v>
      </c>
      <c r="AC12" s="41">
        <f t="shared" si="4"/>
        <v>8675.4320000000007</v>
      </c>
      <c r="AD12" s="41">
        <f t="shared" si="4"/>
        <v>8755.5689999999995</v>
      </c>
      <c r="AE12" s="41">
        <f t="shared" si="4"/>
        <v>8805.7189999999991</v>
      </c>
      <c r="AF12" s="41">
        <f t="shared" si="4"/>
        <v>8827.1110000000008</v>
      </c>
      <c r="AG12" s="41">
        <f t="shared" si="4"/>
        <v>8902.5329999999994</v>
      </c>
      <c r="AH12" s="41">
        <f t="shared" si="4"/>
        <v>8935.1180000000022</v>
      </c>
      <c r="AI12" s="41">
        <f t="shared" si="4"/>
        <v>8937.4</v>
      </c>
      <c r="AJ12" s="41">
        <f t="shared" si="4"/>
        <v>8955.0270000000019</v>
      </c>
      <c r="AK12" s="41">
        <f t="shared" si="4"/>
        <v>9011.7330000000002</v>
      </c>
      <c r="AL12" s="41">
        <f t="shared" si="4"/>
        <v>9054.2219999999998</v>
      </c>
      <c r="AM12" s="41">
        <f t="shared" si="4"/>
        <v>9064.4120000000003</v>
      </c>
      <c r="AN12" s="41">
        <f t="shared" si="4"/>
        <v>9097.275999999998</v>
      </c>
      <c r="AO12" s="41">
        <f t="shared" si="4"/>
        <v>9162.8140000000003</v>
      </c>
      <c r="AP12" s="41">
        <f t="shared" si="4"/>
        <v>9214.4210000000003</v>
      </c>
      <c r="AQ12" s="41">
        <f t="shared" si="4"/>
        <v>9226.7620000000006</v>
      </c>
      <c r="AR12" s="41">
        <f t="shared" si="4"/>
        <v>9249.57</v>
      </c>
      <c r="AS12" s="41">
        <f t="shared" si="4"/>
        <v>0</v>
      </c>
      <c r="AT12" s="41">
        <f t="shared" si="4"/>
        <v>0</v>
      </c>
      <c r="AU12" s="42"/>
    </row>
    <row r="13" spans="1:47" ht="35.15" customHeight="1" x14ac:dyDescent="0.3">
      <c r="A13" s="47" t="s">
        <v>27</v>
      </c>
      <c r="B13" s="47" t="s">
        <v>154</v>
      </c>
      <c r="C13" s="48">
        <f>SUMIFS('SGT_TAHUNAN '!$E:$E,'SGT_TAHUNAN '!$A:$A,JADUAL_TABLE!C$1,'SGT_TAHUNAN '!$C:$C,JADUAL_TABLE!$A13)</f>
        <v>481.46699999999998</v>
      </c>
      <c r="D13" s="48">
        <f>SUMIFS('SGT_TAHUNAN '!$E:$E,'SGT_TAHUNAN '!$A:$A,JADUAL_TABLE!D$1,'SGT_TAHUNAN '!$C:$C,JADUAL_TABLE!$A13)</f>
        <v>487.036</v>
      </c>
      <c r="E13" s="48">
        <f>SUMIFS('SGT_TAHUNAN '!$E:$E,'SGT_TAHUNAN '!$A:$A,JADUAL_TABLE!E$1,'SGT_TAHUNAN '!$C:$C,JADUAL_TABLE!$A13)</f>
        <v>472.63299999999998</v>
      </c>
      <c r="F13" s="48">
        <f>SUMIFS('SGT_TAHUNAN '!$E:$E,'SGT_TAHUNAN '!$A:$A,JADUAL_TABLE!F$1,'SGT_TAHUNAN '!$C:$C,JADUAL_TABLE!$A13)</f>
        <v>468.42099999999994</v>
      </c>
      <c r="G13" s="48">
        <f>SUMIFS('SGT_TAHUNAN '!$E:$E,'SGT_TAHUNAN '!$A:$A,JADUAL_TABLE!G$1,'SGT_TAHUNAN '!$C:$C,JADUAL_TABLE!$A13)</f>
        <v>479.84199999999998</v>
      </c>
      <c r="H13" s="48">
        <f>SUMIFS('SGT_TAHUNAN '!$E:$E,'SGT_TAHUNAN '!$A:$A,JADUAL_TABLE!H$1,'SGT_TAHUNAN '!$C:$C,JADUAL_TABLE!$A13)</f>
        <v>495.54700000000003</v>
      </c>
      <c r="I13" s="48">
        <f>SUMIFS('SGT_TAHUNAN '!$E:$E,'SGT_TAHUNAN '!$A:$A,JADUAL_TABLE!I$1,'SGT_TAHUNAN '!$C:$C,JADUAL_TABLE!$A13)</f>
        <v>501.51900000000001</v>
      </c>
      <c r="J13" s="48">
        <f>SUMIFS('SGT_TAHUNAN '!$E:$E,'SGT_TAHUNAN '!$A:$A,JADUAL_TABLE!J$1,'SGT_TAHUNAN '!$C:$C,JADUAL_TABLE!$A13)</f>
        <v>502.30599999999998</v>
      </c>
      <c r="K13" s="48">
        <f>SUMIFS('SGT_SUKU TAHUNAN'!$F:$F,'SGT_SUKU TAHUNAN'!$A:$A,"20"&amp;RIGHT(JADUAL_TABLE!K$1,2),'SGT_SUKU TAHUNAN'!$B:$B,MID(JADUAL_TABLE!K$1,2,1),'SGT_SUKU TAHUNAN'!$D:$D,JADUAL_TABLE!$A13)</f>
        <v>474.52300000000002</v>
      </c>
      <c r="L13" s="48">
        <f>SUMIFS('SGT_SUKU TAHUNAN'!$F:$F,'SGT_SUKU TAHUNAN'!$A:$A,"20"&amp;RIGHT(JADUAL_TABLE!L$1,2),'SGT_SUKU TAHUNAN'!$B:$B,MID(JADUAL_TABLE!L$1,2,1),'SGT_SUKU TAHUNAN'!$D:$D,JADUAL_TABLE!$A13)</f>
        <v>486.642</v>
      </c>
      <c r="M13" s="48">
        <f>SUMIFS('SGT_SUKU TAHUNAN'!$F:$F,'SGT_SUKU TAHUNAN'!$A:$A,"20"&amp;RIGHT(JADUAL_TABLE!M$1,2),'SGT_SUKU TAHUNAN'!$B:$B,MID(JADUAL_TABLE!M$1,2,1),'SGT_SUKU TAHUNAN'!$D:$D,JADUAL_TABLE!$A13)</f>
        <v>476.36900000000003</v>
      </c>
      <c r="N13" s="48">
        <f>SUMIFS('SGT_SUKU TAHUNAN'!$F:$F,'SGT_SUKU TAHUNAN'!$A:$A,"20"&amp;RIGHT(JADUAL_TABLE!N$1,2),'SGT_SUKU TAHUNAN'!$B:$B,MID(JADUAL_TABLE!N$1,2,1),'SGT_SUKU TAHUNAN'!$D:$D,JADUAL_TABLE!$A13)</f>
        <v>481.46699999999998</v>
      </c>
      <c r="O13" s="48">
        <f>SUMIFS('SGT_SUKU TAHUNAN'!$F:$F,'SGT_SUKU TAHUNAN'!$A:$A,"20"&amp;RIGHT(JADUAL_TABLE!O$1,2),'SGT_SUKU TAHUNAN'!$B:$B,MID(JADUAL_TABLE!O$1,2,1),'SGT_SUKU TAHUNAN'!$D:$D,JADUAL_TABLE!$A13)</f>
        <v>491.87</v>
      </c>
      <c r="P13" s="48">
        <f>SUMIFS('SGT_SUKU TAHUNAN'!$F:$F,'SGT_SUKU TAHUNAN'!$A:$A,"20"&amp;RIGHT(JADUAL_TABLE!P$1,2),'SGT_SUKU TAHUNAN'!$B:$B,MID(JADUAL_TABLE!P$1,2,1),'SGT_SUKU TAHUNAN'!$D:$D,JADUAL_TABLE!$A13)</f>
        <v>505.24700000000001</v>
      </c>
      <c r="Q13" s="48">
        <f>SUMIFS('SGT_SUKU TAHUNAN'!$F:$F,'SGT_SUKU TAHUNAN'!$A:$A,"20"&amp;RIGHT(JADUAL_TABLE!Q$1,2),'SGT_SUKU TAHUNAN'!$B:$B,MID(JADUAL_TABLE!Q$1,2,1),'SGT_SUKU TAHUNAN'!$D:$D,JADUAL_TABLE!$A13)</f>
        <v>493.78400000000005</v>
      </c>
      <c r="R13" s="48">
        <f>SUMIFS('SGT_SUKU TAHUNAN'!$F:$F,'SGT_SUKU TAHUNAN'!$A:$A,"20"&amp;RIGHT(JADUAL_TABLE!R$1,2),'SGT_SUKU TAHUNAN'!$B:$B,MID(JADUAL_TABLE!R$1,2,1),'SGT_SUKU TAHUNAN'!$D:$D,JADUAL_TABLE!$A13)</f>
        <v>487.036</v>
      </c>
      <c r="S13" s="48">
        <f>SUMIFS('SGT_SUKU TAHUNAN'!$F:$F,'SGT_SUKU TAHUNAN'!$A:$A,"20"&amp;RIGHT(JADUAL_TABLE!S$1,2),'SGT_SUKU TAHUNAN'!$B:$B,MID(JADUAL_TABLE!S$1,2,1),'SGT_SUKU TAHUNAN'!$D:$D,JADUAL_TABLE!$A13)</f>
        <v>483.43400000000003</v>
      </c>
      <c r="T13" s="48">
        <f>SUMIFS('SGT_SUKU TAHUNAN'!$F:$F,'SGT_SUKU TAHUNAN'!$A:$A,"20"&amp;RIGHT(JADUAL_TABLE!T$1,2),'SGT_SUKU TAHUNAN'!$B:$B,MID(JADUAL_TABLE!T$1,2,1),'SGT_SUKU TAHUNAN'!$D:$D,JADUAL_TABLE!$A13)</f>
        <v>478.24399999999997</v>
      </c>
      <c r="U13" s="48">
        <f>SUMIFS('SGT_SUKU TAHUNAN'!$F:$F,'SGT_SUKU TAHUNAN'!$A:$A,"20"&amp;RIGHT(JADUAL_TABLE!U$1,2),'SGT_SUKU TAHUNAN'!$B:$B,MID(JADUAL_TABLE!U$1,2,1),'SGT_SUKU TAHUNAN'!$D:$D,JADUAL_TABLE!$A13)</f>
        <v>473.82400000000001</v>
      </c>
      <c r="V13" s="48">
        <f>SUMIFS('SGT_SUKU TAHUNAN'!$F:$F,'SGT_SUKU TAHUNAN'!$A:$A,"20"&amp;RIGHT(JADUAL_TABLE!V$1,2),'SGT_SUKU TAHUNAN'!$B:$B,MID(JADUAL_TABLE!V$1,2,1),'SGT_SUKU TAHUNAN'!$D:$D,JADUAL_TABLE!$A13)</f>
        <v>472.63299999999998</v>
      </c>
      <c r="W13" s="48">
        <f>SUMIFS('SGT_SUKU TAHUNAN'!$F:$F,'SGT_SUKU TAHUNAN'!$A:$A,"20"&amp;RIGHT(JADUAL_TABLE!W$1,2),'SGT_SUKU TAHUNAN'!$B:$B,MID(JADUAL_TABLE!W$1,2,1),'SGT_SUKU TAHUNAN'!$D:$D,JADUAL_TABLE!$A13)</f>
        <v>467.59199999999998</v>
      </c>
      <c r="X13" s="48">
        <f>SUMIFS('SGT_SUKU TAHUNAN'!$F:$F,'SGT_SUKU TAHUNAN'!$A:$A,"20"&amp;RIGHT(JADUAL_TABLE!X$1,2),'SGT_SUKU TAHUNAN'!$B:$B,MID(JADUAL_TABLE!X$1,2,1),'SGT_SUKU TAHUNAN'!$D:$D,JADUAL_TABLE!$A13)</f>
        <v>465.524</v>
      </c>
      <c r="Y13" s="48">
        <f>SUMIFS('SGT_SUKU TAHUNAN'!$F:$F,'SGT_SUKU TAHUNAN'!$A:$A,"20"&amp;RIGHT(JADUAL_TABLE!Y$1,2),'SGT_SUKU TAHUNAN'!$B:$B,MID(JADUAL_TABLE!Y$1,2,1),'SGT_SUKU TAHUNAN'!$D:$D,JADUAL_TABLE!$A13)</f>
        <v>468.09999999999997</v>
      </c>
      <c r="Z13" s="48">
        <f>SUMIFS('SGT_SUKU TAHUNAN'!$F:$F,'SGT_SUKU TAHUNAN'!$A:$A,"20"&amp;RIGHT(JADUAL_TABLE!Z$1,2),'SGT_SUKU TAHUNAN'!$B:$B,MID(JADUAL_TABLE!Z$1,2,1),'SGT_SUKU TAHUNAN'!$D:$D,JADUAL_TABLE!$A13)</f>
        <v>468.42099999999994</v>
      </c>
      <c r="AA13" s="48">
        <f>SUMIFS('SGT_SUKU TAHUNAN'!$F:$F,'SGT_SUKU TAHUNAN'!$A:$A,"20"&amp;RIGHT(JADUAL_TABLE!AA$1,2),'SGT_SUKU TAHUNAN'!$B:$B,MID(JADUAL_TABLE!AA$1,2,1),'SGT_SUKU TAHUNAN'!$D:$D,JADUAL_TABLE!$A13)</f>
        <v>466.78300000000002</v>
      </c>
      <c r="AB13" s="48">
        <f>SUMIFS('SGT_SUKU TAHUNAN'!$F:$F,'SGT_SUKU TAHUNAN'!$A:$A,"20"&amp;RIGHT(JADUAL_TABLE!AB$1,2),'SGT_SUKU TAHUNAN'!$B:$B,MID(JADUAL_TABLE!AB$1,2,1),'SGT_SUKU TAHUNAN'!$D:$D,JADUAL_TABLE!$A13)</f>
        <v>468.89800000000002</v>
      </c>
      <c r="AC13" s="48">
        <f>SUMIFS('SGT_SUKU TAHUNAN'!$F:$F,'SGT_SUKU TAHUNAN'!$A:$A,"20"&amp;RIGHT(JADUAL_TABLE!AC$1,2),'SGT_SUKU TAHUNAN'!$B:$B,MID(JADUAL_TABLE!AC$1,2,1),'SGT_SUKU TAHUNAN'!$D:$D,JADUAL_TABLE!$A13)</f>
        <v>470.04399999999998</v>
      </c>
      <c r="AD13" s="48">
        <f>SUMIFS('SGT_SUKU TAHUNAN'!$F:$F,'SGT_SUKU TAHUNAN'!$A:$A,"20"&amp;RIGHT(JADUAL_TABLE!AD$1,2),'SGT_SUKU TAHUNAN'!$B:$B,MID(JADUAL_TABLE!AD$1,2,1),'SGT_SUKU TAHUNAN'!$D:$D,JADUAL_TABLE!$A13)</f>
        <v>479.84199999999998</v>
      </c>
      <c r="AE13" s="48">
        <f>SUMIFS('SGT_SUKU TAHUNAN'!$F:$F,'SGT_SUKU TAHUNAN'!$A:$A,"20"&amp;RIGHT(JADUAL_TABLE!AE$1,2),'SGT_SUKU TAHUNAN'!$B:$B,MID(JADUAL_TABLE!AE$1,2,1),'SGT_SUKU TAHUNAN'!$D:$D,JADUAL_TABLE!$A13)</f>
        <v>481.12500000000006</v>
      </c>
      <c r="AF13" s="48">
        <f>SUMIFS('SGT_SUKU TAHUNAN'!$F:$F,'SGT_SUKU TAHUNAN'!$A:$A,"20"&amp;RIGHT(JADUAL_TABLE!AF$1,2),'SGT_SUKU TAHUNAN'!$B:$B,MID(JADUAL_TABLE!AF$1,2,1),'SGT_SUKU TAHUNAN'!$D:$D,JADUAL_TABLE!$A13)</f>
        <v>481.97199999999998</v>
      </c>
      <c r="AG13" s="48">
        <f>SUMIFS('SGT_SUKU TAHUNAN'!$F:$F,'SGT_SUKU TAHUNAN'!$A:$A,"20"&amp;RIGHT(JADUAL_TABLE!AG$1,2),'SGT_SUKU TAHUNAN'!$B:$B,MID(JADUAL_TABLE!AG$1,2,1),'SGT_SUKU TAHUNAN'!$D:$D,JADUAL_TABLE!$A13)</f>
        <v>491.25599999999997</v>
      </c>
      <c r="AH13" s="48">
        <f>SUMIFS('SGT_SUKU TAHUNAN'!$F:$F,'SGT_SUKU TAHUNAN'!$A:$A,"20"&amp;RIGHT(JADUAL_TABLE!AH$1,2),'SGT_SUKU TAHUNAN'!$B:$B,MID(JADUAL_TABLE!AH$1,2,1),'SGT_SUKU TAHUNAN'!$D:$D,JADUAL_TABLE!$A13)</f>
        <v>495.54700000000003</v>
      </c>
      <c r="AI13" s="48">
        <f>SUMIFS('SGT_SUKU TAHUNAN'!$F:$F,'SGT_SUKU TAHUNAN'!$A:$A,"20"&amp;RIGHT(JADUAL_TABLE!AI$1,2),'SGT_SUKU TAHUNAN'!$B:$B,MID(JADUAL_TABLE!AI$1,2,1),'SGT_SUKU TAHUNAN'!$D:$D,JADUAL_TABLE!$A13)</f>
        <v>499.36700000000002</v>
      </c>
      <c r="AJ13" s="48">
        <f>SUMIFS('SGT_SUKU TAHUNAN'!$F:$F,'SGT_SUKU TAHUNAN'!$A:$A,"20"&amp;RIGHT(JADUAL_TABLE!AJ$1,2),'SGT_SUKU TAHUNAN'!$B:$B,MID(JADUAL_TABLE!AJ$1,2,1),'SGT_SUKU TAHUNAN'!$D:$D,JADUAL_TABLE!$A13)</f>
        <v>499.73699999999997</v>
      </c>
      <c r="AK13" s="48">
        <f>SUMIFS('SGT_SUKU TAHUNAN'!$F:$F,'SGT_SUKU TAHUNAN'!$A:$A,"20"&amp;RIGHT(JADUAL_TABLE!AK$1,2),'SGT_SUKU TAHUNAN'!$B:$B,MID(JADUAL_TABLE!AK$1,2,1),'SGT_SUKU TAHUNAN'!$D:$D,JADUAL_TABLE!$A13)</f>
        <v>501.01500000000004</v>
      </c>
      <c r="AL13" s="48">
        <f>SUMIFS('SGT_SUKU TAHUNAN'!$F:$F,'SGT_SUKU TAHUNAN'!$A:$A,"20"&amp;RIGHT(JADUAL_TABLE!AL$1,2),'SGT_SUKU TAHUNAN'!$B:$B,MID(JADUAL_TABLE!AL$1,2,1),'SGT_SUKU TAHUNAN'!$D:$D,JADUAL_TABLE!$A13)</f>
        <v>501.51900000000001</v>
      </c>
      <c r="AM13" s="48">
        <f>SUMIFS('SGT_SUKU TAHUNAN'!$F:$F,'SGT_SUKU TAHUNAN'!$A:$A,"20"&amp;RIGHT(JADUAL_TABLE!AM$1,2),'SGT_SUKU TAHUNAN'!$B:$B,MID(JADUAL_TABLE!AM$1,2,1),'SGT_SUKU TAHUNAN'!$D:$D,JADUAL_TABLE!$A13)</f>
        <v>500.50900000000001</v>
      </c>
      <c r="AN13" s="48">
        <f>SUMIFS('SGT_SUKU TAHUNAN'!$F:$F,'SGT_SUKU TAHUNAN'!$A:$A,"20"&amp;RIGHT(JADUAL_TABLE!AN$1,2),'SGT_SUKU TAHUNAN'!$B:$B,MID(JADUAL_TABLE!AN$1,2,1),'SGT_SUKU TAHUNAN'!$D:$D,JADUAL_TABLE!$A13)</f>
        <v>500.96499999999997</v>
      </c>
      <c r="AO13" s="48">
        <f>SUMIFS('SGT_SUKU TAHUNAN'!$F:$F,'SGT_SUKU TAHUNAN'!$A:$A,"20"&amp;RIGHT(JADUAL_TABLE!AO$1,2),'SGT_SUKU TAHUNAN'!$B:$B,MID(JADUAL_TABLE!AO$1,2,1),'SGT_SUKU TAHUNAN'!$D:$D,JADUAL_TABLE!$A13)</f>
        <v>502.08400000000006</v>
      </c>
      <c r="AP13" s="48">
        <f>SUMIFS('SGT_SUKU TAHUNAN'!$F:$F,'SGT_SUKU TAHUNAN'!$A:$A,"20"&amp;RIGHT(JADUAL_TABLE!AP$1,2),'SGT_SUKU TAHUNAN'!$B:$B,MID(JADUAL_TABLE!AP$1,2,1),'SGT_SUKU TAHUNAN'!$D:$D,JADUAL_TABLE!$A13)</f>
        <v>502.30599999999998</v>
      </c>
      <c r="AQ13" s="48">
        <f>SUMIFS('SGT_SUKU TAHUNAN'!$F:$F,'SGT_SUKU TAHUNAN'!$A:$A,"20"&amp;RIGHT(JADUAL_TABLE!AQ$1,2),'SGT_SUKU TAHUNAN'!$B:$B,MID(JADUAL_TABLE!AQ$1,2,1),'SGT_SUKU TAHUNAN'!$D:$D,JADUAL_TABLE!$A13)</f>
        <v>502.49199999999996</v>
      </c>
      <c r="AR13" s="48">
        <f>SUMIFS('SGT_SUKU TAHUNAN'!$F:$F,'SGT_SUKU TAHUNAN'!$A:$A,"20"&amp;RIGHT(JADUAL_TABLE!AR$1,2),'SGT_SUKU TAHUNAN'!$B:$B,MID(JADUAL_TABLE!AR$1,2,1),'SGT_SUKU TAHUNAN'!$D:$D,JADUAL_TABLE!$A13)</f>
        <v>503.13200000000006</v>
      </c>
      <c r="AS13" s="48">
        <f>SUMIFS('SGT_SUKU TAHUNAN'!$F:$F,'SGT_SUKU TAHUNAN'!$A:$A,"20"&amp;RIGHT(JADUAL_TABLE!AS$1,2),'SGT_SUKU TAHUNAN'!$B:$B,MID(JADUAL_TABLE!AS$1,2,1),'SGT_SUKU TAHUNAN'!$D:$D,JADUAL_TABLE!$A13)</f>
        <v>0</v>
      </c>
      <c r="AT13" s="48">
        <f>SUMIFS('SGT_SUKU TAHUNAN'!$F:$F,'SGT_SUKU TAHUNAN'!$A:$A,"20"&amp;RIGHT(JADUAL_TABLE!AT$1,2),'SGT_SUKU TAHUNAN'!$B:$B,MID(JADUAL_TABLE!AT$1,2,1),'SGT_SUKU TAHUNAN'!$D:$D,JADUAL_TABLE!$A13)</f>
        <v>0</v>
      </c>
    </row>
    <row r="14" spans="1:47" ht="35.15" customHeight="1" x14ac:dyDescent="0.3">
      <c r="A14" s="47" t="s">
        <v>29</v>
      </c>
      <c r="B14" s="47" t="s">
        <v>155</v>
      </c>
      <c r="C14" s="48">
        <f>SUMIFS('SGT_TAHUNAN '!$E:$E,'SGT_TAHUNAN '!$A:$A,JADUAL_TABLE!C$1,'SGT_TAHUNAN '!$C:$C,JADUAL_TABLE!$A14)</f>
        <v>82.002999999999986</v>
      </c>
      <c r="D14" s="48">
        <f>SUMIFS('SGT_TAHUNAN '!$E:$E,'SGT_TAHUNAN '!$A:$A,JADUAL_TABLE!D$1,'SGT_TAHUNAN '!$C:$C,JADUAL_TABLE!$A14)</f>
        <v>82.469999999999985</v>
      </c>
      <c r="E14" s="48">
        <f>SUMIFS('SGT_TAHUNAN '!$E:$E,'SGT_TAHUNAN '!$A:$A,JADUAL_TABLE!E$1,'SGT_TAHUNAN '!$C:$C,JADUAL_TABLE!$A14)</f>
        <v>79.385000000000005</v>
      </c>
      <c r="F14" s="48">
        <f>SUMIFS('SGT_TAHUNAN '!$E:$E,'SGT_TAHUNAN '!$A:$A,JADUAL_TABLE!F$1,'SGT_TAHUNAN '!$C:$C,JADUAL_TABLE!$A14)</f>
        <v>77.853999999999999</v>
      </c>
      <c r="G14" s="48">
        <f>SUMIFS('SGT_TAHUNAN '!$E:$E,'SGT_TAHUNAN '!$A:$A,JADUAL_TABLE!G$1,'SGT_TAHUNAN '!$C:$C,JADUAL_TABLE!$A14)</f>
        <v>79.520999999999987</v>
      </c>
      <c r="H14" s="48">
        <f>SUMIFS('SGT_TAHUNAN '!$E:$E,'SGT_TAHUNAN '!$A:$A,JADUAL_TABLE!H$1,'SGT_TAHUNAN '!$C:$C,JADUAL_TABLE!$A14)</f>
        <v>80.608000000000004</v>
      </c>
      <c r="I14" s="48">
        <f>SUMIFS('SGT_TAHUNAN '!$E:$E,'SGT_TAHUNAN '!$A:$A,JADUAL_TABLE!I$1,'SGT_TAHUNAN '!$C:$C,JADUAL_TABLE!$A14)</f>
        <v>80.492999999999995</v>
      </c>
      <c r="J14" s="48">
        <f>SUMIFS('SGT_TAHUNAN '!$E:$E,'SGT_TAHUNAN '!$A:$A,JADUAL_TABLE!J$1,'SGT_TAHUNAN '!$C:$C,JADUAL_TABLE!$A14)</f>
        <v>80.56</v>
      </c>
      <c r="K14" s="48">
        <f>SUMIFS('SGT_SUKU TAHUNAN'!$F:$F,'SGT_SUKU TAHUNAN'!$A:$A,"20"&amp;RIGHT(JADUAL_TABLE!K$1,2),'SGT_SUKU TAHUNAN'!$B:$B,MID(JADUAL_TABLE!K$1,2,1),'SGT_SUKU TAHUNAN'!$D:$D,JADUAL_TABLE!$A14)</f>
        <v>81.930999999999997</v>
      </c>
      <c r="L14" s="48">
        <f>SUMIFS('SGT_SUKU TAHUNAN'!$F:$F,'SGT_SUKU TAHUNAN'!$A:$A,"20"&amp;RIGHT(JADUAL_TABLE!L$1,2),'SGT_SUKU TAHUNAN'!$B:$B,MID(JADUAL_TABLE!L$1,2,1),'SGT_SUKU TAHUNAN'!$D:$D,JADUAL_TABLE!$A14)</f>
        <v>81.960000000000008</v>
      </c>
      <c r="M14" s="48">
        <f>SUMIFS('SGT_SUKU TAHUNAN'!$F:$F,'SGT_SUKU TAHUNAN'!$A:$A,"20"&amp;RIGHT(JADUAL_TABLE!M$1,2),'SGT_SUKU TAHUNAN'!$B:$B,MID(JADUAL_TABLE!M$1,2,1),'SGT_SUKU TAHUNAN'!$D:$D,JADUAL_TABLE!$A14)</f>
        <v>82.048000000000002</v>
      </c>
      <c r="N14" s="48">
        <f>SUMIFS('SGT_SUKU TAHUNAN'!$F:$F,'SGT_SUKU TAHUNAN'!$A:$A,"20"&amp;RIGHT(JADUAL_TABLE!N$1,2),'SGT_SUKU TAHUNAN'!$B:$B,MID(JADUAL_TABLE!N$1,2,1),'SGT_SUKU TAHUNAN'!$D:$D,JADUAL_TABLE!$A14)</f>
        <v>82.002999999999986</v>
      </c>
      <c r="O14" s="48">
        <f>SUMIFS('SGT_SUKU TAHUNAN'!$F:$F,'SGT_SUKU TAHUNAN'!$A:$A,"20"&amp;RIGHT(JADUAL_TABLE!O$1,2),'SGT_SUKU TAHUNAN'!$B:$B,MID(JADUAL_TABLE!O$1,2,1),'SGT_SUKU TAHUNAN'!$D:$D,JADUAL_TABLE!$A14)</f>
        <v>82.153999999999996</v>
      </c>
      <c r="P14" s="48">
        <f>SUMIFS('SGT_SUKU TAHUNAN'!$F:$F,'SGT_SUKU TAHUNAN'!$A:$A,"20"&amp;RIGHT(JADUAL_TABLE!P$1,2),'SGT_SUKU TAHUNAN'!$B:$B,MID(JADUAL_TABLE!P$1,2,1),'SGT_SUKU TAHUNAN'!$D:$D,JADUAL_TABLE!$A14)</f>
        <v>84.053999999999988</v>
      </c>
      <c r="Q14" s="48">
        <f>SUMIFS('SGT_SUKU TAHUNAN'!$F:$F,'SGT_SUKU TAHUNAN'!$A:$A,"20"&amp;RIGHT(JADUAL_TABLE!Q$1,2),'SGT_SUKU TAHUNAN'!$B:$B,MID(JADUAL_TABLE!Q$1,2,1),'SGT_SUKU TAHUNAN'!$D:$D,JADUAL_TABLE!$A14)</f>
        <v>81.266000000000005</v>
      </c>
      <c r="R14" s="48">
        <f>SUMIFS('SGT_SUKU TAHUNAN'!$F:$F,'SGT_SUKU TAHUNAN'!$A:$A,"20"&amp;RIGHT(JADUAL_TABLE!R$1,2),'SGT_SUKU TAHUNAN'!$B:$B,MID(JADUAL_TABLE!R$1,2,1),'SGT_SUKU TAHUNAN'!$D:$D,JADUAL_TABLE!$A14)</f>
        <v>82.469999999999985</v>
      </c>
      <c r="S14" s="48">
        <f>SUMIFS('SGT_SUKU TAHUNAN'!$F:$F,'SGT_SUKU TAHUNAN'!$A:$A,"20"&amp;RIGHT(JADUAL_TABLE!S$1,2),'SGT_SUKU TAHUNAN'!$B:$B,MID(JADUAL_TABLE!S$1,2,1),'SGT_SUKU TAHUNAN'!$D:$D,JADUAL_TABLE!$A14)</f>
        <v>80.075000000000003</v>
      </c>
      <c r="T14" s="48">
        <f>SUMIFS('SGT_SUKU TAHUNAN'!$F:$F,'SGT_SUKU TAHUNAN'!$A:$A,"20"&amp;RIGHT(JADUAL_TABLE!T$1,2),'SGT_SUKU TAHUNAN'!$B:$B,MID(JADUAL_TABLE!T$1,2,1),'SGT_SUKU TAHUNAN'!$D:$D,JADUAL_TABLE!$A14)</f>
        <v>79.040999999999997</v>
      </c>
      <c r="U14" s="48">
        <f>SUMIFS('SGT_SUKU TAHUNAN'!$F:$F,'SGT_SUKU TAHUNAN'!$A:$A,"20"&amp;RIGHT(JADUAL_TABLE!U$1,2),'SGT_SUKU TAHUNAN'!$B:$B,MID(JADUAL_TABLE!U$1,2,1),'SGT_SUKU TAHUNAN'!$D:$D,JADUAL_TABLE!$A14)</f>
        <v>79.515000000000001</v>
      </c>
      <c r="V14" s="48">
        <f>SUMIFS('SGT_SUKU TAHUNAN'!$F:$F,'SGT_SUKU TAHUNAN'!$A:$A,"20"&amp;RIGHT(JADUAL_TABLE!V$1,2),'SGT_SUKU TAHUNAN'!$B:$B,MID(JADUAL_TABLE!V$1,2,1),'SGT_SUKU TAHUNAN'!$D:$D,JADUAL_TABLE!$A14)</f>
        <v>79.385000000000005</v>
      </c>
      <c r="W14" s="48">
        <f>SUMIFS('SGT_SUKU TAHUNAN'!$F:$F,'SGT_SUKU TAHUNAN'!$A:$A,"20"&amp;RIGHT(JADUAL_TABLE!W$1,2),'SGT_SUKU TAHUNAN'!$B:$B,MID(JADUAL_TABLE!W$1,2,1),'SGT_SUKU TAHUNAN'!$D:$D,JADUAL_TABLE!$A14)</f>
        <v>79.495999999999995</v>
      </c>
      <c r="X14" s="48">
        <f>SUMIFS('SGT_SUKU TAHUNAN'!$F:$F,'SGT_SUKU TAHUNAN'!$A:$A,"20"&amp;RIGHT(JADUAL_TABLE!X$1,2),'SGT_SUKU TAHUNAN'!$B:$B,MID(JADUAL_TABLE!X$1,2,1),'SGT_SUKU TAHUNAN'!$D:$D,JADUAL_TABLE!$A14)</f>
        <v>78.829999999999984</v>
      </c>
      <c r="Y14" s="48">
        <f>SUMIFS('SGT_SUKU TAHUNAN'!$F:$F,'SGT_SUKU TAHUNAN'!$A:$A,"20"&amp;RIGHT(JADUAL_TABLE!Y$1,2),'SGT_SUKU TAHUNAN'!$B:$B,MID(JADUAL_TABLE!Y$1,2,1),'SGT_SUKU TAHUNAN'!$D:$D,JADUAL_TABLE!$A14)</f>
        <v>78.332000000000008</v>
      </c>
      <c r="Z14" s="48">
        <f>SUMIFS('SGT_SUKU TAHUNAN'!$F:$F,'SGT_SUKU TAHUNAN'!$A:$A,"20"&amp;RIGHT(JADUAL_TABLE!Z$1,2),'SGT_SUKU TAHUNAN'!$B:$B,MID(JADUAL_TABLE!Z$1,2,1),'SGT_SUKU TAHUNAN'!$D:$D,JADUAL_TABLE!$A14)</f>
        <v>77.853999999999999</v>
      </c>
      <c r="AA14" s="48">
        <f>SUMIFS('SGT_SUKU TAHUNAN'!$F:$F,'SGT_SUKU TAHUNAN'!$A:$A,"20"&amp;RIGHT(JADUAL_TABLE!AA$1,2),'SGT_SUKU TAHUNAN'!$B:$B,MID(JADUAL_TABLE!AA$1,2,1),'SGT_SUKU TAHUNAN'!$D:$D,JADUAL_TABLE!$A14)</f>
        <v>77.55</v>
      </c>
      <c r="AB14" s="48">
        <f>SUMIFS('SGT_SUKU TAHUNAN'!$F:$F,'SGT_SUKU TAHUNAN'!$A:$A,"20"&amp;RIGHT(JADUAL_TABLE!AB$1,2),'SGT_SUKU TAHUNAN'!$B:$B,MID(JADUAL_TABLE!AB$1,2,1),'SGT_SUKU TAHUNAN'!$D:$D,JADUAL_TABLE!$A14)</f>
        <v>77.60799999999999</v>
      </c>
      <c r="AC14" s="48">
        <f>SUMIFS('SGT_SUKU TAHUNAN'!$F:$F,'SGT_SUKU TAHUNAN'!$A:$A,"20"&amp;RIGHT(JADUAL_TABLE!AC$1,2),'SGT_SUKU TAHUNAN'!$B:$B,MID(JADUAL_TABLE!AC$1,2,1),'SGT_SUKU TAHUNAN'!$D:$D,JADUAL_TABLE!$A14)</f>
        <v>78.38000000000001</v>
      </c>
      <c r="AD14" s="48">
        <f>SUMIFS('SGT_SUKU TAHUNAN'!$F:$F,'SGT_SUKU TAHUNAN'!$A:$A,"20"&amp;RIGHT(JADUAL_TABLE!AD$1,2),'SGT_SUKU TAHUNAN'!$B:$B,MID(JADUAL_TABLE!AD$1,2,1),'SGT_SUKU TAHUNAN'!$D:$D,JADUAL_TABLE!$A14)</f>
        <v>79.520999999999987</v>
      </c>
      <c r="AE14" s="48">
        <f>SUMIFS('SGT_SUKU TAHUNAN'!$F:$F,'SGT_SUKU TAHUNAN'!$A:$A,"20"&amp;RIGHT(JADUAL_TABLE!AE$1,2),'SGT_SUKU TAHUNAN'!$B:$B,MID(JADUAL_TABLE!AE$1,2,1),'SGT_SUKU TAHUNAN'!$D:$D,JADUAL_TABLE!$A14)</f>
        <v>80.13</v>
      </c>
      <c r="AF14" s="48">
        <f>SUMIFS('SGT_SUKU TAHUNAN'!$F:$F,'SGT_SUKU TAHUNAN'!$A:$A,"20"&amp;RIGHT(JADUAL_TABLE!AF$1,2),'SGT_SUKU TAHUNAN'!$B:$B,MID(JADUAL_TABLE!AF$1,2,1),'SGT_SUKU TAHUNAN'!$D:$D,JADUAL_TABLE!$A14)</f>
        <v>80.314999999999998</v>
      </c>
      <c r="AG14" s="48">
        <f>SUMIFS('SGT_SUKU TAHUNAN'!$F:$F,'SGT_SUKU TAHUNAN'!$A:$A,"20"&amp;RIGHT(JADUAL_TABLE!AG$1,2),'SGT_SUKU TAHUNAN'!$B:$B,MID(JADUAL_TABLE!AG$1,2,1),'SGT_SUKU TAHUNAN'!$D:$D,JADUAL_TABLE!$A14)</f>
        <v>80.819000000000003</v>
      </c>
      <c r="AH14" s="48">
        <f>SUMIFS('SGT_SUKU TAHUNAN'!$F:$F,'SGT_SUKU TAHUNAN'!$A:$A,"20"&amp;RIGHT(JADUAL_TABLE!AH$1,2),'SGT_SUKU TAHUNAN'!$B:$B,MID(JADUAL_TABLE!AH$1,2,1),'SGT_SUKU TAHUNAN'!$D:$D,JADUAL_TABLE!$A14)</f>
        <v>80.608000000000004</v>
      </c>
      <c r="AI14" s="48">
        <f>SUMIFS('SGT_SUKU TAHUNAN'!$F:$F,'SGT_SUKU TAHUNAN'!$A:$A,"20"&amp;RIGHT(JADUAL_TABLE!AI$1,2),'SGT_SUKU TAHUNAN'!$B:$B,MID(JADUAL_TABLE!AI$1,2,1),'SGT_SUKU TAHUNAN'!$D:$D,JADUAL_TABLE!$A14)</f>
        <v>80.545999999999992</v>
      </c>
      <c r="AJ14" s="48">
        <f>SUMIFS('SGT_SUKU TAHUNAN'!$F:$F,'SGT_SUKU TAHUNAN'!$A:$A,"20"&amp;RIGHT(JADUAL_TABLE!AJ$1,2),'SGT_SUKU TAHUNAN'!$B:$B,MID(JADUAL_TABLE!AJ$1,2,1),'SGT_SUKU TAHUNAN'!$D:$D,JADUAL_TABLE!$A14)</f>
        <v>80.597000000000008</v>
      </c>
      <c r="AK14" s="48">
        <f>SUMIFS('SGT_SUKU TAHUNAN'!$F:$F,'SGT_SUKU TAHUNAN'!$A:$A,"20"&amp;RIGHT(JADUAL_TABLE!AK$1,2),'SGT_SUKU TAHUNAN'!$B:$B,MID(JADUAL_TABLE!AK$1,2,1),'SGT_SUKU TAHUNAN'!$D:$D,JADUAL_TABLE!$A14)</f>
        <v>80.225999999999999</v>
      </c>
      <c r="AL14" s="48">
        <f>SUMIFS('SGT_SUKU TAHUNAN'!$F:$F,'SGT_SUKU TAHUNAN'!$A:$A,"20"&amp;RIGHT(JADUAL_TABLE!AL$1,2),'SGT_SUKU TAHUNAN'!$B:$B,MID(JADUAL_TABLE!AL$1,2,1),'SGT_SUKU TAHUNAN'!$D:$D,JADUAL_TABLE!$A14)</f>
        <v>80.492999999999995</v>
      </c>
      <c r="AM14" s="48">
        <f>SUMIFS('SGT_SUKU TAHUNAN'!$F:$F,'SGT_SUKU TAHUNAN'!$A:$A,"20"&amp;RIGHT(JADUAL_TABLE!AM$1,2),'SGT_SUKU TAHUNAN'!$B:$B,MID(JADUAL_TABLE!AM$1,2,1),'SGT_SUKU TAHUNAN'!$D:$D,JADUAL_TABLE!$A14)</f>
        <v>80.817999999999998</v>
      </c>
      <c r="AN14" s="48">
        <f>SUMIFS('SGT_SUKU TAHUNAN'!$F:$F,'SGT_SUKU TAHUNAN'!$A:$A,"20"&amp;RIGHT(JADUAL_TABLE!AN$1,2),'SGT_SUKU TAHUNAN'!$B:$B,MID(JADUAL_TABLE!AN$1,2,1),'SGT_SUKU TAHUNAN'!$D:$D,JADUAL_TABLE!$A14)</f>
        <v>80.962000000000003</v>
      </c>
      <c r="AO14" s="48">
        <f>SUMIFS('SGT_SUKU TAHUNAN'!$F:$F,'SGT_SUKU TAHUNAN'!$A:$A,"20"&amp;RIGHT(JADUAL_TABLE!AO$1,2),'SGT_SUKU TAHUNAN'!$B:$B,MID(JADUAL_TABLE!AO$1,2,1),'SGT_SUKU TAHUNAN'!$D:$D,JADUAL_TABLE!$A14)</f>
        <v>80.838999999999999</v>
      </c>
      <c r="AP14" s="48">
        <f>SUMIFS('SGT_SUKU TAHUNAN'!$F:$F,'SGT_SUKU TAHUNAN'!$A:$A,"20"&amp;RIGHT(JADUAL_TABLE!AP$1,2),'SGT_SUKU TAHUNAN'!$B:$B,MID(JADUAL_TABLE!AP$1,2,1),'SGT_SUKU TAHUNAN'!$D:$D,JADUAL_TABLE!$A14)</f>
        <v>80.56</v>
      </c>
      <c r="AQ14" s="48">
        <f>SUMIFS('SGT_SUKU TAHUNAN'!$F:$F,'SGT_SUKU TAHUNAN'!$A:$A,"20"&amp;RIGHT(JADUAL_TABLE!AQ$1,2),'SGT_SUKU TAHUNAN'!$B:$B,MID(JADUAL_TABLE!AQ$1,2,1),'SGT_SUKU TAHUNAN'!$D:$D,JADUAL_TABLE!$A14)</f>
        <v>80.381999999999991</v>
      </c>
      <c r="AR14" s="48">
        <f>SUMIFS('SGT_SUKU TAHUNAN'!$F:$F,'SGT_SUKU TAHUNAN'!$A:$A,"20"&amp;RIGHT(JADUAL_TABLE!AR$1,2),'SGT_SUKU TAHUNAN'!$B:$B,MID(JADUAL_TABLE!AR$1,2,1),'SGT_SUKU TAHUNAN'!$D:$D,JADUAL_TABLE!$A14)</f>
        <v>79.73</v>
      </c>
      <c r="AS14" s="48">
        <f>SUMIFS('SGT_SUKU TAHUNAN'!$F:$F,'SGT_SUKU TAHUNAN'!$A:$A,"20"&amp;RIGHT(JADUAL_TABLE!AS$1,2),'SGT_SUKU TAHUNAN'!$B:$B,MID(JADUAL_TABLE!AS$1,2,1),'SGT_SUKU TAHUNAN'!$D:$D,JADUAL_TABLE!$A14)</f>
        <v>0</v>
      </c>
      <c r="AT14" s="48">
        <f>SUMIFS('SGT_SUKU TAHUNAN'!$F:$F,'SGT_SUKU TAHUNAN'!$A:$A,"20"&amp;RIGHT(JADUAL_TABLE!AT$1,2),'SGT_SUKU TAHUNAN'!$B:$B,MID(JADUAL_TABLE!AT$1,2,1),'SGT_SUKU TAHUNAN'!$D:$D,JADUAL_TABLE!$A14)</f>
        <v>0</v>
      </c>
    </row>
    <row r="15" spans="1:47" ht="35.15" customHeight="1" x14ac:dyDescent="0.3">
      <c r="A15" s="47" t="s">
        <v>31</v>
      </c>
      <c r="B15" s="47" t="s">
        <v>156</v>
      </c>
      <c r="C15" s="48">
        <f>SUMIFS('SGT_TAHUNAN '!$E:$E,'SGT_TAHUNAN '!$A:$A,JADUAL_TABLE!C$1,'SGT_TAHUNAN '!$C:$C,JADUAL_TABLE!$A15)</f>
        <v>2244.6419999999994</v>
      </c>
      <c r="D15" s="48">
        <f>SUMIFS('SGT_TAHUNAN '!$E:$E,'SGT_TAHUNAN '!$A:$A,JADUAL_TABLE!D$1,'SGT_TAHUNAN '!$C:$C,JADUAL_TABLE!$A15)</f>
        <v>2283.732</v>
      </c>
      <c r="E15" s="48">
        <f>SUMIFS('SGT_TAHUNAN '!$E:$E,'SGT_TAHUNAN '!$A:$A,JADUAL_TABLE!E$1,'SGT_TAHUNAN '!$C:$C,JADUAL_TABLE!$A15)</f>
        <v>2256.96</v>
      </c>
      <c r="F15" s="48">
        <f>SUMIFS('SGT_TAHUNAN '!$E:$E,'SGT_TAHUNAN '!$A:$A,JADUAL_TABLE!F$1,'SGT_TAHUNAN '!$C:$C,JADUAL_TABLE!$A15)</f>
        <v>2321.277</v>
      </c>
      <c r="G15" s="48">
        <f>SUMIFS('SGT_TAHUNAN '!$E:$E,'SGT_TAHUNAN '!$A:$A,JADUAL_TABLE!G$1,'SGT_TAHUNAN '!$C:$C,JADUAL_TABLE!$A15)</f>
        <v>2414.0510000000004</v>
      </c>
      <c r="H15" s="48">
        <f>SUMIFS('SGT_TAHUNAN '!$E:$E,'SGT_TAHUNAN '!$A:$A,JADUAL_TABLE!H$1,'SGT_TAHUNAN '!$C:$C,JADUAL_TABLE!$A15)</f>
        <v>2468.9959999999996</v>
      </c>
      <c r="I15" s="48">
        <f>SUMIFS('SGT_TAHUNAN '!$E:$E,'SGT_TAHUNAN '!$A:$A,JADUAL_TABLE!I$1,'SGT_TAHUNAN '!$C:$C,JADUAL_TABLE!$A15)</f>
        <v>2503.6950000000002</v>
      </c>
      <c r="J15" s="48">
        <f>SUMIFS('SGT_TAHUNAN '!$E:$E,'SGT_TAHUNAN '!$A:$A,JADUAL_TABLE!J$1,'SGT_TAHUNAN '!$C:$C,JADUAL_TABLE!$A15)</f>
        <v>2538.0740000000001</v>
      </c>
      <c r="K15" s="48">
        <f>SUMIFS('SGT_SUKU TAHUNAN'!$F:$F,'SGT_SUKU TAHUNAN'!$A:$A,"20"&amp;RIGHT(JADUAL_TABLE!K$1,2),'SGT_SUKU TAHUNAN'!$B:$B,MID(JADUAL_TABLE!K$1,2,1),'SGT_SUKU TAHUNAN'!$D:$D,JADUAL_TABLE!$A15)</f>
        <v>2216.0170000000007</v>
      </c>
      <c r="L15" s="48">
        <f>SUMIFS('SGT_SUKU TAHUNAN'!$F:$F,'SGT_SUKU TAHUNAN'!$A:$A,"20"&amp;RIGHT(JADUAL_TABLE!L$1,2),'SGT_SUKU TAHUNAN'!$B:$B,MID(JADUAL_TABLE!L$1,2,1),'SGT_SUKU TAHUNAN'!$D:$D,JADUAL_TABLE!$A15)</f>
        <v>2218.7429999999999</v>
      </c>
      <c r="M15" s="48">
        <f>SUMIFS('SGT_SUKU TAHUNAN'!$F:$F,'SGT_SUKU TAHUNAN'!$A:$A,"20"&amp;RIGHT(JADUAL_TABLE!M$1,2),'SGT_SUKU TAHUNAN'!$B:$B,MID(JADUAL_TABLE!M$1,2,1),'SGT_SUKU TAHUNAN'!$D:$D,JADUAL_TABLE!$A15)</f>
        <v>2231.518</v>
      </c>
      <c r="N15" s="48">
        <f>SUMIFS('SGT_SUKU TAHUNAN'!$F:$F,'SGT_SUKU TAHUNAN'!$A:$A,"20"&amp;RIGHT(JADUAL_TABLE!N$1,2),'SGT_SUKU TAHUNAN'!$B:$B,MID(JADUAL_TABLE!N$1,2,1),'SGT_SUKU TAHUNAN'!$D:$D,JADUAL_TABLE!$A15)</f>
        <v>2244.6419999999994</v>
      </c>
      <c r="O15" s="48">
        <f>SUMIFS('SGT_SUKU TAHUNAN'!$F:$F,'SGT_SUKU TAHUNAN'!$A:$A,"20"&amp;RIGHT(JADUAL_TABLE!O$1,2),'SGT_SUKU TAHUNAN'!$B:$B,MID(JADUAL_TABLE!O$1,2,1),'SGT_SUKU TAHUNAN'!$D:$D,JADUAL_TABLE!$A15)</f>
        <v>2240.444</v>
      </c>
      <c r="P15" s="48">
        <f>SUMIFS('SGT_SUKU TAHUNAN'!$F:$F,'SGT_SUKU TAHUNAN'!$A:$A,"20"&amp;RIGHT(JADUAL_TABLE!P$1,2),'SGT_SUKU TAHUNAN'!$B:$B,MID(JADUAL_TABLE!P$1,2,1),'SGT_SUKU TAHUNAN'!$D:$D,JADUAL_TABLE!$A15)</f>
        <v>2269.5980000000004</v>
      </c>
      <c r="Q15" s="48">
        <f>SUMIFS('SGT_SUKU TAHUNAN'!$F:$F,'SGT_SUKU TAHUNAN'!$A:$A,"20"&amp;RIGHT(JADUAL_TABLE!Q$1,2),'SGT_SUKU TAHUNAN'!$B:$B,MID(JADUAL_TABLE!Q$1,2,1),'SGT_SUKU TAHUNAN'!$D:$D,JADUAL_TABLE!$A15)</f>
        <v>2285.7199999999998</v>
      </c>
      <c r="R15" s="48">
        <f>SUMIFS('SGT_SUKU TAHUNAN'!$F:$F,'SGT_SUKU TAHUNAN'!$A:$A,"20"&amp;RIGHT(JADUAL_TABLE!R$1,2),'SGT_SUKU TAHUNAN'!$B:$B,MID(JADUAL_TABLE!R$1,2,1),'SGT_SUKU TAHUNAN'!$D:$D,JADUAL_TABLE!$A15)</f>
        <v>2283.732</v>
      </c>
      <c r="S15" s="48">
        <f>SUMIFS('SGT_SUKU TAHUNAN'!$F:$F,'SGT_SUKU TAHUNAN'!$A:$A,"20"&amp;RIGHT(JADUAL_TABLE!S$1,2),'SGT_SUKU TAHUNAN'!$B:$B,MID(JADUAL_TABLE!S$1,2,1),'SGT_SUKU TAHUNAN'!$D:$D,JADUAL_TABLE!$A15)</f>
        <v>2251.1840000000002</v>
      </c>
      <c r="T15" s="48">
        <f>SUMIFS('SGT_SUKU TAHUNAN'!$F:$F,'SGT_SUKU TAHUNAN'!$A:$A,"20"&amp;RIGHT(JADUAL_TABLE!T$1,2),'SGT_SUKU TAHUNAN'!$B:$B,MID(JADUAL_TABLE!T$1,2,1),'SGT_SUKU TAHUNAN'!$D:$D,JADUAL_TABLE!$A15)</f>
        <v>2232.2020000000002</v>
      </c>
      <c r="U15" s="48">
        <f>SUMIFS('SGT_SUKU TAHUNAN'!$F:$F,'SGT_SUKU TAHUNAN'!$A:$A,"20"&amp;RIGHT(JADUAL_TABLE!U$1,2),'SGT_SUKU TAHUNAN'!$B:$B,MID(JADUAL_TABLE!U$1,2,1),'SGT_SUKU TAHUNAN'!$D:$D,JADUAL_TABLE!$A15)</f>
        <v>2253.6469999999999</v>
      </c>
      <c r="V15" s="48">
        <f>SUMIFS('SGT_SUKU TAHUNAN'!$F:$F,'SGT_SUKU TAHUNAN'!$A:$A,"20"&amp;RIGHT(JADUAL_TABLE!V$1,2),'SGT_SUKU TAHUNAN'!$B:$B,MID(JADUAL_TABLE!V$1,2,1),'SGT_SUKU TAHUNAN'!$D:$D,JADUAL_TABLE!$A15)</f>
        <v>2256.96</v>
      </c>
      <c r="W15" s="48">
        <f>SUMIFS('SGT_SUKU TAHUNAN'!$F:$F,'SGT_SUKU TAHUNAN'!$A:$A,"20"&amp;RIGHT(JADUAL_TABLE!W$1,2),'SGT_SUKU TAHUNAN'!$B:$B,MID(JADUAL_TABLE!W$1,2,1),'SGT_SUKU TAHUNAN'!$D:$D,JADUAL_TABLE!$A15)</f>
        <v>2260.4459999999999</v>
      </c>
      <c r="X15" s="48">
        <f>SUMIFS('SGT_SUKU TAHUNAN'!$F:$F,'SGT_SUKU TAHUNAN'!$A:$A,"20"&amp;RIGHT(JADUAL_TABLE!X$1,2),'SGT_SUKU TAHUNAN'!$B:$B,MID(JADUAL_TABLE!X$1,2,1),'SGT_SUKU TAHUNAN'!$D:$D,JADUAL_TABLE!$A15)</f>
        <v>2258.5879999999997</v>
      </c>
      <c r="Y15" s="48">
        <f>SUMIFS('SGT_SUKU TAHUNAN'!$F:$F,'SGT_SUKU TAHUNAN'!$A:$A,"20"&amp;RIGHT(JADUAL_TABLE!Y$1,2),'SGT_SUKU TAHUNAN'!$B:$B,MID(JADUAL_TABLE!Y$1,2,1),'SGT_SUKU TAHUNAN'!$D:$D,JADUAL_TABLE!$A15)</f>
        <v>2286.166999999999</v>
      </c>
      <c r="Z15" s="48">
        <f>SUMIFS('SGT_SUKU TAHUNAN'!$F:$F,'SGT_SUKU TAHUNAN'!$A:$A,"20"&amp;RIGHT(JADUAL_TABLE!Z$1,2),'SGT_SUKU TAHUNAN'!$B:$B,MID(JADUAL_TABLE!Z$1,2,1),'SGT_SUKU TAHUNAN'!$D:$D,JADUAL_TABLE!$A15)</f>
        <v>2321.277</v>
      </c>
      <c r="AA15" s="48">
        <f>SUMIFS('SGT_SUKU TAHUNAN'!$F:$F,'SGT_SUKU TAHUNAN'!$A:$A,"20"&amp;RIGHT(JADUAL_TABLE!AA$1,2),'SGT_SUKU TAHUNAN'!$B:$B,MID(JADUAL_TABLE!AA$1,2,1),'SGT_SUKU TAHUNAN'!$D:$D,JADUAL_TABLE!$A15)</f>
        <v>2343.5109999999995</v>
      </c>
      <c r="AB15" s="48">
        <f>SUMIFS('SGT_SUKU TAHUNAN'!$F:$F,'SGT_SUKU TAHUNAN'!$A:$A,"20"&amp;RIGHT(JADUAL_TABLE!AB$1,2),'SGT_SUKU TAHUNAN'!$B:$B,MID(JADUAL_TABLE!AB$1,2,1),'SGT_SUKU TAHUNAN'!$D:$D,JADUAL_TABLE!$A15)</f>
        <v>2358.1880000000001</v>
      </c>
      <c r="AC15" s="48">
        <f>SUMIFS('SGT_SUKU TAHUNAN'!$F:$F,'SGT_SUKU TAHUNAN'!$A:$A,"20"&amp;RIGHT(JADUAL_TABLE!AC$1,2),'SGT_SUKU TAHUNAN'!$B:$B,MID(JADUAL_TABLE!AC$1,2,1),'SGT_SUKU TAHUNAN'!$D:$D,JADUAL_TABLE!$A15)</f>
        <v>2390.4569999999999</v>
      </c>
      <c r="AD15" s="48">
        <f>SUMIFS('SGT_SUKU TAHUNAN'!$F:$F,'SGT_SUKU TAHUNAN'!$A:$A,"20"&amp;RIGHT(JADUAL_TABLE!AD$1,2),'SGT_SUKU TAHUNAN'!$B:$B,MID(JADUAL_TABLE!AD$1,2,1),'SGT_SUKU TAHUNAN'!$D:$D,JADUAL_TABLE!$A15)</f>
        <v>2414.0510000000004</v>
      </c>
      <c r="AE15" s="48">
        <f>SUMIFS('SGT_SUKU TAHUNAN'!$F:$F,'SGT_SUKU TAHUNAN'!$A:$A,"20"&amp;RIGHT(JADUAL_TABLE!AE$1,2),'SGT_SUKU TAHUNAN'!$B:$B,MID(JADUAL_TABLE!AE$1,2,1),'SGT_SUKU TAHUNAN'!$D:$D,JADUAL_TABLE!$A15)</f>
        <v>2429.866</v>
      </c>
      <c r="AF15" s="48">
        <f>SUMIFS('SGT_SUKU TAHUNAN'!$F:$F,'SGT_SUKU TAHUNAN'!$A:$A,"20"&amp;RIGHT(JADUAL_TABLE!AF$1,2),'SGT_SUKU TAHUNAN'!$B:$B,MID(JADUAL_TABLE!AF$1,2,1),'SGT_SUKU TAHUNAN'!$D:$D,JADUAL_TABLE!$A15)</f>
        <v>2428.63</v>
      </c>
      <c r="AG15" s="48">
        <f>SUMIFS('SGT_SUKU TAHUNAN'!$F:$F,'SGT_SUKU TAHUNAN'!$A:$A,"20"&amp;RIGHT(JADUAL_TABLE!AG$1,2),'SGT_SUKU TAHUNAN'!$B:$B,MID(JADUAL_TABLE!AG$1,2,1),'SGT_SUKU TAHUNAN'!$D:$D,JADUAL_TABLE!$A15)</f>
        <v>2464.6689999999999</v>
      </c>
      <c r="AH15" s="48">
        <f>SUMIFS('SGT_SUKU TAHUNAN'!$F:$F,'SGT_SUKU TAHUNAN'!$A:$A,"20"&amp;RIGHT(JADUAL_TABLE!AH$1,2),'SGT_SUKU TAHUNAN'!$B:$B,MID(JADUAL_TABLE!AH$1,2,1),'SGT_SUKU TAHUNAN'!$D:$D,JADUAL_TABLE!$A15)</f>
        <v>2468.9959999999996</v>
      </c>
      <c r="AI15" s="48">
        <f>SUMIFS('SGT_SUKU TAHUNAN'!$F:$F,'SGT_SUKU TAHUNAN'!$A:$A,"20"&amp;RIGHT(JADUAL_TABLE!AI$1,2),'SGT_SUKU TAHUNAN'!$B:$B,MID(JADUAL_TABLE!AI$1,2,1),'SGT_SUKU TAHUNAN'!$D:$D,JADUAL_TABLE!$A15)</f>
        <v>2456.3119999999999</v>
      </c>
      <c r="AJ15" s="48">
        <f>SUMIFS('SGT_SUKU TAHUNAN'!$F:$F,'SGT_SUKU TAHUNAN'!$A:$A,"20"&amp;RIGHT(JADUAL_TABLE!AJ$1,2),'SGT_SUKU TAHUNAN'!$B:$B,MID(JADUAL_TABLE!AJ$1,2,1),'SGT_SUKU TAHUNAN'!$D:$D,JADUAL_TABLE!$A15)</f>
        <v>2458.7449999999999</v>
      </c>
      <c r="AK15" s="48">
        <f>SUMIFS('SGT_SUKU TAHUNAN'!$F:$F,'SGT_SUKU TAHUNAN'!$A:$A,"20"&amp;RIGHT(JADUAL_TABLE!AK$1,2),'SGT_SUKU TAHUNAN'!$B:$B,MID(JADUAL_TABLE!AK$1,2,1),'SGT_SUKU TAHUNAN'!$D:$D,JADUAL_TABLE!$A15)</f>
        <v>2489.2149999999997</v>
      </c>
      <c r="AL15" s="48">
        <f>SUMIFS('SGT_SUKU TAHUNAN'!$F:$F,'SGT_SUKU TAHUNAN'!$A:$A,"20"&amp;RIGHT(JADUAL_TABLE!AL$1,2),'SGT_SUKU TAHUNAN'!$B:$B,MID(JADUAL_TABLE!AL$1,2,1),'SGT_SUKU TAHUNAN'!$D:$D,JADUAL_TABLE!$A15)</f>
        <v>2503.6950000000002</v>
      </c>
      <c r="AM15" s="48">
        <f>SUMIFS('SGT_SUKU TAHUNAN'!$F:$F,'SGT_SUKU TAHUNAN'!$A:$A,"20"&amp;RIGHT(JADUAL_TABLE!AM$1,2),'SGT_SUKU TAHUNAN'!$B:$B,MID(JADUAL_TABLE!AM$1,2,1),'SGT_SUKU TAHUNAN'!$D:$D,JADUAL_TABLE!$A15)</f>
        <v>2493.7389999999996</v>
      </c>
      <c r="AN15" s="48">
        <f>SUMIFS('SGT_SUKU TAHUNAN'!$F:$F,'SGT_SUKU TAHUNAN'!$A:$A,"20"&amp;RIGHT(JADUAL_TABLE!AN$1,2),'SGT_SUKU TAHUNAN'!$B:$B,MID(JADUAL_TABLE!AN$1,2,1),'SGT_SUKU TAHUNAN'!$D:$D,JADUAL_TABLE!$A15)</f>
        <v>2495.5619999999999</v>
      </c>
      <c r="AO15" s="48">
        <f>SUMIFS('SGT_SUKU TAHUNAN'!$F:$F,'SGT_SUKU TAHUNAN'!$A:$A,"20"&amp;RIGHT(JADUAL_TABLE!AO$1,2),'SGT_SUKU TAHUNAN'!$B:$B,MID(JADUAL_TABLE!AO$1,2,1),'SGT_SUKU TAHUNAN'!$D:$D,JADUAL_TABLE!$A15)</f>
        <v>2522.848</v>
      </c>
      <c r="AP15" s="48">
        <f>SUMIFS('SGT_SUKU TAHUNAN'!$F:$F,'SGT_SUKU TAHUNAN'!$A:$A,"20"&amp;RIGHT(JADUAL_TABLE!AP$1,2),'SGT_SUKU TAHUNAN'!$B:$B,MID(JADUAL_TABLE!AP$1,2,1),'SGT_SUKU TAHUNAN'!$D:$D,JADUAL_TABLE!$A15)</f>
        <v>2538.0740000000001</v>
      </c>
      <c r="AQ15" s="48">
        <f>SUMIFS('SGT_SUKU TAHUNAN'!$F:$F,'SGT_SUKU TAHUNAN'!$A:$A,"20"&amp;RIGHT(JADUAL_TABLE!AQ$1,2),'SGT_SUKU TAHUNAN'!$B:$B,MID(JADUAL_TABLE!AQ$1,2,1),'SGT_SUKU TAHUNAN'!$D:$D,JADUAL_TABLE!$A15)</f>
        <v>2523.1690000000003</v>
      </c>
      <c r="AR15" s="48">
        <f>SUMIFS('SGT_SUKU TAHUNAN'!$F:$F,'SGT_SUKU TAHUNAN'!$A:$A,"20"&amp;RIGHT(JADUAL_TABLE!AR$1,2),'SGT_SUKU TAHUNAN'!$B:$B,MID(JADUAL_TABLE!AR$1,2,1),'SGT_SUKU TAHUNAN'!$D:$D,JADUAL_TABLE!$A15)</f>
        <v>2531.6650000000004</v>
      </c>
      <c r="AS15" s="48">
        <f>SUMIFS('SGT_SUKU TAHUNAN'!$F:$F,'SGT_SUKU TAHUNAN'!$A:$A,"20"&amp;RIGHT(JADUAL_TABLE!AS$1,2),'SGT_SUKU TAHUNAN'!$B:$B,MID(JADUAL_TABLE!AS$1,2,1),'SGT_SUKU TAHUNAN'!$D:$D,JADUAL_TABLE!$A15)</f>
        <v>0</v>
      </c>
      <c r="AT15" s="48">
        <f>SUMIFS('SGT_SUKU TAHUNAN'!$F:$F,'SGT_SUKU TAHUNAN'!$A:$A,"20"&amp;RIGHT(JADUAL_TABLE!AT$1,2),'SGT_SUKU TAHUNAN'!$B:$B,MID(JADUAL_TABLE!AT$1,2,1),'SGT_SUKU TAHUNAN'!$D:$D,JADUAL_TABLE!$A15)</f>
        <v>0</v>
      </c>
    </row>
    <row r="16" spans="1:47" ht="35.15" customHeight="1" x14ac:dyDescent="0.3">
      <c r="A16" s="49" t="s">
        <v>40</v>
      </c>
      <c r="B16" s="45" t="s">
        <v>157</v>
      </c>
      <c r="C16" s="46">
        <f>SUMIFS('SGT_TAHUNAN '!$E:$E,'SGT_TAHUNAN '!$A:$A,JADUAL_TABLE!C$1,'SGT_TAHUNAN '!$D:$D,JADUAL_TABLE!$A16)</f>
        <v>281.57499999999999</v>
      </c>
      <c r="D16" s="46">
        <f>SUMIFS('SGT_TAHUNAN '!$E:$E,'SGT_TAHUNAN '!$A:$A,JADUAL_TABLE!D$1,'SGT_TAHUNAN '!$D:$D,JADUAL_TABLE!$A16)</f>
        <v>283.17099999999999</v>
      </c>
      <c r="E16" s="46">
        <f>SUMIFS('SGT_TAHUNAN '!$E:$E,'SGT_TAHUNAN '!$A:$A,JADUAL_TABLE!E$1,'SGT_TAHUNAN '!$D:$D,JADUAL_TABLE!$A16)</f>
        <v>286.11</v>
      </c>
      <c r="F16" s="46">
        <f>SUMIFS('SGT_TAHUNAN '!$E:$E,'SGT_TAHUNAN '!$A:$A,JADUAL_TABLE!F$1,'SGT_TAHUNAN '!$D:$D,JADUAL_TABLE!$A16)</f>
        <v>291.70300000000003</v>
      </c>
      <c r="G16" s="46">
        <f>SUMIFS('SGT_TAHUNAN '!$E:$E,'SGT_TAHUNAN '!$A:$A,JADUAL_TABLE!G$1,'SGT_TAHUNAN '!$D:$D,JADUAL_TABLE!$A16)</f>
        <v>312.755</v>
      </c>
      <c r="H16" s="46">
        <f>SUMIFS('SGT_TAHUNAN '!$E:$E,'SGT_TAHUNAN '!$A:$A,JADUAL_TABLE!H$1,'SGT_TAHUNAN '!$D:$D,JADUAL_TABLE!$A16)</f>
        <v>338.11900000000003</v>
      </c>
      <c r="I16" s="46">
        <f>SUMIFS('SGT_TAHUNAN '!$E:$E,'SGT_TAHUNAN '!$A:$A,JADUAL_TABLE!I$1,'SGT_TAHUNAN '!$D:$D,JADUAL_TABLE!$A16)</f>
        <v>353.11399999999998</v>
      </c>
      <c r="J16" s="46">
        <f>SUMIFS('SGT_TAHUNAN '!$E:$E,'SGT_TAHUNAN '!$A:$A,JADUAL_TABLE!J$1,'SGT_TAHUNAN '!$D:$D,JADUAL_TABLE!$A16)</f>
        <v>360.25900000000001</v>
      </c>
      <c r="K16" s="46">
        <f>SUMIFS('SGT_SUKU TAHUNAN'!$F:$F,'SGT_SUKU TAHUNAN'!$A:$A,"20"&amp;RIGHT(JADUAL_TABLE!K$1,2),'SGT_SUKU TAHUNAN'!$B:$B,MID(JADUAL_TABLE!K$1,2,1),'SGT_SUKU TAHUNAN'!$E:$E,JADUAL_TABLE!$A16)</f>
        <v>279.92500000000001</v>
      </c>
      <c r="L16" s="46">
        <f>SUMIFS('SGT_SUKU TAHUNAN'!$F:$F,'SGT_SUKU TAHUNAN'!$A:$A,"20"&amp;RIGHT(JADUAL_TABLE!L$1,2),'SGT_SUKU TAHUNAN'!$B:$B,MID(JADUAL_TABLE!L$1,2,1),'SGT_SUKU TAHUNAN'!$E:$E,JADUAL_TABLE!$A16)</f>
        <v>278.80099999999999</v>
      </c>
      <c r="M16" s="46">
        <f>SUMIFS('SGT_SUKU TAHUNAN'!$F:$F,'SGT_SUKU TAHUNAN'!$A:$A,"20"&amp;RIGHT(JADUAL_TABLE!M$1,2),'SGT_SUKU TAHUNAN'!$B:$B,MID(JADUAL_TABLE!M$1,2,1),'SGT_SUKU TAHUNAN'!$E:$E,JADUAL_TABLE!$A16)</f>
        <v>280.245</v>
      </c>
      <c r="N16" s="46">
        <f>SUMIFS('SGT_SUKU TAHUNAN'!$F:$F,'SGT_SUKU TAHUNAN'!$A:$A,"20"&amp;RIGHT(JADUAL_TABLE!N$1,2),'SGT_SUKU TAHUNAN'!$B:$B,MID(JADUAL_TABLE!N$1,2,1),'SGT_SUKU TAHUNAN'!$E:$E,JADUAL_TABLE!$A16)</f>
        <v>281.57499999999999</v>
      </c>
      <c r="O16" s="46">
        <f>SUMIFS('SGT_SUKU TAHUNAN'!$F:$F,'SGT_SUKU TAHUNAN'!$A:$A,"20"&amp;RIGHT(JADUAL_TABLE!O$1,2),'SGT_SUKU TAHUNAN'!$B:$B,MID(JADUAL_TABLE!O$1,2,1),'SGT_SUKU TAHUNAN'!$E:$E,JADUAL_TABLE!$A16)</f>
        <v>275.976</v>
      </c>
      <c r="P16" s="46">
        <f>SUMIFS('SGT_SUKU TAHUNAN'!$F:$F,'SGT_SUKU TAHUNAN'!$A:$A,"20"&amp;RIGHT(JADUAL_TABLE!P$1,2),'SGT_SUKU TAHUNAN'!$B:$B,MID(JADUAL_TABLE!P$1,2,1),'SGT_SUKU TAHUNAN'!$E:$E,JADUAL_TABLE!$A16)</f>
        <v>280.14699999999999</v>
      </c>
      <c r="Q16" s="46">
        <f>SUMIFS('SGT_SUKU TAHUNAN'!$F:$F,'SGT_SUKU TAHUNAN'!$A:$A,"20"&amp;RIGHT(JADUAL_TABLE!Q$1,2),'SGT_SUKU TAHUNAN'!$B:$B,MID(JADUAL_TABLE!Q$1,2,1),'SGT_SUKU TAHUNAN'!$E:$E,JADUAL_TABLE!$A16)</f>
        <v>284.964</v>
      </c>
      <c r="R16" s="46">
        <f>SUMIFS('SGT_SUKU TAHUNAN'!$F:$F,'SGT_SUKU TAHUNAN'!$A:$A,"20"&amp;RIGHT(JADUAL_TABLE!R$1,2),'SGT_SUKU TAHUNAN'!$B:$B,MID(JADUAL_TABLE!R$1,2,1),'SGT_SUKU TAHUNAN'!$E:$E,JADUAL_TABLE!$A16)</f>
        <v>283.17099999999999</v>
      </c>
      <c r="S16" s="46">
        <f>SUMIFS('SGT_SUKU TAHUNAN'!$F:$F,'SGT_SUKU TAHUNAN'!$A:$A,"20"&amp;RIGHT(JADUAL_TABLE!S$1,2),'SGT_SUKU TAHUNAN'!$B:$B,MID(JADUAL_TABLE!S$1,2,1),'SGT_SUKU TAHUNAN'!$E:$E,JADUAL_TABLE!$A16)</f>
        <v>282.75299999999999</v>
      </c>
      <c r="T16" s="46">
        <f>SUMIFS('SGT_SUKU TAHUNAN'!$F:$F,'SGT_SUKU TAHUNAN'!$A:$A,"20"&amp;RIGHT(JADUAL_TABLE!T$1,2),'SGT_SUKU TAHUNAN'!$B:$B,MID(JADUAL_TABLE!T$1,2,1),'SGT_SUKU TAHUNAN'!$E:$E,JADUAL_TABLE!$A16)</f>
        <v>285.49299999999999</v>
      </c>
      <c r="U16" s="46">
        <f>SUMIFS('SGT_SUKU TAHUNAN'!$F:$F,'SGT_SUKU TAHUNAN'!$A:$A,"20"&amp;RIGHT(JADUAL_TABLE!U$1,2),'SGT_SUKU TAHUNAN'!$B:$B,MID(JADUAL_TABLE!U$1,2,1),'SGT_SUKU TAHUNAN'!$E:$E,JADUAL_TABLE!$A16)</f>
        <v>287.423</v>
      </c>
      <c r="V16" s="46">
        <f>SUMIFS('SGT_SUKU TAHUNAN'!$F:$F,'SGT_SUKU TAHUNAN'!$A:$A,"20"&amp;RIGHT(JADUAL_TABLE!V$1,2),'SGT_SUKU TAHUNAN'!$B:$B,MID(JADUAL_TABLE!V$1,2,1),'SGT_SUKU TAHUNAN'!$E:$E,JADUAL_TABLE!$A16)</f>
        <v>286.11</v>
      </c>
      <c r="W16" s="46">
        <f>SUMIFS('SGT_SUKU TAHUNAN'!$F:$F,'SGT_SUKU TAHUNAN'!$A:$A,"20"&amp;RIGHT(JADUAL_TABLE!W$1,2),'SGT_SUKU TAHUNAN'!$B:$B,MID(JADUAL_TABLE!W$1,2,1),'SGT_SUKU TAHUNAN'!$E:$E,JADUAL_TABLE!$A16)</f>
        <v>289.48099999999999</v>
      </c>
      <c r="X16" s="46">
        <f>SUMIFS('SGT_SUKU TAHUNAN'!$F:$F,'SGT_SUKU TAHUNAN'!$A:$A,"20"&amp;RIGHT(JADUAL_TABLE!X$1,2),'SGT_SUKU TAHUNAN'!$B:$B,MID(JADUAL_TABLE!X$1,2,1),'SGT_SUKU TAHUNAN'!$E:$E,JADUAL_TABLE!$A16)</f>
        <v>287.02600000000001</v>
      </c>
      <c r="Y16" s="46">
        <f>SUMIFS('SGT_SUKU TAHUNAN'!$F:$F,'SGT_SUKU TAHUNAN'!$A:$A,"20"&amp;RIGHT(JADUAL_TABLE!Y$1,2),'SGT_SUKU TAHUNAN'!$B:$B,MID(JADUAL_TABLE!Y$1,2,1),'SGT_SUKU TAHUNAN'!$E:$E,JADUAL_TABLE!$A16)</f>
        <v>289.53399999999999</v>
      </c>
      <c r="Z16" s="46">
        <f>SUMIFS('SGT_SUKU TAHUNAN'!$F:$F,'SGT_SUKU TAHUNAN'!$A:$A,"20"&amp;RIGHT(JADUAL_TABLE!Z$1,2),'SGT_SUKU TAHUNAN'!$B:$B,MID(JADUAL_TABLE!Z$1,2,1),'SGT_SUKU TAHUNAN'!$E:$E,JADUAL_TABLE!$A16)</f>
        <v>291.70300000000003</v>
      </c>
      <c r="AA16" s="46">
        <f>SUMIFS('SGT_SUKU TAHUNAN'!$F:$F,'SGT_SUKU TAHUNAN'!$A:$A,"20"&amp;RIGHT(JADUAL_TABLE!AA$1,2),'SGT_SUKU TAHUNAN'!$B:$B,MID(JADUAL_TABLE!AA$1,2,1),'SGT_SUKU TAHUNAN'!$E:$E,JADUAL_TABLE!$A16)</f>
        <v>296.43299999999999</v>
      </c>
      <c r="AB16" s="46">
        <f>SUMIFS('SGT_SUKU TAHUNAN'!$F:$F,'SGT_SUKU TAHUNAN'!$A:$A,"20"&amp;RIGHT(JADUAL_TABLE!AB$1,2),'SGT_SUKU TAHUNAN'!$B:$B,MID(JADUAL_TABLE!AB$1,2,1),'SGT_SUKU TAHUNAN'!$E:$E,JADUAL_TABLE!$A16)</f>
        <v>299.60999999999996</v>
      </c>
      <c r="AC16" s="46">
        <f>SUMIFS('SGT_SUKU TAHUNAN'!$F:$F,'SGT_SUKU TAHUNAN'!$A:$A,"20"&amp;RIGHT(JADUAL_TABLE!AC$1,2),'SGT_SUKU TAHUNAN'!$B:$B,MID(JADUAL_TABLE!AC$1,2,1),'SGT_SUKU TAHUNAN'!$E:$E,JADUAL_TABLE!$A16)</f>
        <v>305.30799999999999</v>
      </c>
      <c r="AD16" s="46">
        <f>SUMIFS('SGT_SUKU TAHUNAN'!$F:$F,'SGT_SUKU TAHUNAN'!$A:$A,"20"&amp;RIGHT(JADUAL_TABLE!AD$1,2),'SGT_SUKU TAHUNAN'!$B:$B,MID(JADUAL_TABLE!AD$1,2,1),'SGT_SUKU TAHUNAN'!$E:$E,JADUAL_TABLE!$A16)</f>
        <v>312.755</v>
      </c>
      <c r="AE16" s="46">
        <f>SUMIFS('SGT_SUKU TAHUNAN'!$F:$F,'SGT_SUKU TAHUNAN'!$A:$A,"20"&amp;RIGHT(JADUAL_TABLE!AE$1,2),'SGT_SUKU TAHUNAN'!$B:$B,MID(JADUAL_TABLE!AE$1,2,1),'SGT_SUKU TAHUNAN'!$E:$E,JADUAL_TABLE!$A16)</f>
        <v>320.755</v>
      </c>
      <c r="AF16" s="46">
        <f>SUMIFS('SGT_SUKU TAHUNAN'!$F:$F,'SGT_SUKU TAHUNAN'!$A:$A,"20"&amp;RIGHT(JADUAL_TABLE!AF$1,2),'SGT_SUKU TAHUNAN'!$B:$B,MID(JADUAL_TABLE!AF$1,2,1),'SGT_SUKU TAHUNAN'!$E:$E,JADUAL_TABLE!$A16)</f>
        <v>324.55099999999999</v>
      </c>
      <c r="AG16" s="46">
        <f>SUMIFS('SGT_SUKU TAHUNAN'!$F:$F,'SGT_SUKU TAHUNAN'!$A:$A,"20"&amp;RIGHT(JADUAL_TABLE!AG$1,2),'SGT_SUKU TAHUNAN'!$B:$B,MID(JADUAL_TABLE!AG$1,2,1),'SGT_SUKU TAHUNAN'!$E:$E,JADUAL_TABLE!$A16)</f>
        <v>335.98900000000003</v>
      </c>
      <c r="AH16" s="46">
        <f>SUMIFS('SGT_SUKU TAHUNAN'!$F:$F,'SGT_SUKU TAHUNAN'!$A:$A,"20"&amp;RIGHT(JADUAL_TABLE!AH$1,2),'SGT_SUKU TAHUNAN'!$B:$B,MID(JADUAL_TABLE!AH$1,2,1),'SGT_SUKU TAHUNAN'!$E:$E,JADUAL_TABLE!$A16)</f>
        <v>338.11900000000003</v>
      </c>
      <c r="AI16" s="46">
        <f>SUMIFS('SGT_SUKU TAHUNAN'!$F:$F,'SGT_SUKU TAHUNAN'!$A:$A,"20"&amp;RIGHT(JADUAL_TABLE!AI$1,2),'SGT_SUKU TAHUNAN'!$B:$B,MID(JADUAL_TABLE!AI$1,2,1),'SGT_SUKU TAHUNAN'!$E:$E,JADUAL_TABLE!$A16)</f>
        <v>342.65800000000002</v>
      </c>
      <c r="AJ16" s="46">
        <f>SUMIFS('SGT_SUKU TAHUNAN'!$F:$F,'SGT_SUKU TAHUNAN'!$A:$A,"20"&amp;RIGHT(JADUAL_TABLE!AJ$1,2),'SGT_SUKU TAHUNAN'!$B:$B,MID(JADUAL_TABLE!AJ$1,2,1),'SGT_SUKU TAHUNAN'!$E:$E,JADUAL_TABLE!$A16)</f>
        <v>344.733</v>
      </c>
      <c r="AK16" s="46">
        <f>SUMIFS('SGT_SUKU TAHUNAN'!$F:$F,'SGT_SUKU TAHUNAN'!$A:$A,"20"&amp;RIGHT(JADUAL_TABLE!AK$1,2),'SGT_SUKU TAHUNAN'!$B:$B,MID(JADUAL_TABLE!AK$1,2,1),'SGT_SUKU TAHUNAN'!$E:$E,JADUAL_TABLE!$A16)</f>
        <v>351.49799999999999</v>
      </c>
      <c r="AL16" s="46">
        <f>SUMIFS('SGT_SUKU TAHUNAN'!$F:$F,'SGT_SUKU TAHUNAN'!$A:$A,"20"&amp;RIGHT(JADUAL_TABLE!AL$1,2),'SGT_SUKU TAHUNAN'!$B:$B,MID(JADUAL_TABLE!AL$1,2,1),'SGT_SUKU TAHUNAN'!$E:$E,JADUAL_TABLE!$A16)</f>
        <v>353.11399999999998</v>
      </c>
      <c r="AM16" s="46">
        <f>SUMIFS('SGT_SUKU TAHUNAN'!$F:$F,'SGT_SUKU TAHUNAN'!$A:$A,"20"&amp;RIGHT(JADUAL_TABLE!AM$1,2),'SGT_SUKU TAHUNAN'!$B:$B,MID(JADUAL_TABLE!AM$1,2,1),'SGT_SUKU TAHUNAN'!$E:$E,JADUAL_TABLE!$A16)</f>
        <v>354.32699999999994</v>
      </c>
      <c r="AN16" s="46">
        <f>SUMIFS('SGT_SUKU TAHUNAN'!$F:$F,'SGT_SUKU TAHUNAN'!$A:$A,"20"&amp;RIGHT(JADUAL_TABLE!AN$1,2),'SGT_SUKU TAHUNAN'!$B:$B,MID(JADUAL_TABLE!AN$1,2,1),'SGT_SUKU TAHUNAN'!$E:$E,JADUAL_TABLE!$A16)</f>
        <v>354.18</v>
      </c>
      <c r="AO16" s="46">
        <f>SUMIFS('SGT_SUKU TAHUNAN'!$F:$F,'SGT_SUKU TAHUNAN'!$A:$A,"20"&amp;RIGHT(JADUAL_TABLE!AO$1,2),'SGT_SUKU TAHUNAN'!$B:$B,MID(JADUAL_TABLE!AO$1,2,1),'SGT_SUKU TAHUNAN'!$E:$E,JADUAL_TABLE!$A16)</f>
        <v>360.19900000000001</v>
      </c>
      <c r="AP16" s="46">
        <f>SUMIFS('SGT_SUKU TAHUNAN'!$F:$F,'SGT_SUKU TAHUNAN'!$A:$A,"20"&amp;RIGHT(JADUAL_TABLE!AP$1,2),'SGT_SUKU TAHUNAN'!$B:$B,MID(JADUAL_TABLE!AP$1,2,1),'SGT_SUKU TAHUNAN'!$E:$E,JADUAL_TABLE!$A16)</f>
        <v>360.25900000000001</v>
      </c>
      <c r="AQ16" s="46">
        <f>SUMIFS('SGT_SUKU TAHUNAN'!$F:$F,'SGT_SUKU TAHUNAN'!$A:$A,"20"&amp;RIGHT(JADUAL_TABLE!AQ$1,2),'SGT_SUKU TAHUNAN'!$B:$B,MID(JADUAL_TABLE!AQ$1,2,1),'SGT_SUKU TAHUNAN'!$E:$E,JADUAL_TABLE!$A16)</f>
        <v>361.49399999999997</v>
      </c>
      <c r="AR16" s="46">
        <f>SUMIFS('SGT_SUKU TAHUNAN'!$F:$F,'SGT_SUKU TAHUNAN'!$A:$A,"20"&amp;RIGHT(JADUAL_TABLE!AR$1,2),'SGT_SUKU TAHUNAN'!$B:$B,MID(JADUAL_TABLE!AR$1,2,1),'SGT_SUKU TAHUNAN'!$E:$E,JADUAL_TABLE!$A16)</f>
        <v>362.08100000000002</v>
      </c>
      <c r="AS16" s="46">
        <f>SUMIFS('SGT_SUKU TAHUNAN'!$F:$F,'SGT_SUKU TAHUNAN'!$A:$A,"20"&amp;RIGHT(JADUAL_TABLE!AS$1,2),'SGT_SUKU TAHUNAN'!$B:$B,MID(JADUAL_TABLE!AS$1,2,1),'SGT_SUKU TAHUNAN'!$E:$E,JADUAL_TABLE!$A16)</f>
        <v>0</v>
      </c>
      <c r="AT16" s="46">
        <f>SUMIFS('SGT_SUKU TAHUNAN'!$F:$F,'SGT_SUKU TAHUNAN'!$A:$A,"20"&amp;RIGHT(JADUAL_TABLE!AT$1,2),'SGT_SUKU TAHUNAN'!$B:$B,MID(JADUAL_TABLE!AT$1,2,1),'SGT_SUKU TAHUNAN'!$E:$E,JADUAL_TABLE!$A16)</f>
        <v>0</v>
      </c>
    </row>
    <row r="17" spans="1:47" ht="35.15" customHeight="1" x14ac:dyDescent="0.3">
      <c r="A17" s="49" t="s">
        <v>42</v>
      </c>
      <c r="B17" s="45" t="s">
        <v>158</v>
      </c>
      <c r="C17" s="46">
        <f>SUMIFS('SGT_TAHUNAN '!$E:$E,'SGT_TAHUNAN '!$A:$A,JADUAL_TABLE!C$1,'SGT_TAHUNAN '!$D:$D,JADUAL_TABLE!$A17)</f>
        <v>91.155000000000001</v>
      </c>
      <c r="D17" s="46">
        <f>SUMIFS('SGT_TAHUNAN '!$E:$E,'SGT_TAHUNAN '!$A:$A,JADUAL_TABLE!D$1,'SGT_TAHUNAN '!$D:$D,JADUAL_TABLE!$A17)</f>
        <v>95.295000000000002</v>
      </c>
      <c r="E17" s="46">
        <f>SUMIFS('SGT_TAHUNAN '!$E:$E,'SGT_TAHUNAN '!$A:$A,JADUAL_TABLE!E$1,'SGT_TAHUNAN '!$D:$D,JADUAL_TABLE!$A17)</f>
        <v>81.266000000000005</v>
      </c>
      <c r="F17" s="46">
        <f>SUMIFS('SGT_TAHUNAN '!$E:$E,'SGT_TAHUNAN '!$A:$A,JADUAL_TABLE!F$1,'SGT_TAHUNAN '!$D:$D,JADUAL_TABLE!$A17)</f>
        <v>83.622000000000014</v>
      </c>
      <c r="G17" s="46">
        <f>SUMIFS('SGT_TAHUNAN '!$E:$E,'SGT_TAHUNAN '!$A:$A,JADUAL_TABLE!G$1,'SGT_TAHUNAN '!$D:$D,JADUAL_TABLE!$A17)</f>
        <v>86.024000000000001</v>
      </c>
      <c r="H17" s="46">
        <f>SUMIFS('SGT_TAHUNAN '!$E:$E,'SGT_TAHUNAN '!$A:$A,JADUAL_TABLE!H$1,'SGT_TAHUNAN '!$D:$D,JADUAL_TABLE!$A17)</f>
        <v>89.025000000000006</v>
      </c>
      <c r="I17" s="46">
        <f>SUMIFS('SGT_TAHUNAN '!$E:$E,'SGT_TAHUNAN '!$A:$A,JADUAL_TABLE!I$1,'SGT_TAHUNAN '!$D:$D,JADUAL_TABLE!$A17)</f>
        <v>89.037999999999997</v>
      </c>
      <c r="J17" s="46">
        <f>SUMIFS('SGT_TAHUNAN '!$E:$E,'SGT_TAHUNAN '!$A:$A,JADUAL_TABLE!J$1,'SGT_TAHUNAN '!$D:$D,JADUAL_TABLE!$A17)</f>
        <v>89.909000000000006</v>
      </c>
      <c r="K17" s="46">
        <f>SUMIFS('SGT_SUKU TAHUNAN'!$F:$F,'SGT_SUKU TAHUNAN'!$A:$A,"20"&amp;RIGHT(JADUAL_TABLE!K$1,2),'SGT_SUKU TAHUNAN'!$B:$B,MID(JADUAL_TABLE!K$1,2,1),'SGT_SUKU TAHUNAN'!$E:$E,JADUAL_TABLE!$A17)</f>
        <v>96.66</v>
      </c>
      <c r="L17" s="46">
        <f>SUMIFS('SGT_SUKU TAHUNAN'!$F:$F,'SGT_SUKU TAHUNAN'!$A:$A,"20"&amp;RIGHT(JADUAL_TABLE!L$1,2),'SGT_SUKU TAHUNAN'!$B:$B,MID(JADUAL_TABLE!L$1,2,1),'SGT_SUKU TAHUNAN'!$E:$E,JADUAL_TABLE!$A17)</f>
        <v>95.278999999999996</v>
      </c>
      <c r="M17" s="46">
        <f>SUMIFS('SGT_SUKU TAHUNAN'!$F:$F,'SGT_SUKU TAHUNAN'!$A:$A,"20"&amp;RIGHT(JADUAL_TABLE!M$1,2),'SGT_SUKU TAHUNAN'!$B:$B,MID(JADUAL_TABLE!M$1,2,1),'SGT_SUKU TAHUNAN'!$E:$E,JADUAL_TABLE!$A17)</f>
        <v>92.750999999999991</v>
      </c>
      <c r="N17" s="46">
        <f>SUMIFS('SGT_SUKU TAHUNAN'!$F:$F,'SGT_SUKU TAHUNAN'!$A:$A,"20"&amp;RIGHT(JADUAL_TABLE!N$1,2),'SGT_SUKU TAHUNAN'!$B:$B,MID(JADUAL_TABLE!N$1,2,1),'SGT_SUKU TAHUNAN'!$E:$E,JADUAL_TABLE!$A17)</f>
        <v>91.155000000000001</v>
      </c>
      <c r="O17" s="46">
        <f>SUMIFS('SGT_SUKU TAHUNAN'!$F:$F,'SGT_SUKU TAHUNAN'!$A:$A,"20"&amp;RIGHT(JADUAL_TABLE!O$1,2),'SGT_SUKU TAHUNAN'!$B:$B,MID(JADUAL_TABLE!O$1,2,1),'SGT_SUKU TAHUNAN'!$E:$E,JADUAL_TABLE!$A17)</f>
        <v>93.920999999999992</v>
      </c>
      <c r="P17" s="46">
        <f>SUMIFS('SGT_SUKU TAHUNAN'!$F:$F,'SGT_SUKU TAHUNAN'!$A:$A,"20"&amp;RIGHT(JADUAL_TABLE!P$1,2),'SGT_SUKU TAHUNAN'!$B:$B,MID(JADUAL_TABLE!P$1,2,1),'SGT_SUKU TAHUNAN'!$E:$E,JADUAL_TABLE!$A17)</f>
        <v>95.290999999999997</v>
      </c>
      <c r="Q17" s="46">
        <f>SUMIFS('SGT_SUKU TAHUNAN'!$F:$F,'SGT_SUKU TAHUNAN'!$A:$A,"20"&amp;RIGHT(JADUAL_TABLE!Q$1,2),'SGT_SUKU TAHUNAN'!$B:$B,MID(JADUAL_TABLE!Q$1,2,1),'SGT_SUKU TAHUNAN'!$E:$E,JADUAL_TABLE!$A17)</f>
        <v>96.546999999999997</v>
      </c>
      <c r="R17" s="46">
        <f>SUMIFS('SGT_SUKU TAHUNAN'!$F:$F,'SGT_SUKU TAHUNAN'!$A:$A,"20"&amp;RIGHT(JADUAL_TABLE!R$1,2),'SGT_SUKU TAHUNAN'!$B:$B,MID(JADUAL_TABLE!R$1,2,1),'SGT_SUKU TAHUNAN'!$E:$E,JADUAL_TABLE!$A17)</f>
        <v>95.295000000000002</v>
      </c>
      <c r="S17" s="46">
        <f>SUMIFS('SGT_SUKU TAHUNAN'!$F:$F,'SGT_SUKU TAHUNAN'!$A:$A,"20"&amp;RIGHT(JADUAL_TABLE!S$1,2),'SGT_SUKU TAHUNAN'!$B:$B,MID(JADUAL_TABLE!S$1,2,1),'SGT_SUKU TAHUNAN'!$E:$E,JADUAL_TABLE!$A17)</f>
        <v>90.868000000000009</v>
      </c>
      <c r="T17" s="46">
        <f>SUMIFS('SGT_SUKU TAHUNAN'!$F:$F,'SGT_SUKU TAHUNAN'!$A:$A,"20"&amp;RIGHT(JADUAL_TABLE!T$1,2),'SGT_SUKU TAHUNAN'!$B:$B,MID(JADUAL_TABLE!T$1,2,1),'SGT_SUKU TAHUNAN'!$E:$E,JADUAL_TABLE!$A17)</f>
        <v>85.138999999999996</v>
      </c>
      <c r="U17" s="46">
        <f>SUMIFS('SGT_SUKU TAHUNAN'!$F:$F,'SGT_SUKU TAHUNAN'!$A:$A,"20"&amp;RIGHT(JADUAL_TABLE!U$1,2),'SGT_SUKU TAHUNAN'!$B:$B,MID(JADUAL_TABLE!U$1,2,1),'SGT_SUKU TAHUNAN'!$E:$E,JADUAL_TABLE!$A17)</f>
        <v>80.727999999999994</v>
      </c>
      <c r="V17" s="46">
        <f>SUMIFS('SGT_SUKU TAHUNAN'!$F:$F,'SGT_SUKU TAHUNAN'!$A:$A,"20"&amp;RIGHT(JADUAL_TABLE!V$1,2),'SGT_SUKU TAHUNAN'!$B:$B,MID(JADUAL_TABLE!V$1,2,1),'SGT_SUKU TAHUNAN'!$E:$E,JADUAL_TABLE!$A17)</f>
        <v>81.266000000000005</v>
      </c>
      <c r="W17" s="46">
        <f>SUMIFS('SGT_SUKU TAHUNAN'!$F:$F,'SGT_SUKU TAHUNAN'!$A:$A,"20"&amp;RIGHT(JADUAL_TABLE!W$1,2),'SGT_SUKU TAHUNAN'!$B:$B,MID(JADUAL_TABLE!W$1,2,1),'SGT_SUKU TAHUNAN'!$E:$E,JADUAL_TABLE!$A17)</f>
        <v>80.052999999999997</v>
      </c>
      <c r="X17" s="46">
        <f>SUMIFS('SGT_SUKU TAHUNAN'!$F:$F,'SGT_SUKU TAHUNAN'!$A:$A,"20"&amp;RIGHT(JADUAL_TABLE!X$1,2),'SGT_SUKU TAHUNAN'!$B:$B,MID(JADUAL_TABLE!X$1,2,1),'SGT_SUKU TAHUNAN'!$E:$E,JADUAL_TABLE!$A17)</f>
        <v>79.217000000000013</v>
      </c>
      <c r="Y17" s="46">
        <f>SUMIFS('SGT_SUKU TAHUNAN'!$F:$F,'SGT_SUKU TAHUNAN'!$A:$A,"20"&amp;RIGHT(JADUAL_TABLE!Y$1,2),'SGT_SUKU TAHUNAN'!$B:$B,MID(JADUAL_TABLE!Y$1,2,1),'SGT_SUKU TAHUNAN'!$E:$E,JADUAL_TABLE!$A17)</f>
        <v>79.912999999999997</v>
      </c>
      <c r="Z17" s="46">
        <f>SUMIFS('SGT_SUKU TAHUNAN'!$F:$F,'SGT_SUKU TAHUNAN'!$A:$A,"20"&amp;RIGHT(JADUAL_TABLE!Z$1,2),'SGT_SUKU TAHUNAN'!$B:$B,MID(JADUAL_TABLE!Z$1,2,1),'SGT_SUKU TAHUNAN'!$E:$E,JADUAL_TABLE!$A17)</f>
        <v>83.622000000000014</v>
      </c>
      <c r="AA17" s="46">
        <f>SUMIFS('SGT_SUKU TAHUNAN'!$F:$F,'SGT_SUKU TAHUNAN'!$A:$A,"20"&amp;RIGHT(JADUAL_TABLE!AA$1,2),'SGT_SUKU TAHUNAN'!$B:$B,MID(JADUAL_TABLE!AA$1,2,1),'SGT_SUKU TAHUNAN'!$E:$E,JADUAL_TABLE!$A17)</f>
        <v>84.245999999999995</v>
      </c>
      <c r="AB17" s="46">
        <f>SUMIFS('SGT_SUKU TAHUNAN'!$F:$F,'SGT_SUKU TAHUNAN'!$A:$A,"20"&amp;RIGHT(JADUAL_TABLE!AB$1,2),'SGT_SUKU TAHUNAN'!$B:$B,MID(JADUAL_TABLE!AB$1,2,1),'SGT_SUKU TAHUNAN'!$E:$E,JADUAL_TABLE!$A17)</f>
        <v>83.944000000000003</v>
      </c>
      <c r="AC17" s="46">
        <f>SUMIFS('SGT_SUKU TAHUNAN'!$F:$F,'SGT_SUKU TAHUNAN'!$A:$A,"20"&amp;RIGHT(JADUAL_TABLE!AC$1,2),'SGT_SUKU TAHUNAN'!$B:$B,MID(JADUAL_TABLE!AC$1,2,1),'SGT_SUKU TAHUNAN'!$E:$E,JADUAL_TABLE!$A17)</f>
        <v>84.11699999999999</v>
      </c>
      <c r="AD17" s="46">
        <f>SUMIFS('SGT_SUKU TAHUNAN'!$F:$F,'SGT_SUKU TAHUNAN'!$A:$A,"20"&amp;RIGHT(JADUAL_TABLE!AD$1,2),'SGT_SUKU TAHUNAN'!$B:$B,MID(JADUAL_TABLE!AD$1,2,1),'SGT_SUKU TAHUNAN'!$E:$E,JADUAL_TABLE!$A17)</f>
        <v>86.024000000000001</v>
      </c>
      <c r="AE17" s="46">
        <f>SUMIFS('SGT_SUKU TAHUNAN'!$F:$F,'SGT_SUKU TAHUNAN'!$A:$A,"20"&amp;RIGHT(JADUAL_TABLE!AE$1,2),'SGT_SUKU TAHUNAN'!$B:$B,MID(JADUAL_TABLE!AE$1,2,1),'SGT_SUKU TAHUNAN'!$E:$E,JADUAL_TABLE!$A17)</f>
        <v>87.231999999999999</v>
      </c>
      <c r="AF17" s="46">
        <f>SUMIFS('SGT_SUKU TAHUNAN'!$F:$F,'SGT_SUKU TAHUNAN'!$A:$A,"20"&amp;RIGHT(JADUAL_TABLE!AF$1,2),'SGT_SUKU TAHUNAN'!$B:$B,MID(JADUAL_TABLE!AF$1,2,1),'SGT_SUKU TAHUNAN'!$E:$E,JADUAL_TABLE!$A17)</f>
        <v>87.902000000000001</v>
      </c>
      <c r="AG17" s="46">
        <f>SUMIFS('SGT_SUKU TAHUNAN'!$F:$F,'SGT_SUKU TAHUNAN'!$A:$A,"20"&amp;RIGHT(JADUAL_TABLE!AG$1,2),'SGT_SUKU TAHUNAN'!$B:$B,MID(JADUAL_TABLE!AG$1,2,1),'SGT_SUKU TAHUNAN'!$E:$E,JADUAL_TABLE!$A17)</f>
        <v>87.712999999999994</v>
      </c>
      <c r="AH17" s="46">
        <f>SUMIFS('SGT_SUKU TAHUNAN'!$F:$F,'SGT_SUKU TAHUNAN'!$A:$A,"20"&amp;RIGHT(JADUAL_TABLE!AH$1,2),'SGT_SUKU TAHUNAN'!$B:$B,MID(JADUAL_TABLE!AH$1,2,1),'SGT_SUKU TAHUNAN'!$E:$E,JADUAL_TABLE!$A17)</f>
        <v>89.025000000000006</v>
      </c>
      <c r="AI17" s="46">
        <f>SUMIFS('SGT_SUKU TAHUNAN'!$F:$F,'SGT_SUKU TAHUNAN'!$A:$A,"20"&amp;RIGHT(JADUAL_TABLE!AI$1,2),'SGT_SUKU TAHUNAN'!$B:$B,MID(JADUAL_TABLE!AI$1,2,1),'SGT_SUKU TAHUNAN'!$E:$E,JADUAL_TABLE!$A17)</f>
        <v>89.995000000000005</v>
      </c>
      <c r="AJ17" s="46">
        <f>SUMIFS('SGT_SUKU TAHUNAN'!$F:$F,'SGT_SUKU TAHUNAN'!$A:$A,"20"&amp;RIGHT(JADUAL_TABLE!AJ$1,2),'SGT_SUKU TAHUNAN'!$B:$B,MID(JADUAL_TABLE!AJ$1,2,1),'SGT_SUKU TAHUNAN'!$E:$E,JADUAL_TABLE!$A17)</f>
        <v>89.797000000000011</v>
      </c>
      <c r="AK17" s="46">
        <f>SUMIFS('SGT_SUKU TAHUNAN'!$F:$F,'SGT_SUKU TAHUNAN'!$A:$A,"20"&amp;RIGHT(JADUAL_TABLE!AK$1,2),'SGT_SUKU TAHUNAN'!$B:$B,MID(JADUAL_TABLE!AK$1,2,1),'SGT_SUKU TAHUNAN'!$E:$E,JADUAL_TABLE!$A17)</f>
        <v>89.446999999999989</v>
      </c>
      <c r="AL17" s="46">
        <f>SUMIFS('SGT_SUKU TAHUNAN'!$F:$F,'SGT_SUKU TAHUNAN'!$A:$A,"20"&amp;RIGHT(JADUAL_TABLE!AL$1,2),'SGT_SUKU TAHUNAN'!$B:$B,MID(JADUAL_TABLE!AL$1,2,1),'SGT_SUKU TAHUNAN'!$E:$E,JADUAL_TABLE!$A17)</f>
        <v>89.037999999999997</v>
      </c>
      <c r="AM17" s="46">
        <f>SUMIFS('SGT_SUKU TAHUNAN'!$F:$F,'SGT_SUKU TAHUNAN'!$A:$A,"20"&amp;RIGHT(JADUAL_TABLE!AM$1,2),'SGT_SUKU TAHUNAN'!$B:$B,MID(JADUAL_TABLE!AM$1,2,1),'SGT_SUKU TAHUNAN'!$E:$E,JADUAL_TABLE!$A17)</f>
        <v>90.447000000000003</v>
      </c>
      <c r="AN17" s="46">
        <f>SUMIFS('SGT_SUKU TAHUNAN'!$F:$F,'SGT_SUKU TAHUNAN'!$A:$A,"20"&amp;RIGHT(JADUAL_TABLE!AN$1,2),'SGT_SUKU TAHUNAN'!$B:$B,MID(JADUAL_TABLE!AN$1,2,1),'SGT_SUKU TAHUNAN'!$E:$E,JADUAL_TABLE!$A17)</f>
        <v>89.968000000000018</v>
      </c>
      <c r="AO17" s="46">
        <f>SUMIFS('SGT_SUKU TAHUNAN'!$F:$F,'SGT_SUKU TAHUNAN'!$A:$A,"20"&amp;RIGHT(JADUAL_TABLE!AO$1,2),'SGT_SUKU TAHUNAN'!$B:$B,MID(JADUAL_TABLE!AO$1,2,1),'SGT_SUKU TAHUNAN'!$E:$E,JADUAL_TABLE!$A17)</f>
        <v>90.185000000000002</v>
      </c>
      <c r="AP17" s="46">
        <f>SUMIFS('SGT_SUKU TAHUNAN'!$F:$F,'SGT_SUKU TAHUNAN'!$A:$A,"20"&amp;RIGHT(JADUAL_TABLE!AP$1,2),'SGT_SUKU TAHUNAN'!$B:$B,MID(JADUAL_TABLE!AP$1,2,1),'SGT_SUKU TAHUNAN'!$E:$E,JADUAL_TABLE!$A17)</f>
        <v>89.909000000000006</v>
      </c>
      <c r="AQ17" s="46">
        <f>SUMIFS('SGT_SUKU TAHUNAN'!$F:$F,'SGT_SUKU TAHUNAN'!$A:$A,"20"&amp;RIGHT(JADUAL_TABLE!AQ$1,2),'SGT_SUKU TAHUNAN'!$B:$B,MID(JADUAL_TABLE!AQ$1,2,1),'SGT_SUKU TAHUNAN'!$E:$E,JADUAL_TABLE!$A17)</f>
        <v>90.989000000000004</v>
      </c>
      <c r="AR17" s="46">
        <f>SUMIFS('SGT_SUKU TAHUNAN'!$F:$F,'SGT_SUKU TAHUNAN'!$A:$A,"20"&amp;RIGHT(JADUAL_TABLE!AR$1,2),'SGT_SUKU TAHUNAN'!$B:$B,MID(JADUAL_TABLE!AR$1,2,1),'SGT_SUKU TAHUNAN'!$E:$E,JADUAL_TABLE!$A17)</f>
        <v>90.577999999999989</v>
      </c>
      <c r="AS17" s="46">
        <f>SUMIFS('SGT_SUKU TAHUNAN'!$F:$F,'SGT_SUKU TAHUNAN'!$A:$A,"20"&amp;RIGHT(JADUAL_TABLE!AS$1,2),'SGT_SUKU TAHUNAN'!$B:$B,MID(JADUAL_TABLE!AS$1,2,1),'SGT_SUKU TAHUNAN'!$E:$E,JADUAL_TABLE!$A17)</f>
        <v>0</v>
      </c>
      <c r="AT17" s="46">
        <f>SUMIFS('SGT_SUKU TAHUNAN'!$F:$F,'SGT_SUKU TAHUNAN'!$A:$A,"20"&amp;RIGHT(JADUAL_TABLE!AT$1,2),'SGT_SUKU TAHUNAN'!$B:$B,MID(JADUAL_TABLE!AT$1,2,1),'SGT_SUKU TAHUNAN'!$E:$E,JADUAL_TABLE!$A17)</f>
        <v>0</v>
      </c>
    </row>
    <row r="18" spans="1:47" ht="35.15" customHeight="1" x14ac:dyDescent="0.3">
      <c r="A18" s="49" t="s">
        <v>44</v>
      </c>
      <c r="B18" s="45" t="s">
        <v>159</v>
      </c>
      <c r="C18" s="46">
        <f>SUMIFS('SGT_TAHUNAN '!$E:$E,'SGT_TAHUNAN '!$A:$A,JADUAL_TABLE!C$1,'SGT_TAHUNAN '!$D:$D,JADUAL_TABLE!$A18)</f>
        <v>306.19599999999997</v>
      </c>
      <c r="D18" s="46">
        <f>SUMIFS('SGT_TAHUNAN '!$E:$E,'SGT_TAHUNAN '!$A:$A,JADUAL_TABLE!D$1,'SGT_TAHUNAN '!$D:$D,JADUAL_TABLE!$A18)</f>
        <v>313.75200000000007</v>
      </c>
      <c r="E18" s="46">
        <f>SUMIFS('SGT_TAHUNAN '!$E:$E,'SGT_TAHUNAN '!$A:$A,JADUAL_TABLE!E$1,'SGT_TAHUNAN '!$D:$D,JADUAL_TABLE!$A18)</f>
        <v>293.58499999999998</v>
      </c>
      <c r="F18" s="46">
        <f>SUMIFS('SGT_TAHUNAN '!$E:$E,'SGT_TAHUNAN '!$A:$A,JADUAL_TABLE!F$1,'SGT_TAHUNAN '!$D:$D,JADUAL_TABLE!$A18)</f>
        <v>302.12900000000002</v>
      </c>
      <c r="G18" s="46">
        <f>SUMIFS('SGT_TAHUNAN '!$E:$E,'SGT_TAHUNAN '!$A:$A,JADUAL_TABLE!G$1,'SGT_TAHUNAN '!$D:$D,JADUAL_TABLE!$A18)</f>
        <v>308.16500000000002</v>
      </c>
      <c r="H18" s="46">
        <f>SUMIFS('SGT_TAHUNAN '!$E:$E,'SGT_TAHUNAN '!$A:$A,JADUAL_TABLE!H$1,'SGT_TAHUNAN '!$D:$D,JADUAL_TABLE!$A18)</f>
        <v>313.09699999999998</v>
      </c>
      <c r="I18" s="46">
        <f>SUMIFS('SGT_TAHUNAN '!$E:$E,'SGT_TAHUNAN '!$A:$A,JADUAL_TABLE!I$1,'SGT_TAHUNAN '!$D:$D,JADUAL_TABLE!$A18)</f>
        <v>317.51499999999999</v>
      </c>
      <c r="J18" s="46">
        <f>SUMIFS('SGT_TAHUNAN '!$E:$E,'SGT_TAHUNAN '!$A:$A,JADUAL_TABLE!J$1,'SGT_TAHUNAN '!$D:$D,JADUAL_TABLE!$A18)</f>
        <v>325.54399999999998</v>
      </c>
      <c r="K18" s="46">
        <f>SUMIFS('SGT_SUKU TAHUNAN'!$F:$F,'SGT_SUKU TAHUNAN'!$A:$A,"20"&amp;RIGHT(JADUAL_TABLE!K$1,2),'SGT_SUKU TAHUNAN'!$B:$B,MID(JADUAL_TABLE!K$1,2,1),'SGT_SUKU TAHUNAN'!$E:$E,JADUAL_TABLE!$A18)</f>
        <v>304.40300000000002</v>
      </c>
      <c r="L18" s="46">
        <f>SUMIFS('SGT_SUKU TAHUNAN'!$F:$F,'SGT_SUKU TAHUNAN'!$A:$A,"20"&amp;RIGHT(JADUAL_TABLE!L$1,2),'SGT_SUKU TAHUNAN'!$B:$B,MID(JADUAL_TABLE!L$1,2,1),'SGT_SUKU TAHUNAN'!$E:$E,JADUAL_TABLE!$A18)</f>
        <v>303.464</v>
      </c>
      <c r="M18" s="46">
        <f>SUMIFS('SGT_SUKU TAHUNAN'!$F:$F,'SGT_SUKU TAHUNAN'!$A:$A,"20"&amp;RIGHT(JADUAL_TABLE!M$1,2),'SGT_SUKU TAHUNAN'!$B:$B,MID(JADUAL_TABLE!M$1,2,1),'SGT_SUKU TAHUNAN'!$E:$E,JADUAL_TABLE!$A18)</f>
        <v>306.51900000000001</v>
      </c>
      <c r="N18" s="46">
        <f>SUMIFS('SGT_SUKU TAHUNAN'!$F:$F,'SGT_SUKU TAHUNAN'!$A:$A,"20"&amp;RIGHT(JADUAL_TABLE!N$1,2),'SGT_SUKU TAHUNAN'!$B:$B,MID(JADUAL_TABLE!N$1,2,1),'SGT_SUKU TAHUNAN'!$E:$E,JADUAL_TABLE!$A18)</f>
        <v>306.19599999999997</v>
      </c>
      <c r="O18" s="46">
        <f>SUMIFS('SGT_SUKU TAHUNAN'!$F:$F,'SGT_SUKU TAHUNAN'!$A:$A,"20"&amp;RIGHT(JADUAL_TABLE!O$1,2),'SGT_SUKU TAHUNAN'!$B:$B,MID(JADUAL_TABLE!O$1,2,1),'SGT_SUKU TAHUNAN'!$E:$E,JADUAL_TABLE!$A18)</f>
        <v>306.27699999999999</v>
      </c>
      <c r="P18" s="46">
        <f>SUMIFS('SGT_SUKU TAHUNAN'!$F:$F,'SGT_SUKU TAHUNAN'!$A:$A,"20"&amp;RIGHT(JADUAL_TABLE!P$1,2),'SGT_SUKU TAHUNAN'!$B:$B,MID(JADUAL_TABLE!P$1,2,1),'SGT_SUKU TAHUNAN'!$E:$E,JADUAL_TABLE!$A18)</f>
        <v>313.04699999999997</v>
      </c>
      <c r="Q18" s="46">
        <f>SUMIFS('SGT_SUKU TAHUNAN'!$F:$F,'SGT_SUKU TAHUNAN'!$A:$A,"20"&amp;RIGHT(JADUAL_TABLE!Q$1,2),'SGT_SUKU TAHUNAN'!$B:$B,MID(JADUAL_TABLE!Q$1,2,1),'SGT_SUKU TAHUNAN'!$E:$E,JADUAL_TABLE!$A18)</f>
        <v>313.93200000000002</v>
      </c>
      <c r="R18" s="46">
        <f>SUMIFS('SGT_SUKU TAHUNAN'!$F:$F,'SGT_SUKU TAHUNAN'!$A:$A,"20"&amp;RIGHT(JADUAL_TABLE!R$1,2),'SGT_SUKU TAHUNAN'!$B:$B,MID(JADUAL_TABLE!R$1,2,1),'SGT_SUKU TAHUNAN'!$E:$E,JADUAL_TABLE!$A18)</f>
        <v>313.75200000000007</v>
      </c>
      <c r="S18" s="46">
        <f>SUMIFS('SGT_SUKU TAHUNAN'!$F:$F,'SGT_SUKU TAHUNAN'!$A:$A,"20"&amp;RIGHT(JADUAL_TABLE!S$1,2),'SGT_SUKU TAHUNAN'!$B:$B,MID(JADUAL_TABLE!S$1,2,1),'SGT_SUKU TAHUNAN'!$E:$E,JADUAL_TABLE!$A18)</f>
        <v>305.44100000000003</v>
      </c>
      <c r="T18" s="46">
        <f>SUMIFS('SGT_SUKU TAHUNAN'!$F:$F,'SGT_SUKU TAHUNAN'!$A:$A,"20"&amp;RIGHT(JADUAL_TABLE!T$1,2),'SGT_SUKU TAHUNAN'!$B:$B,MID(JADUAL_TABLE!T$1,2,1),'SGT_SUKU TAHUNAN'!$E:$E,JADUAL_TABLE!$A18)</f>
        <v>294.935</v>
      </c>
      <c r="U18" s="46">
        <f>SUMIFS('SGT_SUKU TAHUNAN'!$F:$F,'SGT_SUKU TAHUNAN'!$A:$A,"20"&amp;RIGHT(JADUAL_TABLE!U$1,2),'SGT_SUKU TAHUNAN'!$B:$B,MID(JADUAL_TABLE!U$1,2,1),'SGT_SUKU TAHUNAN'!$E:$E,JADUAL_TABLE!$A18)</f>
        <v>297.40899999999999</v>
      </c>
      <c r="V18" s="46">
        <f>SUMIFS('SGT_SUKU TAHUNAN'!$F:$F,'SGT_SUKU TAHUNAN'!$A:$A,"20"&amp;RIGHT(JADUAL_TABLE!V$1,2),'SGT_SUKU TAHUNAN'!$B:$B,MID(JADUAL_TABLE!V$1,2,1),'SGT_SUKU TAHUNAN'!$E:$E,JADUAL_TABLE!$A18)</f>
        <v>293.58499999999998</v>
      </c>
      <c r="W18" s="46">
        <f>SUMIFS('SGT_SUKU TAHUNAN'!$F:$F,'SGT_SUKU TAHUNAN'!$A:$A,"20"&amp;RIGHT(JADUAL_TABLE!W$1,2),'SGT_SUKU TAHUNAN'!$B:$B,MID(JADUAL_TABLE!W$1,2,1),'SGT_SUKU TAHUNAN'!$E:$E,JADUAL_TABLE!$A18)</f>
        <v>295.14799999999997</v>
      </c>
      <c r="X18" s="46">
        <f>SUMIFS('SGT_SUKU TAHUNAN'!$F:$F,'SGT_SUKU TAHUNAN'!$A:$A,"20"&amp;RIGHT(JADUAL_TABLE!X$1,2),'SGT_SUKU TAHUNAN'!$B:$B,MID(JADUAL_TABLE!X$1,2,1),'SGT_SUKU TAHUNAN'!$E:$E,JADUAL_TABLE!$A18)</f>
        <v>287.74</v>
      </c>
      <c r="Y18" s="46">
        <f>SUMIFS('SGT_SUKU TAHUNAN'!$F:$F,'SGT_SUKU TAHUNAN'!$A:$A,"20"&amp;RIGHT(JADUAL_TABLE!Y$1,2),'SGT_SUKU TAHUNAN'!$B:$B,MID(JADUAL_TABLE!Y$1,2,1),'SGT_SUKU TAHUNAN'!$E:$E,JADUAL_TABLE!$A18)</f>
        <v>298.97500000000002</v>
      </c>
      <c r="Z18" s="46">
        <f>SUMIFS('SGT_SUKU TAHUNAN'!$F:$F,'SGT_SUKU TAHUNAN'!$A:$A,"20"&amp;RIGHT(JADUAL_TABLE!Z$1,2),'SGT_SUKU TAHUNAN'!$B:$B,MID(JADUAL_TABLE!Z$1,2,1),'SGT_SUKU TAHUNAN'!$E:$E,JADUAL_TABLE!$A18)</f>
        <v>302.12900000000002</v>
      </c>
      <c r="AA18" s="46">
        <f>SUMIFS('SGT_SUKU TAHUNAN'!$F:$F,'SGT_SUKU TAHUNAN'!$A:$A,"20"&amp;RIGHT(JADUAL_TABLE!AA$1,2),'SGT_SUKU TAHUNAN'!$B:$B,MID(JADUAL_TABLE!AA$1,2,1),'SGT_SUKU TAHUNAN'!$E:$E,JADUAL_TABLE!$A18)</f>
        <v>303.25799999999998</v>
      </c>
      <c r="AB18" s="46">
        <f>SUMIFS('SGT_SUKU TAHUNAN'!$F:$F,'SGT_SUKU TAHUNAN'!$A:$A,"20"&amp;RIGHT(JADUAL_TABLE!AB$1,2),'SGT_SUKU TAHUNAN'!$B:$B,MID(JADUAL_TABLE!AB$1,2,1),'SGT_SUKU TAHUNAN'!$E:$E,JADUAL_TABLE!$A18)</f>
        <v>303.19199999999995</v>
      </c>
      <c r="AC18" s="46">
        <f>SUMIFS('SGT_SUKU TAHUNAN'!$F:$F,'SGT_SUKU TAHUNAN'!$A:$A,"20"&amp;RIGHT(JADUAL_TABLE!AC$1,2),'SGT_SUKU TAHUNAN'!$B:$B,MID(JADUAL_TABLE!AC$1,2,1),'SGT_SUKU TAHUNAN'!$E:$E,JADUAL_TABLE!$A18)</f>
        <v>306.06</v>
      </c>
      <c r="AD18" s="46">
        <f>SUMIFS('SGT_SUKU TAHUNAN'!$F:$F,'SGT_SUKU TAHUNAN'!$A:$A,"20"&amp;RIGHT(JADUAL_TABLE!AD$1,2),'SGT_SUKU TAHUNAN'!$B:$B,MID(JADUAL_TABLE!AD$1,2,1),'SGT_SUKU TAHUNAN'!$E:$E,JADUAL_TABLE!$A18)</f>
        <v>308.16500000000002</v>
      </c>
      <c r="AE18" s="46">
        <f>SUMIFS('SGT_SUKU TAHUNAN'!$F:$F,'SGT_SUKU TAHUNAN'!$A:$A,"20"&amp;RIGHT(JADUAL_TABLE!AE$1,2),'SGT_SUKU TAHUNAN'!$B:$B,MID(JADUAL_TABLE!AE$1,2,1),'SGT_SUKU TAHUNAN'!$E:$E,JADUAL_TABLE!$A18)</f>
        <v>309.61500000000001</v>
      </c>
      <c r="AF18" s="46">
        <f>SUMIFS('SGT_SUKU TAHUNAN'!$F:$F,'SGT_SUKU TAHUNAN'!$A:$A,"20"&amp;RIGHT(JADUAL_TABLE!AF$1,2),'SGT_SUKU TAHUNAN'!$B:$B,MID(JADUAL_TABLE!AF$1,2,1),'SGT_SUKU TAHUNAN'!$E:$E,JADUAL_TABLE!$A18)</f>
        <v>308.18299999999999</v>
      </c>
      <c r="AG18" s="46">
        <f>SUMIFS('SGT_SUKU TAHUNAN'!$F:$F,'SGT_SUKU TAHUNAN'!$A:$A,"20"&amp;RIGHT(JADUAL_TABLE!AG$1,2),'SGT_SUKU TAHUNAN'!$B:$B,MID(JADUAL_TABLE!AG$1,2,1),'SGT_SUKU TAHUNAN'!$E:$E,JADUAL_TABLE!$A18)</f>
        <v>311.00100000000003</v>
      </c>
      <c r="AH18" s="46">
        <f>SUMIFS('SGT_SUKU TAHUNAN'!$F:$F,'SGT_SUKU TAHUNAN'!$A:$A,"20"&amp;RIGHT(JADUAL_TABLE!AH$1,2),'SGT_SUKU TAHUNAN'!$B:$B,MID(JADUAL_TABLE!AH$1,2,1),'SGT_SUKU TAHUNAN'!$E:$E,JADUAL_TABLE!$A18)</f>
        <v>313.09699999999998</v>
      </c>
      <c r="AI18" s="46">
        <f>SUMIFS('SGT_SUKU TAHUNAN'!$F:$F,'SGT_SUKU TAHUNAN'!$A:$A,"20"&amp;RIGHT(JADUAL_TABLE!AI$1,2),'SGT_SUKU TAHUNAN'!$B:$B,MID(JADUAL_TABLE!AI$1,2,1),'SGT_SUKU TAHUNAN'!$E:$E,JADUAL_TABLE!$A18)</f>
        <v>310.23199999999997</v>
      </c>
      <c r="AJ18" s="46">
        <f>SUMIFS('SGT_SUKU TAHUNAN'!$F:$F,'SGT_SUKU TAHUNAN'!$A:$A,"20"&amp;RIGHT(JADUAL_TABLE!AJ$1,2),'SGT_SUKU TAHUNAN'!$B:$B,MID(JADUAL_TABLE!AJ$1,2,1),'SGT_SUKU TAHUNAN'!$E:$E,JADUAL_TABLE!$A18)</f>
        <v>310.01000000000005</v>
      </c>
      <c r="AK18" s="46">
        <f>SUMIFS('SGT_SUKU TAHUNAN'!$F:$F,'SGT_SUKU TAHUNAN'!$A:$A,"20"&amp;RIGHT(JADUAL_TABLE!AK$1,2),'SGT_SUKU TAHUNAN'!$B:$B,MID(JADUAL_TABLE!AK$1,2,1),'SGT_SUKU TAHUNAN'!$E:$E,JADUAL_TABLE!$A18)</f>
        <v>312.78000000000003</v>
      </c>
      <c r="AL18" s="46">
        <f>SUMIFS('SGT_SUKU TAHUNAN'!$F:$F,'SGT_SUKU TAHUNAN'!$A:$A,"20"&amp;RIGHT(JADUAL_TABLE!AL$1,2),'SGT_SUKU TAHUNAN'!$B:$B,MID(JADUAL_TABLE!AL$1,2,1),'SGT_SUKU TAHUNAN'!$E:$E,JADUAL_TABLE!$A18)</f>
        <v>317.51499999999999</v>
      </c>
      <c r="AM18" s="46">
        <f>SUMIFS('SGT_SUKU TAHUNAN'!$F:$F,'SGT_SUKU TAHUNAN'!$A:$A,"20"&amp;RIGHT(JADUAL_TABLE!AM$1,2),'SGT_SUKU TAHUNAN'!$B:$B,MID(JADUAL_TABLE!AM$1,2,1),'SGT_SUKU TAHUNAN'!$E:$E,JADUAL_TABLE!$A18)</f>
        <v>314.57100000000003</v>
      </c>
      <c r="AN18" s="46">
        <f>SUMIFS('SGT_SUKU TAHUNAN'!$F:$F,'SGT_SUKU TAHUNAN'!$A:$A,"20"&amp;RIGHT(JADUAL_TABLE!AN$1,2),'SGT_SUKU TAHUNAN'!$B:$B,MID(JADUAL_TABLE!AN$1,2,1),'SGT_SUKU TAHUNAN'!$E:$E,JADUAL_TABLE!$A18)</f>
        <v>316.548</v>
      </c>
      <c r="AO18" s="46">
        <f>SUMIFS('SGT_SUKU TAHUNAN'!$F:$F,'SGT_SUKU TAHUNAN'!$A:$A,"20"&amp;RIGHT(JADUAL_TABLE!AO$1,2),'SGT_SUKU TAHUNAN'!$B:$B,MID(JADUAL_TABLE!AO$1,2,1),'SGT_SUKU TAHUNAN'!$E:$E,JADUAL_TABLE!$A18)</f>
        <v>318.88399999999996</v>
      </c>
      <c r="AP18" s="46">
        <f>SUMIFS('SGT_SUKU TAHUNAN'!$F:$F,'SGT_SUKU TAHUNAN'!$A:$A,"20"&amp;RIGHT(JADUAL_TABLE!AP$1,2),'SGT_SUKU TAHUNAN'!$B:$B,MID(JADUAL_TABLE!AP$1,2,1),'SGT_SUKU TAHUNAN'!$E:$E,JADUAL_TABLE!$A18)</f>
        <v>325.54399999999998</v>
      </c>
      <c r="AQ18" s="46">
        <f>SUMIFS('SGT_SUKU TAHUNAN'!$F:$F,'SGT_SUKU TAHUNAN'!$A:$A,"20"&amp;RIGHT(JADUAL_TABLE!AQ$1,2),'SGT_SUKU TAHUNAN'!$B:$B,MID(JADUAL_TABLE!AQ$1,2,1),'SGT_SUKU TAHUNAN'!$E:$E,JADUAL_TABLE!$A18)</f>
        <v>323.46699999999998</v>
      </c>
      <c r="AR18" s="46">
        <f>SUMIFS('SGT_SUKU TAHUNAN'!$F:$F,'SGT_SUKU TAHUNAN'!$A:$A,"20"&amp;RIGHT(JADUAL_TABLE!AR$1,2),'SGT_SUKU TAHUNAN'!$B:$B,MID(JADUAL_TABLE!AR$1,2,1),'SGT_SUKU TAHUNAN'!$E:$E,JADUAL_TABLE!$A18)</f>
        <v>325.27500000000003</v>
      </c>
      <c r="AS18" s="46">
        <f>SUMIFS('SGT_SUKU TAHUNAN'!$F:$F,'SGT_SUKU TAHUNAN'!$A:$A,"20"&amp;RIGHT(JADUAL_TABLE!AS$1,2),'SGT_SUKU TAHUNAN'!$B:$B,MID(JADUAL_TABLE!AS$1,2,1),'SGT_SUKU TAHUNAN'!$E:$E,JADUAL_TABLE!$A18)</f>
        <v>0</v>
      </c>
      <c r="AT18" s="46">
        <f>SUMIFS('SGT_SUKU TAHUNAN'!$F:$F,'SGT_SUKU TAHUNAN'!$A:$A,"20"&amp;RIGHT(JADUAL_TABLE!AT$1,2),'SGT_SUKU TAHUNAN'!$B:$B,MID(JADUAL_TABLE!AT$1,2,1),'SGT_SUKU TAHUNAN'!$E:$E,JADUAL_TABLE!$A18)</f>
        <v>0</v>
      </c>
    </row>
    <row r="19" spans="1:47" ht="35.15" customHeight="1" x14ac:dyDescent="0.3">
      <c r="A19" s="49" t="s">
        <v>46</v>
      </c>
      <c r="B19" s="45" t="s">
        <v>160</v>
      </c>
      <c r="C19" s="46">
        <f>SUMIFS('SGT_TAHUNAN '!$E:$E,'SGT_TAHUNAN '!$A:$A,JADUAL_TABLE!C$1,'SGT_TAHUNAN '!$D:$D,JADUAL_TABLE!$A19)</f>
        <v>413.50099999999998</v>
      </c>
      <c r="D19" s="46">
        <f>SUMIFS('SGT_TAHUNAN '!$E:$E,'SGT_TAHUNAN '!$A:$A,JADUAL_TABLE!D$1,'SGT_TAHUNAN '!$D:$D,JADUAL_TABLE!$A19)</f>
        <v>416.52</v>
      </c>
      <c r="E19" s="46">
        <f>SUMIFS('SGT_TAHUNAN '!$E:$E,'SGT_TAHUNAN '!$A:$A,JADUAL_TABLE!E$1,'SGT_TAHUNAN '!$D:$D,JADUAL_TABLE!$A19)</f>
        <v>429.40099999999995</v>
      </c>
      <c r="F19" s="46">
        <f>SUMIFS('SGT_TAHUNAN '!$E:$E,'SGT_TAHUNAN '!$A:$A,JADUAL_TABLE!F$1,'SGT_TAHUNAN '!$D:$D,JADUAL_TABLE!$A19)</f>
        <v>440.55</v>
      </c>
      <c r="G19" s="46">
        <f>SUMIFS('SGT_TAHUNAN '!$E:$E,'SGT_TAHUNAN '!$A:$A,JADUAL_TABLE!G$1,'SGT_TAHUNAN '!$D:$D,JADUAL_TABLE!$A19)</f>
        <v>456.89400000000006</v>
      </c>
      <c r="H19" s="46">
        <f>SUMIFS('SGT_TAHUNAN '!$E:$E,'SGT_TAHUNAN '!$A:$A,JADUAL_TABLE!H$1,'SGT_TAHUNAN '!$D:$D,JADUAL_TABLE!$A19)</f>
        <v>461.00899999999996</v>
      </c>
      <c r="I19" s="46">
        <f>SUMIFS('SGT_TAHUNAN '!$E:$E,'SGT_TAHUNAN '!$A:$A,JADUAL_TABLE!I$1,'SGT_TAHUNAN '!$D:$D,JADUAL_TABLE!$A19)</f>
        <v>461.91</v>
      </c>
      <c r="J19" s="46">
        <f>SUMIFS('SGT_TAHUNAN '!$E:$E,'SGT_TAHUNAN '!$A:$A,JADUAL_TABLE!J$1,'SGT_TAHUNAN '!$D:$D,JADUAL_TABLE!$A19)</f>
        <v>458.58799999999997</v>
      </c>
      <c r="K19" s="46">
        <f>SUMIFS('SGT_SUKU TAHUNAN'!$F:$F,'SGT_SUKU TAHUNAN'!$A:$A,"20"&amp;RIGHT(JADUAL_TABLE!K$1,2),'SGT_SUKU TAHUNAN'!$B:$B,MID(JADUAL_TABLE!K$1,2,1),'SGT_SUKU TAHUNAN'!$E:$E,JADUAL_TABLE!$A19)</f>
        <v>401.58199999999999</v>
      </c>
      <c r="L19" s="46">
        <f>SUMIFS('SGT_SUKU TAHUNAN'!$F:$F,'SGT_SUKU TAHUNAN'!$A:$A,"20"&amp;RIGHT(JADUAL_TABLE!L$1,2),'SGT_SUKU TAHUNAN'!$B:$B,MID(JADUAL_TABLE!L$1,2,1),'SGT_SUKU TAHUNAN'!$E:$E,JADUAL_TABLE!$A19)</f>
        <v>403.02600000000001</v>
      </c>
      <c r="M19" s="46">
        <f>SUMIFS('SGT_SUKU TAHUNAN'!$F:$F,'SGT_SUKU TAHUNAN'!$A:$A,"20"&amp;RIGHT(JADUAL_TABLE!M$1,2),'SGT_SUKU TAHUNAN'!$B:$B,MID(JADUAL_TABLE!M$1,2,1),'SGT_SUKU TAHUNAN'!$E:$E,JADUAL_TABLE!$A19)</f>
        <v>408.69699999999995</v>
      </c>
      <c r="N19" s="46">
        <f>SUMIFS('SGT_SUKU TAHUNAN'!$F:$F,'SGT_SUKU TAHUNAN'!$A:$A,"20"&amp;RIGHT(JADUAL_TABLE!N$1,2),'SGT_SUKU TAHUNAN'!$B:$B,MID(JADUAL_TABLE!N$1,2,1),'SGT_SUKU TAHUNAN'!$E:$E,JADUAL_TABLE!$A19)</f>
        <v>413.50099999999998</v>
      </c>
      <c r="O19" s="46">
        <f>SUMIFS('SGT_SUKU TAHUNAN'!$F:$F,'SGT_SUKU TAHUNAN'!$A:$A,"20"&amp;RIGHT(JADUAL_TABLE!O$1,2),'SGT_SUKU TAHUNAN'!$B:$B,MID(JADUAL_TABLE!O$1,2,1),'SGT_SUKU TAHUNAN'!$E:$E,JADUAL_TABLE!$A19)</f>
        <v>409.21799999999996</v>
      </c>
      <c r="P19" s="46">
        <f>SUMIFS('SGT_SUKU TAHUNAN'!$F:$F,'SGT_SUKU TAHUNAN'!$A:$A,"20"&amp;RIGHT(JADUAL_TABLE!P$1,2),'SGT_SUKU TAHUNAN'!$B:$B,MID(JADUAL_TABLE!P$1,2,1),'SGT_SUKU TAHUNAN'!$E:$E,JADUAL_TABLE!$A19)</f>
        <v>416.14300000000003</v>
      </c>
      <c r="Q19" s="46">
        <f>SUMIFS('SGT_SUKU TAHUNAN'!$F:$F,'SGT_SUKU TAHUNAN'!$A:$A,"20"&amp;RIGHT(JADUAL_TABLE!Q$1,2),'SGT_SUKU TAHUNAN'!$B:$B,MID(JADUAL_TABLE!Q$1,2,1),'SGT_SUKU TAHUNAN'!$E:$E,JADUAL_TABLE!$A19)</f>
        <v>419.625</v>
      </c>
      <c r="R19" s="46">
        <f>SUMIFS('SGT_SUKU TAHUNAN'!$F:$F,'SGT_SUKU TAHUNAN'!$A:$A,"20"&amp;RIGHT(JADUAL_TABLE!R$1,2),'SGT_SUKU TAHUNAN'!$B:$B,MID(JADUAL_TABLE!R$1,2,1),'SGT_SUKU TAHUNAN'!$E:$E,JADUAL_TABLE!$A19)</f>
        <v>416.52</v>
      </c>
      <c r="S19" s="46">
        <f>SUMIFS('SGT_SUKU TAHUNAN'!$F:$F,'SGT_SUKU TAHUNAN'!$A:$A,"20"&amp;RIGHT(JADUAL_TABLE!S$1,2),'SGT_SUKU TAHUNAN'!$B:$B,MID(JADUAL_TABLE!S$1,2,1),'SGT_SUKU TAHUNAN'!$E:$E,JADUAL_TABLE!$A19)</f>
        <v>413.59100000000001</v>
      </c>
      <c r="T19" s="46">
        <f>SUMIFS('SGT_SUKU TAHUNAN'!$F:$F,'SGT_SUKU TAHUNAN'!$A:$A,"20"&amp;RIGHT(JADUAL_TABLE!T$1,2),'SGT_SUKU TAHUNAN'!$B:$B,MID(JADUAL_TABLE!T$1,2,1),'SGT_SUKU TAHUNAN'!$E:$E,JADUAL_TABLE!$A19)</f>
        <v>419.851</v>
      </c>
      <c r="U19" s="46">
        <f>SUMIFS('SGT_SUKU TAHUNAN'!$F:$F,'SGT_SUKU TAHUNAN'!$A:$A,"20"&amp;RIGHT(JADUAL_TABLE!U$1,2),'SGT_SUKU TAHUNAN'!$B:$B,MID(JADUAL_TABLE!U$1,2,1),'SGT_SUKU TAHUNAN'!$E:$E,JADUAL_TABLE!$A19)</f>
        <v>428.56200000000001</v>
      </c>
      <c r="V19" s="46">
        <f>SUMIFS('SGT_SUKU TAHUNAN'!$F:$F,'SGT_SUKU TAHUNAN'!$A:$A,"20"&amp;RIGHT(JADUAL_TABLE!V$1,2),'SGT_SUKU TAHUNAN'!$B:$B,MID(JADUAL_TABLE!V$1,2,1),'SGT_SUKU TAHUNAN'!$E:$E,JADUAL_TABLE!$A19)</f>
        <v>429.40099999999995</v>
      </c>
      <c r="W19" s="46">
        <f>SUMIFS('SGT_SUKU TAHUNAN'!$F:$F,'SGT_SUKU TAHUNAN'!$A:$A,"20"&amp;RIGHT(JADUAL_TABLE!W$1,2),'SGT_SUKU TAHUNAN'!$B:$B,MID(JADUAL_TABLE!W$1,2,1),'SGT_SUKU TAHUNAN'!$E:$E,JADUAL_TABLE!$A19)</f>
        <v>430.68799999999999</v>
      </c>
      <c r="X19" s="46">
        <f>SUMIFS('SGT_SUKU TAHUNAN'!$F:$F,'SGT_SUKU TAHUNAN'!$A:$A,"20"&amp;RIGHT(JADUAL_TABLE!X$1,2),'SGT_SUKU TAHUNAN'!$B:$B,MID(JADUAL_TABLE!X$1,2,1),'SGT_SUKU TAHUNAN'!$E:$E,JADUAL_TABLE!$A19)</f>
        <v>437.43399999999997</v>
      </c>
      <c r="Y19" s="46">
        <f>SUMIFS('SGT_SUKU TAHUNAN'!$F:$F,'SGT_SUKU TAHUNAN'!$A:$A,"20"&amp;RIGHT(JADUAL_TABLE!Y$1,2),'SGT_SUKU TAHUNAN'!$B:$B,MID(JADUAL_TABLE!Y$1,2,1),'SGT_SUKU TAHUNAN'!$E:$E,JADUAL_TABLE!$A19)</f>
        <v>437.334</v>
      </c>
      <c r="Z19" s="46">
        <f>SUMIFS('SGT_SUKU TAHUNAN'!$F:$F,'SGT_SUKU TAHUNAN'!$A:$A,"20"&amp;RIGHT(JADUAL_TABLE!Z$1,2),'SGT_SUKU TAHUNAN'!$B:$B,MID(JADUAL_TABLE!Z$1,2,1),'SGT_SUKU TAHUNAN'!$E:$E,JADUAL_TABLE!$A19)</f>
        <v>440.55</v>
      </c>
      <c r="AA19" s="46">
        <f>SUMIFS('SGT_SUKU TAHUNAN'!$F:$F,'SGT_SUKU TAHUNAN'!$A:$A,"20"&amp;RIGHT(JADUAL_TABLE!AA$1,2),'SGT_SUKU TAHUNAN'!$B:$B,MID(JADUAL_TABLE!AA$1,2,1),'SGT_SUKU TAHUNAN'!$E:$E,JADUAL_TABLE!$A19)</f>
        <v>445.87600000000003</v>
      </c>
      <c r="AB19" s="46">
        <f>SUMIFS('SGT_SUKU TAHUNAN'!$F:$F,'SGT_SUKU TAHUNAN'!$A:$A,"20"&amp;RIGHT(JADUAL_TABLE!AB$1,2),'SGT_SUKU TAHUNAN'!$B:$B,MID(JADUAL_TABLE!AB$1,2,1),'SGT_SUKU TAHUNAN'!$E:$E,JADUAL_TABLE!$A19)</f>
        <v>450.017</v>
      </c>
      <c r="AC19" s="46">
        <f>SUMIFS('SGT_SUKU TAHUNAN'!$F:$F,'SGT_SUKU TAHUNAN'!$A:$A,"20"&amp;RIGHT(JADUAL_TABLE!AC$1,2),'SGT_SUKU TAHUNAN'!$B:$B,MID(JADUAL_TABLE!AC$1,2,1),'SGT_SUKU TAHUNAN'!$E:$E,JADUAL_TABLE!$A19)</f>
        <v>457.40999999999997</v>
      </c>
      <c r="AD19" s="46">
        <f>SUMIFS('SGT_SUKU TAHUNAN'!$F:$F,'SGT_SUKU TAHUNAN'!$A:$A,"20"&amp;RIGHT(JADUAL_TABLE!AD$1,2),'SGT_SUKU TAHUNAN'!$B:$B,MID(JADUAL_TABLE!AD$1,2,1),'SGT_SUKU TAHUNAN'!$E:$E,JADUAL_TABLE!$A19)</f>
        <v>456.89400000000006</v>
      </c>
      <c r="AE19" s="46">
        <f>SUMIFS('SGT_SUKU TAHUNAN'!$F:$F,'SGT_SUKU TAHUNAN'!$A:$A,"20"&amp;RIGHT(JADUAL_TABLE!AE$1,2),'SGT_SUKU TAHUNAN'!$B:$B,MID(JADUAL_TABLE!AE$1,2,1),'SGT_SUKU TAHUNAN'!$E:$E,JADUAL_TABLE!$A19)</f>
        <v>457.34499999999997</v>
      </c>
      <c r="AF19" s="46">
        <f>SUMIFS('SGT_SUKU TAHUNAN'!$F:$F,'SGT_SUKU TAHUNAN'!$A:$A,"20"&amp;RIGHT(JADUAL_TABLE!AF$1,2),'SGT_SUKU TAHUNAN'!$B:$B,MID(JADUAL_TABLE!AF$1,2,1),'SGT_SUKU TAHUNAN'!$E:$E,JADUAL_TABLE!$A19)</f>
        <v>448.77299999999997</v>
      </c>
      <c r="AG19" s="46">
        <f>SUMIFS('SGT_SUKU TAHUNAN'!$F:$F,'SGT_SUKU TAHUNAN'!$A:$A,"20"&amp;RIGHT(JADUAL_TABLE!AG$1,2),'SGT_SUKU TAHUNAN'!$B:$B,MID(JADUAL_TABLE!AG$1,2,1),'SGT_SUKU TAHUNAN'!$E:$E,JADUAL_TABLE!$A19)</f>
        <v>456.61799999999999</v>
      </c>
      <c r="AH19" s="46">
        <f>SUMIFS('SGT_SUKU TAHUNAN'!$F:$F,'SGT_SUKU TAHUNAN'!$A:$A,"20"&amp;RIGHT(JADUAL_TABLE!AH$1,2),'SGT_SUKU TAHUNAN'!$B:$B,MID(JADUAL_TABLE!AH$1,2,1),'SGT_SUKU TAHUNAN'!$E:$E,JADUAL_TABLE!$A19)</f>
        <v>461.00899999999996</v>
      </c>
      <c r="AI19" s="46">
        <f>SUMIFS('SGT_SUKU TAHUNAN'!$F:$F,'SGT_SUKU TAHUNAN'!$A:$A,"20"&amp;RIGHT(JADUAL_TABLE!AI$1,2),'SGT_SUKU TAHUNAN'!$B:$B,MID(JADUAL_TABLE!AI$1,2,1),'SGT_SUKU TAHUNAN'!$E:$E,JADUAL_TABLE!$A19)</f>
        <v>456.64699999999999</v>
      </c>
      <c r="AJ19" s="46">
        <f>SUMIFS('SGT_SUKU TAHUNAN'!$F:$F,'SGT_SUKU TAHUNAN'!$A:$A,"20"&amp;RIGHT(JADUAL_TABLE!AJ$1,2),'SGT_SUKU TAHUNAN'!$B:$B,MID(JADUAL_TABLE!AJ$1,2,1),'SGT_SUKU TAHUNAN'!$E:$E,JADUAL_TABLE!$A19)</f>
        <v>450.65100000000001</v>
      </c>
      <c r="AK19" s="46">
        <f>SUMIFS('SGT_SUKU TAHUNAN'!$F:$F,'SGT_SUKU TAHUNAN'!$A:$A,"20"&amp;RIGHT(JADUAL_TABLE!AK$1,2),'SGT_SUKU TAHUNAN'!$B:$B,MID(JADUAL_TABLE!AK$1,2,1),'SGT_SUKU TAHUNAN'!$E:$E,JADUAL_TABLE!$A19)</f>
        <v>457.89400000000001</v>
      </c>
      <c r="AL19" s="46">
        <f>SUMIFS('SGT_SUKU TAHUNAN'!$F:$F,'SGT_SUKU TAHUNAN'!$A:$A,"20"&amp;RIGHT(JADUAL_TABLE!AL$1,2),'SGT_SUKU TAHUNAN'!$B:$B,MID(JADUAL_TABLE!AL$1,2,1),'SGT_SUKU TAHUNAN'!$E:$E,JADUAL_TABLE!$A19)</f>
        <v>461.91</v>
      </c>
      <c r="AM19" s="46">
        <f>SUMIFS('SGT_SUKU TAHUNAN'!$F:$F,'SGT_SUKU TAHUNAN'!$A:$A,"20"&amp;RIGHT(JADUAL_TABLE!AM$1,2),'SGT_SUKU TAHUNAN'!$B:$B,MID(JADUAL_TABLE!AM$1,2,1),'SGT_SUKU TAHUNAN'!$E:$E,JADUAL_TABLE!$A19)</f>
        <v>459.58100000000002</v>
      </c>
      <c r="AN19" s="46">
        <f>SUMIFS('SGT_SUKU TAHUNAN'!$F:$F,'SGT_SUKU TAHUNAN'!$A:$A,"20"&amp;RIGHT(JADUAL_TABLE!AN$1,2),'SGT_SUKU TAHUNAN'!$B:$B,MID(JADUAL_TABLE!AN$1,2,1),'SGT_SUKU TAHUNAN'!$E:$E,JADUAL_TABLE!$A19)</f>
        <v>451.16499999999996</v>
      </c>
      <c r="AO19" s="46">
        <f>SUMIFS('SGT_SUKU TAHUNAN'!$F:$F,'SGT_SUKU TAHUNAN'!$A:$A,"20"&amp;RIGHT(JADUAL_TABLE!AO$1,2),'SGT_SUKU TAHUNAN'!$B:$B,MID(JADUAL_TABLE!AO$1,2,1),'SGT_SUKU TAHUNAN'!$E:$E,JADUAL_TABLE!$A19)</f>
        <v>457.12</v>
      </c>
      <c r="AP19" s="46">
        <f>SUMIFS('SGT_SUKU TAHUNAN'!$F:$F,'SGT_SUKU TAHUNAN'!$A:$A,"20"&amp;RIGHT(JADUAL_TABLE!AP$1,2),'SGT_SUKU TAHUNAN'!$B:$B,MID(JADUAL_TABLE!AP$1,2,1),'SGT_SUKU TAHUNAN'!$E:$E,JADUAL_TABLE!$A19)</f>
        <v>458.58799999999997</v>
      </c>
      <c r="AQ19" s="46">
        <f>SUMIFS('SGT_SUKU TAHUNAN'!$F:$F,'SGT_SUKU TAHUNAN'!$A:$A,"20"&amp;RIGHT(JADUAL_TABLE!AQ$1,2),'SGT_SUKU TAHUNAN'!$B:$B,MID(JADUAL_TABLE!AQ$1,2,1),'SGT_SUKU TAHUNAN'!$E:$E,JADUAL_TABLE!$A19)</f>
        <v>453.149</v>
      </c>
      <c r="AR19" s="46">
        <f>SUMIFS('SGT_SUKU TAHUNAN'!$F:$F,'SGT_SUKU TAHUNAN'!$A:$A,"20"&amp;RIGHT(JADUAL_TABLE!AR$1,2),'SGT_SUKU TAHUNAN'!$B:$B,MID(JADUAL_TABLE!AR$1,2,1),'SGT_SUKU TAHUNAN'!$E:$E,JADUAL_TABLE!$A19)</f>
        <v>447.40499999999997</v>
      </c>
      <c r="AS19" s="46">
        <f>SUMIFS('SGT_SUKU TAHUNAN'!$F:$F,'SGT_SUKU TAHUNAN'!$A:$A,"20"&amp;RIGHT(JADUAL_TABLE!AS$1,2),'SGT_SUKU TAHUNAN'!$B:$B,MID(JADUAL_TABLE!AS$1,2,1),'SGT_SUKU TAHUNAN'!$E:$E,JADUAL_TABLE!$A19)</f>
        <v>0</v>
      </c>
      <c r="AT19" s="46">
        <f>SUMIFS('SGT_SUKU TAHUNAN'!$F:$F,'SGT_SUKU TAHUNAN'!$A:$A,"20"&amp;RIGHT(JADUAL_TABLE!AT$1,2),'SGT_SUKU TAHUNAN'!$B:$B,MID(JADUAL_TABLE!AT$1,2,1),'SGT_SUKU TAHUNAN'!$E:$E,JADUAL_TABLE!$A19)</f>
        <v>0</v>
      </c>
    </row>
    <row r="20" spans="1:47" ht="35.15" customHeight="1" x14ac:dyDescent="0.3">
      <c r="A20" s="49" t="s">
        <v>48</v>
      </c>
      <c r="B20" s="45" t="s">
        <v>161</v>
      </c>
      <c r="C20" s="46">
        <f>SUMIFS('SGT_TAHUNAN '!$E:$E,'SGT_TAHUNAN '!$A:$A,JADUAL_TABLE!C$1,'SGT_TAHUNAN '!$D:$D,JADUAL_TABLE!$A20)</f>
        <v>351.16300000000001</v>
      </c>
      <c r="D20" s="46">
        <f>SUMIFS('SGT_TAHUNAN '!$E:$E,'SGT_TAHUNAN '!$A:$A,JADUAL_TABLE!D$1,'SGT_TAHUNAN '!$D:$D,JADUAL_TABLE!$A20)</f>
        <v>356.56599999999997</v>
      </c>
      <c r="E20" s="46">
        <f>SUMIFS('SGT_TAHUNAN '!$E:$E,'SGT_TAHUNAN '!$A:$A,JADUAL_TABLE!E$1,'SGT_TAHUNAN '!$D:$D,JADUAL_TABLE!$A20)</f>
        <v>352.745</v>
      </c>
      <c r="F20" s="46">
        <f>SUMIFS('SGT_TAHUNAN '!$E:$E,'SGT_TAHUNAN '!$A:$A,JADUAL_TABLE!F$1,'SGT_TAHUNAN '!$D:$D,JADUAL_TABLE!$A20)</f>
        <v>359.57100000000003</v>
      </c>
      <c r="G20" s="46">
        <f>SUMIFS('SGT_TAHUNAN '!$E:$E,'SGT_TAHUNAN '!$A:$A,JADUAL_TABLE!G$1,'SGT_TAHUNAN '!$D:$D,JADUAL_TABLE!$A20)</f>
        <v>365.92899999999997</v>
      </c>
      <c r="H20" s="46">
        <f>SUMIFS('SGT_TAHUNAN '!$E:$E,'SGT_TAHUNAN '!$A:$A,JADUAL_TABLE!H$1,'SGT_TAHUNAN '!$D:$D,JADUAL_TABLE!$A20)</f>
        <v>377.56</v>
      </c>
      <c r="I20" s="46">
        <f>SUMIFS('SGT_TAHUNAN '!$E:$E,'SGT_TAHUNAN '!$A:$A,JADUAL_TABLE!I$1,'SGT_TAHUNAN '!$D:$D,JADUAL_TABLE!$A20)</f>
        <v>385.50299999999999</v>
      </c>
      <c r="J20" s="46">
        <f>SUMIFS('SGT_TAHUNAN '!$E:$E,'SGT_TAHUNAN '!$A:$A,JADUAL_TABLE!J$1,'SGT_TAHUNAN '!$D:$D,JADUAL_TABLE!$A20)</f>
        <v>394.43299999999994</v>
      </c>
      <c r="K20" s="46">
        <f>SUMIFS('SGT_SUKU TAHUNAN'!$F:$F,'SGT_SUKU TAHUNAN'!$A:$A,"20"&amp;RIGHT(JADUAL_TABLE!K$1,2),'SGT_SUKU TAHUNAN'!$B:$B,MID(JADUAL_TABLE!K$1,2,1),'SGT_SUKU TAHUNAN'!$E:$E,JADUAL_TABLE!$A20)</f>
        <v>351.95299999999997</v>
      </c>
      <c r="L20" s="46">
        <f>SUMIFS('SGT_SUKU TAHUNAN'!$F:$F,'SGT_SUKU TAHUNAN'!$A:$A,"20"&amp;RIGHT(JADUAL_TABLE!L$1,2),'SGT_SUKU TAHUNAN'!$B:$B,MID(JADUAL_TABLE!L$1,2,1),'SGT_SUKU TAHUNAN'!$E:$E,JADUAL_TABLE!$A20)</f>
        <v>351.23999999999995</v>
      </c>
      <c r="M20" s="46">
        <f>SUMIFS('SGT_SUKU TAHUNAN'!$F:$F,'SGT_SUKU TAHUNAN'!$A:$A,"20"&amp;RIGHT(JADUAL_TABLE!M$1,2),'SGT_SUKU TAHUNAN'!$B:$B,MID(JADUAL_TABLE!M$1,2,1),'SGT_SUKU TAHUNAN'!$E:$E,JADUAL_TABLE!$A20)</f>
        <v>349.98600000000005</v>
      </c>
      <c r="N20" s="46">
        <f>SUMIFS('SGT_SUKU TAHUNAN'!$F:$F,'SGT_SUKU TAHUNAN'!$A:$A,"20"&amp;RIGHT(JADUAL_TABLE!N$1,2),'SGT_SUKU TAHUNAN'!$B:$B,MID(JADUAL_TABLE!N$1,2,1),'SGT_SUKU TAHUNAN'!$E:$E,JADUAL_TABLE!$A20)</f>
        <v>351.16300000000001</v>
      </c>
      <c r="O20" s="46">
        <f>SUMIFS('SGT_SUKU TAHUNAN'!$F:$F,'SGT_SUKU TAHUNAN'!$A:$A,"20"&amp;RIGHT(JADUAL_TABLE!O$1,2),'SGT_SUKU TAHUNAN'!$B:$B,MID(JADUAL_TABLE!O$1,2,1),'SGT_SUKU TAHUNAN'!$E:$E,JADUAL_TABLE!$A20)</f>
        <v>351.03400000000005</v>
      </c>
      <c r="P20" s="46">
        <f>SUMIFS('SGT_SUKU TAHUNAN'!$F:$F,'SGT_SUKU TAHUNAN'!$A:$A,"20"&amp;RIGHT(JADUAL_TABLE!P$1,2),'SGT_SUKU TAHUNAN'!$B:$B,MID(JADUAL_TABLE!P$1,2,1),'SGT_SUKU TAHUNAN'!$E:$E,JADUAL_TABLE!$A20)</f>
        <v>355.73</v>
      </c>
      <c r="Q20" s="46">
        <f>SUMIFS('SGT_SUKU TAHUNAN'!$F:$F,'SGT_SUKU TAHUNAN'!$A:$A,"20"&amp;RIGHT(JADUAL_TABLE!Q$1,2),'SGT_SUKU TAHUNAN'!$B:$B,MID(JADUAL_TABLE!Q$1,2,1),'SGT_SUKU TAHUNAN'!$E:$E,JADUAL_TABLE!$A20)</f>
        <v>356.68399999999997</v>
      </c>
      <c r="R20" s="46">
        <f>SUMIFS('SGT_SUKU TAHUNAN'!$F:$F,'SGT_SUKU TAHUNAN'!$A:$A,"20"&amp;RIGHT(JADUAL_TABLE!R$1,2),'SGT_SUKU TAHUNAN'!$B:$B,MID(JADUAL_TABLE!R$1,2,1),'SGT_SUKU TAHUNAN'!$E:$E,JADUAL_TABLE!$A20)</f>
        <v>356.56599999999997</v>
      </c>
      <c r="S20" s="46">
        <f>SUMIFS('SGT_SUKU TAHUNAN'!$F:$F,'SGT_SUKU TAHUNAN'!$A:$A,"20"&amp;RIGHT(JADUAL_TABLE!S$1,2),'SGT_SUKU TAHUNAN'!$B:$B,MID(JADUAL_TABLE!S$1,2,1),'SGT_SUKU TAHUNAN'!$E:$E,JADUAL_TABLE!$A20)</f>
        <v>350.34200000000004</v>
      </c>
      <c r="T20" s="46">
        <f>SUMIFS('SGT_SUKU TAHUNAN'!$F:$F,'SGT_SUKU TAHUNAN'!$A:$A,"20"&amp;RIGHT(JADUAL_TABLE!T$1,2),'SGT_SUKU TAHUNAN'!$B:$B,MID(JADUAL_TABLE!T$1,2,1),'SGT_SUKU TAHUNAN'!$E:$E,JADUAL_TABLE!$A20)</f>
        <v>350.80600000000004</v>
      </c>
      <c r="U20" s="46">
        <f>SUMIFS('SGT_SUKU TAHUNAN'!$F:$F,'SGT_SUKU TAHUNAN'!$A:$A,"20"&amp;RIGHT(JADUAL_TABLE!U$1,2),'SGT_SUKU TAHUNAN'!$B:$B,MID(JADUAL_TABLE!U$1,2,1),'SGT_SUKU TAHUNAN'!$E:$E,JADUAL_TABLE!$A20)</f>
        <v>352.10699999999997</v>
      </c>
      <c r="V20" s="46">
        <f>SUMIFS('SGT_SUKU TAHUNAN'!$F:$F,'SGT_SUKU TAHUNAN'!$A:$A,"20"&amp;RIGHT(JADUAL_TABLE!V$1,2),'SGT_SUKU TAHUNAN'!$B:$B,MID(JADUAL_TABLE!V$1,2,1),'SGT_SUKU TAHUNAN'!$E:$E,JADUAL_TABLE!$A20)</f>
        <v>352.745</v>
      </c>
      <c r="W20" s="46">
        <f>SUMIFS('SGT_SUKU TAHUNAN'!$F:$F,'SGT_SUKU TAHUNAN'!$A:$A,"20"&amp;RIGHT(JADUAL_TABLE!W$1,2),'SGT_SUKU TAHUNAN'!$B:$B,MID(JADUAL_TABLE!W$1,2,1),'SGT_SUKU TAHUNAN'!$E:$E,JADUAL_TABLE!$A20)</f>
        <v>354.90800000000002</v>
      </c>
      <c r="X20" s="46">
        <f>SUMIFS('SGT_SUKU TAHUNAN'!$F:$F,'SGT_SUKU TAHUNAN'!$A:$A,"20"&amp;RIGHT(JADUAL_TABLE!X$1,2),'SGT_SUKU TAHUNAN'!$B:$B,MID(JADUAL_TABLE!X$1,2,1),'SGT_SUKU TAHUNAN'!$E:$E,JADUAL_TABLE!$A20)</f>
        <v>353.91</v>
      </c>
      <c r="Y20" s="46">
        <f>SUMIFS('SGT_SUKU TAHUNAN'!$F:$F,'SGT_SUKU TAHUNAN'!$A:$A,"20"&amp;RIGHT(JADUAL_TABLE!Y$1,2),'SGT_SUKU TAHUNAN'!$B:$B,MID(JADUAL_TABLE!Y$1,2,1),'SGT_SUKU TAHUNAN'!$E:$E,JADUAL_TABLE!$A20)</f>
        <v>355.47499999999997</v>
      </c>
      <c r="Z20" s="46">
        <f>SUMIFS('SGT_SUKU TAHUNAN'!$F:$F,'SGT_SUKU TAHUNAN'!$A:$A,"20"&amp;RIGHT(JADUAL_TABLE!Z$1,2),'SGT_SUKU TAHUNAN'!$B:$B,MID(JADUAL_TABLE!Z$1,2,1),'SGT_SUKU TAHUNAN'!$E:$E,JADUAL_TABLE!$A20)</f>
        <v>359.57100000000003</v>
      </c>
      <c r="AA20" s="46">
        <f>SUMIFS('SGT_SUKU TAHUNAN'!$F:$F,'SGT_SUKU TAHUNAN'!$A:$A,"20"&amp;RIGHT(JADUAL_TABLE!AA$1,2),'SGT_SUKU TAHUNAN'!$B:$B,MID(JADUAL_TABLE!AA$1,2,1),'SGT_SUKU TAHUNAN'!$E:$E,JADUAL_TABLE!$A20)</f>
        <v>361.84</v>
      </c>
      <c r="AB20" s="46">
        <f>SUMIFS('SGT_SUKU TAHUNAN'!$F:$F,'SGT_SUKU TAHUNAN'!$A:$A,"20"&amp;RIGHT(JADUAL_TABLE!AB$1,2),'SGT_SUKU TAHUNAN'!$B:$B,MID(JADUAL_TABLE!AB$1,2,1),'SGT_SUKU TAHUNAN'!$E:$E,JADUAL_TABLE!$A20)</f>
        <v>361.07</v>
      </c>
      <c r="AC20" s="46">
        <f>SUMIFS('SGT_SUKU TAHUNAN'!$F:$F,'SGT_SUKU TAHUNAN'!$A:$A,"20"&amp;RIGHT(JADUAL_TABLE!AC$1,2),'SGT_SUKU TAHUNAN'!$B:$B,MID(JADUAL_TABLE!AC$1,2,1),'SGT_SUKU TAHUNAN'!$E:$E,JADUAL_TABLE!$A20)</f>
        <v>363.52600000000001</v>
      </c>
      <c r="AD20" s="46">
        <f>SUMIFS('SGT_SUKU TAHUNAN'!$F:$F,'SGT_SUKU TAHUNAN'!$A:$A,"20"&amp;RIGHT(JADUAL_TABLE!AD$1,2),'SGT_SUKU TAHUNAN'!$B:$B,MID(JADUAL_TABLE!AD$1,2,1),'SGT_SUKU TAHUNAN'!$E:$E,JADUAL_TABLE!$A20)</f>
        <v>365.92899999999997</v>
      </c>
      <c r="AE20" s="46">
        <f>SUMIFS('SGT_SUKU TAHUNAN'!$F:$F,'SGT_SUKU TAHUNAN'!$A:$A,"20"&amp;RIGHT(JADUAL_TABLE!AE$1,2),'SGT_SUKU TAHUNAN'!$B:$B,MID(JADUAL_TABLE!AE$1,2,1),'SGT_SUKU TAHUNAN'!$E:$E,JADUAL_TABLE!$A20)</f>
        <v>367.14999999999992</v>
      </c>
      <c r="AF20" s="46">
        <f>SUMIFS('SGT_SUKU TAHUNAN'!$F:$F,'SGT_SUKU TAHUNAN'!$A:$A,"20"&amp;RIGHT(JADUAL_TABLE!AF$1,2),'SGT_SUKU TAHUNAN'!$B:$B,MID(JADUAL_TABLE!AF$1,2,1),'SGT_SUKU TAHUNAN'!$E:$E,JADUAL_TABLE!$A20)</f>
        <v>367.108</v>
      </c>
      <c r="AG20" s="46">
        <f>SUMIFS('SGT_SUKU TAHUNAN'!$F:$F,'SGT_SUKU TAHUNAN'!$A:$A,"20"&amp;RIGHT(JADUAL_TABLE!AG$1,2),'SGT_SUKU TAHUNAN'!$B:$B,MID(JADUAL_TABLE!AG$1,2,1),'SGT_SUKU TAHUNAN'!$E:$E,JADUAL_TABLE!$A20)</f>
        <v>375.24900000000002</v>
      </c>
      <c r="AH20" s="46">
        <f>SUMIFS('SGT_SUKU TAHUNAN'!$F:$F,'SGT_SUKU TAHUNAN'!$A:$A,"20"&amp;RIGHT(JADUAL_TABLE!AH$1,2),'SGT_SUKU TAHUNAN'!$B:$B,MID(JADUAL_TABLE!AH$1,2,1),'SGT_SUKU TAHUNAN'!$E:$E,JADUAL_TABLE!$A20)</f>
        <v>377.56</v>
      </c>
      <c r="AI20" s="46">
        <f>SUMIFS('SGT_SUKU TAHUNAN'!$F:$F,'SGT_SUKU TAHUNAN'!$A:$A,"20"&amp;RIGHT(JADUAL_TABLE!AI$1,2),'SGT_SUKU TAHUNAN'!$B:$B,MID(JADUAL_TABLE!AI$1,2,1),'SGT_SUKU TAHUNAN'!$E:$E,JADUAL_TABLE!$A20)</f>
        <v>377.59400000000005</v>
      </c>
      <c r="AJ20" s="46">
        <f>SUMIFS('SGT_SUKU TAHUNAN'!$F:$F,'SGT_SUKU TAHUNAN'!$A:$A,"20"&amp;RIGHT(JADUAL_TABLE!AJ$1,2),'SGT_SUKU TAHUNAN'!$B:$B,MID(JADUAL_TABLE!AJ$1,2,1),'SGT_SUKU TAHUNAN'!$E:$E,JADUAL_TABLE!$A20)</f>
        <v>377.03899999999999</v>
      </c>
      <c r="AK20" s="46">
        <f>SUMIFS('SGT_SUKU TAHUNAN'!$F:$F,'SGT_SUKU TAHUNAN'!$A:$A,"20"&amp;RIGHT(JADUAL_TABLE!AK$1,2),'SGT_SUKU TAHUNAN'!$B:$B,MID(JADUAL_TABLE!AK$1,2,1),'SGT_SUKU TAHUNAN'!$E:$E,JADUAL_TABLE!$A20)</f>
        <v>383.81799999999998</v>
      </c>
      <c r="AL20" s="46">
        <f>SUMIFS('SGT_SUKU TAHUNAN'!$F:$F,'SGT_SUKU TAHUNAN'!$A:$A,"20"&amp;RIGHT(JADUAL_TABLE!AL$1,2),'SGT_SUKU TAHUNAN'!$B:$B,MID(JADUAL_TABLE!AL$1,2,1),'SGT_SUKU TAHUNAN'!$E:$E,JADUAL_TABLE!$A20)</f>
        <v>385.50299999999999</v>
      </c>
      <c r="AM20" s="46">
        <f>SUMIFS('SGT_SUKU TAHUNAN'!$F:$F,'SGT_SUKU TAHUNAN'!$A:$A,"20"&amp;RIGHT(JADUAL_TABLE!AM$1,2),'SGT_SUKU TAHUNAN'!$B:$B,MID(JADUAL_TABLE!AM$1,2,1),'SGT_SUKU TAHUNAN'!$E:$E,JADUAL_TABLE!$A20)</f>
        <v>387.44400000000002</v>
      </c>
      <c r="AN20" s="46">
        <f>SUMIFS('SGT_SUKU TAHUNAN'!$F:$F,'SGT_SUKU TAHUNAN'!$A:$A,"20"&amp;RIGHT(JADUAL_TABLE!AN$1,2),'SGT_SUKU TAHUNAN'!$B:$B,MID(JADUAL_TABLE!AN$1,2,1),'SGT_SUKU TAHUNAN'!$E:$E,JADUAL_TABLE!$A20)</f>
        <v>386.47200000000004</v>
      </c>
      <c r="AO20" s="46">
        <f>SUMIFS('SGT_SUKU TAHUNAN'!$F:$F,'SGT_SUKU TAHUNAN'!$A:$A,"20"&amp;RIGHT(JADUAL_TABLE!AO$1,2),'SGT_SUKU TAHUNAN'!$B:$B,MID(JADUAL_TABLE!AO$1,2,1),'SGT_SUKU TAHUNAN'!$E:$E,JADUAL_TABLE!$A20)</f>
        <v>391.85300000000001</v>
      </c>
      <c r="AP20" s="46">
        <f>SUMIFS('SGT_SUKU TAHUNAN'!$F:$F,'SGT_SUKU TAHUNAN'!$A:$A,"20"&amp;RIGHT(JADUAL_TABLE!AP$1,2),'SGT_SUKU TAHUNAN'!$B:$B,MID(JADUAL_TABLE!AP$1,2,1),'SGT_SUKU TAHUNAN'!$E:$E,JADUAL_TABLE!$A20)</f>
        <v>394.43299999999994</v>
      </c>
      <c r="AQ20" s="46">
        <f>SUMIFS('SGT_SUKU TAHUNAN'!$F:$F,'SGT_SUKU TAHUNAN'!$A:$A,"20"&amp;RIGHT(JADUAL_TABLE!AQ$1,2),'SGT_SUKU TAHUNAN'!$B:$B,MID(JADUAL_TABLE!AQ$1,2,1),'SGT_SUKU TAHUNAN'!$E:$E,JADUAL_TABLE!$A20)</f>
        <v>397.03300000000002</v>
      </c>
      <c r="AR20" s="46">
        <f>SUMIFS('SGT_SUKU TAHUNAN'!$F:$F,'SGT_SUKU TAHUNAN'!$A:$A,"20"&amp;RIGHT(JADUAL_TABLE!AR$1,2),'SGT_SUKU TAHUNAN'!$B:$B,MID(JADUAL_TABLE!AR$1,2,1),'SGT_SUKU TAHUNAN'!$E:$E,JADUAL_TABLE!$A20)</f>
        <v>396.94600000000003</v>
      </c>
      <c r="AS20" s="46">
        <f>SUMIFS('SGT_SUKU TAHUNAN'!$F:$F,'SGT_SUKU TAHUNAN'!$A:$A,"20"&amp;RIGHT(JADUAL_TABLE!AS$1,2),'SGT_SUKU TAHUNAN'!$B:$B,MID(JADUAL_TABLE!AS$1,2,1),'SGT_SUKU TAHUNAN'!$E:$E,JADUAL_TABLE!$A20)</f>
        <v>0</v>
      </c>
      <c r="AT20" s="46">
        <f>SUMIFS('SGT_SUKU TAHUNAN'!$F:$F,'SGT_SUKU TAHUNAN'!$A:$A,"20"&amp;RIGHT(JADUAL_TABLE!AT$1,2),'SGT_SUKU TAHUNAN'!$B:$B,MID(JADUAL_TABLE!AT$1,2,1),'SGT_SUKU TAHUNAN'!$E:$E,JADUAL_TABLE!$A20)</f>
        <v>0</v>
      </c>
    </row>
    <row r="21" spans="1:47" ht="35.15" customHeight="1" x14ac:dyDescent="0.3">
      <c r="A21" s="49" t="s">
        <v>50</v>
      </c>
      <c r="B21" s="45" t="s">
        <v>162</v>
      </c>
      <c r="C21" s="46">
        <f>SUMIFS('SGT_TAHUNAN '!$E:$E,'SGT_TAHUNAN '!$A:$A,JADUAL_TABLE!C$1,'SGT_TAHUNAN '!$D:$D,JADUAL_TABLE!$A21)</f>
        <v>584.39599999999996</v>
      </c>
      <c r="D21" s="46">
        <f>SUMIFS('SGT_TAHUNAN '!$E:$E,'SGT_TAHUNAN '!$A:$A,JADUAL_TABLE!D$1,'SGT_TAHUNAN '!$D:$D,JADUAL_TABLE!$A21)</f>
        <v>596.10899999999992</v>
      </c>
      <c r="E21" s="46">
        <f>SUMIFS('SGT_TAHUNAN '!$E:$E,'SGT_TAHUNAN '!$A:$A,JADUAL_TABLE!E$1,'SGT_TAHUNAN '!$D:$D,JADUAL_TABLE!$A21)</f>
        <v>597.33899999999994</v>
      </c>
      <c r="F21" s="46">
        <f>SUMIFS('SGT_TAHUNAN '!$E:$E,'SGT_TAHUNAN '!$A:$A,JADUAL_TABLE!F$1,'SGT_TAHUNAN '!$D:$D,JADUAL_TABLE!$A21)</f>
        <v>620.98099999999999</v>
      </c>
      <c r="G21" s="46">
        <f>SUMIFS('SGT_TAHUNAN '!$E:$E,'SGT_TAHUNAN '!$A:$A,JADUAL_TABLE!G$1,'SGT_TAHUNAN '!$D:$D,JADUAL_TABLE!$A21)</f>
        <v>650.37900000000002</v>
      </c>
      <c r="H21" s="46">
        <f>SUMIFS('SGT_TAHUNAN '!$E:$E,'SGT_TAHUNAN '!$A:$A,JADUAL_TABLE!H$1,'SGT_TAHUNAN '!$D:$D,JADUAL_TABLE!$A21)</f>
        <v>649.86799999999994</v>
      </c>
      <c r="I21" s="46">
        <f>SUMIFS('SGT_TAHUNAN '!$E:$E,'SGT_TAHUNAN '!$A:$A,JADUAL_TABLE!I$1,'SGT_TAHUNAN '!$D:$D,JADUAL_TABLE!$A21)</f>
        <v>654.98599999999999</v>
      </c>
      <c r="J21" s="46">
        <f>SUMIFS('SGT_TAHUNAN '!$E:$E,'SGT_TAHUNAN '!$A:$A,JADUAL_TABLE!J$1,'SGT_TAHUNAN '!$D:$D,JADUAL_TABLE!$A21)</f>
        <v>667.03100000000006</v>
      </c>
      <c r="K21" s="46">
        <f>SUMIFS('SGT_SUKU TAHUNAN'!$F:$F,'SGT_SUKU TAHUNAN'!$A:$A,"20"&amp;RIGHT(JADUAL_TABLE!K$1,2),'SGT_SUKU TAHUNAN'!$B:$B,MID(JADUAL_TABLE!K$1,2,1),'SGT_SUKU TAHUNAN'!$E:$E,JADUAL_TABLE!$A21)</f>
        <v>568.97699999999998</v>
      </c>
      <c r="L21" s="46">
        <f>SUMIFS('SGT_SUKU TAHUNAN'!$F:$F,'SGT_SUKU TAHUNAN'!$A:$A,"20"&amp;RIGHT(JADUAL_TABLE!L$1,2),'SGT_SUKU TAHUNAN'!$B:$B,MID(JADUAL_TABLE!L$1,2,1),'SGT_SUKU TAHUNAN'!$E:$E,JADUAL_TABLE!$A21)</f>
        <v>571.00400000000002</v>
      </c>
      <c r="M21" s="46">
        <f>SUMIFS('SGT_SUKU TAHUNAN'!$F:$F,'SGT_SUKU TAHUNAN'!$A:$A,"20"&amp;RIGHT(JADUAL_TABLE!M$1,2),'SGT_SUKU TAHUNAN'!$B:$B,MID(JADUAL_TABLE!M$1,2,1),'SGT_SUKU TAHUNAN'!$E:$E,JADUAL_TABLE!$A21)</f>
        <v>577.02800000000002</v>
      </c>
      <c r="N21" s="46">
        <f>SUMIFS('SGT_SUKU TAHUNAN'!$F:$F,'SGT_SUKU TAHUNAN'!$A:$A,"20"&amp;RIGHT(JADUAL_TABLE!N$1,2),'SGT_SUKU TAHUNAN'!$B:$B,MID(JADUAL_TABLE!N$1,2,1),'SGT_SUKU TAHUNAN'!$E:$E,JADUAL_TABLE!$A21)</f>
        <v>584.39599999999996</v>
      </c>
      <c r="O21" s="46">
        <f>SUMIFS('SGT_SUKU TAHUNAN'!$F:$F,'SGT_SUKU TAHUNAN'!$A:$A,"20"&amp;RIGHT(JADUAL_TABLE!O$1,2),'SGT_SUKU TAHUNAN'!$B:$B,MID(JADUAL_TABLE!O$1,2,1),'SGT_SUKU TAHUNAN'!$E:$E,JADUAL_TABLE!$A21)</f>
        <v>585.49300000000005</v>
      </c>
      <c r="P21" s="46">
        <f>SUMIFS('SGT_SUKU TAHUNAN'!$F:$F,'SGT_SUKU TAHUNAN'!$A:$A,"20"&amp;RIGHT(JADUAL_TABLE!P$1,2),'SGT_SUKU TAHUNAN'!$B:$B,MID(JADUAL_TABLE!P$1,2,1),'SGT_SUKU TAHUNAN'!$E:$E,JADUAL_TABLE!$A21)</f>
        <v>587.36599999999999</v>
      </c>
      <c r="Q21" s="46">
        <f>SUMIFS('SGT_SUKU TAHUNAN'!$F:$F,'SGT_SUKU TAHUNAN'!$A:$A,"20"&amp;RIGHT(JADUAL_TABLE!Q$1,2),'SGT_SUKU TAHUNAN'!$B:$B,MID(JADUAL_TABLE!Q$1,2,1),'SGT_SUKU TAHUNAN'!$E:$E,JADUAL_TABLE!$A21)</f>
        <v>592.03800000000001</v>
      </c>
      <c r="R21" s="46">
        <f>SUMIFS('SGT_SUKU TAHUNAN'!$F:$F,'SGT_SUKU TAHUNAN'!$A:$A,"20"&amp;RIGHT(JADUAL_TABLE!R$1,2),'SGT_SUKU TAHUNAN'!$B:$B,MID(JADUAL_TABLE!R$1,2,1),'SGT_SUKU TAHUNAN'!$E:$E,JADUAL_TABLE!$A21)</f>
        <v>596.10899999999992</v>
      </c>
      <c r="S21" s="46">
        <f>SUMIFS('SGT_SUKU TAHUNAN'!$F:$F,'SGT_SUKU TAHUNAN'!$A:$A,"20"&amp;RIGHT(JADUAL_TABLE!S$1,2),'SGT_SUKU TAHUNAN'!$B:$B,MID(JADUAL_TABLE!S$1,2,1),'SGT_SUKU TAHUNAN'!$E:$E,JADUAL_TABLE!$A21)</f>
        <v>588.77700000000004</v>
      </c>
      <c r="T21" s="46">
        <f>SUMIFS('SGT_SUKU TAHUNAN'!$F:$F,'SGT_SUKU TAHUNAN'!$A:$A,"20"&amp;RIGHT(JADUAL_TABLE!T$1,2),'SGT_SUKU TAHUNAN'!$B:$B,MID(JADUAL_TABLE!T$1,2,1),'SGT_SUKU TAHUNAN'!$E:$E,JADUAL_TABLE!$A21)</f>
        <v>579.80999999999995</v>
      </c>
      <c r="U21" s="46">
        <f>SUMIFS('SGT_SUKU TAHUNAN'!$F:$F,'SGT_SUKU TAHUNAN'!$A:$A,"20"&amp;RIGHT(JADUAL_TABLE!U$1,2),'SGT_SUKU TAHUNAN'!$B:$B,MID(JADUAL_TABLE!U$1,2,1),'SGT_SUKU TAHUNAN'!$E:$E,JADUAL_TABLE!$A21)</f>
        <v>590.69399999999996</v>
      </c>
      <c r="V21" s="46">
        <f>SUMIFS('SGT_SUKU TAHUNAN'!$F:$F,'SGT_SUKU TAHUNAN'!$A:$A,"20"&amp;RIGHT(JADUAL_TABLE!V$1,2),'SGT_SUKU TAHUNAN'!$B:$B,MID(JADUAL_TABLE!V$1,2,1),'SGT_SUKU TAHUNAN'!$E:$E,JADUAL_TABLE!$A21)</f>
        <v>597.33899999999994</v>
      </c>
      <c r="W21" s="46">
        <f>SUMIFS('SGT_SUKU TAHUNAN'!$F:$F,'SGT_SUKU TAHUNAN'!$A:$A,"20"&amp;RIGHT(JADUAL_TABLE!W$1,2),'SGT_SUKU TAHUNAN'!$B:$B,MID(JADUAL_TABLE!W$1,2,1),'SGT_SUKU TAHUNAN'!$E:$E,JADUAL_TABLE!$A21)</f>
        <v>594.64099999999996</v>
      </c>
      <c r="X21" s="46">
        <f>SUMIFS('SGT_SUKU TAHUNAN'!$F:$F,'SGT_SUKU TAHUNAN'!$A:$A,"20"&amp;RIGHT(JADUAL_TABLE!X$1,2),'SGT_SUKU TAHUNAN'!$B:$B,MID(JADUAL_TABLE!X$1,2,1),'SGT_SUKU TAHUNAN'!$E:$E,JADUAL_TABLE!$A21)</f>
        <v>597.77200000000005</v>
      </c>
      <c r="Y21" s="46">
        <f>SUMIFS('SGT_SUKU TAHUNAN'!$F:$F,'SGT_SUKU TAHUNAN'!$A:$A,"20"&amp;RIGHT(JADUAL_TABLE!Y$1,2),'SGT_SUKU TAHUNAN'!$B:$B,MID(JADUAL_TABLE!Y$1,2,1),'SGT_SUKU TAHUNAN'!$E:$E,JADUAL_TABLE!$A21)</f>
        <v>606.2940000000001</v>
      </c>
      <c r="Z21" s="46">
        <f>SUMIFS('SGT_SUKU TAHUNAN'!$F:$F,'SGT_SUKU TAHUNAN'!$A:$A,"20"&amp;RIGHT(JADUAL_TABLE!Z$1,2),'SGT_SUKU TAHUNAN'!$B:$B,MID(JADUAL_TABLE!Z$1,2,1),'SGT_SUKU TAHUNAN'!$E:$E,JADUAL_TABLE!$A21)</f>
        <v>620.98099999999999</v>
      </c>
      <c r="AA21" s="46">
        <f>SUMIFS('SGT_SUKU TAHUNAN'!$F:$F,'SGT_SUKU TAHUNAN'!$A:$A,"20"&amp;RIGHT(JADUAL_TABLE!AA$1,2),'SGT_SUKU TAHUNAN'!$B:$B,MID(JADUAL_TABLE!AA$1,2,1),'SGT_SUKU TAHUNAN'!$E:$E,JADUAL_TABLE!$A21)</f>
        <v>623.86099999999999</v>
      </c>
      <c r="AB21" s="46">
        <f>SUMIFS('SGT_SUKU TAHUNAN'!$F:$F,'SGT_SUKU TAHUNAN'!$A:$A,"20"&amp;RIGHT(JADUAL_TABLE!AB$1,2),'SGT_SUKU TAHUNAN'!$B:$B,MID(JADUAL_TABLE!AB$1,2,1),'SGT_SUKU TAHUNAN'!$E:$E,JADUAL_TABLE!$A21)</f>
        <v>630.10300000000007</v>
      </c>
      <c r="AC21" s="46">
        <f>SUMIFS('SGT_SUKU TAHUNAN'!$F:$F,'SGT_SUKU TAHUNAN'!$A:$A,"20"&amp;RIGHT(JADUAL_TABLE!AC$1,2),'SGT_SUKU TAHUNAN'!$B:$B,MID(JADUAL_TABLE!AC$1,2,1),'SGT_SUKU TAHUNAN'!$E:$E,JADUAL_TABLE!$A21)</f>
        <v>641.22900000000004</v>
      </c>
      <c r="AD21" s="46">
        <f>SUMIFS('SGT_SUKU TAHUNAN'!$F:$F,'SGT_SUKU TAHUNAN'!$A:$A,"20"&amp;RIGHT(JADUAL_TABLE!AD$1,2),'SGT_SUKU TAHUNAN'!$B:$B,MID(JADUAL_TABLE!AD$1,2,1),'SGT_SUKU TAHUNAN'!$E:$E,JADUAL_TABLE!$A21)</f>
        <v>650.37900000000002</v>
      </c>
      <c r="AE21" s="46">
        <f>SUMIFS('SGT_SUKU TAHUNAN'!$F:$F,'SGT_SUKU TAHUNAN'!$A:$A,"20"&amp;RIGHT(JADUAL_TABLE!AE$1,2),'SGT_SUKU TAHUNAN'!$B:$B,MID(JADUAL_TABLE!AE$1,2,1),'SGT_SUKU TAHUNAN'!$E:$E,JADUAL_TABLE!$A21)</f>
        <v>650.40200000000004</v>
      </c>
      <c r="AF21" s="46">
        <f>SUMIFS('SGT_SUKU TAHUNAN'!$F:$F,'SGT_SUKU TAHUNAN'!$A:$A,"20"&amp;RIGHT(JADUAL_TABLE!AF$1,2),'SGT_SUKU TAHUNAN'!$B:$B,MID(JADUAL_TABLE!AF$1,2,1),'SGT_SUKU TAHUNAN'!$E:$E,JADUAL_TABLE!$A21)</f>
        <v>655.34100000000001</v>
      </c>
      <c r="AG21" s="46">
        <f>SUMIFS('SGT_SUKU TAHUNAN'!$F:$F,'SGT_SUKU TAHUNAN'!$A:$A,"20"&amp;RIGHT(JADUAL_TABLE!AG$1,2),'SGT_SUKU TAHUNAN'!$B:$B,MID(JADUAL_TABLE!AG$1,2,1),'SGT_SUKU TAHUNAN'!$E:$E,JADUAL_TABLE!$A21)</f>
        <v>658.42599999999993</v>
      </c>
      <c r="AH21" s="46">
        <f>SUMIFS('SGT_SUKU TAHUNAN'!$F:$F,'SGT_SUKU TAHUNAN'!$A:$A,"20"&amp;RIGHT(JADUAL_TABLE!AH$1,2),'SGT_SUKU TAHUNAN'!$B:$B,MID(JADUAL_TABLE!AH$1,2,1),'SGT_SUKU TAHUNAN'!$E:$E,JADUAL_TABLE!$A21)</f>
        <v>649.86799999999994</v>
      </c>
      <c r="AI21" s="46">
        <f>SUMIFS('SGT_SUKU TAHUNAN'!$F:$F,'SGT_SUKU TAHUNAN'!$A:$A,"20"&amp;RIGHT(JADUAL_TABLE!AI$1,2),'SGT_SUKU TAHUNAN'!$B:$B,MID(JADUAL_TABLE!AI$1,2,1),'SGT_SUKU TAHUNAN'!$E:$E,JADUAL_TABLE!$A21)</f>
        <v>642.03800000000001</v>
      </c>
      <c r="AJ21" s="46">
        <f>SUMIFS('SGT_SUKU TAHUNAN'!$F:$F,'SGT_SUKU TAHUNAN'!$A:$A,"20"&amp;RIGHT(JADUAL_TABLE!AJ$1,2),'SGT_SUKU TAHUNAN'!$B:$B,MID(JADUAL_TABLE!AJ$1,2,1),'SGT_SUKU TAHUNAN'!$E:$E,JADUAL_TABLE!$A21)</f>
        <v>647.80200000000002</v>
      </c>
      <c r="AK21" s="46">
        <f>SUMIFS('SGT_SUKU TAHUNAN'!$F:$F,'SGT_SUKU TAHUNAN'!$A:$A,"20"&amp;RIGHT(JADUAL_TABLE!AK$1,2),'SGT_SUKU TAHUNAN'!$B:$B,MID(JADUAL_TABLE!AK$1,2,1),'SGT_SUKU TAHUNAN'!$E:$E,JADUAL_TABLE!$A21)</f>
        <v>652.84299999999996</v>
      </c>
      <c r="AL21" s="46">
        <f>SUMIFS('SGT_SUKU TAHUNAN'!$F:$F,'SGT_SUKU TAHUNAN'!$A:$A,"20"&amp;RIGHT(JADUAL_TABLE!AL$1,2),'SGT_SUKU TAHUNAN'!$B:$B,MID(JADUAL_TABLE!AL$1,2,1),'SGT_SUKU TAHUNAN'!$E:$E,JADUAL_TABLE!$A21)</f>
        <v>654.98599999999999</v>
      </c>
      <c r="AM21" s="46">
        <f>SUMIFS('SGT_SUKU TAHUNAN'!$F:$F,'SGT_SUKU TAHUNAN'!$A:$A,"20"&amp;RIGHT(JADUAL_TABLE!AM$1,2),'SGT_SUKU TAHUNAN'!$B:$B,MID(JADUAL_TABLE!AM$1,2,1),'SGT_SUKU TAHUNAN'!$E:$E,JADUAL_TABLE!$A21)</f>
        <v>649.0619999999999</v>
      </c>
      <c r="AN21" s="46">
        <f>SUMIFS('SGT_SUKU TAHUNAN'!$F:$F,'SGT_SUKU TAHUNAN'!$A:$A,"20"&amp;RIGHT(JADUAL_TABLE!AN$1,2),'SGT_SUKU TAHUNAN'!$B:$B,MID(JADUAL_TABLE!AN$1,2,1),'SGT_SUKU TAHUNAN'!$E:$E,JADUAL_TABLE!$A21)</f>
        <v>657.28200000000004</v>
      </c>
      <c r="AO21" s="46">
        <f>SUMIFS('SGT_SUKU TAHUNAN'!$F:$F,'SGT_SUKU TAHUNAN'!$A:$A,"20"&amp;RIGHT(JADUAL_TABLE!AO$1,2),'SGT_SUKU TAHUNAN'!$B:$B,MID(JADUAL_TABLE!AO$1,2,1),'SGT_SUKU TAHUNAN'!$E:$E,JADUAL_TABLE!$A21)</f>
        <v>662.91600000000005</v>
      </c>
      <c r="AP21" s="46">
        <f>SUMIFS('SGT_SUKU TAHUNAN'!$F:$F,'SGT_SUKU TAHUNAN'!$A:$A,"20"&amp;RIGHT(JADUAL_TABLE!AP$1,2),'SGT_SUKU TAHUNAN'!$B:$B,MID(JADUAL_TABLE!AP$1,2,1),'SGT_SUKU TAHUNAN'!$E:$E,JADUAL_TABLE!$A21)</f>
        <v>667.03100000000006</v>
      </c>
      <c r="AQ21" s="46">
        <f>SUMIFS('SGT_SUKU TAHUNAN'!$F:$F,'SGT_SUKU TAHUNAN'!$A:$A,"20"&amp;RIGHT(JADUAL_TABLE!AQ$1,2),'SGT_SUKU TAHUNAN'!$B:$B,MID(JADUAL_TABLE!AQ$1,2,1),'SGT_SUKU TAHUNAN'!$E:$E,JADUAL_TABLE!$A21)</f>
        <v>658.53100000000006</v>
      </c>
      <c r="AR21" s="46">
        <f>SUMIFS('SGT_SUKU TAHUNAN'!$F:$F,'SGT_SUKU TAHUNAN'!$A:$A,"20"&amp;RIGHT(JADUAL_TABLE!AR$1,2),'SGT_SUKU TAHUNAN'!$B:$B,MID(JADUAL_TABLE!AR$1,2,1),'SGT_SUKU TAHUNAN'!$E:$E,JADUAL_TABLE!$A21)</f>
        <v>668.61699999999996</v>
      </c>
      <c r="AS21" s="46">
        <f>SUMIFS('SGT_SUKU TAHUNAN'!$F:$F,'SGT_SUKU TAHUNAN'!$A:$A,"20"&amp;RIGHT(JADUAL_TABLE!AS$1,2),'SGT_SUKU TAHUNAN'!$B:$B,MID(JADUAL_TABLE!AS$1,2,1),'SGT_SUKU TAHUNAN'!$E:$E,JADUAL_TABLE!$A21)</f>
        <v>0</v>
      </c>
      <c r="AT21" s="46">
        <f>SUMIFS('SGT_SUKU TAHUNAN'!$F:$F,'SGT_SUKU TAHUNAN'!$A:$A,"20"&amp;RIGHT(JADUAL_TABLE!AT$1,2),'SGT_SUKU TAHUNAN'!$B:$B,MID(JADUAL_TABLE!AT$1,2,1),'SGT_SUKU TAHUNAN'!$E:$E,JADUAL_TABLE!$A21)</f>
        <v>0</v>
      </c>
    </row>
    <row r="22" spans="1:47" ht="35.15" customHeight="1" x14ac:dyDescent="0.3">
      <c r="A22" s="49" t="s">
        <v>52</v>
      </c>
      <c r="B22" s="45" t="s">
        <v>163</v>
      </c>
      <c r="C22" s="46">
        <f>SUMIFS('SGT_TAHUNAN '!$E:$E,'SGT_TAHUNAN '!$A:$A,JADUAL_TABLE!C$1,'SGT_TAHUNAN '!$D:$D,JADUAL_TABLE!$A22)</f>
        <v>216.65600000000001</v>
      </c>
      <c r="D22" s="46">
        <f>SUMIFS('SGT_TAHUNAN '!$E:$E,'SGT_TAHUNAN '!$A:$A,JADUAL_TABLE!D$1,'SGT_TAHUNAN '!$D:$D,JADUAL_TABLE!$A22)</f>
        <v>222.31900000000002</v>
      </c>
      <c r="E22" s="46">
        <f>SUMIFS('SGT_TAHUNAN '!$E:$E,'SGT_TAHUNAN '!$A:$A,JADUAL_TABLE!E$1,'SGT_TAHUNAN '!$D:$D,JADUAL_TABLE!$A22)</f>
        <v>216.51399999999998</v>
      </c>
      <c r="F22" s="46">
        <f>SUMIFS('SGT_TAHUNAN '!$E:$E,'SGT_TAHUNAN '!$A:$A,JADUAL_TABLE!F$1,'SGT_TAHUNAN '!$D:$D,JADUAL_TABLE!$A22)</f>
        <v>222.72099999999998</v>
      </c>
      <c r="G22" s="46">
        <f>SUMIFS('SGT_TAHUNAN '!$E:$E,'SGT_TAHUNAN '!$A:$A,JADUAL_TABLE!G$1,'SGT_TAHUNAN '!$D:$D,JADUAL_TABLE!$A22)</f>
        <v>233.905</v>
      </c>
      <c r="H22" s="46">
        <f>SUMIFS('SGT_TAHUNAN '!$E:$E,'SGT_TAHUNAN '!$A:$A,JADUAL_TABLE!H$1,'SGT_TAHUNAN '!$D:$D,JADUAL_TABLE!$A22)</f>
        <v>240.31800000000001</v>
      </c>
      <c r="I22" s="46">
        <f>SUMIFS('SGT_TAHUNAN '!$E:$E,'SGT_TAHUNAN '!$A:$A,JADUAL_TABLE!I$1,'SGT_TAHUNAN '!$D:$D,JADUAL_TABLE!$A22)</f>
        <v>241.62899999999999</v>
      </c>
      <c r="J22" s="46">
        <f>SUMIFS('SGT_TAHUNAN '!$E:$E,'SGT_TAHUNAN '!$A:$A,JADUAL_TABLE!J$1,'SGT_TAHUNAN '!$D:$D,JADUAL_TABLE!$A22)</f>
        <v>242.31</v>
      </c>
      <c r="K22" s="46">
        <f>SUMIFS('SGT_SUKU TAHUNAN'!$F:$F,'SGT_SUKU TAHUNAN'!$A:$A,"20"&amp;RIGHT(JADUAL_TABLE!K$1,2),'SGT_SUKU TAHUNAN'!$B:$B,MID(JADUAL_TABLE!K$1,2,1),'SGT_SUKU TAHUNAN'!$E:$E,JADUAL_TABLE!$A22)</f>
        <v>212.517</v>
      </c>
      <c r="L22" s="46">
        <f>SUMIFS('SGT_SUKU TAHUNAN'!$F:$F,'SGT_SUKU TAHUNAN'!$A:$A,"20"&amp;RIGHT(JADUAL_TABLE!L$1,2),'SGT_SUKU TAHUNAN'!$B:$B,MID(JADUAL_TABLE!L$1,2,1),'SGT_SUKU TAHUNAN'!$E:$E,JADUAL_TABLE!$A22)</f>
        <v>215.929</v>
      </c>
      <c r="M22" s="46">
        <f>SUMIFS('SGT_SUKU TAHUNAN'!$F:$F,'SGT_SUKU TAHUNAN'!$A:$A,"20"&amp;RIGHT(JADUAL_TABLE!M$1,2),'SGT_SUKU TAHUNAN'!$B:$B,MID(JADUAL_TABLE!M$1,2,1),'SGT_SUKU TAHUNAN'!$E:$E,JADUAL_TABLE!$A22)</f>
        <v>216.292</v>
      </c>
      <c r="N22" s="46">
        <f>SUMIFS('SGT_SUKU TAHUNAN'!$F:$F,'SGT_SUKU TAHUNAN'!$A:$A,"20"&amp;RIGHT(JADUAL_TABLE!N$1,2),'SGT_SUKU TAHUNAN'!$B:$B,MID(JADUAL_TABLE!N$1,2,1),'SGT_SUKU TAHUNAN'!$E:$E,JADUAL_TABLE!$A22)</f>
        <v>216.65600000000001</v>
      </c>
      <c r="O22" s="46">
        <f>SUMIFS('SGT_SUKU TAHUNAN'!$F:$F,'SGT_SUKU TAHUNAN'!$A:$A,"20"&amp;RIGHT(JADUAL_TABLE!O$1,2),'SGT_SUKU TAHUNAN'!$B:$B,MID(JADUAL_TABLE!O$1,2,1),'SGT_SUKU TAHUNAN'!$E:$E,JADUAL_TABLE!$A22)</f>
        <v>218.52500000000001</v>
      </c>
      <c r="P22" s="46">
        <f>SUMIFS('SGT_SUKU TAHUNAN'!$F:$F,'SGT_SUKU TAHUNAN'!$A:$A,"20"&amp;RIGHT(JADUAL_TABLE!P$1,2),'SGT_SUKU TAHUNAN'!$B:$B,MID(JADUAL_TABLE!P$1,2,1),'SGT_SUKU TAHUNAN'!$E:$E,JADUAL_TABLE!$A22)</f>
        <v>221.874</v>
      </c>
      <c r="Q22" s="46">
        <f>SUMIFS('SGT_SUKU TAHUNAN'!$F:$F,'SGT_SUKU TAHUNAN'!$A:$A,"20"&amp;RIGHT(JADUAL_TABLE!Q$1,2),'SGT_SUKU TAHUNAN'!$B:$B,MID(JADUAL_TABLE!Q$1,2,1),'SGT_SUKU TAHUNAN'!$E:$E,JADUAL_TABLE!$A22)</f>
        <v>221.93</v>
      </c>
      <c r="R22" s="46">
        <f>SUMIFS('SGT_SUKU TAHUNAN'!$F:$F,'SGT_SUKU TAHUNAN'!$A:$A,"20"&amp;RIGHT(JADUAL_TABLE!R$1,2),'SGT_SUKU TAHUNAN'!$B:$B,MID(JADUAL_TABLE!R$1,2,1),'SGT_SUKU TAHUNAN'!$E:$E,JADUAL_TABLE!$A22)</f>
        <v>222.31900000000002</v>
      </c>
      <c r="S22" s="46">
        <f>SUMIFS('SGT_SUKU TAHUNAN'!$F:$F,'SGT_SUKU TAHUNAN'!$A:$A,"20"&amp;RIGHT(JADUAL_TABLE!S$1,2),'SGT_SUKU TAHUNAN'!$B:$B,MID(JADUAL_TABLE!S$1,2,1),'SGT_SUKU TAHUNAN'!$E:$E,JADUAL_TABLE!$A22)</f>
        <v>219.41200000000003</v>
      </c>
      <c r="T22" s="46">
        <f>SUMIFS('SGT_SUKU TAHUNAN'!$F:$F,'SGT_SUKU TAHUNAN'!$A:$A,"20"&amp;RIGHT(JADUAL_TABLE!T$1,2),'SGT_SUKU TAHUNAN'!$B:$B,MID(JADUAL_TABLE!T$1,2,1),'SGT_SUKU TAHUNAN'!$E:$E,JADUAL_TABLE!$A22)</f>
        <v>216.16800000000001</v>
      </c>
      <c r="U22" s="46">
        <f>SUMIFS('SGT_SUKU TAHUNAN'!$F:$F,'SGT_SUKU TAHUNAN'!$A:$A,"20"&amp;RIGHT(JADUAL_TABLE!U$1,2),'SGT_SUKU TAHUNAN'!$B:$B,MID(JADUAL_TABLE!U$1,2,1),'SGT_SUKU TAHUNAN'!$E:$E,JADUAL_TABLE!$A22)</f>
        <v>216.72399999999999</v>
      </c>
      <c r="V22" s="46">
        <f>SUMIFS('SGT_SUKU TAHUNAN'!$F:$F,'SGT_SUKU TAHUNAN'!$A:$A,"20"&amp;RIGHT(JADUAL_TABLE!V$1,2),'SGT_SUKU TAHUNAN'!$B:$B,MID(JADUAL_TABLE!V$1,2,1),'SGT_SUKU TAHUNAN'!$E:$E,JADUAL_TABLE!$A22)</f>
        <v>216.51399999999998</v>
      </c>
      <c r="W22" s="46">
        <f>SUMIFS('SGT_SUKU TAHUNAN'!$F:$F,'SGT_SUKU TAHUNAN'!$A:$A,"20"&amp;RIGHT(JADUAL_TABLE!W$1,2),'SGT_SUKU TAHUNAN'!$B:$B,MID(JADUAL_TABLE!W$1,2,1),'SGT_SUKU TAHUNAN'!$E:$E,JADUAL_TABLE!$A22)</f>
        <v>215.52699999999999</v>
      </c>
      <c r="X22" s="46">
        <f>SUMIFS('SGT_SUKU TAHUNAN'!$F:$F,'SGT_SUKU TAHUNAN'!$A:$A,"20"&amp;RIGHT(JADUAL_TABLE!X$1,2),'SGT_SUKU TAHUNAN'!$B:$B,MID(JADUAL_TABLE!X$1,2,1),'SGT_SUKU TAHUNAN'!$E:$E,JADUAL_TABLE!$A22)</f>
        <v>215.48899999999998</v>
      </c>
      <c r="Y22" s="46">
        <f>SUMIFS('SGT_SUKU TAHUNAN'!$F:$F,'SGT_SUKU TAHUNAN'!$A:$A,"20"&amp;RIGHT(JADUAL_TABLE!Y$1,2),'SGT_SUKU TAHUNAN'!$B:$B,MID(JADUAL_TABLE!Y$1,2,1),'SGT_SUKU TAHUNAN'!$E:$E,JADUAL_TABLE!$A22)</f>
        <v>218.642</v>
      </c>
      <c r="Z22" s="46">
        <f>SUMIFS('SGT_SUKU TAHUNAN'!$F:$F,'SGT_SUKU TAHUNAN'!$A:$A,"20"&amp;RIGHT(JADUAL_TABLE!Z$1,2),'SGT_SUKU TAHUNAN'!$B:$B,MID(JADUAL_TABLE!Z$1,2,1),'SGT_SUKU TAHUNAN'!$E:$E,JADUAL_TABLE!$A22)</f>
        <v>222.72099999999998</v>
      </c>
      <c r="AA22" s="46">
        <f>SUMIFS('SGT_SUKU TAHUNAN'!$F:$F,'SGT_SUKU TAHUNAN'!$A:$A,"20"&amp;RIGHT(JADUAL_TABLE!AA$1,2),'SGT_SUKU TAHUNAN'!$B:$B,MID(JADUAL_TABLE!AA$1,2,1),'SGT_SUKU TAHUNAN'!$E:$E,JADUAL_TABLE!$A22)</f>
        <v>227.99700000000001</v>
      </c>
      <c r="AB22" s="46">
        <f>SUMIFS('SGT_SUKU TAHUNAN'!$F:$F,'SGT_SUKU TAHUNAN'!$A:$A,"20"&amp;RIGHT(JADUAL_TABLE!AB$1,2),'SGT_SUKU TAHUNAN'!$B:$B,MID(JADUAL_TABLE!AB$1,2,1),'SGT_SUKU TAHUNAN'!$E:$E,JADUAL_TABLE!$A22)</f>
        <v>230.25200000000001</v>
      </c>
      <c r="AC22" s="46">
        <f>SUMIFS('SGT_SUKU TAHUNAN'!$F:$F,'SGT_SUKU TAHUNAN'!$A:$A,"20"&amp;RIGHT(JADUAL_TABLE!AC$1,2),'SGT_SUKU TAHUNAN'!$B:$B,MID(JADUAL_TABLE!AC$1,2,1),'SGT_SUKU TAHUNAN'!$E:$E,JADUAL_TABLE!$A22)</f>
        <v>232.80700000000002</v>
      </c>
      <c r="AD22" s="46">
        <f>SUMIFS('SGT_SUKU TAHUNAN'!$F:$F,'SGT_SUKU TAHUNAN'!$A:$A,"20"&amp;RIGHT(JADUAL_TABLE!AD$1,2),'SGT_SUKU TAHUNAN'!$B:$B,MID(JADUAL_TABLE!AD$1,2,1),'SGT_SUKU TAHUNAN'!$E:$E,JADUAL_TABLE!$A22)</f>
        <v>233.905</v>
      </c>
      <c r="AE22" s="46">
        <f>SUMIFS('SGT_SUKU TAHUNAN'!$F:$F,'SGT_SUKU TAHUNAN'!$A:$A,"20"&amp;RIGHT(JADUAL_TABLE!AE$1,2),'SGT_SUKU TAHUNAN'!$B:$B,MID(JADUAL_TABLE!AE$1,2,1),'SGT_SUKU TAHUNAN'!$E:$E,JADUAL_TABLE!$A22)</f>
        <v>237.36699999999999</v>
      </c>
      <c r="AF22" s="46">
        <f>SUMIFS('SGT_SUKU TAHUNAN'!$F:$F,'SGT_SUKU TAHUNAN'!$A:$A,"20"&amp;RIGHT(JADUAL_TABLE!AF$1,2),'SGT_SUKU TAHUNAN'!$B:$B,MID(JADUAL_TABLE!AF$1,2,1),'SGT_SUKU TAHUNAN'!$E:$E,JADUAL_TABLE!$A22)</f>
        <v>236.77200000000002</v>
      </c>
      <c r="AG22" s="46">
        <f>SUMIFS('SGT_SUKU TAHUNAN'!$F:$F,'SGT_SUKU TAHUNAN'!$A:$A,"20"&amp;RIGHT(JADUAL_TABLE!AG$1,2),'SGT_SUKU TAHUNAN'!$B:$B,MID(JADUAL_TABLE!AG$1,2,1),'SGT_SUKU TAHUNAN'!$E:$E,JADUAL_TABLE!$A22)</f>
        <v>239.673</v>
      </c>
      <c r="AH22" s="46">
        <f>SUMIFS('SGT_SUKU TAHUNAN'!$F:$F,'SGT_SUKU TAHUNAN'!$A:$A,"20"&amp;RIGHT(JADUAL_TABLE!AH$1,2),'SGT_SUKU TAHUNAN'!$B:$B,MID(JADUAL_TABLE!AH$1,2,1),'SGT_SUKU TAHUNAN'!$E:$E,JADUAL_TABLE!$A22)</f>
        <v>240.31800000000001</v>
      </c>
      <c r="AI22" s="46">
        <f>SUMIFS('SGT_SUKU TAHUNAN'!$F:$F,'SGT_SUKU TAHUNAN'!$A:$A,"20"&amp;RIGHT(JADUAL_TABLE!AI$1,2),'SGT_SUKU TAHUNAN'!$B:$B,MID(JADUAL_TABLE!AI$1,2,1),'SGT_SUKU TAHUNAN'!$E:$E,JADUAL_TABLE!$A22)</f>
        <v>237.148</v>
      </c>
      <c r="AJ22" s="46">
        <f>SUMIFS('SGT_SUKU TAHUNAN'!$F:$F,'SGT_SUKU TAHUNAN'!$A:$A,"20"&amp;RIGHT(JADUAL_TABLE!AJ$1,2),'SGT_SUKU TAHUNAN'!$B:$B,MID(JADUAL_TABLE!AJ$1,2,1),'SGT_SUKU TAHUNAN'!$E:$E,JADUAL_TABLE!$A22)</f>
        <v>238.71299999999997</v>
      </c>
      <c r="AK22" s="46">
        <f>SUMIFS('SGT_SUKU TAHUNAN'!$F:$F,'SGT_SUKU TAHUNAN'!$A:$A,"20"&amp;RIGHT(JADUAL_TABLE!AK$1,2),'SGT_SUKU TAHUNAN'!$B:$B,MID(JADUAL_TABLE!AK$1,2,1),'SGT_SUKU TAHUNAN'!$E:$E,JADUAL_TABLE!$A22)</f>
        <v>240.935</v>
      </c>
      <c r="AL22" s="46">
        <f>SUMIFS('SGT_SUKU TAHUNAN'!$F:$F,'SGT_SUKU TAHUNAN'!$A:$A,"20"&amp;RIGHT(JADUAL_TABLE!AL$1,2),'SGT_SUKU TAHUNAN'!$B:$B,MID(JADUAL_TABLE!AL$1,2,1),'SGT_SUKU TAHUNAN'!$E:$E,JADUAL_TABLE!$A22)</f>
        <v>241.62899999999999</v>
      </c>
      <c r="AM22" s="46">
        <f>SUMIFS('SGT_SUKU TAHUNAN'!$F:$F,'SGT_SUKU TAHUNAN'!$A:$A,"20"&amp;RIGHT(JADUAL_TABLE!AM$1,2),'SGT_SUKU TAHUNAN'!$B:$B,MID(JADUAL_TABLE!AM$1,2,1),'SGT_SUKU TAHUNAN'!$E:$E,JADUAL_TABLE!$A22)</f>
        <v>238.30699999999999</v>
      </c>
      <c r="AN22" s="46">
        <f>SUMIFS('SGT_SUKU TAHUNAN'!$F:$F,'SGT_SUKU TAHUNAN'!$A:$A,"20"&amp;RIGHT(JADUAL_TABLE!AN$1,2),'SGT_SUKU TAHUNAN'!$B:$B,MID(JADUAL_TABLE!AN$1,2,1),'SGT_SUKU TAHUNAN'!$E:$E,JADUAL_TABLE!$A22)</f>
        <v>239.947</v>
      </c>
      <c r="AO22" s="46">
        <f>SUMIFS('SGT_SUKU TAHUNAN'!$F:$F,'SGT_SUKU TAHUNAN'!$A:$A,"20"&amp;RIGHT(JADUAL_TABLE!AO$1,2),'SGT_SUKU TAHUNAN'!$B:$B,MID(JADUAL_TABLE!AO$1,2,1),'SGT_SUKU TAHUNAN'!$E:$E,JADUAL_TABLE!$A22)</f>
        <v>241.69100000000003</v>
      </c>
      <c r="AP22" s="46">
        <f>SUMIFS('SGT_SUKU TAHUNAN'!$F:$F,'SGT_SUKU TAHUNAN'!$A:$A,"20"&amp;RIGHT(JADUAL_TABLE!AP$1,2),'SGT_SUKU TAHUNAN'!$B:$B,MID(JADUAL_TABLE!AP$1,2,1),'SGT_SUKU TAHUNAN'!$E:$E,JADUAL_TABLE!$A22)</f>
        <v>242.31</v>
      </c>
      <c r="AQ22" s="46">
        <f>SUMIFS('SGT_SUKU TAHUNAN'!$F:$F,'SGT_SUKU TAHUNAN'!$A:$A,"20"&amp;RIGHT(JADUAL_TABLE!AQ$1,2),'SGT_SUKU TAHUNAN'!$B:$B,MID(JADUAL_TABLE!AQ$1,2,1),'SGT_SUKU TAHUNAN'!$E:$E,JADUAL_TABLE!$A22)</f>
        <v>238.506</v>
      </c>
      <c r="AR22" s="46">
        <f>SUMIFS('SGT_SUKU TAHUNAN'!$F:$F,'SGT_SUKU TAHUNAN'!$A:$A,"20"&amp;RIGHT(JADUAL_TABLE!AR$1,2),'SGT_SUKU TAHUNAN'!$B:$B,MID(JADUAL_TABLE!AR$1,2,1),'SGT_SUKU TAHUNAN'!$E:$E,JADUAL_TABLE!$A22)</f>
        <v>240.76300000000001</v>
      </c>
      <c r="AS22" s="46">
        <f>SUMIFS('SGT_SUKU TAHUNAN'!$F:$F,'SGT_SUKU TAHUNAN'!$A:$A,"20"&amp;RIGHT(JADUAL_TABLE!AS$1,2),'SGT_SUKU TAHUNAN'!$B:$B,MID(JADUAL_TABLE!AS$1,2,1),'SGT_SUKU TAHUNAN'!$E:$E,JADUAL_TABLE!$A22)</f>
        <v>0</v>
      </c>
      <c r="AT22" s="46">
        <f>SUMIFS('SGT_SUKU TAHUNAN'!$F:$F,'SGT_SUKU TAHUNAN'!$A:$A,"20"&amp;RIGHT(JADUAL_TABLE!AT$1,2),'SGT_SUKU TAHUNAN'!$B:$B,MID(JADUAL_TABLE!AT$1,2,1),'SGT_SUKU TAHUNAN'!$E:$E,JADUAL_TABLE!$A22)</f>
        <v>0</v>
      </c>
    </row>
    <row r="23" spans="1:47" ht="35.15" customHeight="1" x14ac:dyDescent="0.3">
      <c r="A23" s="47" t="s">
        <v>33</v>
      </c>
      <c r="B23" s="47" t="s">
        <v>164</v>
      </c>
      <c r="C23" s="48">
        <f>SUMIFS('SGT_TAHUNAN '!$E:$E,'SGT_TAHUNAN '!$A:$A,JADUAL_TABLE!C$1,'SGT_TAHUNAN '!$C:$C,JADUAL_TABLE!$A23)</f>
        <v>1312.8579999999999</v>
      </c>
      <c r="D23" s="48">
        <f>SUMIFS('SGT_TAHUNAN '!$E:$E,'SGT_TAHUNAN '!$A:$A,JADUAL_TABLE!D$1,'SGT_TAHUNAN '!$C:$C,JADUAL_TABLE!$A23)</f>
        <v>1331.0619999999999</v>
      </c>
      <c r="E23" s="48">
        <f>SUMIFS('SGT_TAHUNAN '!$E:$E,'SGT_TAHUNAN '!$A:$A,JADUAL_TABLE!E$1,'SGT_TAHUNAN '!$C:$C,JADUAL_TABLE!$A23)</f>
        <v>1280.1109999999999</v>
      </c>
      <c r="F23" s="48">
        <f>SUMIFS('SGT_TAHUNAN '!$E:$E,'SGT_TAHUNAN '!$A:$A,JADUAL_TABLE!F$1,'SGT_TAHUNAN '!$C:$C,JADUAL_TABLE!$A23)</f>
        <v>1249.2350000000001</v>
      </c>
      <c r="G23" s="48">
        <f>SUMIFS('SGT_TAHUNAN '!$E:$E,'SGT_TAHUNAN '!$A:$A,JADUAL_TABLE!G$1,'SGT_TAHUNAN '!$C:$C,JADUAL_TABLE!$A23)</f>
        <v>1250.8019999999999</v>
      </c>
      <c r="H23" s="48">
        <f>SUMIFS('SGT_TAHUNAN '!$E:$E,'SGT_TAHUNAN '!$A:$A,JADUAL_TABLE!H$1,'SGT_TAHUNAN '!$C:$C,JADUAL_TABLE!$A23)</f>
        <v>1264.7520000000002</v>
      </c>
      <c r="I23" s="48">
        <f>SUMIFS('SGT_TAHUNAN '!$E:$E,'SGT_TAHUNAN '!$A:$A,JADUAL_TABLE!I$1,'SGT_TAHUNAN '!$C:$C,JADUAL_TABLE!$A23)</f>
        <v>1272.028</v>
      </c>
      <c r="J23" s="48">
        <f>SUMIFS('SGT_TAHUNAN '!$E:$E,'SGT_TAHUNAN '!$A:$A,JADUAL_TABLE!J$1,'SGT_TAHUNAN '!$C:$C,JADUAL_TABLE!$A23)</f>
        <v>1277.0610000000001</v>
      </c>
      <c r="K23" s="48">
        <f>SUMIFS('SGT_SUKU TAHUNAN'!$F:$F,'SGT_SUKU TAHUNAN'!$A:$A,"20"&amp;RIGHT(JADUAL_TABLE!K$1,2),'SGT_SUKU TAHUNAN'!$B:$B,MID(JADUAL_TABLE!K$1,2,1),'SGT_SUKU TAHUNAN'!$D:$D,JADUAL_TABLE!$A23)</f>
        <v>1315.1679999999999</v>
      </c>
      <c r="L23" s="48">
        <f>SUMIFS('SGT_SUKU TAHUNAN'!$F:$F,'SGT_SUKU TAHUNAN'!$A:$A,"20"&amp;RIGHT(JADUAL_TABLE!L$1,2),'SGT_SUKU TAHUNAN'!$B:$B,MID(JADUAL_TABLE!L$1,2,1),'SGT_SUKU TAHUNAN'!$D:$D,JADUAL_TABLE!$A23)</f>
        <v>1312.3719999999998</v>
      </c>
      <c r="M23" s="48">
        <f>SUMIFS('SGT_SUKU TAHUNAN'!$F:$F,'SGT_SUKU TAHUNAN'!$A:$A,"20"&amp;RIGHT(JADUAL_TABLE!M$1,2),'SGT_SUKU TAHUNAN'!$B:$B,MID(JADUAL_TABLE!M$1,2,1),'SGT_SUKU TAHUNAN'!$D:$D,JADUAL_TABLE!$A23)</f>
        <v>1328.8019999999999</v>
      </c>
      <c r="N23" s="48">
        <f>SUMIFS('SGT_SUKU TAHUNAN'!$F:$F,'SGT_SUKU TAHUNAN'!$A:$A,"20"&amp;RIGHT(JADUAL_TABLE!N$1,2),'SGT_SUKU TAHUNAN'!$B:$B,MID(JADUAL_TABLE!N$1,2,1),'SGT_SUKU TAHUNAN'!$D:$D,JADUAL_TABLE!$A23)</f>
        <v>1312.8579999999999</v>
      </c>
      <c r="O23" s="48">
        <f>SUMIFS('SGT_SUKU TAHUNAN'!$F:$F,'SGT_SUKU TAHUNAN'!$A:$A,"20"&amp;RIGHT(JADUAL_TABLE!O$1,2),'SGT_SUKU TAHUNAN'!$B:$B,MID(JADUAL_TABLE!O$1,2,1),'SGT_SUKU TAHUNAN'!$D:$D,JADUAL_TABLE!$A23)</f>
        <v>1297.4480000000001</v>
      </c>
      <c r="P23" s="48">
        <f>SUMIFS('SGT_SUKU TAHUNAN'!$F:$F,'SGT_SUKU TAHUNAN'!$A:$A,"20"&amp;RIGHT(JADUAL_TABLE!P$1,2),'SGT_SUKU TAHUNAN'!$B:$B,MID(JADUAL_TABLE!P$1,2,1),'SGT_SUKU TAHUNAN'!$D:$D,JADUAL_TABLE!$A23)</f>
        <v>1309.9019999999998</v>
      </c>
      <c r="Q23" s="48">
        <f>SUMIFS('SGT_SUKU TAHUNAN'!$F:$F,'SGT_SUKU TAHUNAN'!$A:$A,"20"&amp;RIGHT(JADUAL_TABLE!Q$1,2),'SGT_SUKU TAHUNAN'!$B:$B,MID(JADUAL_TABLE!Q$1,2,1),'SGT_SUKU TAHUNAN'!$D:$D,JADUAL_TABLE!$A23)</f>
        <v>1319.0580000000002</v>
      </c>
      <c r="R23" s="48">
        <f>SUMIFS('SGT_SUKU TAHUNAN'!$F:$F,'SGT_SUKU TAHUNAN'!$A:$A,"20"&amp;RIGHT(JADUAL_TABLE!R$1,2),'SGT_SUKU TAHUNAN'!$B:$B,MID(JADUAL_TABLE!R$1,2,1),'SGT_SUKU TAHUNAN'!$D:$D,JADUAL_TABLE!$A23)</f>
        <v>1331.0619999999999</v>
      </c>
      <c r="S23" s="48">
        <f>SUMIFS('SGT_SUKU TAHUNAN'!$F:$F,'SGT_SUKU TAHUNAN'!$A:$A,"20"&amp;RIGHT(JADUAL_TABLE!S$1,2),'SGT_SUKU TAHUNAN'!$B:$B,MID(JADUAL_TABLE!S$1,2,1),'SGT_SUKU TAHUNAN'!$D:$D,JADUAL_TABLE!$A23)</f>
        <v>1304.4929999999999</v>
      </c>
      <c r="T23" s="48">
        <f>SUMIFS('SGT_SUKU TAHUNAN'!$F:$F,'SGT_SUKU TAHUNAN'!$A:$A,"20"&amp;RIGHT(JADUAL_TABLE!T$1,2),'SGT_SUKU TAHUNAN'!$B:$B,MID(JADUAL_TABLE!T$1,2,1),'SGT_SUKU TAHUNAN'!$D:$D,JADUAL_TABLE!$A23)</f>
        <v>1250.7989999999998</v>
      </c>
      <c r="U23" s="48">
        <f>SUMIFS('SGT_SUKU TAHUNAN'!$F:$F,'SGT_SUKU TAHUNAN'!$A:$A,"20"&amp;RIGHT(JADUAL_TABLE!U$1,2),'SGT_SUKU TAHUNAN'!$B:$B,MID(JADUAL_TABLE!U$1,2,1),'SGT_SUKU TAHUNAN'!$D:$D,JADUAL_TABLE!$A23)</f>
        <v>1283.0149999999999</v>
      </c>
      <c r="V23" s="48">
        <f>SUMIFS('SGT_SUKU TAHUNAN'!$F:$F,'SGT_SUKU TAHUNAN'!$A:$A,"20"&amp;RIGHT(JADUAL_TABLE!V$1,2),'SGT_SUKU TAHUNAN'!$B:$B,MID(JADUAL_TABLE!V$1,2,1),'SGT_SUKU TAHUNAN'!$D:$D,JADUAL_TABLE!$A23)</f>
        <v>1280.1109999999999</v>
      </c>
      <c r="W23" s="48">
        <f>SUMIFS('SGT_SUKU TAHUNAN'!$F:$F,'SGT_SUKU TAHUNAN'!$A:$A,"20"&amp;RIGHT(JADUAL_TABLE!W$1,2),'SGT_SUKU TAHUNAN'!$B:$B,MID(JADUAL_TABLE!W$1,2,1),'SGT_SUKU TAHUNAN'!$D:$D,JADUAL_TABLE!$A23)</f>
        <v>1255.4169999999999</v>
      </c>
      <c r="X23" s="48">
        <f>SUMIFS('SGT_SUKU TAHUNAN'!$F:$F,'SGT_SUKU TAHUNAN'!$A:$A,"20"&amp;RIGHT(JADUAL_TABLE!X$1,2),'SGT_SUKU TAHUNAN'!$B:$B,MID(JADUAL_TABLE!X$1,2,1),'SGT_SUKU TAHUNAN'!$D:$D,JADUAL_TABLE!$A23)</f>
        <v>1236.721</v>
      </c>
      <c r="Y23" s="48">
        <f>SUMIFS('SGT_SUKU TAHUNAN'!$F:$F,'SGT_SUKU TAHUNAN'!$A:$A,"20"&amp;RIGHT(JADUAL_TABLE!Y$1,2),'SGT_SUKU TAHUNAN'!$B:$B,MID(JADUAL_TABLE!Y$1,2,1),'SGT_SUKU TAHUNAN'!$D:$D,JADUAL_TABLE!$A23)</f>
        <v>1231.1090000000002</v>
      </c>
      <c r="Z23" s="48">
        <f>SUMIFS('SGT_SUKU TAHUNAN'!$F:$F,'SGT_SUKU TAHUNAN'!$A:$A,"20"&amp;RIGHT(JADUAL_TABLE!Z$1,2),'SGT_SUKU TAHUNAN'!$B:$B,MID(JADUAL_TABLE!Z$1,2,1),'SGT_SUKU TAHUNAN'!$D:$D,JADUAL_TABLE!$A23)</f>
        <v>1249.2350000000001</v>
      </c>
      <c r="AA23" s="48">
        <f>SUMIFS('SGT_SUKU TAHUNAN'!$F:$F,'SGT_SUKU TAHUNAN'!$A:$A,"20"&amp;RIGHT(JADUAL_TABLE!AA$1,2),'SGT_SUKU TAHUNAN'!$B:$B,MID(JADUAL_TABLE!AA$1,2,1),'SGT_SUKU TAHUNAN'!$D:$D,JADUAL_TABLE!$A23)</f>
        <v>1241.9489999999998</v>
      </c>
      <c r="AB23" s="48">
        <f>SUMIFS('SGT_SUKU TAHUNAN'!$F:$F,'SGT_SUKU TAHUNAN'!$A:$A,"20"&amp;RIGHT(JADUAL_TABLE!AB$1,2),'SGT_SUKU TAHUNAN'!$B:$B,MID(JADUAL_TABLE!AB$1,2,1),'SGT_SUKU TAHUNAN'!$D:$D,JADUAL_TABLE!$A23)</f>
        <v>1238.3620000000001</v>
      </c>
      <c r="AC23" s="48">
        <f>SUMIFS('SGT_SUKU TAHUNAN'!$F:$F,'SGT_SUKU TAHUNAN'!$A:$A,"20"&amp;RIGHT(JADUAL_TABLE!AC$1,2),'SGT_SUKU TAHUNAN'!$B:$B,MID(JADUAL_TABLE!AC$1,2,1),'SGT_SUKU TAHUNAN'!$D:$D,JADUAL_TABLE!$A23)</f>
        <v>1237.1420000000001</v>
      </c>
      <c r="AD23" s="48">
        <f>SUMIFS('SGT_SUKU TAHUNAN'!$F:$F,'SGT_SUKU TAHUNAN'!$A:$A,"20"&amp;RIGHT(JADUAL_TABLE!AD$1,2),'SGT_SUKU TAHUNAN'!$B:$B,MID(JADUAL_TABLE!AD$1,2,1),'SGT_SUKU TAHUNAN'!$D:$D,JADUAL_TABLE!$A23)</f>
        <v>1250.8019999999999</v>
      </c>
      <c r="AE23" s="48">
        <f>SUMIFS('SGT_SUKU TAHUNAN'!$F:$F,'SGT_SUKU TAHUNAN'!$A:$A,"20"&amp;RIGHT(JADUAL_TABLE!AE$1,2),'SGT_SUKU TAHUNAN'!$B:$B,MID(JADUAL_TABLE!AE$1,2,1),'SGT_SUKU TAHUNAN'!$D:$D,JADUAL_TABLE!$A23)</f>
        <v>1256.4919999999997</v>
      </c>
      <c r="AF23" s="48">
        <f>SUMIFS('SGT_SUKU TAHUNAN'!$F:$F,'SGT_SUKU TAHUNAN'!$A:$A,"20"&amp;RIGHT(JADUAL_TABLE!AF$1,2),'SGT_SUKU TAHUNAN'!$B:$B,MID(JADUAL_TABLE!AF$1,2,1),'SGT_SUKU TAHUNAN'!$D:$D,JADUAL_TABLE!$A23)</f>
        <v>1259.057</v>
      </c>
      <c r="AG23" s="48">
        <f>SUMIFS('SGT_SUKU TAHUNAN'!$F:$F,'SGT_SUKU TAHUNAN'!$A:$A,"20"&amp;RIGHT(JADUAL_TABLE!AG$1,2),'SGT_SUKU TAHUNAN'!$B:$B,MID(JADUAL_TABLE!AG$1,2,1),'SGT_SUKU TAHUNAN'!$D:$D,JADUAL_TABLE!$A23)</f>
        <v>1264.3629999999998</v>
      </c>
      <c r="AH23" s="48">
        <f>SUMIFS('SGT_SUKU TAHUNAN'!$F:$F,'SGT_SUKU TAHUNAN'!$A:$A,"20"&amp;RIGHT(JADUAL_TABLE!AH$1,2),'SGT_SUKU TAHUNAN'!$B:$B,MID(JADUAL_TABLE!AH$1,2,1),'SGT_SUKU TAHUNAN'!$D:$D,JADUAL_TABLE!$A23)</f>
        <v>1264.7520000000002</v>
      </c>
      <c r="AI23" s="48">
        <f>SUMIFS('SGT_SUKU TAHUNAN'!$F:$F,'SGT_SUKU TAHUNAN'!$A:$A,"20"&amp;RIGHT(JADUAL_TABLE!AI$1,2),'SGT_SUKU TAHUNAN'!$B:$B,MID(JADUAL_TABLE!AI$1,2,1),'SGT_SUKU TAHUNAN'!$D:$D,JADUAL_TABLE!$A23)</f>
        <v>1266.087</v>
      </c>
      <c r="AJ23" s="48">
        <f>SUMIFS('SGT_SUKU TAHUNAN'!$F:$F,'SGT_SUKU TAHUNAN'!$A:$A,"20"&amp;RIGHT(JADUAL_TABLE!AJ$1,2),'SGT_SUKU TAHUNAN'!$B:$B,MID(JADUAL_TABLE!AJ$1,2,1),'SGT_SUKU TAHUNAN'!$D:$D,JADUAL_TABLE!$A23)</f>
        <v>1267.663</v>
      </c>
      <c r="AK23" s="48">
        <f>SUMIFS('SGT_SUKU TAHUNAN'!$F:$F,'SGT_SUKU TAHUNAN'!$A:$A,"20"&amp;RIGHT(JADUAL_TABLE!AK$1,2),'SGT_SUKU TAHUNAN'!$B:$B,MID(JADUAL_TABLE!AK$1,2,1),'SGT_SUKU TAHUNAN'!$D:$D,JADUAL_TABLE!$A23)</f>
        <v>1269.846</v>
      </c>
      <c r="AL23" s="48">
        <f>SUMIFS('SGT_SUKU TAHUNAN'!$F:$F,'SGT_SUKU TAHUNAN'!$A:$A,"20"&amp;RIGHT(JADUAL_TABLE!AL$1,2),'SGT_SUKU TAHUNAN'!$B:$B,MID(JADUAL_TABLE!AL$1,2,1),'SGT_SUKU TAHUNAN'!$D:$D,JADUAL_TABLE!$A23)</f>
        <v>1272.028</v>
      </c>
      <c r="AM23" s="48">
        <f>SUMIFS('SGT_SUKU TAHUNAN'!$F:$F,'SGT_SUKU TAHUNAN'!$A:$A,"20"&amp;RIGHT(JADUAL_TABLE!AM$1,2),'SGT_SUKU TAHUNAN'!$B:$B,MID(JADUAL_TABLE!AM$1,2,1),'SGT_SUKU TAHUNAN'!$D:$D,JADUAL_TABLE!$A23)</f>
        <v>1272.5309999999999</v>
      </c>
      <c r="AN23" s="48">
        <f>SUMIFS('SGT_SUKU TAHUNAN'!$F:$F,'SGT_SUKU TAHUNAN'!$A:$A,"20"&amp;RIGHT(JADUAL_TABLE!AN$1,2),'SGT_SUKU TAHUNAN'!$B:$B,MID(JADUAL_TABLE!AN$1,2,1),'SGT_SUKU TAHUNAN'!$D:$D,JADUAL_TABLE!$A23)</f>
        <v>1273.884</v>
      </c>
      <c r="AO23" s="48">
        <f>SUMIFS('SGT_SUKU TAHUNAN'!$F:$F,'SGT_SUKU TAHUNAN'!$A:$A,"20"&amp;RIGHT(JADUAL_TABLE!AO$1,2),'SGT_SUKU TAHUNAN'!$B:$B,MID(JADUAL_TABLE!AO$1,2,1),'SGT_SUKU TAHUNAN'!$D:$D,JADUAL_TABLE!$A23)</f>
        <v>1275.7049999999999</v>
      </c>
      <c r="AP23" s="48">
        <f>SUMIFS('SGT_SUKU TAHUNAN'!$F:$F,'SGT_SUKU TAHUNAN'!$A:$A,"20"&amp;RIGHT(JADUAL_TABLE!AP$1,2),'SGT_SUKU TAHUNAN'!$B:$B,MID(JADUAL_TABLE!AP$1,2,1),'SGT_SUKU TAHUNAN'!$D:$D,JADUAL_TABLE!$A23)</f>
        <v>1277.0610000000001</v>
      </c>
      <c r="AQ23" s="48">
        <f>SUMIFS('SGT_SUKU TAHUNAN'!$F:$F,'SGT_SUKU TAHUNAN'!$A:$A,"20"&amp;RIGHT(JADUAL_TABLE!AQ$1,2),'SGT_SUKU TAHUNAN'!$B:$B,MID(JADUAL_TABLE!AQ$1,2,1),'SGT_SUKU TAHUNAN'!$D:$D,JADUAL_TABLE!$A23)</f>
        <v>1279.0410000000002</v>
      </c>
      <c r="AR23" s="48">
        <f>SUMIFS('SGT_SUKU TAHUNAN'!$F:$F,'SGT_SUKU TAHUNAN'!$A:$A,"20"&amp;RIGHT(JADUAL_TABLE!AR$1,2),'SGT_SUKU TAHUNAN'!$B:$B,MID(JADUAL_TABLE!AR$1,2,1),'SGT_SUKU TAHUNAN'!$D:$D,JADUAL_TABLE!$A23)</f>
        <v>1277.2199999999998</v>
      </c>
      <c r="AS23" s="48">
        <f>SUMIFS('SGT_SUKU TAHUNAN'!$F:$F,'SGT_SUKU TAHUNAN'!$A:$A,"20"&amp;RIGHT(JADUAL_TABLE!AS$1,2),'SGT_SUKU TAHUNAN'!$B:$B,MID(JADUAL_TABLE!AS$1,2,1),'SGT_SUKU TAHUNAN'!$D:$D,JADUAL_TABLE!$A23)</f>
        <v>0</v>
      </c>
      <c r="AT23" s="48">
        <f>SUMIFS('SGT_SUKU TAHUNAN'!$F:$F,'SGT_SUKU TAHUNAN'!$A:$A,"20"&amp;RIGHT(JADUAL_TABLE!AT$1,2),'SGT_SUKU TAHUNAN'!$B:$B,MID(JADUAL_TABLE!AT$1,2,1),'SGT_SUKU TAHUNAN'!$D:$D,JADUAL_TABLE!$A23)</f>
        <v>0</v>
      </c>
    </row>
    <row r="24" spans="1:47" ht="35.15" customHeight="1" x14ac:dyDescent="0.3">
      <c r="A24" s="47" t="s">
        <v>35</v>
      </c>
      <c r="B24" s="47" t="s">
        <v>165</v>
      </c>
      <c r="C24" s="48">
        <f>SUMIFS('SGT_TAHUNAN '!$E:$E,'SGT_TAHUNAN '!$A:$A,JADUAL_TABLE!C$1,'SGT_TAHUNAN '!$C:$C,JADUAL_TABLE!$A24)</f>
        <v>4421.2160000000003</v>
      </c>
      <c r="D24" s="48">
        <f>SUMIFS('SGT_TAHUNAN '!$E:$E,'SGT_TAHUNAN '!$A:$A,JADUAL_TABLE!D$1,'SGT_TAHUNAN '!$C:$C,JADUAL_TABLE!$A24)</f>
        <v>4477.1359999999995</v>
      </c>
      <c r="E24" s="48">
        <f>SUMIFS('SGT_TAHUNAN '!$E:$E,'SGT_TAHUNAN '!$A:$A,JADUAL_TABLE!E$1,'SGT_TAHUNAN '!$C:$C,JADUAL_TABLE!$A24)</f>
        <v>4368.0359999999991</v>
      </c>
      <c r="F24" s="48">
        <f>SUMIFS('SGT_TAHUNAN '!$E:$E,'SGT_TAHUNAN '!$A:$A,JADUAL_TABLE!F$1,'SGT_TAHUNAN '!$C:$C,JADUAL_TABLE!$A24)</f>
        <v>4413.9079999999994</v>
      </c>
      <c r="G24" s="48">
        <f>SUMIFS('SGT_TAHUNAN '!$E:$E,'SGT_TAHUNAN '!$A:$A,JADUAL_TABLE!G$1,'SGT_TAHUNAN '!$C:$C,JADUAL_TABLE!$A24)</f>
        <v>4531.3529999999992</v>
      </c>
      <c r="H24" s="48">
        <f>SUMIFS('SGT_TAHUNAN '!$E:$E,'SGT_TAHUNAN '!$A:$A,JADUAL_TABLE!H$1,'SGT_TAHUNAN '!$C:$C,JADUAL_TABLE!$A24)</f>
        <v>4625.2150000000011</v>
      </c>
      <c r="I24" s="48">
        <f>SUMIFS('SGT_TAHUNAN '!$E:$E,'SGT_TAHUNAN '!$A:$A,JADUAL_TABLE!I$1,'SGT_TAHUNAN '!$C:$C,JADUAL_TABLE!$A24)</f>
        <v>4696.4869999999992</v>
      </c>
      <c r="J24" s="48">
        <f>SUMIFS('SGT_TAHUNAN '!$E:$E,'SGT_TAHUNAN '!$A:$A,JADUAL_TABLE!J$1,'SGT_TAHUNAN '!$C:$C,JADUAL_TABLE!$A24)</f>
        <v>4816.42</v>
      </c>
      <c r="K24" s="48">
        <f>SUMIFS('SGT_SUKU TAHUNAN'!$F:$F,'SGT_SUKU TAHUNAN'!$A:$A,"20"&amp;RIGHT(JADUAL_TABLE!K$1,2),'SGT_SUKU TAHUNAN'!$B:$B,MID(JADUAL_TABLE!K$1,2,1),'SGT_SUKU TAHUNAN'!$D:$D,JADUAL_TABLE!$A24)</f>
        <v>4380.1499999999996</v>
      </c>
      <c r="L24" s="48">
        <f>SUMIFS('SGT_SUKU TAHUNAN'!$F:$F,'SGT_SUKU TAHUNAN'!$A:$A,"20"&amp;RIGHT(JADUAL_TABLE!L$1,2),'SGT_SUKU TAHUNAN'!$B:$B,MID(JADUAL_TABLE!L$1,2,1),'SGT_SUKU TAHUNAN'!$D:$D,JADUAL_TABLE!$A24)</f>
        <v>4374.4320000000007</v>
      </c>
      <c r="M24" s="48">
        <f>SUMIFS('SGT_SUKU TAHUNAN'!$F:$F,'SGT_SUKU TAHUNAN'!$A:$A,"20"&amp;RIGHT(JADUAL_TABLE!M$1,2),'SGT_SUKU TAHUNAN'!$B:$B,MID(JADUAL_TABLE!M$1,2,1),'SGT_SUKU TAHUNAN'!$D:$D,JADUAL_TABLE!$A24)</f>
        <v>4411.4170000000004</v>
      </c>
      <c r="N24" s="48">
        <f>SUMIFS('SGT_SUKU TAHUNAN'!$F:$F,'SGT_SUKU TAHUNAN'!$A:$A,"20"&amp;RIGHT(JADUAL_TABLE!N$1,2),'SGT_SUKU TAHUNAN'!$B:$B,MID(JADUAL_TABLE!N$1,2,1),'SGT_SUKU TAHUNAN'!$D:$D,JADUAL_TABLE!$A24)</f>
        <v>4421.2160000000003</v>
      </c>
      <c r="O24" s="48">
        <f>SUMIFS('SGT_SUKU TAHUNAN'!$F:$F,'SGT_SUKU TAHUNAN'!$A:$A,"20"&amp;RIGHT(JADUAL_TABLE!O$1,2),'SGT_SUKU TAHUNAN'!$B:$B,MID(JADUAL_TABLE!O$1,2,1),'SGT_SUKU TAHUNAN'!$D:$D,JADUAL_TABLE!$A24)</f>
        <v>4437.4269999999997</v>
      </c>
      <c r="P24" s="48">
        <f>SUMIFS('SGT_SUKU TAHUNAN'!$F:$F,'SGT_SUKU TAHUNAN'!$A:$A,"20"&amp;RIGHT(JADUAL_TABLE!P$1,2),'SGT_SUKU TAHUNAN'!$B:$B,MID(JADUAL_TABLE!P$1,2,1),'SGT_SUKU TAHUNAN'!$D:$D,JADUAL_TABLE!$A24)</f>
        <v>4450.514000000001</v>
      </c>
      <c r="Q24" s="48">
        <f>SUMIFS('SGT_SUKU TAHUNAN'!$F:$F,'SGT_SUKU TAHUNAN'!$A:$A,"20"&amp;RIGHT(JADUAL_TABLE!Q$1,2),'SGT_SUKU TAHUNAN'!$B:$B,MID(JADUAL_TABLE!Q$1,2,1),'SGT_SUKU TAHUNAN'!$D:$D,JADUAL_TABLE!$A24)</f>
        <v>4471.7390000000005</v>
      </c>
      <c r="R24" s="48">
        <f>SUMIFS('SGT_SUKU TAHUNAN'!$F:$F,'SGT_SUKU TAHUNAN'!$A:$A,"20"&amp;RIGHT(JADUAL_TABLE!R$1,2),'SGT_SUKU TAHUNAN'!$B:$B,MID(JADUAL_TABLE!R$1,2,1),'SGT_SUKU TAHUNAN'!$D:$D,JADUAL_TABLE!$A24)</f>
        <v>4477.1359999999995</v>
      </c>
      <c r="S24" s="48">
        <f>SUMIFS('SGT_SUKU TAHUNAN'!$F:$F,'SGT_SUKU TAHUNAN'!$A:$A,"20"&amp;RIGHT(JADUAL_TABLE!S$1,2),'SGT_SUKU TAHUNAN'!$B:$B,MID(JADUAL_TABLE!S$1,2,1),'SGT_SUKU TAHUNAN'!$D:$D,JADUAL_TABLE!$A24)</f>
        <v>4447.3519999999999</v>
      </c>
      <c r="T24" s="48">
        <f>SUMIFS('SGT_SUKU TAHUNAN'!$F:$F,'SGT_SUKU TAHUNAN'!$A:$A,"20"&amp;RIGHT(JADUAL_TABLE!T$1,2),'SGT_SUKU TAHUNAN'!$B:$B,MID(JADUAL_TABLE!T$1,2,1),'SGT_SUKU TAHUNAN'!$D:$D,JADUAL_TABLE!$A24)</f>
        <v>4343.1630000000005</v>
      </c>
      <c r="U24" s="48">
        <f>SUMIFS('SGT_SUKU TAHUNAN'!$F:$F,'SGT_SUKU TAHUNAN'!$A:$A,"20"&amp;RIGHT(JADUAL_TABLE!U$1,2),'SGT_SUKU TAHUNAN'!$B:$B,MID(JADUAL_TABLE!U$1,2,1),'SGT_SUKU TAHUNAN'!$D:$D,JADUAL_TABLE!$A24)</f>
        <v>4382.094000000001</v>
      </c>
      <c r="V24" s="48">
        <f>SUMIFS('SGT_SUKU TAHUNAN'!$F:$F,'SGT_SUKU TAHUNAN'!$A:$A,"20"&amp;RIGHT(JADUAL_TABLE!V$1,2),'SGT_SUKU TAHUNAN'!$B:$B,MID(JADUAL_TABLE!V$1,2,1),'SGT_SUKU TAHUNAN'!$D:$D,JADUAL_TABLE!$A24)</f>
        <v>4368.0359999999991</v>
      </c>
      <c r="W24" s="48">
        <f>SUMIFS('SGT_SUKU TAHUNAN'!$F:$F,'SGT_SUKU TAHUNAN'!$A:$A,"20"&amp;RIGHT(JADUAL_TABLE!W$1,2),'SGT_SUKU TAHUNAN'!$B:$B,MID(JADUAL_TABLE!W$1,2,1),'SGT_SUKU TAHUNAN'!$D:$D,JADUAL_TABLE!$A24)</f>
        <v>4360.6210000000001</v>
      </c>
      <c r="X24" s="48">
        <f>SUMIFS('SGT_SUKU TAHUNAN'!$F:$F,'SGT_SUKU TAHUNAN'!$A:$A,"20"&amp;RIGHT(JADUAL_TABLE!X$1,2),'SGT_SUKU TAHUNAN'!$B:$B,MID(JADUAL_TABLE!X$1,2,1),'SGT_SUKU TAHUNAN'!$D:$D,JADUAL_TABLE!$A24)</f>
        <v>4312.0939999999991</v>
      </c>
      <c r="Y24" s="48">
        <f>SUMIFS('SGT_SUKU TAHUNAN'!$F:$F,'SGT_SUKU TAHUNAN'!$A:$A,"20"&amp;RIGHT(JADUAL_TABLE!Y$1,2),'SGT_SUKU TAHUNAN'!$B:$B,MID(JADUAL_TABLE!Y$1,2,1),'SGT_SUKU TAHUNAN'!$D:$D,JADUAL_TABLE!$A24)</f>
        <v>4341.8950000000004</v>
      </c>
      <c r="Z24" s="48">
        <f>SUMIFS('SGT_SUKU TAHUNAN'!$F:$F,'SGT_SUKU TAHUNAN'!$A:$A,"20"&amp;RIGHT(JADUAL_TABLE!Z$1,2),'SGT_SUKU TAHUNAN'!$B:$B,MID(JADUAL_TABLE!Z$1,2,1),'SGT_SUKU TAHUNAN'!$D:$D,JADUAL_TABLE!$A24)</f>
        <v>4413.9079999999994</v>
      </c>
      <c r="AA24" s="48">
        <f>SUMIFS('SGT_SUKU TAHUNAN'!$F:$F,'SGT_SUKU TAHUNAN'!$A:$A,"20"&amp;RIGHT(JADUAL_TABLE!AA$1,2),'SGT_SUKU TAHUNAN'!$B:$B,MID(JADUAL_TABLE!AA$1,2,1),'SGT_SUKU TAHUNAN'!$D:$D,JADUAL_TABLE!$A24)</f>
        <v>4442.2</v>
      </c>
      <c r="AB24" s="48">
        <f>SUMIFS('SGT_SUKU TAHUNAN'!$F:$F,'SGT_SUKU TAHUNAN'!$A:$A,"20"&amp;RIGHT(JADUAL_TABLE!AB$1,2),'SGT_SUKU TAHUNAN'!$B:$B,MID(JADUAL_TABLE!AB$1,2,1),'SGT_SUKU TAHUNAN'!$D:$D,JADUAL_TABLE!$A24)</f>
        <v>4475.6719999999996</v>
      </c>
      <c r="AC24" s="48">
        <f>SUMIFS('SGT_SUKU TAHUNAN'!$F:$F,'SGT_SUKU TAHUNAN'!$A:$A,"20"&amp;RIGHT(JADUAL_TABLE!AC$1,2),'SGT_SUKU TAHUNAN'!$B:$B,MID(JADUAL_TABLE!AC$1,2,1),'SGT_SUKU TAHUNAN'!$D:$D,JADUAL_TABLE!$A24)</f>
        <v>4499.4090000000006</v>
      </c>
      <c r="AD24" s="48">
        <f>SUMIFS('SGT_SUKU TAHUNAN'!$F:$F,'SGT_SUKU TAHUNAN'!$A:$A,"20"&amp;RIGHT(JADUAL_TABLE!AD$1,2),'SGT_SUKU TAHUNAN'!$B:$B,MID(JADUAL_TABLE!AD$1,2,1),'SGT_SUKU TAHUNAN'!$D:$D,JADUAL_TABLE!$A24)</f>
        <v>4531.3529999999992</v>
      </c>
      <c r="AE24" s="48">
        <f>SUMIFS('SGT_SUKU TAHUNAN'!$F:$F,'SGT_SUKU TAHUNAN'!$A:$A,"20"&amp;RIGHT(JADUAL_TABLE!AE$1,2),'SGT_SUKU TAHUNAN'!$B:$B,MID(JADUAL_TABLE!AE$1,2,1),'SGT_SUKU TAHUNAN'!$D:$D,JADUAL_TABLE!$A24)</f>
        <v>4558.1059999999998</v>
      </c>
      <c r="AF24" s="48">
        <f>SUMIFS('SGT_SUKU TAHUNAN'!$F:$F,'SGT_SUKU TAHUNAN'!$A:$A,"20"&amp;RIGHT(JADUAL_TABLE!AF$1,2),'SGT_SUKU TAHUNAN'!$B:$B,MID(JADUAL_TABLE!AF$1,2,1),'SGT_SUKU TAHUNAN'!$D:$D,JADUAL_TABLE!$A24)</f>
        <v>4577.1370000000006</v>
      </c>
      <c r="AG24" s="48">
        <f>SUMIFS('SGT_SUKU TAHUNAN'!$F:$F,'SGT_SUKU TAHUNAN'!$A:$A,"20"&amp;RIGHT(JADUAL_TABLE!AG$1,2),'SGT_SUKU TAHUNAN'!$B:$B,MID(JADUAL_TABLE!AG$1,2,1),'SGT_SUKU TAHUNAN'!$D:$D,JADUAL_TABLE!$A24)</f>
        <v>4601.4260000000004</v>
      </c>
      <c r="AH24" s="48">
        <f>SUMIFS('SGT_SUKU TAHUNAN'!$F:$F,'SGT_SUKU TAHUNAN'!$A:$A,"20"&amp;RIGHT(JADUAL_TABLE!AH$1,2),'SGT_SUKU TAHUNAN'!$B:$B,MID(JADUAL_TABLE!AH$1,2,1),'SGT_SUKU TAHUNAN'!$D:$D,JADUAL_TABLE!$A24)</f>
        <v>4625.2150000000011</v>
      </c>
      <c r="AI24" s="48">
        <f>SUMIFS('SGT_SUKU TAHUNAN'!$F:$F,'SGT_SUKU TAHUNAN'!$A:$A,"20"&amp;RIGHT(JADUAL_TABLE!AI$1,2),'SGT_SUKU TAHUNAN'!$B:$B,MID(JADUAL_TABLE!AI$1,2,1),'SGT_SUKU TAHUNAN'!$D:$D,JADUAL_TABLE!$A24)</f>
        <v>4635.0879999999997</v>
      </c>
      <c r="AJ24" s="48">
        <f>SUMIFS('SGT_SUKU TAHUNAN'!$F:$F,'SGT_SUKU TAHUNAN'!$A:$A,"20"&amp;RIGHT(JADUAL_TABLE!AJ$1,2),'SGT_SUKU TAHUNAN'!$B:$B,MID(JADUAL_TABLE!AJ$1,2,1),'SGT_SUKU TAHUNAN'!$D:$D,JADUAL_TABLE!$A24)</f>
        <v>4648.2850000000008</v>
      </c>
      <c r="AK24" s="48">
        <f>SUMIFS('SGT_SUKU TAHUNAN'!$F:$F,'SGT_SUKU TAHUNAN'!$A:$A,"20"&amp;RIGHT(JADUAL_TABLE!AK$1,2),'SGT_SUKU TAHUNAN'!$B:$B,MID(JADUAL_TABLE!AK$1,2,1),'SGT_SUKU TAHUNAN'!$D:$D,JADUAL_TABLE!$A24)</f>
        <v>4671.4309999999996</v>
      </c>
      <c r="AL24" s="48">
        <f>SUMIFS('SGT_SUKU TAHUNAN'!$F:$F,'SGT_SUKU TAHUNAN'!$A:$A,"20"&amp;RIGHT(JADUAL_TABLE!AL$1,2),'SGT_SUKU TAHUNAN'!$B:$B,MID(JADUAL_TABLE!AL$1,2,1),'SGT_SUKU TAHUNAN'!$D:$D,JADUAL_TABLE!$A24)</f>
        <v>4696.4869999999992</v>
      </c>
      <c r="AM24" s="48">
        <f>SUMIFS('SGT_SUKU TAHUNAN'!$F:$F,'SGT_SUKU TAHUNAN'!$A:$A,"20"&amp;RIGHT(JADUAL_TABLE!AM$1,2),'SGT_SUKU TAHUNAN'!$B:$B,MID(JADUAL_TABLE!AM$1,2,1),'SGT_SUKU TAHUNAN'!$D:$D,JADUAL_TABLE!$A24)</f>
        <v>4716.8150000000005</v>
      </c>
      <c r="AN24" s="48">
        <f>SUMIFS('SGT_SUKU TAHUNAN'!$F:$F,'SGT_SUKU TAHUNAN'!$A:$A,"20"&amp;RIGHT(JADUAL_TABLE!AN$1,2),'SGT_SUKU TAHUNAN'!$B:$B,MID(JADUAL_TABLE!AN$1,2,1),'SGT_SUKU TAHUNAN'!$D:$D,JADUAL_TABLE!$A24)</f>
        <v>4745.9029999999993</v>
      </c>
      <c r="AO24" s="48">
        <f>SUMIFS('SGT_SUKU TAHUNAN'!$F:$F,'SGT_SUKU TAHUNAN'!$A:$A,"20"&amp;RIGHT(JADUAL_TABLE!AO$1,2),'SGT_SUKU TAHUNAN'!$B:$B,MID(JADUAL_TABLE!AO$1,2,1),'SGT_SUKU TAHUNAN'!$D:$D,JADUAL_TABLE!$A24)</f>
        <v>4781.3380000000006</v>
      </c>
      <c r="AP24" s="48">
        <f>SUMIFS('SGT_SUKU TAHUNAN'!$F:$F,'SGT_SUKU TAHUNAN'!$A:$A,"20"&amp;RIGHT(JADUAL_TABLE!AP$1,2),'SGT_SUKU TAHUNAN'!$B:$B,MID(JADUAL_TABLE!AP$1,2,1),'SGT_SUKU TAHUNAN'!$D:$D,JADUAL_TABLE!$A24)</f>
        <v>4816.42</v>
      </c>
      <c r="AQ24" s="48">
        <f>SUMIFS('SGT_SUKU TAHUNAN'!$F:$F,'SGT_SUKU TAHUNAN'!$A:$A,"20"&amp;RIGHT(JADUAL_TABLE!AQ$1,2),'SGT_SUKU TAHUNAN'!$B:$B,MID(JADUAL_TABLE!AQ$1,2,1),'SGT_SUKU TAHUNAN'!$D:$D,JADUAL_TABLE!$A24)</f>
        <v>4841.6779999999999</v>
      </c>
      <c r="AR24" s="48">
        <f>SUMIFS('SGT_SUKU TAHUNAN'!$F:$F,'SGT_SUKU TAHUNAN'!$A:$A,"20"&amp;RIGHT(JADUAL_TABLE!AR$1,2),'SGT_SUKU TAHUNAN'!$B:$B,MID(JADUAL_TABLE!AR$1,2,1),'SGT_SUKU TAHUNAN'!$D:$D,JADUAL_TABLE!$A24)</f>
        <v>4857.8229999999994</v>
      </c>
      <c r="AS24" s="48">
        <f>SUMIFS('SGT_SUKU TAHUNAN'!$F:$F,'SGT_SUKU TAHUNAN'!$A:$A,"20"&amp;RIGHT(JADUAL_TABLE!AS$1,2),'SGT_SUKU TAHUNAN'!$B:$B,MID(JADUAL_TABLE!AS$1,2,1),'SGT_SUKU TAHUNAN'!$D:$D,JADUAL_TABLE!$A24)</f>
        <v>0</v>
      </c>
      <c r="AT24" s="48">
        <f>SUMIFS('SGT_SUKU TAHUNAN'!$F:$F,'SGT_SUKU TAHUNAN'!$A:$A,"20"&amp;RIGHT(JADUAL_TABLE!AT$1,2),'SGT_SUKU TAHUNAN'!$B:$B,MID(JADUAL_TABLE!AT$1,2,1),'SGT_SUKU TAHUNAN'!$D:$D,JADUAL_TABLE!$A24)</f>
        <v>0</v>
      </c>
    </row>
    <row r="25" spans="1:47" ht="35.15" customHeight="1" x14ac:dyDescent="0.3">
      <c r="A25" s="49" t="s">
        <v>54</v>
      </c>
      <c r="B25" s="45" t="s">
        <v>166</v>
      </c>
      <c r="C25" s="46">
        <f>SUMIFS('SGT_TAHUNAN '!$E:$E,'SGT_TAHUNAN '!$A:$A,JADUAL_TABLE!C$1,'SGT_TAHUNAN '!$D:$D,JADUAL_TABLE!$A25)</f>
        <v>1525.6849999999999</v>
      </c>
      <c r="D25" s="46">
        <f>SUMIFS('SGT_TAHUNAN '!$E:$E,'SGT_TAHUNAN '!$A:$A,JADUAL_TABLE!D$1,'SGT_TAHUNAN '!$D:$D,JADUAL_TABLE!$A25)</f>
        <v>1559.85</v>
      </c>
      <c r="E25" s="46">
        <f>SUMIFS('SGT_TAHUNAN '!$E:$E,'SGT_TAHUNAN '!$A:$A,JADUAL_TABLE!E$1,'SGT_TAHUNAN '!$D:$D,JADUAL_TABLE!$A25)</f>
        <v>1553.0820000000001</v>
      </c>
      <c r="F25" s="46">
        <f>SUMIFS('SGT_TAHUNAN '!$E:$E,'SGT_TAHUNAN '!$A:$A,JADUAL_TABLE!F$1,'SGT_TAHUNAN '!$D:$D,JADUAL_TABLE!$A25)</f>
        <v>1602.1369999999997</v>
      </c>
      <c r="G25" s="46">
        <f>SUMIFS('SGT_TAHUNAN '!$E:$E,'SGT_TAHUNAN '!$A:$A,JADUAL_TABLE!G$1,'SGT_TAHUNAN '!$D:$D,JADUAL_TABLE!$A25)</f>
        <v>1668.6689999999999</v>
      </c>
      <c r="H25" s="46">
        <f>SUMIFS('SGT_TAHUNAN '!$E:$E,'SGT_TAHUNAN '!$A:$A,JADUAL_TABLE!H$1,'SGT_TAHUNAN '!$D:$D,JADUAL_TABLE!$A25)</f>
        <v>1708.0710000000001</v>
      </c>
      <c r="I25" s="46">
        <f>SUMIFS('SGT_TAHUNAN '!$E:$E,'SGT_TAHUNAN '!$A:$A,JADUAL_TABLE!I$1,'SGT_TAHUNAN '!$D:$D,JADUAL_TABLE!$A25)</f>
        <v>1748.2239999999999</v>
      </c>
      <c r="J25" s="46">
        <f>SUMIFS('SGT_TAHUNAN '!$E:$E,'SGT_TAHUNAN '!$A:$A,JADUAL_TABLE!J$1,'SGT_TAHUNAN '!$D:$D,JADUAL_TABLE!$A25)</f>
        <v>1805.4559999999999</v>
      </c>
      <c r="K25" s="46">
        <f>SUMIFS('SGT_SUKU TAHUNAN'!$F:$F,'SGT_SUKU TAHUNAN'!$A:$A,"20"&amp;RIGHT(JADUAL_TABLE!K$1,2),'SGT_SUKU TAHUNAN'!$B:$B,MID(JADUAL_TABLE!K$1,2,1),'SGT_SUKU TAHUNAN'!$E:$E,JADUAL_TABLE!$A25)</f>
        <v>1503.806</v>
      </c>
      <c r="L25" s="46">
        <f>SUMIFS('SGT_SUKU TAHUNAN'!$F:$F,'SGT_SUKU TAHUNAN'!$A:$A,"20"&amp;RIGHT(JADUAL_TABLE!L$1,2),'SGT_SUKU TAHUNAN'!$B:$B,MID(JADUAL_TABLE!L$1,2,1),'SGT_SUKU TAHUNAN'!$E:$E,JADUAL_TABLE!$A25)</f>
        <v>1518.6499999999999</v>
      </c>
      <c r="M25" s="46">
        <f>SUMIFS('SGT_SUKU TAHUNAN'!$F:$F,'SGT_SUKU TAHUNAN'!$A:$A,"20"&amp;RIGHT(JADUAL_TABLE!M$1,2),'SGT_SUKU TAHUNAN'!$B:$B,MID(JADUAL_TABLE!M$1,2,1),'SGT_SUKU TAHUNAN'!$E:$E,JADUAL_TABLE!$A25)</f>
        <v>1522.5399999999997</v>
      </c>
      <c r="N25" s="46">
        <f>SUMIFS('SGT_SUKU TAHUNAN'!$F:$F,'SGT_SUKU TAHUNAN'!$A:$A,"20"&amp;RIGHT(JADUAL_TABLE!N$1,2),'SGT_SUKU TAHUNAN'!$B:$B,MID(JADUAL_TABLE!N$1,2,1),'SGT_SUKU TAHUNAN'!$E:$E,JADUAL_TABLE!$A25)</f>
        <v>1525.6849999999999</v>
      </c>
      <c r="O25" s="46">
        <f>SUMIFS('SGT_SUKU TAHUNAN'!$F:$F,'SGT_SUKU TAHUNAN'!$A:$A,"20"&amp;RIGHT(JADUAL_TABLE!O$1,2),'SGT_SUKU TAHUNAN'!$B:$B,MID(JADUAL_TABLE!O$1,2,1),'SGT_SUKU TAHUNAN'!$E:$E,JADUAL_TABLE!$A25)</f>
        <v>1537.0170000000001</v>
      </c>
      <c r="P25" s="46">
        <f>SUMIFS('SGT_SUKU TAHUNAN'!$F:$F,'SGT_SUKU TAHUNAN'!$A:$A,"20"&amp;RIGHT(JADUAL_TABLE!P$1,2),'SGT_SUKU TAHUNAN'!$B:$B,MID(JADUAL_TABLE!P$1,2,1),'SGT_SUKU TAHUNAN'!$E:$E,JADUAL_TABLE!$A25)</f>
        <v>1555.1</v>
      </c>
      <c r="Q25" s="46">
        <f>SUMIFS('SGT_SUKU TAHUNAN'!$F:$F,'SGT_SUKU TAHUNAN'!$A:$A,"20"&amp;RIGHT(JADUAL_TABLE!Q$1,2),'SGT_SUKU TAHUNAN'!$B:$B,MID(JADUAL_TABLE!Q$1,2,1),'SGT_SUKU TAHUNAN'!$E:$E,JADUAL_TABLE!$A25)</f>
        <v>1557.096</v>
      </c>
      <c r="R25" s="46">
        <f>SUMIFS('SGT_SUKU TAHUNAN'!$F:$F,'SGT_SUKU TAHUNAN'!$A:$A,"20"&amp;RIGHT(JADUAL_TABLE!R$1,2),'SGT_SUKU TAHUNAN'!$B:$B,MID(JADUAL_TABLE!R$1,2,1),'SGT_SUKU TAHUNAN'!$E:$E,JADUAL_TABLE!$A25)</f>
        <v>1559.85</v>
      </c>
      <c r="S25" s="46">
        <f>SUMIFS('SGT_SUKU TAHUNAN'!$F:$F,'SGT_SUKU TAHUNAN'!$A:$A,"20"&amp;RIGHT(JADUAL_TABLE!S$1,2),'SGT_SUKU TAHUNAN'!$B:$B,MID(JADUAL_TABLE!S$1,2,1),'SGT_SUKU TAHUNAN'!$E:$E,JADUAL_TABLE!$A25)</f>
        <v>1552.4860000000001</v>
      </c>
      <c r="T25" s="46">
        <f>SUMIFS('SGT_SUKU TAHUNAN'!$F:$F,'SGT_SUKU TAHUNAN'!$A:$A,"20"&amp;RIGHT(JADUAL_TABLE!T$1,2),'SGT_SUKU TAHUNAN'!$B:$B,MID(JADUAL_TABLE!T$1,2,1),'SGT_SUKU TAHUNAN'!$E:$E,JADUAL_TABLE!$A25)</f>
        <v>1535.0309999999999</v>
      </c>
      <c r="U25" s="46">
        <f>SUMIFS('SGT_SUKU TAHUNAN'!$F:$F,'SGT_SUKU TAHUNAN'!$A:$A,"20"&amp;RIGHT(JADUAL_TABLE!U$1,2),'SGT_SUKU TAHUNAN'!$B:$B,MID(JADUAL_TABLE!U$1,2,1),'SGT_SUKU TAHUNAN'!$E:$E,JADUAL_TABLE!$A25)</f>
        <v>1551.9030000000002</v>
      </c>
      <c r="V25" s="46">
        <f>SUMIFS('SGT_SUKU TAHUNAN'!$F:$F,'SGT_SUKU TAHUNAN'!$A:$A,"20"&amp;RIGHT(JADUAL_TABLE!V$1,2),'SGT_SUKU TAHUNAN'!$B:$B,MID(JADUAL_TABLE!V$1,2,1),'SGT_SUKU TAHUNAN'!$E:$E,JADUAL_TABLE!$A25)</f>
        <v>1553.0820000000001</v>
      </c>
      <c r="W25" s="46">
        <f>SUMIFS('SGT_SUKU TAHUNAN'!$F:$F,'SGT_SUKU TAHUNAN'!$A:$A,"20"&amp;RIGHT(JADUAL_TABLE!W$1,2),'SGT_SUKU TAHUNAN'!$B:$B,MID(JADUAL_TABLE!W$1,2,1),'SGT_SUKU TAHUNAN'!$E:$E,JADUAL_TABLE!$A25)</f>
        <v>1555.0379999999998</v>
      </c>
      <c r="X25" s="46">
        <f>SUMIFS('SGT_SUKU TAHUNAN'!$F:$F,'SGT_SUKU TAHUNAN'!$A:$A,"20"&amp;RIGHT(JADUAL_TABLE!X$1,2),'SGT_SUKU TAHUNAN'!$B:$B,MID(JADUAL_TABLE!X$1,2,1),'SGT_SUKU TAHUNAN'!$E:$E,JADUAL_TABLE!$A25)</f>
        <v>1537.4159999999999</v>
      </c>
      <c r="Y25" s="46">
        <f>SUMIFS('SGT_SUKU TAHUNAN'!$F:$F,'SGT_SUKU TAHUNAN'!$A:$A,"20"&amp;RIGHT(JADUAL_TABLE!Y$1,2),'SGT_SUKU TAHUNAN'!$B:$B,MID(JADUAL_TABLE!Y$1,2,1),'SGT_SUKU TAHUNAN'!$E:$E,JADUAL_TABLE!$A25)</f>
        <v>1557.8589999999999</v>
      </c>
      <c r="Z25" s="46">
        <f>SUMIFS('SGT_SUKU TAHUNAN'!$F:$F,'SGT_SUKU TAHUNAN'!$A:$A,"20"&amp;RIGHT(JADUAL_TABLE!Z$1,2),'SGT_SUKU TAHUNAN'!$B:$B,MID(JADUAL_TABLE!Z$1,2,1),'SGT_SUKU TAHUNAN'!$E:$E,JADUAL_TABLE!$A25)</f>
        <v>1602.1369999999997</v>
      </c>
      <c r="AA25" s="46">
        <f>SUMIFS('SGT_SUKU TAHUNAN'!$F:$F,'SGT_SUKU TAHUNAN'!$A:$A,"20"&amp;RIGHT(JADUAL_TABLE!AA$1,2),'SGT_SUKU TAHUNAN'!$B:$B,MID(JADUAL_TABLE!AA$1,2,1),'SGT_SUKU TAHUNAN'!$E:$E,JADUAL_TABLE!$A25)</f>
        <v>1615.461</v>
      </c>
      <c r="AB25" s="46">
        <f>SUMIFS('SGT_SUKU TAHUNAN'!$F:$F,'SGT_SUKU TAHUNAN'!$A:$A,"20"&amp;RIGHT(JADUAL_TABLE!AB$1,2),'SGT_SUKU TAHUNAN'!$B:$B,MID(JADUAL_TABLE!AB$1,2,1),'SGT_SUKU TAHUNAN'!$E:$E,JADUAL_TABLE!$A25)</f>
        <v>1646.9750000000001</v>
      </c>
      <c r="AC25" s="46">
        <f>SUMIFS('SGT_SUKU TAHUNAN'!$F:$F,'SGT_SUKU TAHUNAN'!$A:$A,"20"&amp;RIGHT(JADUAL_TABLE!AC$1,2),'SGT_SUKU TAHUNAN'!$B:$B,MID(JADUAL_TABLE!AC$1,2,1),'SGT_SUKU TAHUNAN'!$E:$E,JADUAL_TABLE!$A25)</f>
        <v>1657.115</v>
      </c>
      <c r="AD25" s="46">
        <f>SUMIFS('SGT_SUKU TAHUNAN'!$F:$F,'SGT_SUKU TAHUNAN'!$A:$A,"20"&amp;RIGHT(JADUAL_TABLE!AD$1,2),'SGT_SUKU TAHUNAN'!$B:$B,MID(JADUAL_TABLE!AD$1,2,1),'SGT_SUKU TAHUNAN'!$E:$E,JADUAL_TABLE!$A25)</f>
        <v>1668.6689999999999</v>
      </c>
      <c r="AE25" s="46">
        <f>SUMIFS('SGT_SUKU TAHUNAN'!$F:$F,'SGT_SUKU TAHUNAN'!$A:$A,"20"&amp;RIGHT(JADUAL_TABLE!AE$1,2),'SGT_SUKU TAHUNAN'!$B:$B,MID(JADUAL_TABLE!AE$1,2,1),'SGT_SUKU TAHUNAN'!$E:$E,JADUAL_TABLE!$A25)</f>
        <v>1671.0920000000001</v>
      </c>
      <c r="AF25" s="46">
        <f>SUMIFS('SGT_SUKU TAHUNAN'!$F:$F,'SGT_SUKU TAHUNAN'!$A:$A,"20"&amp;RIGHT(JADUAL_TABLE!AF$1,2),'SGT_SUKU TAHUNAN'!$B:$B,MID(JADUAL_TABLE!AF$1,2,1),'SGT_SUKU TAHUNAN'!$E:$E,JADUAL_TABLE!$A25)</f>
        <v>1681.8069999999998</v>
      </c>
      <c r="AG25" s="46">
        <f>SUMIFS('SGT_SUKU TAHUNAN'!$F:$F,'SGT_SUKU TAHUNAN'!$A:$A,"20"&amp;RIGHT(JADUAL_TABLE!AG$1,2),'SGT_SUKU TAHUNAN'!$B:$B,MID(JADUAL_TABLE!AG$1,2,1),'SGT_SUKU TAHUNAN'!$E:$E,JADUAL_TABLE!$A25)</f>
        <v>1695.951</v>
      </c>
      <c r="AH25" s="46">
        <f>SUMIFS('SGT_SUKU TAHUNAN'!$F:$F,'SGT_SUKU TAHUNAN'!$A:$A,"20"&amp;RIGHT(JADUAL_TABLE!AH$1,2),'SGT_SUKU TAHUNAN'!$B:$B,MID(JADUAL_TABLE!AH$1,2,1),'SGT_SUKU TAHUNAN'!$E:$E,JADUAL_TABLE!$A25)</f>
        <v>1708.0710000000001</v>
      </c>
      <c r="AI25" s="46">
        <f>SUMIFS('SGT_SUKU TAHUNAN'!$F:$F,'SGT_SUKU TAHUNAN'!$A:$A,"20"&amp;RIGHT(JADUAL_TABLE!AI$1,2),'SGT_SUKU TAHUNAN'!$B:$B,MID(JADUAL_TABLE!AI$1,2,1),'SGT_SUKU TAHUNAN'!$E:$E,JADUAL_TABLE!$A25)</f>
        <v>1710.809</v>
      </c>
      <c r="AJ25" s="46">
        <f>SUMIFS('SGT_SUKU TAHUNAN'!$F:$F,'SGT_SUKU TAHUNAN'!$A:$A,"20"&amp;RIGHT(JADUAL_TABLE!AJ$1,2),'SGT_SUKU TAHUNAN'!$B:$B,MID(JADUAL_TABLE!AJ$1,2,1),'SGT_SUKU TAHUNAN'!$E:$E,JADUAL_TABLE!$A25)</f>
        <v>1722.3109999999999</v>
      </c>
      <c r="AK25" s="46">
        <f>SUMIFS('SGT_SUKU TAHUNAN'!$F:$F,'SGT_SUKU TAHUNAN'!$A:$A,"20"&amp;RIGHT(JADUAL_TABLE!AK$1,2),'SGT_SUKU TAHUNAN'!$B:$B,MID(JADUAL_TABLE!AK$1,2,1),'SGT_SUKU TAHUNAN'!$E:$E,JADUAL_TABLE!$A25)</f>
        <v>1734.009</v>
      </c>
      <c r="AL25" s="46">
        <f>SUMIFS('SGT_SUKU TAHUNAN'!$F:$F,'SGT_SUKU TAHUNAN'!$A:$A,"20"&amp;RIGHT(JADUAL_TABLE!AL$1,2),'SGT_SUKU TAHUNAN'!$B:$B,MID(JADUAL_TABLE!AL$1,2,1),'SGT_SUKU TAHUNAN'!$E:$E,JADUAL_TABLE!$A25)</f>
        <v>1748.2239999999999</v>
      </c>
      <c r="AM25" s="46">
        <f>SUMIFS('SGT_SUKU TAHUNAN'!$F:$F,'SGT_SUKU TAHUNAN'!$A:$A,"20"&amp;RIGHT(JADUAL_TABLE!AM$1,2),'SGT_SUKU TAHUNAN'!$B:$B,MID(JADUAL_TABLE!AM$1,2,1),'SGT_SUKU TAHUNAN'!$E:$E,JADUAL_TABLE!$A25)</f>
        <v>1760.8060000000003</v>
      </c>
      <c r="AN25" s="46">
        <f>SUMIFS('SGT_SUKU TAHUNAN'!$F:$F,'SGT_SUKU TAHUNAN'!$A:$A,"20"&amp;RIGHT(JADUAL_TABLE!AN$1,2),'SGT_SUKU TAHUNAN'!$B:$B,MID(JADUAL_TABLE!AN$1,2,1),'SGT_SUKU TAHUNAN'!$E:$E,JADUAL_TABLE!$A25)</f>
        <v>1774.1790000000001</v>
      </c>
      <c r="AO25" s="46">
        <f>SUMIFS('SGT_SUKU TAHUNAN'!$F:$F,'SGT_SUKU TAHUNAN'!$A:$A,"20"&amp;RIGHT(JADUAL_TABLE!AO$1,2),'SGT_SUKU TAHUNAN'!$B:$B,MID(JADUAL_TABLE!AO$1,2,1),'SGT_SUKU TAHUNAN'!$E:$E,JADUAL_TABLE!$A25)</f>
        <v>1790.6799999999998</v>
      </c>
      <c r="AP25" s="46">
        <f>SUMIFS('SGT_SUKU TAHUNAN'!$F:$F,'SGT_SUKU TAHUNAN'!$A:$A,"20"&amp;RIGHT(JADUAL_TABLE!AP$1,2),'SGT_SUKU TAHUNAN'!$B:$B,MID(JADUAL_TABLE!AP$1,2,1),'SGT_SUKU TAHUNAN'!$E:$E,JADUAL_TABLE!$A25)</f>
        <v>1805.4559999999999</v>
      </c>
      <c r="AQ25" s="46">
        <f>SUMIFS('SGT_SUKU TAHUNAN'!$F:$F,'SGT_SUKU TAHUNAN'!$A:$A,"20"&amp;RIGHT(JADUAL_TABLE!AQ$1,2),'SGT_SUKU TAHUNAN'!$B:$B,MID(JADUAL_TABLE!AQ$1,2,1),'SGT_SUKU TAHUNAN'!$E:$E,JADUAL_TABLE!$A25)</f>
        <v>1819.5990000000002</v>
      </c>
      <c r="AR25" s="46">
        <f>SUMIFS('SGT_SUKU TAHUNAN'!$F:$F,'SGT_SUKU TAHUNAN'!$A:$A,"20"&amp;RIGHT(JADUAL_TABLE!AR$1,2),'SGT_SUKU TAHUNAN'!$B:$B,MID(JADUAL_TABLE!AR$1,2,1),'SGT_SUKU TAHUNAN'!$E:$E,JADUAL_TABLE!$A25)</f>
        <v>1824.81</v>
      </c>
      <c r="AS25" s="46">
        <f>SUMIFS('SGT_SUKU TAHUNAN'!$F:$F,'SGT_SUKU TAHUNAN'!$A:$A,"20"&amp;RIGHT(JADUAL_TABLE!AS$1,2),'SGT_SUKU TAHUNAN'!$B:$B,MID(JADUAL_TABLE!AS$1,2,1),'SGT_SUKU TAHUNAN'!$E:$E,JADUAL_TABLE!$A25)</f>
        <v>0</v>
      </c>
      <c r="AT25" s="46">
        <f>SUMIFS('SGT_SUKU TAHUNAN'!$F:$F,'SGT_SUKU TAHUNAN'!$A:$A,"20"&amp;RIGHT(JADUAL_TABLE!AT$1,2),'SGT_SUKU TAHUNAN'!$B:$B,MID(JADUAL_TABLE!AT$1,2,1),'SGT_SUKU TAHUNAN'!$E:$E,JADUAL_TABLE!$A25)</f>
        <v>0</v>
      </c>
    </row>
    <row r="26" spans="1:47" ht="35.15" customHeight="1" x14ac:dyDescent="0.3">
      <c r="A26" s="49" t="s">
        <v>56</v>
      </c>
      <c r="B26" s="45" t="s">
        <v>167</v>
      </c>
      <c r="C26" s="46">
        <f>SUMIFS('SGT_TAHUNAN '!$E:$E,'SGT_TAHUNAN '!$A:$A,JADUAL_TABLE!C$1,'SGT_TAHUNAN '!$D:$D,JADUAL_TABLE!$A26)</f>
        <v>832.2360000000001</v>
      </c>
      <c r="D26" s="46">
        <f>SUMIFS('SGT_TAHUNAN '!$E:$E,'SGT_TAHUNAN '!$A:$A,JADUAL_TABLE!D$1,'SGT_TAHUNAN '!$D:$D,JADUAL_TABLE!$A26)</f>
        <v>852.29700000000003</v>
      </c>
      <c r="E26" s="46">
        <f>SUMIFS('SGT_TAHUNAN '!$E:$E,'SGT_TAHUNAN '!$A:$A,JADUAL_TABLE!E$1,'SGT_TAHUNAN '!$D:$D,JADUAL_TABLE!$A26)</f>
        <v>792.39300000000003</v>
      </c>
      <c r="F26" s="46">
        <f>SUMIFS('SGT_TAHUNAN '!$E:$E,'SGT_TAHUNAN '!$A:$A,JADUAL_TABLE!F$1,'SGT_TAHUNAN '!$D:$D,JADUAL_TABLE!$A26)</f>
        <v>787.87199999999996</v>
      </c>
      <c r="G26" s="46">
        <f>SUMIFS('SGT_TAHUNAN '!$E:$E,'SGT_TAHUNAN '!$A:$A,JADUAL_TABLE!G$1,'SGT_TAHUNAN '!$D:$D,JADUAL_TABLE!$A26)</f>
        <v>793.83500000000004</v>
      </c>
      <c r="H26" s="46">
        <f>SUMIFS('SGT_TAHUNAN '!$E:$E,'SGT_TAHUNAN '!$A:$A,JADUAL_TABLE!H$1,'SGT_TAHUNAN '!$D:$D,JADUAL_TABLE!$A26)</f>
        <v>810.57100000000003</v>
      </c>
      <c r="I26" s="46">
        <f>SUMIFS('SGT_TAHUNAN '!$E:$E,'SGT_TAHUNAN '!$A:$A,JADUAL_TABLE!I$1,'SGT_TAHUNAN '!$D:$D,JADUAL_TABLE!$A26)</f>
        <v>810.47399999999993</v>
      </c>
      <c r="J26" s="46">
        <f>SUMIFS('SGT_TAHUNAN '!$E:$E,'SGT_TAHUNAN '!$A:$A,JADUAL_TABLE!J$1,'SGT_TAHUNAN '!$D:$D,JADUAL_TABLE!$A26)</f>
        <v>834.71199999999999</v>
      </c>
      <c r="K26" s="46">
        <f>SUMIFS('SGT_SUKU TAHUNAN'!$F:$F,'SGT_SUKU TAHUNAN'!$A:$A,"20"&amp;RIGHT(JADUAL_TABLE!K$1,2),'SGT_SUKU TAHUNAN'!$B:$B,MID(JADUAL_TABLE!K$1,2,1),'SGT_SUKU TAHUNAN'!$E:$E,JADUAL_TABLE!$A26)</f>
        <v>802.00900000000001</v>
      </c>
      <c r="L26" s="46">
        <f>SUMIFS('SGT_SUKU TAHUNAN'!$F:$F,'SGT_SUKU TAHUNAN'!$A:$A,"20"&amp;RIGHT(JADUAL_TABLE!L$1,2),'SGT_SUKU TAHUNAN'!$B:$B,MID(JADUAL_TABLE!L$1,2,1),'SGT_SUKU TAHUNAN'!$E:$E,JADUAL_TABLE!$A26)</f>
        <v>805.63699999999994</v>
      </c>
      <c r="M26" s="46">
        <f>SUMIFS('SGT_SUKU TAHUNAN'!$F:$F,'SGT_SUKU TAHUNAN'!$A:$A,"20"&amp;RIGHT(JADUAL_TABLE!M$1,2),'SGT_SUKU TAHUNAN'!$B:$B,MID(JADUAL_TABLE!M$1,2,1),'SGT_SUKU TAHUNAN'!$E:$E,JADUAL_TABLE!$A26)</f>
        <v>814.87799999999993</v>
      </c>
      <c r="N26" s="46">
        <f>SUMIFS('SGT_SUKU TAHUNAN'!$F:$F,'SGT_SUKU TAHUNAN'!$A:$A,"20"&amp;RIGHT(JADUAL_TABLE!N$1,2),'SGT_SUKU TAHUNAN'!$B:$B,MID(JADUAL_TABLE!N$1,2,1),'SGT_SUKU TAHUNAN'!$E:$E,JADUAL_TABLE!$A26)</f>
        <v>832.2360000000001</v>
      </c>
      <c r="O26" s="46">
        <f>SUMIFS('SGT_SUKU TAHUNAN'!$F:$F,'SGT_SUKU TAHUNAN'!$A:$A,"20"&amp;RIGHT(JADUAL_TABLE!O$1,2),'SGT_SUKU TAHUNAN'!$B:$B,MID(JADUAL_TABLE!O$1,2,1),'SGT_SUKU TAHUNAN'!$E:$E,JADUAL_TABLE!$A26)</f>
        <v>819.08699999999999</v>
      </c>
      <c r="P26" s="46">
        <f>SUMIFS('SGT_SUKU TAHUNAN'!$F:$F,'SGT_SUKU TAHUNAN'!$A:$A,"20"&amp;RIGHT(JADUAL_TABLE!P$1,2),'SGT_SUKU TAHUNAN'!$B:$B,MID(JADUAL_TABLE!P$1,2,1),'SGT_SUKU TAHUNAN'!$E:$E,JADUAL_TABLE!$A26)</f>
        <v>831.40599999999995</v>
      </c>
      <c r="Q26" s="46">
        <f>SUMIFS('SGT_SUKU TAHUNAN'!$F:$F,'SGT_SUKU TAHUNAN'!$A:$A,"20"&amp;RIGHT(JADUAL_TABLE!Q$1,2),'SGT_SUKU TAHUNAN'!$B:$B,MID(JADUAL_TABLE!Q$1,2,1),'SGT_SUKU TAHUNAN'!$E:$E,JADUAL_TABLE!$A26)</f>
        <v>837.00900000000001</v>
      </c>
      <c r="R26" s="46">
        <f>SUMIFS('SGT_SUKU TAHUNAN'!$F:$F,'SGT_SUKU TAHUNAN'!$A:$A,"20"&amp;RIGHT(JADUAL_TABLE!R$1,2),'SGT_SUKU TAHUNAN'!$B:$B,MID(JADUAL_TABLE!R$1,2,1),'SGT_SUKU TAHUNAN'!$E:$E,JADUAL_TABLE!$A26)</f>
        <v>852.29700000000003</v>
      </c>
      <c r="S26" s="46">
        <f>SUMIFS('SGT_SUKU TAHUNAN'!$F:$F,'SGT_SUKU TAHUNAN'!$A:$A,"20"&amp;RIGHT(JADUAL_TABLE!S$1,2),'SGT_SUKU TAHUNAN'!$B:$B,MID(JADUAL_TABLE!S$1,2,1),'SGT_SUKU TAHUNAN'!$E:$E,JADUAL_TABLE!$A26)</f>
        <v>836.32799999999997</v>
      </c>
      <c r="T26" s="46">
        <f>SUMIFS('SGT_SUKU TAHUNAN'!$F:$F,'SGT_SUKU TAHUNAN'!$A:$A,"20"&amp;RIGHT(JADUAL_TABLE!T$1,2),'SGT_SUKU TAHUNAN'!$B:$B,MID(JADUAL_TABLE!T$1,2,1),'SGT_SUKU TAHUNAN'!$E:$E,JADUAL_TABLE!$A26)</f>
        <v>768.07300000000009</v>
      </c>
      <c r="U26" s="46">
        <f>SUMIFS('SGT_SUKU TAHUNAN'!$F:$F,'SGT_SUKU TAHUNAN'!$A:$A,"20"&amp;RIGHT(JADUAL_TABLE!U$1,2),'SGT_SUKU TAHUNAN'!$B:$B,MID(JADUAL_TABLE!U$1,2,1),'SGT_SUKU TAHUNAN'!$E:$E,JADUAL_TABLE!$A26)</f>
        <v>790.35299999999995</v>
      </c>
      <c r="V26" s="46">
        <f>SUMIFS('SGT_SUKU TAHUNAN'!$F:$F,'SGT_SUKU TAHUNAN'!$A:$A,"20"&amp;RIGHT(JADUAL_TABLE!V$1,2),'SGT_SUKU TAHUNAN'!$B:$B,MID(JADUAL_TABLE!V$1,2,1),'SGT_SUKU TAHUNAN'!$E:$E,JADUAL_TABLE!$A26)</f>
        <v>792.39300000000003</v>
      </c>
      <c r="W26" s="46">
        <f>SUMIFS('SGT_SUKU TAHUNAN'!$F:$F,'SGT_SUKU TAHUNAN'!$A:$A,"20"&amp;RIGHT(JADUAL_TABLE!W$1,2),'SGT_SUKU TAHUNAN'!$B:$B,MID(JADUAL_TABLE!W$1,2,1),'SGT_SUKU TAHUNAN'!$E:$E,JADUAL_TABLE!$A26)</f>
        <v>789.29700000000003</v>
      </c>
      <c r="X26" s="46">
        <f>SUMIFS('SGT_SUKU TAHUNAN'!$F:$F,'SGT_SUKU TAHUNAN'!$A:$A,"20"&amp;RIGHT(JADUAL_TABLE!X$1,2),'SGT_SUKU TAHUNAN'!$B:$B,MID(JADUAL_TABLE!X$1,2,1),'SGT_SUKU TAHUNAN'!$E:$E,JADUAL_TABLE!$A26)</f>
        <v>763.12400000000002</v>
      </c>
      <c r="Y26" s="46">
        <f>SUMIFS('SGT_SUKU TAHUNAN'!$F:$F,'SGT_SUKU TAHUNAN'!$A:$A,"20"&amp;RIGHT(JADUAL_TABLE!Y$1,2),'SGT_SUKU TAHUNAN'!$B:$B,MID(JADUAL_TABLE!Y$1,2,1),'SGT_SUKU TAHUNAN'!$E:$E,JADUAL_TABLE!$A26)</f>
        <v>774.73900000000003</v>
      </c>
      <c r="Z26" s="46">
        <f>SUMIFS('SGT_SUKU TAHUNAN'!$F:$F,'SGT_SUKU TAHUNAN'!$A:$A,"20"&amp;RIGHT(JADUAL_TABLE!Z$1,2),'SGT_SUKU TAHUNAN'!$B:$B,MID(JADUAL_TABLE!Z$1,2,1),'SGT_SUKU TAHUNAN'!$E:$E,JADUAL_TABLE!$A26)</f>
        <v>787.87199999999996</v>
      </c>
      <c r="AA26" s="46">
        <f>SUMIFS('SGT_SUKU TAHUNAN'!$F:$F,'SGT_SUKU TAHUNAN'!$A:$A,"20"&amp;RIGHT(JADUAL_TABLE!AA$1,2),'SGT_SUKU TAHUNAN'!$B:$B,MID(JADUAL_TABLE!AA$1,2,1),'SGT_SUKU TAHUNAN'!$E:$E,JADUAL_TABLE!$A26)</f>
        <v>790.56799999999998</v>
      </c>
      <c r="AB26" s="46">
        <f>SUMIFS('SGT_SUKU TAHUNAN'!$F:$F,'SGT_SUKU TAHUNAN'!$A:$A,"20"&amp;RIGHT(JADUAL_TABLE!AB$1,2),'SGT_SUKU TAHUNAN'!$B:$B,MID(JADUAL_TABLE!AB$1,2,1),'SGT_SUKU TAHUNAN'!$E:$E,JADUAL_TABLE!$A26)</f>
        <v>780.54300000000012</v>
      </c>
      <c r="AC26" s="46">
        <f>SUMIFS('SGT_SUKU TAHUNAN'!$F:$F,'SGT_SUKU TAHUNAN'!$A:$A,"20"&amp;RIGHT(JADUAL_TABLE!AC$1,2),'SGT_SUKU TAHUNAN'!$B:$B,MID(JADUAL_TABLE!AC$1,2,1),'SGT_SUKU TAHUNAN'!$E:$E,JADUAL_TABLE!$A26)</f>
        <v>782.85400000000004</v>
      </c>
      <c r="AD26" s="46">
        <f>SUMIFS('SGT_SUKU TAHUNAN'!$F:$F,'SGT_SUKU TAHUNAN'!$A:$A,"20"&amp;RIGHT(JADUAL_TABLE!AD$1,2),'SGT_SUKU TAHUNAN'!$B:$B,MID(JADUAL_TABLE!AD$1,2,1),'SGT_SUKU TAHUNAN'!$E:$E,JADUAL_TABLE!$A26)</f>
        <v>793.83500000000004</v>
      </c>
      <c r="AE26" s="46">
        <f>SUMIFS('SGT_SUKU TAHUNAN'!$F:$F,'SGT_SUKU TAHUNAN'!$A:$A,"20"&amp;RIGHT(JADUAL_TABLE!AE$1,2),'SGT_SUKU TAHUNAN'!$B:$B,MID(JADUAL_TABLE!AE$1,2,1),'SGT_SUKU TAHUNAN'!$E:$E,JADUAL_TABLE!$A26)</f>
        <v>804.21100000000001</v>
      </c>
      <c r="AF26" s="46">
        <f>SUMIFS('SGT_SUKU TAHUNAN'!$F:$F,'SGT_SUKU TAHUNAN'!$A:$A,"20"&amp;RIGHT(JADUAL_TABLE!AF$1,2),'SGT_SUKU TAHUNAN'!$B:$B,MID(JADUAL_TABLE!AF$1,2,1),'SGT_SUKU TAHUNAN'!$E:$E,JADUAL_TABLE!$A26)</f>
        <v>805.9079999999999</v>
      </c>
      <c r="AG26" s="46">
        <f>SUMIFS('SGT_SUKU TAHUNAN'!$F:$F,'SGT_SUKU TAHUNAN'!$A:$A,"20"&amp;RIGHT(JADUAL_TABLE!AG$1,2),'SGT_SUKU TAHUNAN'!$B:$B,MID(JADUAL_TABLE!AG$1,2,1),'SGT_SUKU TAHUNAN'!$E:$E,JADUAL_TABLE!$A26)</f>
        <v>808.41700000000003</v>
      </c>
      <c r="AH26" s="46">
        <f>SUMIFS('SGT_SUKU TAHUNAN'!$F:$F,'SGT_SUKU TAHUNAN'!$A:$A,"20"&amp;RIGHT(JADUAL_TABLE!AH$1,2),'SGT_SUKU TAHUNAN'!$B:$B,MID(JADUAL_TABLE!AH$1,2,1),'SGT_SUKU TAHUNAN'!$E:$E,JADUAL_TABLE!$A26)</f>
        <v>810.57100000000003</v>
      </c>
      <c r="AI26" s="46">
        <f>SUMIFS('SGT_SUKU TAHUNAN'!$F:$F,'SGT_SUKU TAHUNAN'!$A:$A,"20"&amp;RIGHT(JADUAL_TABLE!AI$1,2),'SGT_SUKU TAHUNAN'!$B:$B,MID(JADUAL_TABLE!AI$1,2,1),'SGT_SUKU TAHUNAN'!$E:$E,JADUAL_TABLE!$A26)</f>
        <v>809.79200000000003</v>
      </c>
      <c r="AJ26" s="46">
        <f>SUMIFS('SGT_SUKU TAHUNAN'!$F:$F,'SGT_SUKU TAHUNAN'!$A:$A,"20"&amp;RIGHT(JADUAL_TABLE!AJ$1,2),'SGT_SUKU TAHUNAN'!$B:$B,MID(JADUAL_TABLE!AJ$1,2,1),'SGT_SUKU TAHUNAN'!$E:$E,JADUAL_TABLE!$A26)</f>
        <v>804.31099999999992</v>
      </c>
      <c r="AK26" s="46">
        <f>SUMIFS('SGT_SUKU TAHUNAN'!$F:$F,'SGT_SUKU TAHUNAN'!$A:$A,"20"&amp;RIGHT(JADUAL_TABLE!AK$1,2),'SGT_SUKU TAHUNAN'!$B:$B,MID(JADUAL_TABLE!AK$1,2,1),'SGT_SUKU TAHUNAN'!$E:$E,JADUAL_TABLE!$A26)</f>
        <v>808.41800000000001</v>
      </c>
      <c r="AL26" s="46">
        <f>SUMIFS('SGT_SUKU TAHUNAN'!$F:$F,'SGT_SUKU TAHUNAN'!$A:$A,"20"&amp;RIGHT(JADUAL_TABLE!AL$1,2),'SGT_SUKU TAHUNAN'!$B:$B,MID(JADUAL_TABLE!AL$1,2,1),'SGT_SUKU TAHUNAN'!$E:$E,JADUAL_TABLE!$A26)</f>
        <v>810.47399999999993</v>
      </c>
      <c r="AM26" s="46">
        <f>SUMIFS('SGT_SUKU TAHUNAN'!$F:$F,'SGT_SUKU TAHUNAN'!$A:$A,"20"&amp;RIGHT(JADUAL_TABLE!AM$1,2),'SGT_SUKU TAHUNAN'!$B:$B,MID(JADUAL_TABLE!AM$1,2,1),'SGT_SUKU TAHUNAN'!$E:$E,JADUAL_TABLE!$A26)</f>
        <v>812.44399999999996</v>
      </c>
      <c r="AN26" s="46">
        <f>SUMIFS('SGT_SUKU TAHUNAN'!$F:$F,'SGT_SUKU TAHUNAN'!$A:$A,"20"&amp;RIGHT(JADUAL_TABLE!AN$1,2),'SGT_SUKU TAHUNAN'!$B:$B,MID(JADUAL_TABLE!AN$1,2,1),'SGT_SUKU TAHUNAN'!$E:$E,JADUAL_TABLE!$A26)</f>
        <v>815.56399999999996</v>
      </c>
      <c r="AO26" s="46">
        <f>SUMIFS('SGT_SUKU TAHUNAN'!$F:$F,'SGT_SUKU TAHUNAN'!$A:$A,"20"&amp;RIGHT(JADUAL_TABLE!AO$1,2),'SGT_SUKU TAHUNAN'!$B:$B,MID(JADUAL_TABLE!AO$1,2,1),'SGT_SUKU TAHUNAN'!$E:$E,JADUAL_TABLE!$A26)</f>
        <v>825.44900000000007</v>
      </c>
      <c r="AP26" s="46">
        <f>SUMIFS('SGT_SUKU TAHUNAN'!$F:$F,'SGT_SUKU TAHUNAN'!$A:$A,"20"&amp;RIGHT(JADUAL_TABLE!AP$1,2),'SGT_SUKU TAHUNAN'!$B:$B,MID(JADUAL_TABLE!AP$1,2,1),'SGT_SUKU TAHUNAN'!$E:$E,JADUAL_TABLE!$A26)</f>
        <v>834.71199999999999</v>
      </c>
      <c r="AQ26" s="46">
        <f>SUMIFS('SGT_SUKU TAHUNAN'!$F:$F,'SGT_SUKU TAHUNAN'!$A:$A,"20"&amp;RIGHT(JADUAL_TABLE!AQ$1,2),'SGT_SUKU TAHUNAN'!$B:$B,MID(JADUAL_TABLE!AQ$1,2,1),'SGT_SUKU TAHUNAN'!$E:$E,JADUAL_TABLE!$A26)</f>
        <v>842.06700000000001</v>
      </c>
      <c r="AR26" s="46">
        <f>SUMIFS('SGT_SUKU TAHUNAN'!$F:$F,'SGT_SUKU TAHUNAN'!$A:$A,"20"&amp;RIGHT(JADUAL_TABLE!AR$1,2),'SGT_SUKU TAHUNAN'!$B:$B,MID(JADUAL_TABLE!AR$1,2,1),'SGT_SUKU TAHUNAN'!$E:$E,JADUAL_TABLE!$A26)</f>
        <v>844.75099999999998</v>
      </c>
      <c r="AS26" s="46">
        <f>SUMIFS('SGT_SUKU TAHUNAN'!$F:$F,'SGT_SUKU TAHUNAN'!$A:$A,"20"&amp;RIGHT(JADUAL_TABLE!AS$1,2),'SGT_SUKU TAHUNAN'!$B:$B,MID(JADUAL_TABLE!AS$1,2,1),'SGT_SUKU TAHUNAN'!$E:$E,JADUAL_TABLE!$A26)</f>
        <v>0</v>
      </c>
      <c r="AT26" s="46">
        <f>SUMIFS('SGT_SUKU TAHUNAN'!$F:$F,'SGT_SUKU TAHUNAN'!$A:$A,"20"&amp;RIGHT(JADUAL_TABLE!AT$1,2),'SGT_SUKU TAHUNAN'!$B:$B,MID(JADUAL_TABLE!AT$1,2,1),'SGT_SUKU TAHUNAN'!$E:$E,JADUAL_TABLE!$A26)</f>
        <v>0</v>
      </c>
    </row>
    <row r="27" spans="1:47" ht="35.15" customHeight="1" x14ac:dyDescent="0.3">
      <c r="A27" s="49" t="s">
        <v>58</v>
      </c>
      <c r="B27" s="45" t="s">
        <v>168</v>
      </c>
      <c r="C27" s="46">
        <f>SUMIFS('SGT_TAHUNAN '!$E:$E,'SGT_TAHUNAN '!$A:$A,JADUAL_TABLE!C$1,'SGT_TAHUNAN '!$D:$D,JADUAL_TABLE!$A27)</f>
        <v>389.72500000000002</v>
      </c>
      <c r="D27" s="46">
        <f>SUMIFS('SGT_TAHUNAN '!$E:$E,'SGT_TAHUNAN '!$A:$A,JADUAL_TABLE!D$1,'SGT_TAHUNAN '!$D:$D,JADUAL_TABLE!$A27)</f>
        <v>386.34000000000003</v>
      </c>
      <c r="E27" s="46">
        <f>SUMIFS('SGT_TAHUNAN '!$E:$E,'SGT_TAHUNAN '!$A:$A,JADUAL_TABLE!E$1,'SGT_TAHUNAN '!$D:$D,JADUAL_TABLE!$A27)</f>
        <v>374.72199999999998</v>
      </c>
      <c r="F27" s="46">
        <f>SUMIFS('SGT_TAHUNAN '!$E:$E,'SGT_TAHUNAN '!$A:$A,JADUAL_TABLE!F$1,'SGT_TAHUNAN '!$D:$D,JADUAL_TABLE!$A27)</f>
        <v>387.70600000000002</v>
      </c>
      <c r="G27" s="46">
        <f>SUMIFS('SGT_TAHUNAN '!$E:$E,'SGT_TAHUNAN '!$A:$A,JADUAL_TABLE!G$1,'SGT_TAHUNAN '!$D:$D,JADUAL_TABLE!$A27)</f>
        <v>411.00700000000001</v>
      </c>
      <c r="H27" s="46">
        <f>SUMIFS('SGT_TAHUNAN '!$E:$E,'SGT_TAHUNAN '!$A:$A,JADUAL_TABLE!H$1,'SGT_TAHUNAN '!$D:$D,JADUAL_TABLE!$A27)</f>
        <v>423.04399999999998</v>
      </c>
      <c r="I27" s="46">
        <f>SUMIFS('SGT_TAHUNAN '!$E:$E,'SGT_TAHUNAN '!$A:$A,JADUAL_TABLE!I$1,'SGT_TAHUNAN '!$D:$D,JADUAL_TABLE!$A27)</f>
        <v>432.77800000000002</v>
      </c>
      <c r="J27" s="46">
        <f>SUMIFS('SGT_TAHUNAN '!$E:$E,'SGT_TAHUNAN '!$A:$A,JADUAL_TABLE!J$1,'SGT_TAHUNAN '!$D:$D,JADUAL_TABLE!$A27)</f>
        <v>443.49700000000001</v>
      </c>
      <c r="K27" s="46">
        <f>SUMIFS('SGT_SUKU TAHUNAN'!$F:$F,'SGT_SUKU TAHUNAN'!$A:$A,"20"&amp;RIGHT(JADUAL_TABLE!K$1,2),'SGT_SUKU TAHUNAN'!$B:$B,MID(JADUAL_TABLE!K$1,2,1),'SGT_SUKU TAHUNAN'!$E:$E,JADUAL_TABLE!$A27)</f>
        <v>393.64800000000002</v>
      </c>
      <c r="L27" s="46">
        <f>SUMIFS('SGT_SUKU TAHUNAN'!$F:$F,'SGT_SUKU TAHUNAN'!$A:$A,"20"&amp;RIGHT(JADUAL_TABLE!L$1,2),'SGT_SUKU TAHUNAN'!$B:$B,MID(JADUAL_TABLE!L$1,2,1),'SGT_SUKU TAHUNAN'!$E:$E,JADUAL_TABLE!$A27)</f>
        <v>390.80400000000003</v>
      </c>
      <c r="M27" s="46">
        <f>SUMIFS('SGT_SUKU TAHUNAN'!$F:$F,'SGT_SUKU TAHUNAN'!$A:$A,"20"&amp;RIGHT(JADUAL_TABLE!M$1,2),'SGT_SUKU TAHUNAN'!$B:$B,MID(JADUAL_TABLE!M$1,2,1),'SGT_SUKU TAHUNAN'!$E:$E,JADUAL_TABLE!$A27)</f>
        <v>387.64099999999996</v>
      </c>
      <c r="N27" s="46">
        <f>SUMIFS('SGT_SUKU TAHUNAN'!$F:$F,'SGT_SUKU TAHUNAN'!$A:$A,"20"&amp;RIGHT(JADUAL_TABLE!N$1,2),'SGT_SUKU TAHUNAN'!$B:$B,MID(JADUAL_TABLE!N$1,2,1),'SGT_SUKU TAHUNAN'!$E:$E,JADUAL_TABLE!$A27)</f>
        <v>389.72500000000002</v>
      </c>
      <c r="O27" s="46">
        <f>SUMIFS('SGT_SUKU TAHUNAN'!$F:$F,'SGT_SUKU TAHUNAN'!$A:$A,"20"&amp;RIGHT(JADUAL_TABLE!O$1,2),'SGT_SUKU TAHUNAN'!$B:$B,MID(JADUAL_TABLE!O$1,2,1),'SGT_SUKU TAHUNAN'!$E:$E,JADUAL_TABLE!$A27)</f>
        <v>391.78900000000004</v>
      </c>
      <c r="P27" s="46">
        <f>SUMIFS('SGT_SUKU TAHUNAN'!$F:$F,'SGT_SUKU TAHUNAN'!$A:$A,"20"&amp;RIGHT(JADUAL_TABLE!P$1,2),'SGT_SUKU TAHUNAN'!$B:$B,MID(JADUAL_TABLE!P$1,2,1),'SGT_SUKU TAHUNAN'!$E:$E,JADUAL_TABLE!$A27)</f>
        <v>389.74099999999999</v>
      </c>
      <c r="Q27" s="46">
        <f>SUMIFS('SGT_SUKU TAHUNAN'!$F:$F,'SGT_SUKU TAHUNAN'!$A:$A,"20"&amp;RIGHT(JADUAL_TABLE!Q$1,2),'SGT_SUKU TAHUNAN'!$B:$B,MID(JADUAL_TABLE!Q$1,2,1),'SGT_SUKU TAHUNAN'!$E:$E,JADUAL_TABLE!$A27)</f>
        <v>386.17599999999999</v>
      </c>
      <c r="R27" s="46">
        <f>SUMIFS('SGT_SUKU TAHUNAN'!$F:$F,'SGT_SUKU TAHUNAN'!$A:$A,"20"&amp;RIGHT(JADUAL_TABLE!R$1,2),'SGT_SUKU TAHUNAN'!$B:$B,MID(JADUAL_TABLE!R$1,2,1),'SGT_SUKU TAHUNAN'!$E:$E,JADUAL_TABLE!$A27)</f>
        <v>386.34000000000003</v>
      </c>
      <c r="S27" s="46">
        <f>SUMIFS('SGT_SUKU TAHUNAN'!$F:$F,'SGT_SUKU TAHUNAN'!$A:$A,"20"&amp;RIGHT(JADUAL_TABLE!S$1,2),'SGT_SUKU TAHUNAN'!$B:$B,MID(JADUAL_TABLE!S$1,2,1),'SGT_SUKU TAHUNAN'!$E:$E,JADUAL_TABLE!$A27)</f>
        <v>387.16899999999998</v>
      </c>
      <c r="T27" s="46">
        <f>SUMIFS('SGT_SUKU TAHUNAN'!$F:$F,'SGT_SUKU TAHUNAN'!$A:$A,"20"&amp;RIGHT(JADUAL_TABLE!T$1,2),'SGT_SUKU TAHUNAN'!$B:$B,MID(JADUAL_TABLE!T$1,2,1),'SGT_SUKU TAHUNAN'!$E:$E,JADUAL_TABLE!$A27)</f>
        <v>379.84</v>
      </c>
      <c r="U27" s="46">
        <f>SUMIFS('SGT_SUKU TAHUNAN'!$F:$F,'SGT_SUKU TAHUNAN'!$A:$A,"20"&amp;RIGHT(JADUAL_TABLE!U$1,2),'SGT_SUKU TAHUNAN'!$B:$B,MID(JADUAL_TABLE!U$1,2,1),'SGT_SUKU TAHUNAN'!$E:$E,JADUAL_TABLE!$A27)</f>
        <v>378.30399999999997</v>
      </c>
      <c r="V27" s="46">
        <f>SUMIFS('SGT_SUKU TAHUNAN'!$F:$F,'SGT_SUKU TAHUNAN'!$A:$A,"20"&amp;RIGHT(JADUAL_TABLE!V$1,2),'SGT_SUKU TAHUNAN'!$B:$B,MID(JADUAL_TABLE!V$1,2,1),'SGT_SUKU TAHUNAN'!$E:$E,JADUAL_TABLE!$A27)</f>
        <v>374.72199999999998</v>
      </c>
      <c r="W27" s="46">
        <f>SUMIFS('SGT_SUKU TAHUNAN'!$F:$F,'SGT_SUKU TAHUNAN'!$A:$A,"20"&amp;RIGHT(JADUAL_TABLE!W$1,2),'SGT_SUKU TAHUNAN'!$B:$B,MID(JADUAL_TABLE!W$1,2,1),'SGT_SUKU TAHUNAN'!$E:$E,JADUAL_TABLE!$A27)</f>
        <v>376.66400000000004</v>
      </c>
      <c r="X27" s="46">
        <f>SUMIFS('SGT_SUKU TAHUNAN'!$F:$F,'SGT_SUKU TAHUNAN'!$A:$A,"20"&amp;RIGHT(JADUAL_TABLE!X$1,2),'SGT_SUKU TAHUNAN'!$B:$B,MID(JADUAL_TABLE!X$1,2,1),'SGT_SUKU TAHUNAN'!$E:$E,JADUAL_TABLE!$A27)</f>
        <v>375.81099999999998</v>
      </c>
      <c r="Y27" s="46">
        <f>SUMIFS('SGT_SUKU TAHUNAN'!$F:$F,'SGT_SUKU TAHUNAN'!$A:$A,"20"&amp;RIGHT(JADUAL_TABLE!Y$1,2),'SGT_SUKU TAHUNAN'!$B:$B,MID(JADUAL_TABLE!Y$1,2,1),'SGT_SUKU TAHUNAN'!$E:$E,JADUAL_TABLE!$A27)</f>
        <v>374.50799999999998</v>
      </c>
      <c r="Z27" s="46">
        <f>SUMIFS('SGT_SUKU TAHUNAN'!$F:$F,'SGT_SUKU TAHUNAN'!$A:$A,"20"&amp;RIGHT(JADUAL_TABLE!Z$1,2),'SGT_SUKU TAHUNAN'!$B:$B,MID(JADUAL_TABLE!Z$1,2,1),'SGT_SUKU TAHUNAN'!$E:$E,JADUAL_TABLE!$A27)</f>
        <v>387.70600000000002</v>
      </c>
      <c r="AA27" s="46">
        <f>SUMIFS('SGT_SUKU TAHUNAN'!$F:$F,'SGT_SUKU TAHUNAN'!$A:$A,"20"&amp;RIGHT(JADUAL_TABLE!AA$1,2),'SGT_SUKU TAHUNAN'!$B:$B,MID(JADUAL_TABLE!AA$1,2,1),'SGT_SUKU TAHUNAN'!$E:$E,JADUAL_TABLE!$A27)</f>
        <v>395.11599999999999</v>
      </c>
      <c r="AB27" s="46">
        <f>SUMIFS('SGT_SUKU TAHUNAN'!$F:$F,'SGT_SUKU TAHUNAN'!$A:$A,"20"&amp;RIGHT(JADUAL_TABLE!AB$1,2),'SGT_SUKU TAHUNAN'!$B:$B,MID(JADUAL_TABLE!AB$1,2,1),'SGT_SUKU TAHUNAN'!$E:$E,JADUAL_TABLE!$A27)</f>
        <v>402.52700000000004</v>
      </c>
      <c r="AC27" s="46">
        <f>SUMIFS('SGT_SUKU TAHUNAN'!$F:$F,'SGT_SUKU TAHUNAN'!$A:$A,"20"&amp;RIGHT(JADUAL_TABLE!AC$1,2),'SGT_SUKU TAHUNAN'!$B:$B,MID(JADUAL_TABLE!AC$1,2,1),'SGT_SUKU TAHUNAN'!$E:$E,JADUAL_TABLE!$A27)</f>
        <v>405.99299999999999</v>
      </c>
      <c r="AD27" s="46">
        <f>SUMIFS('SGT_SUKU TAHUNAN'!$F:$F,'SGT_SUKU TAHUNAN'!$A:$A,"20"&amp;RIGHT(JADUAL_TABLE!AD$1,2),'SGT_SUKU TAHUNAN'!$B:$B,MID(JADUAL_TABLE!AD$1,2,1),'SGT_SUKU TAHUNAN'!$E:$E,JADUAL_TABLE!$A27)</f>
        <v>411.00700000000001</v>
      </c>
      <c r="AE27" s="46">
        <f>SUMIFS('SGT_SUKU TAHUNAN'!$F:$F,'SGT_SUKU TAHUNAN'!$A:$A,"20"&amp;RIGHT(JADUAL_TABLE!AE$1,2),'SGT_SUKU TAHUNAN'!$B:$B,MID(JADUAL_TABLE!AE$1,2,1),'SGT_SUKU TAHUNAN'!$E:$E,JADUAL_TABLE!$A27)</f>
        <v>416.53500000000003</v>
      </c>
      <c r="AF27" s="46">
        <f>SUMIFS('SGT_SUKU TAHUNAN'!$F:$F,'SGT_SUKU TAHUNAN'!$A:$A,"20"&amp;RIGHT(JADUAL_TABLE!AF$1,2),'SGT_SUKU TAHUNAN'!$B:$B,MID(JADUAL_TABLE!AF$1,2,1),'SGT_SUKU TAHUNAN'!$E:$E,JADUAL_TABLE!$A27)</f>
        <v>419.24200000000002</v>
      </c>
      <c r="AG27" s="46">
        <f>SUMIFS('SGT_SUKU TAHUNAN'!$F:$F,'SGT_SUKU TAHUNAN'!$A:$A,"20"&amp;RIGHT(JADUAL_TABLE!AG$1,2),'SGT_SUKU TAHUNAN'!$B:$B,MID(JADUAL_TABLE!AG$1,2,1),'SGT_SUKU TAHUNAN'!$E:$E,JADUAL_TABLE!$A27)</f>
        <v>420.52</v>
      </c>
      <c r="AH27" s="46">
        <f>SUMIFS('SGT_SUKU TAHUNAN'!$F:$F,'SGT_SUKU TAHUNAN'!$A:$A,"20"&amp;RIGHT(JADUAL_TABLE!AH$1,2),'SGT_SUKU TAHUNAN'!$B:$B,MID(JADUAL_TABLE!AH$1,2,1),'SGT_SUKU TAHUNAN'!$E:$E,JADUAL_TABLE!$A27)</f>
        <v>423.04399999999998</v>
      </c>
      <c r="AI27" s="46">
        <f>SUMIFS('SGT_SUKU TAHUNAN'!$F:$F,'SGT_SUKU TAHUNAN'!$A:$A,"20"&amp;RIGHT(JADUAL_TABLE!AI$1,2),'SGT_SUKU TAHUNAN'!$B:$B,MID(JADUAL_TABLE!AI$1,2,1),'SGT_SUKU TAHUNAN'!$E:$E,JADUAL_TABLE!$A27)</f>
        <v>425.46199999999999</v>
      </c>
      <c r="AJ27" s="46">
        <f>SUMIFS('SGT_SUKU TAHUNAN'!$F:$F,'SGT_SUKU TAHUNAN'!$A:$A,"20"&amp;RIGHT(JADUAL_TABLE!AJ$1,2),'SGT_SUKU TAHUNAN'!$B:$B,MID(JADUAL_TABLE!AJ$1,2,1),'SGT_SUKU TAHUNAN'!$E:$E,JADUAL_TABLE!$A27)</f>
        <v>427.49699999999996</v>
      </c>
      <c r="AK27" s="46">
        <f>SUMIFS('SGT_SUKU TAHUNAN'!$F:$F,'SGT_SUKU TAHUNAN'!$A:$A,"20"&amp;RIGHT(JADUAL_TABLE!AK$1,2),'SGT_SUKU TAHUNAN'!$B:$B,MID(JADUAL_TABLE!AK$1,2,1),'SGT_SUKU TAHUNAN'!$E:$E,JADUAL_TABLE!$A27)</f>
        <v>429.95799999999997</v>
      </c>
      <c r="AL27" s="46">
        <f>SUMIFS('SGT_SUKU TAHUNAN'!$F:$F,'SGT_SUKU TAHUNAN'!$A:$A,"20"&amp;RIGHT(JADUAL_TABLE!AL$1,2),'SGT_SUKU TAHUNAN'!$B:$B,MID(JADUAL_TABLE!AL$1,2,1),'SGT_SUKU TAHUNAN'!$E:$E,JADUAL_TABLE!$A27)</f>
        <v>432.77800000000002</v>
      </c>
      <c r="AM27" s="46">
        <f>SUMIFS('SGT_SUKU TAHUNAN'!$F:$F,'SGT_SUKU TAHUNAN'!$A:$A,"20"&amp;RIGHT(JADUAL_TABLE!AM$1,2),'SGT_SUKU TAHUNAN'!$B:$B,MID(JADUAL_TABLE!AM$1,2,1),'SGT_SUKU TAHUNAN'!$E:$E,JADUAL_TABLE!$A27)</f>
        <v>434.78200000000004</v>
      </c>
      <c r="AN27" s="46">
        <f>SUMIFS('SGT_SUKU TAHUNAN'!$F:$F,'SGT_SUKU TAHUNAN'!$A:$A,"20"&amp;RIGHT(JADUAL_TABLE!AN$1,2),'SGT_SUKU TAHUNAN'!$B:$B,MID(JADUAL_TABLE!AN$1,2,1),'SGT_SUKU TAHUNAN'!$E:$E,JADUAL_TABLE!$A27)</f>
        <v>437.11800000000005</v>
      </c>
      <c r="AO27" s="46">
        <f>SUMIFS('SGT_SUKU TAHUNAN'!$F:$F,'SGT_SUKU TAHUNAN'!$A:$A,"20"&amp;RIGHT(JADUAL_TABLE!AO$1,2),'SGT_SUKU TAHUNAN'!$B:$B,MID(JADUAL_TABLE!AO$1,2,1),'SGT_SUKU TAHUNAN'!$E:$E,JADUAL_TABLE!$A27)</f>
        <v>439.82199999999995</v>
      </c>
      <c r="AP27" s="46">
        <f>SUMIFS('SGT_SUKU TAHUNAN'!$F:$F,'SGT_SUKU TAHUNAN'!$A:$A,"20"&amp;RIGHT(JADUAL_TABLE!AP$1,2),'SGT_SUKU TAHUNAN'!$B:$B,MID(JADUAL_TABLE!AP$1,2,1),'SGT_SUKU TAHUNAN'!$E:$E,JADUAL_TABLE!$A27)</f>
        <v>443.49700000000001</v>
      </c>
      <c r="AQ27" s="46">
        <f>SUMIFS('SGT_SUKU TAHUNAN'!$F:$F,'SGT_SUKU TAHUNAN'!$A:$A,"20"&amp;RIGHT(JADUAL_TABLE!AQ$1,2),'SGT_SUKU TAHUNAN'!$B:$B,MID(JADUAL_TABLE!AQ$1,2,1),'SGT_SUKU TAHUNAN'!$E:$E,JADUAL_TABLE!$A27)</f>
        <v>445.51100000000002</v>
      </c>
      <c r="AR27" s="46">
        <f>SUMIFS('SGT_SUKU TAHUNAN'!$F:$F,'SGT_SUKU TAHUNAN'!$A:$A,"20"&amp;RIGHT(JADUAL_TABLE!AR$1,2),'SGT_SUKU TAHUNAN'!$B:$B,MID(JADUAL_TABLE!AR$1,2,1),'SGT_SUKU TAHUNAN'!$E:$E,JADUAL_TABLE!$A27)</f>
        <v>446.9</v>
      </c>
      <c r="AS27" s="46">
        <f>SUMIFS('SGT_SUKU TAHUNAN'!$F:$F,'SGT_SUKU TAHUNAN'!$A:$A,"20"&amp;RIGHT(JADUAL_TABLE!AS$1,2),'SGT_SUKU TAHUNAN'!$B:$B,MID(JADUAL_TABLE!AS$1,2,1),'SGT_SUKU TAHUNAN'!$E:$E,JADUAL_TABLE!$A27)</f>
        <v>0</v>
      </c>
      <c r="AT27" s="46">
        <f>SUMIFS('SGT_SUKU TAHUNAN'!$F:$F,'SGT_SUKU TAHUNAN'!$A:$A,"20"&amp;RIGHT(JADUAL_TABLE!AT$1,2),'SGT_SUKU TAHUNAN'!$B:$B,MID(JADUAL_TABLE!AT$1,2,1),'SGT_SUKU TAHUNAN'!$E:$E,JADUAL_TABLE!$A27)</f>
        <v>0</v>
      </c>
    </row>
    <row r="28" spans="1:47" ht="35.15" customHeight="1" x14ac:dyDescent="0.3">
      <c r="A28" s="49" t="s">
        <v>60</v>
      </c>
      <c r="B28" s="45" t="s">
        <v>169</v>
      </c>
      <c r="C28" s="46">
        <f>SUMIFS('SGT_TAHUNAN '!$E:$E,'SGT_TAHUNAN '!$A:$A,JADUAL_TABLE!C$1,'SGT_TAHUNAN '!$D:$D,JADUAL_TABLE!$A28)</f>
        <v>218.53300000000002</v>
      </c>
      <c r="D28" s="46">
        <f>SUMIFS('SGT_TAHUNAN '!$E:$E,'SGT_TAHUNAN '!$A:$A,JADUAL_TABLE!D$1,'SGT_TAHUNAN '!$D:$D,JADUAL_TABLE!$A28)</f>
        <v>217.411</v>
      </c>
      <c r="E28" s="46">
        <f>SUMIFS('SGT_TAHUNAN '!$E:$E,'SGT_TAHUNAN '!$A:$A,JADUAL_TABLE!E$1,'SGT_TAHUNAN '!$D:$D,JADUAL_TABLE!$A28)</f>
        <v>223.58999999999997</v>
      </c>
      <c r="F28" s="46">
        <f>SUMIFS('SGT_TAHUNAN '!$E:$E,'SGT_TAHUNAN '!$A:$A,JADUAL_TABLE!F$1,'SGT_TAHUNAN '!$D:$D,JADUAL_TABLE!$A28)</f>
        <v>227.40600000000001</v>
      </c>
      <c r="G28" s="46">
        <f>SUMIFS('SGT_TAHUNAN '!$E:$E,'SGT_TAHUNAN '!$A:$A,JADUAL_TABLE!G$1,'SGT_TAHUNAN '!$D:$D,JADUAL_TABLE!$A28)</f>
        <v>231.90199999999999</v>
      </c>
      <c r="H28" s="46">
        <f>SUMIFS('SGT_TAHUNAN '!$E:$E,'SGT_TAHUNAN '!$A:$A,JADUAL_TABLE!H$1,'SGT_TAHUNAN '!$D:$D,JADUAL_TABLE!$A28)</f>
        <v>233.63</v>
      </c>
      <c r="I28" s="46">
        <f>SUMIFS('SGT_TAHUNAN '!$E:$E,'SGT_TAHUNAN '!$A:$A,JADUAL_TABLE!I$1,'SGT_TAHUNAN '!$D:$D,JADUAL_TABLE!$A28)</f>
        <v>237.26300000000001</v>
      </c>
      <c r="J28" s="46">
        <f>SUMIFS('SGT_TAHUNAN '!$E:$E,'SGT_TAHUNAN '!$A:$A,JADUAL_TABLE!J$1,'SGT_TAHUNAN '!$D:$D,JADUAL_TABLE!$A28)</f>
        <v>239.79400000000001</v>
      </c>
      <c r="K28" s="46">
        <f>SUMIFS('SGT_SUKU TAHUNAN'!$F:$F,'SGT_SUKU TAHUNAN'!$A:$A,"20"&amp;RIGHT(JADUAL_TABLE!K$1,2),'SGT_SUKU TAHUNAN'!$B:$B,MID(JADUAL_TABLE!K$1,2,1),'SGT_SUKU TAHUNAN'!$E:$E,JADUAL_TABLE!$A28)</f>
        <v>225.821</v>
      </c>
      <c r="L28" s="46">
        <f>SUMIFS('SGT_SUKU TAHUNAN'!$F:$F,'SGT_SUKU TAHUNAN'!$A:$A,"20"&amp;RIGHT(JADUAL_TABLE!L$1,2),'SGT_SUKU TAHUNAN'!$B:$B,MID(JADUAL_TABLE!L$1,2,1),'SGT_SUKU TAHUNAN'!$E:$E,JADUAL_TABLE!$A28)</f>
        <v>222.14</v>
      </c>
      <c r="M28" s="46">
        <f>SUMIFS('SGT_SUKU TAHUNAN'!$F:$F,'SGT_SUKU TAHUNAN'!$A:$A,"20"&amp;RIGHT(JADUAL_TABLE!M$1,2),'SGT_SUKU TAHUNAN'!$B:$B,MID(JADUAL_TABLE!M$1,2,1),'SGT_SUKU TAHUNAN'!$E:$E,JADUAL_TABLE!$A28)</f>
        <v>224.73699999999999</v>
      </c>
      <c r="N28" s="46">
        <f>SUMIFS('SGT_SUKU TAHUNAN'!$F:$F,'SGT_SUKU TAHUNAN'!$A:$A,"20"&amp;RIGHT(JADUAL_TABLE!N$1,2),'SGT_SUKU TAHUNAN'!$B:$B,MID(JADUAL_TABLE!N$1,2,1),'SGT_SUKU TAHUNAN'!$E:$E,JADUAL_TABLE!$A28)</f>
        <v>218.53300000000002</v>
      </c>
      <c r="O28" s="46">
        <f>SUMIFS('SGT_SUKU TAHUNAN'!$F:$F,'SGT_SUKU TAHUNAN'!$A:$A,"20"&amp;RIGHT(JADUAL_TABLE!O$1,2),'SGT_SUKU TAHUNAN'!$B:$B,MID(JADUAL_TABLE!O$1,2,1),'SGT_SUKU TAHUNAN'!$E:$E,JADUAL_TABLE!$A28)</f>
        <v>222.83100000000002</v>
      </c>
      <c r="P28" s="46">
        <f>SUMIFS('SGT_SUKU TAHUNAN'!$F:$F,'SGT_SUKU TAHUNAN'!$A:$A,"20"&amp;RIGHT(JADUAL_TABLE!P$1,2),'SGT_SUKU TAHUNAN'!$B:$B,MID(JADUAL_TABLE!P$1,2,1),'SGT_SUKU TAHUNAN'!$E:$E,JADUAL_TABLE!$A28)</f>
        <v>224.226</v>
      </c>
      <c r="Q28" s="46">
        <f>SUMIFS('SGT_SUKU TAHUNAN'!$F:$F,'SGT_SUKU TAHUNAN'!$A:$A,"20"&amp;RIGHT(JADUAL_TABLE!Q$1,2),'SGT_SUKU TAHUNAN'!$B:$B,MID(JADUAL_TABLE!Q$1,2,1),'SGT_SUKU TAHUNAN'!$E:$E,JADUAL_TABLE!$A28)</f>
        <v>225.101</v>
      </c>
      <c r="R28" s="46">
        <f>SUMIFS('SGT_SUKU TAHUNAN'!$F:$F,'SGT_SUKU TAHUNAN'!$A:$A,"20"&amp;RIGHT(JADUAL_TABLE!R$1,2),'SGT_SUKU TAHUNAN'!$B:$B,MID(JADUAL_TABLE!R$1,2,1),'SGT_SUKU TAHUNAN'!$E:$E,JADUAL_TABLE!$A28)</f>
        <v>217.411</v>
      </c>
      <c r="S28" s="46">
        <f>SUMIFS('SGT_SUKU TAHUNAN'!$F:$F,'SGT_SUKU TAHUNAN'!$A:$A,"20"&amp;RIGHT(JADUAL_TABLE!S$1,2),'SGT_SUKU TAHUNAN'!$B:$B,MID(JADUAL_TABLE!S$1,2,1),'SGT_SUKU TAHUNAN'!$E:$E,JADUAL_TABLE!$A28)</f>
        <v>220.76499999999999</v>
      </c>
      <c r="T28" s="46">
        <f>SUMIFS('SGT_SUKU TAHUNAN'!$F:$F,'SGT_SUKU TAHUNAN'!$A:$A,"20"&amp;RIGHT(JADUAL_TABLE!T$1,2),'SGT_SUKU TAHUNAN'!$B:$B,MID(JADUAL_TABLE!T$1,2,1),'SGT_SUKU TAHUNAN'!$E:$E,JADUAL_TABLE!$A28)</f>
        <v>219.42599999999999</v>
      </c>
      <c r="U28" s="46">
        <f>SUMIFS('SGT_SUKU TAHUNAN'!$F:$F,'SGT_SUKU TAHUNAN'!$A:$A,"20"&amp;RIGHT(JADUAL_TABLE!U$1,2),'SGT_SUKU TAHUNAN'!$B:$B,MID(JADUAL_TABLE!U$1,2,1),'SGT_SUKU TAHUNAN'!$E:$E,JADUAL_TABLE!$A28)</f>
        <v>221.488</v>
      </c>
      <c r="V28" s="46">
        <f>SUMIFS('SGT_SUKU TAHUNAN'!$F:$F,'SGT_SUKU TAHUNAN'!$A:$A,"20"&amp;RIGHT(JADUAL_TABLE!V$1,2),'SGT_SUKU TAHUNAN'!$B:$B,MID(JADUAL_TABLE!V$1,2,1),'SGT_SUKU TAHUNAN'!$E:$E,JADUAL_TABLE!$A28)</f>
        <v>223.58999999999997</v>
      </c>
      <c r="W28" s="46">
        <f>SUMIFS('SGT_SUKU TAHUNAN'!$F:$F,'SGT_SUKU TAHUNAN'!$A:$A,"20"&amp;RIGHT(JADUAL_TABLE!W$1,2),'SGT_SUKU TAHUNAN'!$B:$B,MID(JADUAL_TABLE!W$1,2,1),'SGT_SUKU TAHUNAN'!$E:$E,JADUAL_TABLE!$A28)</f>
        <v>224.05099999999999</v>
      </c>
      <c r="X28" s="46">
        <f>SUMIFS('SGT_SUKU TAHUNAN'!$F:$F,'SGT_SUKU TAHUNAN'!$A:$A,"20"&amp;RIGHT(JADUAL_TABLE!X$1,2),'SGT_SUKU TAHUNAN'!$B:$B,MID(JADUAL_TABLE!X$1,2,1),'SGT_SUKU TAHUNAN'!$E:$E,JADUAL_TABLE!$A28)</f>
        <v>224.881</v>
      </c>
      <c r="Y28" s="46">
        <f>SUMIFS('SGT_SUKU TAHUNAN'!$F:$F,'SGT_SUKU TAHUNAN'!$A:$A,"20"&amp;RIGHT(JADUAL_TABLE!Y$1,2),'SGT_SUKU TAHUNAN'!$B:$B,MID(JADUAL_TABLE!Y$1,2,1),'SGT_SUKU TAHUNAN'!$E:$E,JADUAL_TABLE!$A28)</f>
        <v>226.34399999999999</v>
      </c>
      <c r="Z28" s="46">
        <f>SUMIFS('SGT_SUKU TAHUNAN'!$F:$F,'SGT_SUKU TAHUNAN'!$A:$A,"20"&amp;RIGHT(JADUAL_TABLE!Z$1,2),'SGT_SUKU TAHUNAN'!$B:$B,MID(JADUAL_TABLE!Z$1,2,1),'SGT_SUKU TAHUNAN'!$E:$E,JADUAL_TABLE!$A28)</f>
        <v>227.40600000000001</v>
      </c>
      <c r="AA28" s="46">
        <f>SUMIFS('SGT_SUKU TAHUNAN'!$F:$F,'SGT_SUKU TAHUNAN'!$A:$A,"20"&amp;RIGHT(JADUAL_TABLE!AA$1,2),'SGT_SUKU TAHUNAN'!$B:$B,MID(JADUAL_TABLE!AA$1,2,1),'SGT_SUKU TAHUNAN'!$E:$E,JADUAL_TABLE!$A28)</f>
        <v>229.15899999999999</v>
      </c>
      <c r="AB28" s="46">
        <f>SUMIFS('SGT_SUKU TAHUNAN'!$F:$F,'SGT_SUKU TAHUNAN'!$A:$A,"20"&amp;RIGHT(JADUAL_TABLE!AB$1,2),'SGT_SUKU TAHUNAN'!$B:$B,MID(JADUAL_TABLE!AB$1,2,1),'SGT_SUKU TAHUNAN'!$E:$E,JADUAL_TABLE!$A28)</f>
        <v>230.12700000000001</v>
      </c>
      <c r="AC28" s="46">
        <f>SUMIFS('SGT_SUKU TAHUNAN'!$F:$F,'SGT_SUKU TAHUNAN'!$A:$A,"20"&amp;RIGHT(JADUAL_TABLE!AC$1,2),'SGT_SUKU TAHUNAN'!$B:$B,MID(JADUAL_TABLE!AC$1,2,1),'SGT_SUKU TAHUNAN'!$E:$E,JADUAL_TABLE!$A28)</f>
        <v>231.43900000000002</v>
      </c>
      <c r="AD28" s="46">
        <f>SUMIFS('SGT_SUKU TAHUNAN'!$F:$F,'SGT_SUKU TAHUNAN'!$A:$A,"20"&amp;RIGHT(JADUAL_TABLE!AD$1,2),'SGT_SUKU TAHUNAN'!$B:$B,MID(JADUAL_TABLE!AD$1,2,1),'SGT_SUKU TAHUNAN'!$E:$E,JADUAL_TABLE!$A28)</f>
        <v>231.90199999999999</v>
      </c>
      <c r="AE28" s="46">
        <f>SUMIFS('SGT_SUKU TAHUNAN'!$F:$F,'SGT_SUKU TAHUNAN'!$A:$A,"20"&amp;RIGHT(JADUAL_TABLE!AE$1,2),'SGT_SUKU TAHUNAN'!$B:$B,MID(JADUAL_TABLE!AE$1,2,1),'SGT_SUKU TAHUNAN'!$E:$E,JADUAL_TABLE!$A28)</f>
        <v>232.39399999999998</v>
      </c>
      <c r="AF28" s="46">
        <f>SUMIFS('SGT_SUKU TAHUNAN'!$F:$F,'SGT_SUKU TAHUNAN'!$A:$A,"20"&amp;RIGHT(JADUAL_TABLE!AF$1,2),'SGT_SUKU TAHUNAN'!$B:$B,MID(JADUAL_TABLE!AF$1,2,1),'SGT_SUKU TAHUNAN'!$E:$E,JADUAL_TABLE!$A28)</f>
        <v>232.89999999999998</v>
      </c>
      <c r="AG28" s="46">
        <f>SUMIFS('SGT_SUKU TAHUNAN'!$F:$F,'SGT_SUKU TAHUNAN'!$A:$A,"20"&amp;RIGHT(JADUAL_TABLE!AG$1,2),'SGT_SUKU TAHUNAN'!$B:$B,MID(JADUAL_TABLE!AG$1,2,1),'SGT_SUKU TAHUNAN'!$E:$E,JADUAL_TABLE!$A28)</f>
        <v>233.42500000000001</v>
      </c>
      <c r="AH28" s="46">
        <f>SUMIFS('SGT_SUKU TAHUNAN'!$F:$F,'SGT_SUKU TAHUNAN'!$A:$A,"20"&amp;RIGHT(JADUAL_TABLE!AH$1,2),'SGT_SUKU TAHUNAN'!$B:$B,MID(JADUAL_TABLE!AH$1,2,1),'SGT_SUKU TAHUNAN'!$E:$E,JADUAL_TABLE!$A28)</f>
        <v>233.63</v>
      </c>
      <c r="AI28" s="46">
        <f>SUMIFS('SGT_SUKU TAHUNAN'!$F:$F,'SGT_SUKU TAHUNAN'!$A:$A,"20"&amp;RIGHT(JADUAL_TABLE!AI$1,2),'SGT_SUKU TAHUNAN'!$B:$B,MID(JADUAL_TABLE!AI$1,2,1),'SGT_SUKU TAHUNAN'!$E:$E,JADUAL_TABLE!$A28)</f>
        <v>234</v>
      </c>
      <c r="AJ28" s="46">
        <f>SUMIFS('SGT_SUKU TAHUNAN'!$F:$F,'SGT_SUKU TAHUNAN'!$A:$A,"20"&amp;RIGHT(JADUAL_TABLE!AJ$1,2),'SGT_SUKU TAHUNAN'!$B:$B,MID(JADUAL_TABLE!AJ$1,2,1),'SGT_SUKU TAHUNAN'!$E:$E,JADUAL_TABLE!$A28)</f>
        <v>234.79600000000002</v>
      </c>
      <c r="AK28" s="46">
        <f>SUMIFS('SGT_SUKU TAHUNAN'!$F:$F,'SGT_SUKU TAHUNAN'!$A:$A,"20"&amp;RIGHT(JADUAL_TABLE!AK$1,2),'SGT_SUKU TAHUNAN'!$B:$B,MID(JADUAL_TABLE!AK$1,2,1),'SGT_SUKU TAHUNAN'!$E:$E,JADUAL_TABLE!$A28)</f>
        <v>236.09500000000003</v>
      </c>
      <c r="AL28" s="46">
        <f>SUMIFS('SGT_SUKU TAHUNAN'!$F:$F,'SGT_SUKU TAHUNAN'!$A:$A,"20"&amp;RIGHT(JADUAL_TABLE!AL$1,2),'SGT_SUKU TAHUNAN'!$B:$B,MID(JADUAL_TABLE!AL$1,2,1),'SGT_SUKU TAHUNAN'!$E:$E,JADUAL_TABLE!$A28)</f>
        <v>237.26300000000001</v>
      </c>
      <c r="AM28" s="46">
        <f>SUMIFS('SGT_SUKU TAHUNAN'!$F:$F,'SGT_SUKU TAHUNAN'!$A:$A,"20"&amp;RIGHT(JADUAL_TABLE!AM$1,2),'SGT_SUKU TAHUNAN'!$B:$B,MID(JADUAL_TABLE!AM$1,2,1),'SGT_SUKU TAHUNAN'!$E:$E,JADUAL_TABLE!$A28)</f>
        <v>237.983</v>
      </c>
      <c r="AN28" s="46">
        <f>SUMIFS('SGT_SUKU TAHUNAN'!$F:$F,'SGT_SUKU TAHUNAN'!$A:$A,"20"&amp;RIGHT(JADUAL_TABLE!AN$1,2),'SGT_SUKU TAHUNAN'!$B:$B,MID(JADUAL_TABLE!AN$1,2,1),'SGT_SUKU TAHUNAN'!$E:$E,JADUAL_TABLE!$A28)</f>
        <v>239.04400000000001</v>
      </c>
      <c r="AO28" s="46">
        <f>SUMIFS('SGT_SUKU TAHUNAN'!$F:$F,'SGT_SUKU TAHUNAN'!$A:$A,"20"&amp;RIGHT(JADUAL_TABLE!AO$1,2),'SGT_SUKU TAHUNAN'!$B:$B,MID(JADUAL_TABLE!AO$1,2,1),'SGT_SUKU TAHUNAN'!$E:$E,JADUAL_TABLE!$A28)</f>
        <v>239.86</v>
      </c>
      <c r="AP28" s="46">
        <f>SUMIFS('SGT_SUKU TAHUNAN'!$F:$F,'SGT_SUKU TAHUNAN'!$A:$A,"20"&amp;RIGHT(JADUAL_TABLE!AP$1,2),'SGT_SUKU TAHUNAN'!$B:$B,MID(JADUAL_TABLE!AP$1,2,1),'SGT_SUKU TAHUNAN'!$E:$E,JADUAL_TABLE!$A28)</f>
        <v>239.79400000000001</v>
      </c>
      <c r="AQ28" s="46">
        <f>SUMIFS('SGT_SUKU TAHUNAN'!$F:$F,'SGT_SUKU TAHUNAN'!$A:$A,"20"&amp;RIGHT(JADUAL_TABLE!AQ$1,2),'SGT_SUKU TAHUNAN'!$B:$B,MID(JADUAL_TABLE!AQ$1,2,1),'SGT_SUKU TAHUNAN'!$E:$E,JADUAL_TABLE!$A28)</f>
        <v>240.44499999999999</v>
      </c>
      <c r="AR28" s="46">
        <f>SUMIFS('SGT_SUKU TAHUNAN'!$F:$F,'SGT_SUKU TAHUNAN'!$A:$A,"20"&amp;RIGHT(JADUAL_TABLE!AR$1,2),'SGT_SUKU TAHUNAN'!$B:$B,MID(JADUAL_TABLE!AR$1,2,1),'SGT_SUKU TAHUNAN'!$E:$E,JADUAL_TABLE!$A28)</f>
        <v>240.976</v>
      </c>
      <c r="AS28" s="46">
        <f>SUMIFS('SGT_SUKU TAHUNAN'!$F:$F,'SGT_SUKU TAHUNAN'!$A:$A,"20"&amp;RIGHT(JADUAL_TABLE!AS$1,2),'SGT_SUKU TAHUNAN'!$B:$B,MID(JADUAL_TABLE!AS$1,2,1),'SGT_SUKU TAHUNAN'!$E:$E,JADUAL_TABLE!$A28)</f>
        <v>0</v>
      </c>
      <c r="AT28" s="46">
        <f>SUMIFS('SGT_SUKU TAHUNAN'!$F:$F,'SGT_SUKU TAHUNAN'!$A:$A,"20"&amp;RIGHT(JADUAL_TABLE!AT$1,2),'SGT_SUKU TAHUNAN'!$B:$B,MID(JADUAL_TABLE!AT$1,2,1),'SGT_SUKU TAHUNAN'!$E:$E,JADUAL_TABLE!$A28)</f>
        <v>0</v>
      </c>
    </row>
    <row r="29" spans="1:47" ht="35.15" customHeight="1" x14ac:dyDescent="0.3">
      <c r="A29" s="49" t="s">
        <v>62</v>
      </c>
      <c r="B29" s="45" t="s">
        <v>170</v>
      </c>
      <c r="C29" s="46">
        <f>SUMIFS('SGT_TAHUNAN '!$E:$E,'SGT_TAHUNAN '!$A:$A,JADUAL_TABLE!C$1,'SGT_TAHUNAN '!$D:$D,JADUAL_TABLE!$A29)</f>
        <v>942.31200000000001</v>
      </c>
      <c r="D29" s="46">
        <f>SUMIFS('SGT_TAHUNAN '!$E:$E,'SGT_TAHUNAN '!$A:$A,JADUAL_TABLE!D$1,'SGT_TAHUNAN '!$D:$D,JADUAL_TABLE!$A29)</f>
        <v>940.74699999999996</v>
      </c>
      <c r="E29" s="46">
        <f>SUMIFS('SGT_TAHUNAN '!$E:$E,'SGT_TAHUNAN '!$A:$A,JADUAL_TABLE!E$1,'SGT_TAHUNAN '!$D:$D,JADUAL_TABLE!$A29)</f>
        <v>918.53199999999993</v>
      </c>
      <c r="F29" s="46">
        <f>SUMIFS('SGT_TAHUNAN '!$E:$E,'SGT_TAHUNAN '!$A:$A,JADUAL_TABLE!F$1,'SGT_TAHUNAN '!$D:$D,JADUAL_TABLE!$A29)</f>
        <v>904.7120000000001</v>
      </c>
      <c r="G29" s="46">
        <f>SUMIFS('SGT_TAHUNAN '!$E:$E,'SGT_TAHUNAN '!$A:$A,JADUAL_TABLE!G$1,'SGT_TAHUNAN '!$D:$D,JADUAL_TABLE!$A29)</f>
        <v>916.10900000000004</v>
      </c>
      <c r="H29" s="46">
        <f>SUMIFS('SGT_TAHUNAN '!$E:$E,'SGT_TAHUNAN '!$A:$A,JADUAL_TABLE!H$1,'SGT_TAHUNAN '!$D:$D,JADUAL_TABLE!$A29)</f>
        <v>930.75799999999992</v>
      </c>
      <c r="I29" s="46">
        <f>SUMIFS('SGT_TAHUNAN '!$E:$E,'SGT_TAHUNAN '!$A:$A,JADUAL_TABLE!I$1,'SGT_TAHUNAN '!$D:$D,JADUAL_TABLE!$A29)</f>
        <v>942.072</v>
      </c>
      <c r="J29" s="46">
        <f>SUMIFS('SGT_TAHUNAN '!$E:$E,'SGT_TAHUNAN '!$A:$A,JADUAL_TABLE!J$1,'SGT_TAHUNAN '!$D:$D,JADUAL_TABLE!$A29)</f>
        <v>957.96100000000001</v>
      </c>
      <c r="K29" s="46">
        <f>SUMIFS('SGT_SUKU TAHUNAN'!$F:$F,'SGT_SUKU TAHUNAN'!$A:$A,"20"&amp;RIGHT(JADUAL_TABLE!K$1,2),'SGT_SUKU TAHUNAN'!$B:$B,MID(JADUAL_TABLE!K$1,2,1),'SGT_SUKU TAHUNAN'!$E:$E,JADUAL_TABLE!$A29)</f>
        <v>947.49400000000003</v>
      </c>
      <c r="L29" s="46">
        <f>SUMIFS('SGT_SUKU TAHUNAN'!$F:$F,'SGT_SUKU TAHUNAN'!$A:$A,"20"&amp;RIGHT(JADUAL_TABLE!L$1,2),'SGT_SUKU TAHUNAN'!$B:$B,MID(JADUAL_TABLE!L$1,2,1),'SGT_SUKU TAHUNAN'!$E:$E,JADUAL_TABLE!$A29)</f>
        <v>936.57999999999993</v>
      </c>
      <c r="M29" s="46">
        <f>SUMIFS('SGT_SUKU TAHUNAN'!$F:$F,'SGT_SUKU TAHUNAN'!$A:$A,"20"&amp;RIGHT(JADUAL_TABLE!M$1,2),'SGT_SUKU TAHUNAN'!$B:$B,MID(JADUAL_TABLE!M$1,2,1),'SGT_SUKU TAHUNAN'!$E:$E,JADUAL_TABLE!$A29)</f>
        <v>952.12699999999995</v>
      </c>
      <c r="N29" s="46">
        <f>SUMIFS('SGT_SUKU TAHUNAN'!$F:$F,'SGT_SUKU TAHUNAN'!$A:$A,"20"&amp;RIGHT(JADUAL_TABLE!N$1,2),'SGT_SUKU TAHUNAN'!$B:$B,MID(JADUAL_TABLE!N$1,2,1),'SGT_SUKU TAHUNAN'!$E:$E,JADUAL_TABLE!$A29)</f>
        <v>942.31200000000001</v>
      </c>
      <c r="O29" s="46">
        <f>SUMIFS('SGT_SUKU TAHUNAN'!$F:$F,'SGT_SUKU TAHUNAN'!$A:$A,"20"&amp;RIGHT(JADUAL_TABLE!O$1,2),'SGT_SUKU TAHUNAN'!$B:$B,MID(JADUAL_TABLE!O$1,2,1),'SGT_SUKU TAHUNAN'!$E:$E,JADUAL_TABLE!$A29)</f>
        <v>948.72900000000004</v>
      </c>
      <c r="P29" s="46">
        <f>SUMIFS('SGT_SUKU TAHUNAN'!$F:$F,'SGT_SUKU TAHUNAN'!$A:$A,"20"&amp;RIGHT(JADUAL_TABLE!P$1,2),'SGT_SUKU TAHUNAN'!$B:$B,MID(JADUAL_TABLE!P$1,2,1),'SGT_SUKU TAHUNAN'!$E:$E,JADUAL_TABLE!$A29)</f>
        <v>938.32899999999995</v>
      </c>
      <c r="Q29" s="46">
        <f>SUMIFS('SGT_SUKU TAHUNAN'!$F:$F,'SGT_SUKU TAHUNAN'!$A:$A,"20"&amp;RIGHT(JADUAL_TABLE!Q$1,2),'SGT_SUKU TAHUNAN'!$B:$B,MID(JADUAL_TABLE!Q$1,2,1),'SGT_SUKU TAHUNAN'!$E:$E,JADUAL_TABLE!$A29)</f>
        <v>947.423</v>
      </c>
      <c r="R29" s="46">
        <f>SUMIFS('SGT_SUKU TAHUNAN'!$F:$F,'SGT_SUKU TAHUNAN'!$A:$A,"20"&amp;RIGHT(JADUAL_TABLE!R$1,2),'SGT_SUKU TAHUNAN'!$B:$B,MID(JADUAL_TABLE!R$1,2,1),'SGT_SUKU TAHUNAN'!$E:$E,JADUAL_TABLE!$A29)</f>
        <v>940.74699999999996</v>
      </c>
      <c r="S29" s="46">
        <f>SUMIFS('SGT_SUKU TAHUNAN'!$F:$F,'SGT_SUKU TAHUNAN'!$A:$A,"20"&amp;RIGHT(JADUAL_TABLE!S$1,2),'SGT_SUKU TAHUNAN'!$B:$B,MID(JADUAL_TABLE!S$1,2,1),'SGT_SUKU TAHUNAN'!$E:$E,JADUAL_TABLE!$A29)</f>
        <v>936.63499999999999</v>
      </c>
      <c r="T29" s="46">
        <f>SUMIFS('SGT_SUKU TAHUNAN'!$F:$F,'SGT_SUKU TAHUNAN'!$A:$A,"20"&amp;RIGHT(JADUAL_TABLE!T$1,2),'SGT_SUKU TAHUNAN'!$B:$B,MID(JADUAL_TABLE!T$1,2,1),'SGT_SUKU TAHUNAN'!$E:$E,JADUAL_TABLE!$A29)</f>
        <v>935.38</v>
      </c>
      <c r="U29" s="46">
        <f>SUMIFS('SGT_SUKU TAHUNAN'!$F:$F,'SGT_SUKU TAHUNAN'!$A:$A,"20"&amp;RIGHT(JADUAL_TABLE!U$1,2),'SGT_SUKU TAHUNAN'!$B:$B,MID(JADUAL_TABLE!U$1,2,1),'SGT_SUKU TAHUNAN'!$E:$E,JADUAL_TABLE!$A29)</f>
        <v>934.55399999999997</v>
      </c>
      <c r="V29" s="46">
        <f>SUMIFS('SGT_SUKU TAHUNAN'!$F:$F,'SGT_SUKU TAHUNAN'!$A:$A,"20"&amp;RIGHT(JADUAL_TABLE!V$1,2),'SGT_SUKU TAHUNAN'!$B:$B,MID(JADUAL_TABLE!V$1,2,1),'SGT_SUKU TAHUNAN'!$E:$E,JADUAL_TABLE!$A29)</f>
        <v>918.53199999999993</v>
      </c>
      <c r="W29" s="46">
        <f>SUMIFS('SGT_SUKU TAHUNAN'!$F:$F,'SGT_SUKU TAHUNAN'!$A:$A,"20"&amp;RIGHT(JADUAL_TABLE!W$1,2),'SGT_SUKU TAHUNAN'!$B:$B,MID(JADUAL_TABLE!W$1,2,1),'SGT_SUKU TAHUNAN'!$E:$E,JADUAL_TABLE!$A29)</f>
        <v>910.952</v>
      </c>
      <c r="X29" s="46">
        <f>SUMIFS('SGT_SUKU TAHUNAN'!$F:$F,'SGT_SUKU TAHUNAN'!$A:$A,"20"&amp;RIGHT(JADUAL_TABLE!X$1,2),'SGT_SUKU TAHUNAN'!$B:$B,MID(JADUAL_TABLE!X$1,2,1),'SGT_SUKU TAHUNAN'!$E:$E,JADUAL_TABLE!$A29)</f>
        <v>908.98700000000008</v>
      </c>
      <c r="Y29" s="46">
        <f>SUMIFS('SGT_SUKU TAHUNAN'!$F:$F,'SGT_SUKU TAHUNAN'!$A:$A,"20"&amp;RIGHT(JADUAL_TABLE!Y$1,2),'SGT_SUKU TAHUNAN'!$B:$B,MID(JADUAL_TABLE!Y$1,2,1),'SGT_SUKU TAHUNAN'!$E:$E,JADUAL_TABLE!$A29)</f>
        <v>906.80100000000004</v>
      </c>
      <c r="Z29" s="46">
        <f>SUMIFS('SGT_SUKU TAHUNAN'!$F:$F,'SGT_SUKU TAHUNAN'!$A:$A,"20"&amp;RIGHT(JADUAL_TABLE!Z$1,2),'SGT_SUKU TAHUNAN'!$B:$B,MID(JADUAL_TABLE!Z$1,2,1),'SGT_SUKU TAHUNAN'!$E:$E,JADUAL_TABLE!$A29)</f>
        <v>904.7120000000001</v>
      </c>
      <c r="AA29" s="46">
        <f>SUMIFS('SGT_SUKU TAHUNAN'!$F:$F,'SGT_SUKU TAHUNAN'!$A:$A,"20"&amp;RIGHT(JADUAL_TABLE!AA$1,2),'SGT_SUKU TAHUNAN'!$B:$B,MID(JADUAL_TABLE!AA$1,2,1),'SGT_SUKU TAHUNAN'!$E:$E,JADUAL_TABLE!$A29)</f>
        <v>904.72800000000007</v>
      </c>
      <c r="AB29" s="46">
        <f>SUMIFS('SGT_SUKU TAHUNAN'!$F:$F,'SGT_SUKU TAHUNAN'!$A:$A,"20"&amp;RIGHT(JADUAL_TABLE!AB$1,2),'SGT_SUKU TAHUNAN'!$B:$B,MID(JADUAL_TABLE!AB$1,2,1),'SGT_SUKU TAHUNAN'!$E:$E,JADUAL_TABLE!$A29)</f>
        <v>905.947</v>
      </c>
      <c r="AC29" s="46">
        <f>SUMIFS('SGT_SUKU TAHUNAN'!$F:$F,'SGT_SUKU TAHUNAN'!$A:$A,"20"&amp;RIGHT(JADUAL_TABLE!AC$1,2),'SGT_SUKU TAHUNAN'!$B:$B,MID(JADUAL_TABLE!AC$1,2,1),'SGT_SUKU TAHUNAN'!$E:$E,JADUAL_TABLE!$A29)</f>
        <v>912.80500000000006</v>
      </c>
      <c r="AD29" s="46">
        <f>SUMIFS('SGT_SUKU TAHUNAN'!$F:$F,'SGT_SUKU TAHUNAN'!$A:$A,"20"&amp;RIGHT(JADUAL_TABLE!AD$1,2),'SGT_SUKU TAHUNAN'!$B:$B,MID(JADUAL_TABLE!AD$1,2,1),'SGT_SUKU TAHUNAN'!$E:$E,JADUAL_TABLE!$A29)</f>
        <v>916.10900000000004</v>
      </c>
      <c r="AE29" s="46">
        <f>SUMIFS('SGT_SUKU TAHUNAN'!$F:$F,'SGT_SUKU TAHUNAN'!$A:$A,"20"&amp;RIGHT(JADUAL_TABLE!AE$1,2),'SGT_SUKU TAHUNAN'!$B:$B,MID(JADUAL_TABLE!AE$1,2,1),'SGT_SUKU TAHUNAN'!$E:$E,JADUAL_TABLE!$A29)</f>
        <v>922.14599999999996</v>
      </c>
      <c r="AF29" s="46">
        <f>SUMIFS('SGT_SUKU TAHUNAN'!$F:$F,'SGT_SUKU TAHUNAN'!$A:$A,"20"&amp;RIGHT(JADUAL_TABLE!AF$1,2),'SGT_SUKU TAHUNAN'!$B:$B,MID(JADUAL_TABLE!AF$1,2,1),'SGT_SUKU TAHUNAN'!$E:$E,JADUAL_TABLE!$A29)</f>
        <v>923.13300000000004</v>
      </c>
      <c r="AG29" s="46">
        <f>SUMIFS('SGT_SUKU TAHUNAN'!$F:$F,'SGT_SUKU TAHUNAN'!$A:$A,"20"&amp;RIGHT(JADUAL_TABLE!AG$1,2),'SGT_SUKU TAHUNAN'!$B:$B,MID(JADUAL_TABLE!AG$1,2,1),'SGT_SUKU TAHUNAN'!$E:$E,JADUAL_TABLE!$A29)</f>
        <v>926.95</v>
      </c>
      <c r="AH29" s="46">
        <f>SUMIFS('SGT_SUKU TAHUNAN'!$F:$F,'SGT_SUKU TAHUNAN'!$A:$A,"20"&amp;RIGHT(JADUAL_TABLE!AH$1,2),'SGT_SUKU TAHUNAN'!$B:$B,MID(JADUAL_TABLE!AH$1,2,1),'SGT_SUKU TAHUNAN'!$E:$E,JADUAL_TABLE!$A29)</f>
        <v>930.75799999999992</v>
      </c>
      <c r="AI29" s="46">
        <f>SUMIFS('SGT_SUKU TAHUNAN'!$F:$F,'SGT_SUKU TAHUNAN'!$A:$A,"20"&amp;RIGHT(JADUAL_TABLE!AI$1,2),'SGT_SUKU TAHUNAN'!$B:$B,MID(JADUAL_TABLE!AI$1,2,1),'SGT_SUKU TAHUNAN'!$E:$E,JADUAL_TABLE!$A29)</f>
        <v>933.76400000000001</v>
      </c>
      <c r="AJ29" s="46">
        <f>SUMIFS('SGT_SUKU TAHUNAN'!$F:$F,'SGT_SUKU TAHUNAN'!$A:$A,"20"&amp;RIGHT(JADUAL_TABLE!AJ$1,2),'SGT_SUKU TAHUNAN'!$B:$B,MID(JADUAL_TABLE!AJ$1,2,1),'SGT_SUKU TAHUNAN'!$E:$E,JADUAL_TABLE!$A29)</f>
        <v>936.81399999999996</v>
      </c>
      <c r="AK29" s="46">
        <f>SUMIFS('SGT_SUKU TAHUNAN'!$F:$F,'SGT_SUKU TAHUNAN'!$A:$A,"20"&amp;RIGHT(JADUAL_TABLE!AK$1,2),'SGT_SUKU TAHUNAN'!$B:$B,MID(JADUAL_TABLE!AK$1,2,1),'SGT_SUKU TAHUNAN'!$E:$E,JADUAL_TABLE!$A29)</f>
        <v>939.43899999999996</v>
      </c>
      <c r="AL29" s="46">
        <f>SUMIFS('SGT_SUKU TAHUNAN'!$F:$F,'SGT_SUKU TAHUNAN'!$A:$A,"20"&amp;RIGHT(JADUAL_TABLE!AL$1,2),'SGT_SUKU TAHUNAN'!$B:$B,MID(JADUAL_TABLE!AL$1,2,1),'SGT_SUKU TAHUNAN'!$E:$E,JADUAL_TABLE!$A29)</f>
        <v>942.072</v>
      </c>
      <c r="AM29" s="46">
        <f>SUMIFS('SGT_SUKU TAHUNAN'!$F:$F,'SGT_SUKU TAHUNAN'!$A:$A,"20"&amp;RIGHT(JADUAL_TABLE!AM$1,2),'SGT_SUKU TAHUNAN'!$B:$B,MID(JADUAL_TABLE!AM$1,2,1),'SGT_SUKU TAHUNAN'!$E:$E,JADUAL_TABLE!$A29)</f>
        <v>943.51800000000003</v>
      </c>
      <c r="AN29" s="46">
        <f>SUMIFS('SGT_SUKU TAHUNAN'!$F:$F,'SGT_SUKU TAHUNAN'!$A:$A,"20"&amp;RIGHT(JADUAL_TABLE!AN$1,2),'SGT_SUKU TAHUNAN'!$B:$B,MID(JADUAL_TABLE!AN$1,2,1),'SGT_SUKU TAHUNAN'!$E:$E,JADUAL_TABLE!$A29)</f>
        <v>949.72</v>
      </c>
      <c r="AO29" s="46">
        <f>SUMIFS('SGT_SUKU TAHUNAN'!$F:$F,'SGT_SUKU TAHUNAN'!$A:$A,"20"&amp;RIGHT(JADUAL_TABLE!AO$1,2),'SGT_SUKU TAHUNAN'!$B:$B,MID(JADUAL_TABLE!AO$1,2,1),'SGT_SUKU TAHUNAN'!$E:$E,JADUAL_TABLE!$A29)</f>
        <v>952.93499999999995</v>
      </c>
      <c r="AP29" s="46">
        <f>SUMIFS('SGT_SUKU TAHUNAN'!$F:$F,'SGT_SUKU TAHUNAN'!$A:$A,"20"&amp;RIGHT(JADUAL_TABLE!AP$1,2),'SGT_SUKU TAHUNAN'!$B:$B,MID(JADUAL_TABLE!AP$1,2,1),'SGT_SUKU TAHUNAN'!$E:$E,JADUAL_TABLE!$A29)</f>
        <v>957.96100000000001</v>
      </c>
      <c r="AQ29" s="46">
        <f>SUMIFS('SGT_SUKU TAHUNAN'!$F:$F,'SGT_SUKU TAHUNAN'!$A:$A,"20"&amp;RIGHT(JADUAL_TABLE!AQ$1,2),'SGT_SUKU TAHUNAN'!$B:$B,MID(JADUAL_TABLE!AQ$1,2,1),'SGT_SUKU TAHUNAN'!$E:$E,JADUAL_TABLE!$A29)</f>
        <v>957.63499999999999</v>
      </c>
      <c r="AR29" s="46">
        <f>SUMIFS('SGT_SUKU TAHUNAN'!$F:$F,'SGT_SUKU TAHUNAN'!$A:$A,"20"&amp;RIGHT(JADUAL_TABLE!AR$1,2),'SGT_SUKU TAHUNAN'!$B:$B,MID(JADUAL_TABLE!AR$1,2,1),'SGT_SUKU TAHUNAN'!$E:$E,JADUAL_TABLE!$A29)</f>
        <v>962.14100000000008</v>
      </c>
      <c r="AS29" s="46">
        <f>SUMIFS('SGT_SUKU TAHUNAN'!$F:$F,'SGT_SUKU TAHUNAN'!$A:$A,"20"&amp;RIGHT(JADUAL_TABLE!AS$1,2),'SGT_SUKU TAHUNAN'!$B:$B,MID(JADUAL_TABLE!AS$1,2,1),'SGT_SUKU TAHUNAN'!$E:$E,JADUAL_TABLE!$A29)</f>
        <v>0</v>
      </c>
      <c r="AT29" s="46">
        <f>SUMIFS('SGT_SUKU TAHUNAN'!$F:$F,'SGT_SUKU TAHUNAN'!$A:$A,"20"&amp;RIGHT(JADUAL_TABLE!AT$1,2),'SGT_SUKU TAHUNAN'!$B:$B,MID(JADUAL_TABLE!AT$1,2,1),'SGT_SUKU TAHUNAN'!$E:$E,JADUAL_TABLE!$A29)</f>
        <v>0</v>
      </c>
    </row>
    <row r="30" spans="1:47" ht="35.15" customHeight="1" x14ac:dyDescent="0.3">
      <c r="A30" s="49" t="s">
        <v>64</v>
      </c>
      <c r="B30" s="45" t="s">
        <v>171</v>
      </c>
      <c r="C30" s="46">
        <f>SUMIFS('SGT_TAHUNAN '!$E:$E,'SGT_TAHUNAN '!$A:$A,JADUAL_TABLE!C$1,'SGT_TAHUNAN '!$D:$D,JADUAL_TABLE!$A30)</f>
        <v>512.72500000000002</v>
      </c>
      <c r="D30" s="46">
        <f>SUMIFS('SGT_TAHUNAN '!$E:$E,'SGT_TAHUNAN '!$A:$A,JADUAL_TABLE!D$1,'SGT_TAHUNAN '!$D:$D,JADUAL_TABLE!$A30)</f>
        <v>520.49099999999999</v>
      </c>
      <c r="E30" s="46">
        <f>SUMIFS('SGT_TAHUNAN '!$E:$E,'SGT_TAHUNAN '!$A:$A,JADUAL_TABLE!E$1,'SGT_TAHUNAN '!$D:$D,JADUAL_TABLE!$A30)</f>
        <v>505.71700000000004</v>
      </c>
      <c r="F30" s="46">
        <f>SUMIFS('SGT_TAHUNAN '!$E:$E,'SGT_TAHUNAN '!$A:$A,JADUAL_TABLE!F$1,'SGT_TAHUNAN '!$D:$D,JADUAL_TABLE!$A30)</f>
        <v>504.07499999999999</v>
      </c>
      <c r="G30" s="46">
        <f>SUMIFS('SGT_TAHUNAN '!$E:$E,'SGT_TAHUNAN '!$A:$A,JADUAL_TABLE!G$1,'SGT_TAHUNAN '!$D:$D,JADUAL_TABLE!$A30)</f>
        <v>509.83100000000002</v>
      </c>
      <c r="H30" s="46">
        <f>SUMIFS('SGT_TAHUNAN '!$E:$E,'SGT_TAHUNAN '!$A:$A,JADUAL_TABLE!H$1,'SGT_TAHUNAN '!$D:$D,JADUAL_TABLE!$A30)</f>
        <v>519.14099999999996</v>
      </c>
      <c r="I30" s="46">
        <f>SUMIFS('SGT_TAHUNAN '!$E:$E,'SGT_TAHUNAN '!$A:$A,JADUAL_TABLE!I$1,'SGT_TAHUNAN '!$D:$D,JADUAL_TABLE!$A30)</f>
        <v>525.67599999999993</v>
      </c>
      <c r="J30" s="46">
        <f>SUMIFS('SGT_TAHUNAN '!$E:$E,'SGT_TAHUNAN '!$A:$A,JADUAL_TABLE!J$1,'SGT_TAHUNAN '!$D:$D,JADUAL_TABLE!$A30)</f>
        <v>535</v>
      </c>
      <c r="K30" s="46">
        <f>SUMIFS('SGT_SUKU TAHUNAN'!$F:$F,'SGT_SUKU TAHUNAN'!$A:$A,"20"&amp;RIGHT(JADUAL_TABLE!K$1,2),'SGT_SUKU TAHUNAN'!$B:$B,MID(JADUAL_TABLE!K$1,2,1),'SGT_SUKU TAHUNAN'!$E:$E,JADUAL_TABLE!$A30)</f>
        <v>507.37200000000001</v>
      </c>
      <c r="L30" s="46">
        <f>SUMIFS('SGT_SUKU TAHUNAN'!$F:$F,'SGT_SUKU TAHUNAN'!$A:$A,"20"&amp;RIGHT(JADUAL_TABLE!L$1,2),'SGT_SUKU TAHUNAN'!$B:$B,MID(JADUAL_TABLE!L$1,2,1),'SGT_SUKU TAHUNAN'!$E:$E,JADUAL_TABLE!$A30)</f>
        <v>500.62099999999998</v>
      </c>
      <c r="M30" s="46">
        <f>SUMIFS('SGT_SUKU TAHUNAN'!$F:$F,'SGT_SUKU TAHUNAN'!$A:$A,"20"&amp;RIGHT(JADUAL_TABLE!M$1,2),'SGT_SUKU TAHUNAN'!$B:$B,MID(JADUAL_TABLE!M$1,2,1),'SGT_SUKU TAHUNAN'!$E:$E,JADUAL_TABLE!$A30)</f>
        <v>509.49399999999997</v>
      </c>
      <c r="N30" s="46">
        <f>SUMIFS('SGT_SUKU TAHUNAN'!$F:$F,'SGT_SUKU TAHUNAN'!$A:$A,"20"&amp;RIGHT(JADUAL_TABLE!N$1,2),'SGT_SUKU TAHUNAN'!$B:$B,MID(JADUAL_TABLE!N$1,2,1),'SGT_SUKU TAHUNAN'!$E:$E,JADUAL_TABLE!$A30)</f>
        <v>512.72500000000002</v>
      </c>
      <c r="O30" s="46">
        <f>SUMIFS('SGT_SUKU TAHUNAN'!$F:$F,'SGT_SUKU TAHUNAN'!$A:$A,"20"&amp;RIGHT(JADUAL_TABLE!O$1,2),'SGT_SUKU TAHUNAN'!$B:$B,MID(JADUAL_TABLE!O$1,2,1),'SGT_SUKU TAHUNAN'!$E:$E,JADUAL_TABLE!$A30)</f>
        <v>517.97399999999993</v>
      </c>
      <c r="P30" s="46">
        <f>SUMIFS('SGT_SUKU TAHUNAN'!$F:$F,'SGT_SUKU TAHUNAN'!$A:$A,"20"&amp;RIGHT(JADUAL_TABLE!P$1,2),'SGT_SUKU TAHUNAN'!$B:$B,MID(JADUAL_TABLE!P$1,2,1),'SGT_SUKU TAHUNAN'!$E:$E,JADUAL_TABLE!$A30)</f>
        <v>511.71199999999993</v>
      </c>
      <c r="Q30" s="46">
        <f>SUMIFS('SGT_SUKU TAHUNAN'!$F:$F,'SGT_SUKU TAHUNAN'!$A:$A,"20"&amp;RIGHT(JADUAL_TABLE!Q$1,2),'SGT_SUKU TAHUNAN'!$B:$B,MID(JADUAL_TABLE!Q$1,2,1),'SGT_SUKU TAHUNAN'!$E:$E,JADUAL_TABLE!$A30)</f>
        <v>518.93399999999997</v>
      </c>
      <c r="R30" s="46">
        <f>SUMIFS('SGT_SUKU TAHUNAN'!$F:$F,'SGT_SUKU TAHUNAN'!$A:$A,"20"&amp;RIGHT(JADUAL_TABLE!R$1,2),'SGT_SUKU TAHUNAN'!$B:$B,MID(JADUAL_TABLE!R$1,2,1),'SGT_SUKU TAHUNAN'!$E:$E,JADUAL_TABLE!$A30)</f>
        <v>520.49099999999999</v>
      </c>
      <c r="S30" s="46">
        <f>SUMIFS('SGT_SUKU TAHUNAN'!$F:$F,'SGT_SUKU TAHUNAN'!$A:$A,"20"&amp;RIGHT(JADUAL_TABLE!S$1,2),'SGT_SUKU TAHUNAN'!$B:$B,MID(JADUAL_TABLE!S$1,2,1),'SGT_SUKU TAHUNAN'!$E:$E,JADUAL_TABLE!$A30)</f>
        <v>513.96900000000005</v>
      </c>
      <c r="T30" s="46">
        <f>SUMIFS('SGT_SUKU TAHUNAN'!$F:$F,'SGT_SUKU TAHUNAN'!$A:$A,"20"&amp;RIGHT(JADUAL_TABLE!T$1,2),'SGT_SUKU TAHUNAN'!$B:$B,MID(JADUAL_TABLE!T$1,2,1),'SGT_SUKU TAHUNAN'!$E:$E,JADUAL_TABLE!$A30)</f>
        <v>505.41300000000001</v>
      </c>
      <c r="U30" s="46">
        <f>SUMIFS('SGT_SUKU TAHUNAN'!$F:$F,'SGT_SUKU TAHUNAN'!$A:$A,"20"&amp;RIGHT(JADUAL_TABLE!U$1,2),'SGT_SUKU TAHUNAN'!$B:$B,MID(JADUAL_TABLE!U$1,2,1),'SGT_SUKU TAHUNAN'!$E:$E,JADUAL_TABLE!$A30)</f>
        <v>505.49199999999996</v>
      </c>
      <c r="V30" s="46">
        <f>SUMIFS('SGT_SUKU TAHUNAN'!$F:$F,'SGT_SUKU TAHUNAN'!$A:$A,"20"&amp;RIGHT(JADUAL_TABLE!V$1,2),'SGT_SUKU TAHUNAN'!$B:$B,MID(JADUAL_TABLE!V$1,2,1),'SGT_SUKU TAHUNAN'!$E:$E,JADUAL_TABLE!$A30)</f>
        <v>505.71700000000004</v>
      </c>
      <c r="W30" s="46">
        <f>SUMIFS('SGT_SUKU TAHUNAN'!$F:$F,'SGT_SUKU TAHUNAN'!$A:$A,"20"&amp;RIGHT(JADUAL_TABLE!W$1,2),'SGT_SUKU TAHUNAN'!$B:$B,MID(JADUAL_TABLE!W$1,2,1),'SGT_SUKU TAHUNAN'!$E:$E,JADUAL_TABLE!$A30)</f>
        <v>504.61899999999997</v>
      </c>
      <c r="X30" s="46">
        <f>SUMIFS('SGT_SUKU TAHUNAN'!$F:$F,'SGT_SUKU TAHUNAN'!$A:$A,"20"&amp;RIGHT(JADUAL_TABLE!X$1,2),'SGT_SUKU TAHUNAN'!$B:$B,MID(JADUAL_TABLE!X$1,2,1),'SGT_SUKU TAHUNAN'!$E:$E,JADUAL_TABLE!$A30)</f>
        <v>501.875</v>
      </c>
      <c r="Y30" s="46">
        <f>SUMIFS('SGT_SUKU TAHUNAN'!$F:$F,'SGT_SUKU TAHUNAN'!$A:$A,"20"&amp;RIGHT(JADUAL_TABLE!Y$1,2),'SGT_SUKU TAHUNAN'!$B:$B,MID(JADUAL_TABLE!Y$1,2,1),'SGT_SUKU TAHUNAN'!$E:$E,JADUAL_TABLE!$A30)</f>
        <v>501.64400000000006</v>
      </c>
      <c r="Z30" s="46">
        <f>SUMIFS('SGT_SUKU TAHUNAN'!$F:$F,'SGT_SUKU TAHUNAN'!$A:$A,"20"&amp;RIGHT(JADUAL_TABLE!Z$1,2),'SGT_SUKU TAHUNAN'!$B:$B,MID(JADUAL_TABLE!Z$1,2,1),'SGT_SUKU TAHUNAN'!$E:$E,JADUAL_TABLE!$A30)</f>
        <v>504.07499999999999</v>
      </c>
      <c r="AA30" s="46">
        <f>SUMIFS('SGT_SUKU TAHUNAN'!$F:$F,'SGT_SUKU TAHUNAN'!$A:$A,"20"&amp;RIGHT(JADUAL_TABLE!AA$1,2),'SGT_SUKU TAHUNAN'!$B:$B,MID(JADUAL_TABLE!AA$1,2,1),'SGT_SUKU TAHUNAN'!$E:$E,JADUAL_TABLE!$A30)</f>
        <v>507.16800000000001</v>
      </c>
      <c r="AB30" s="46">
        <f>SUMIFS('SGT_SUKU TAHUNAN'!$F:$F,'SGT_SUKU TAHUNAN'!$A:$A,"20"&amp;RIGHT(JADUAL_TABLE!AB$1,2),'SGT_SUKU TAHUNAN'!$B:$B,MID(JADUAL_TABLE!AB$1,2,1),'SGT_SUKU TAHUNAN'!$E:$E,JADUAL_TABLE!$A30)</f>
        <v>509.553</v>
      </c>
      <c r="AC30" s="46">
        <f>SUMIFS('SGT_SUKU TAHUNAN'!$F:$F,'SGT_SUKU TAHUNAN'!$A:$A,"20"&amp;RIGHT(JADUAL_TABLE!AC$1,2),'SGT_SUKU TAHUNAN'!$B:$B,MID(JADUAL_TABLE!AC$1,2,1),'SGT_SUKU TAHUNAN'!$E:$E,JADUAL_TABLE!$A30)</f>
        <v>509.20299999999997</v>
      </c>
      <c r="AD30" s="46">
        <f>SUMIFS('SGT_SUKU TAHUNAN'!$F:$F,'SGT_SUKU TAHUNAN'!$A:$A,"20"&amp;RIGHT(JADUAL_TABLE!AD$1,2),'SGT_SUKU TAHUNAN'!$B:$B,MID(JADUAL_TABLE!AD$1,2,1),'SGT_SUKU TAHUNAN'!$E:$E,JADUAL_TABLE!$A30)</f>
        <v>509.83100000000002</v>
      </c>
      <c r="AE30" s="46">
        <f>SUMIFS('SGT_SUKU TAHUNAN'!$F:$F,'SGT_SUKU TAHUNAN'!$A:$A,"20"&amp;RIGHT(JADUAL_TABLE!AE$1,2),'SGT_SUKU TAHUNAN'!$B:$B,MID(JADUAL_TABLE!AE$1,2,1),'SGT_SUKU TAHUNAN'!$E:$E,JADUAL_TABLE!$A30)</f>
        <v>511.72800000000001</v>
      </c>
      <c r="AF30" s="46">
        <f>SUMIFS('SGT_SUKU TAHUNAN'!$F:$F,'SGT_SUKU TAHUNAN'!$A:$A,"20"&amp;RIGHT(JADUAL_TABLE!AF$1,2),'SGT_SUKU TAHUNAN'!$B:$B,MID(JADUAL_TABLE!AF$1,2,1),'SGT_SUKU TAHUNAN'!$E:$E,JADUAL_TABLE!$A30)</f>
        <v>514.14700000000005</v>
      </c>
      <c r="AG30" s="46">
        <f>SUMIFS('SGT_SUKU TAHUNAN'!$F:$F,'SGT_SUKU TAHUNAN'!$A:$A,"20"&amp;RIGHT(JADUAL_TABLE!AG$1,2),'SGT_SUKU TAHUNAN'!$B:$B,MID(JADUAL_TABLE!AG$1,2,1),'SGT_SUKU TAHUNAN'!$E:$E,JADUAL_TABLE!$A30)</f>
        <v>516.16300000000001</v>
      </c>
      <c r="AH30" s="46">
        <f>SUMIFS('SGT_SUKU TAHUNAN'!$F:$F,'SGT_SUKU TAHUNAN'!$A:$A,"20"&amp;RIGHT(JADUAL_TABLE!AH$1,2),'SGT_SUKU TAHUNAN'!$B:$B,MID(JADUAL_TABLE!AH$1,2,1),'SGT_SUKU TAHUNAN'!$E:$E,JADUAL_TABLE!$A30)</f>
        <v>519.14099999999996</v>
      </c>
      <c r="AI30" s="46">
        <f>SUMIFS('SGT_SUKU TAHUNAN'!$F:$F,'SGT_SUKU TAHUNAN'!$A:$A,"20"&amp;RIGHT(JADUAL_TABLE!AI$1,2),'SGT_SUKU TAHUNAN'!$B:$B,MID(JADUAL_TABLE!AI$1,2,1),'SGT_SUKU TAHUNAN'!$E:$E,JADUAL_TABLE!$A30)</f>
        <v>521.26099999999997</v>
      </c>
      <c r="AJ30" s="46">
        <f>SUMIFS('SGT_SUKU TAHUNAN'!$F:$F,'SGT_SUKU TAHUNAN'!$A:$A,"20"&amp;RIGHT(JADUAL_TABLE!AJ$1,2),'SGT_SUKU TAHUNAN'!$B:$B,MID(JADUAL_TABLE!AJ$1,2,1),'SGT_SUKU TAHUNAN'!$E:$E,JADUAL_TABLE!$A30)</f>
        <v>522.55600000000004</v>
      </c>
      <c r="AK30" s="46">
        <f>SUMIFS('SGT_SUKU TAHUNAN'!$F:$F,'SGT_SUKU TAHUNAN'!$A:$A,"20"&amp;RIGHT(JADUAL_TABLE!AK$1,2),'SGT_SUKU TAHUNAN'!$B:$B,MID(JADUAL_TABLE!AK$1,2,1),'SGT_SUKU TAHUNAN'!$E:$E,JADUAL_TABLE!$A30)</f>
        <v>523.51199999999994</v>
      </c>
      <c r="AL30" s="46">
        <f>SUMIFS('SGT_SUKU TAHUNAN'!$F:$F,'SGT_SUKU TAHUNAN'!$A:$A,"20"&amp;RIGHT(JADUAL_TABLE!AL$1,2),'SGT_SUKU TAHUNAN'!$B:$B,MID(JADUAL_TABLE!AL$1,2,1),'SGT_SUKU TAHUNAN'!$E:$E,JADUAL_TABLE!$A30)</f>
        <v>525.67599999999993</v>
      </c>
      <c r="AM30" s="46">
        <f>SUMIFS('SGT_SUKU TAHUNAN'!$F:$F,'SGT_SUKU TAHUNAN'!$A:$A,"20"&amp;RIGHT(JADUAL_TABLE!AM$1,2),'SGT_SUKU TAHUNAN'!$B:$B,MID(JADUAL_TABLE!AM$1,2,1),'SGT_SUKU TAHUNAN'!$E:$E,JADUAL_TABLE!$A30)</f>
        <v>527.28200000000004</v>
      </c>
      <c r="AN30" s="46">
        <f>SUMIFS('SGT_SUKU TAHUNAN'!$F:$F,'SGT_SUKU TAHUNAN'!$A:$A,"20"&amp;RIGHT(JADUAL_TABLE!AN$1,2),'SGT_SUKU TAHUNAN'!$B:$B,MID(JADUAL_TABLE!AN$1,2,1),'SGT_SUKU TAHUNAN'!$E:$E,JADUAL_TABLE!$A30)</f>
        <v>530.27800000000002</v>
      </c>
      <c r="AO30" s="46">
        <f>SUMIFS('SGT_SUKU TAHUNAN'!$F:$F,'SGT_SUKU TAHUNAN'!$A:$A,"20"&amp;RIGHT(JADUAL_TABLE!AO$1,2),'SGT_SUKU TAHUNAN'!$B:$B,MID(JADUAL_TABLE!AO$1,2,1),'SGT_SUKU TAHUNAN'!$E:$E,JADUAL_TABLE!$A30)</f>
        <v>532.59199999999998</v>
      </c>
      <c r="AP30" s="46">
        <f>SUMIFS('SGT_SUKU TAHUNAN'!$F:$F,'SGT_SUKU TAHUNAN'!$A:$A,"20"&amp;RIGHT(JADUAL_TABLE!AP$1,2),'SGT_SUKU TAHUNAN'!$B:$B,MID(JADUAL_TABLE!AP$1,2,1),'SGT_SUKU TAHUNAN'!$E:$E,JADUAL_TABLE!$A30)</f>
        <v>535</v>
      </c>
      <c r="AQ30" s="46">
        <f>SUMIFS('SGT_SUKU TAHUNAN'!$F:$F,'SGT_SUKU TAHUNAN'!$A:$A,"20"&amp;RIGHT(JADUAL_TABLE!AQ$1,2),'SGT_SUKU TAHUNAN'!$B:$B,MID(JADUAL_TABLE!AQ$1,2,1),'SGT_SUKU TAHUNAN'!$E:$E,JADUAL_TABLE!$A30)</f>
        <v>536.42100000000005</v>
      </c>
      <c r="AR30" s="46">
        <f>SUMIFS('SGT_SUKU TAHUNAN'!$F:$F,'SGT_SUKU TAHUNAN'!$A:$A,"20"&amp;RIGHT(JADUAL_TABLE!AR$1,2),'SGT_SUKU TAHUNAN'!$B:$B,MID(JADUAL_TABLE!AR$1,2,1),'SGT_SUKU TAHUNAN'!$E:$E,JADUAL_TABLE!$A30)</f>
        <v>538.245</v>
      </c>
      <c r="AS30" s="46">
        <f>SUMIFS('SGT_SUKU TAHUNAN'!$F:$F,'SGT_SUKU TAHUNAN'!$A:$A,"20"&amp;RIGHT(JADUAL_TABLE!AS$1,2),'SGT_SUKU TAHUNAN'!$B:$B,MID(JADUAL_TABLE!AS$1,2,1),'SGT_SUKU TAHUNAN'!$E:$E,JADUAL_TABLE!$A30)</f>
        <v>0</v>
      </c>
      <c r="AT30" s="46">
        <f>SUMIFS('SGT_SUKU TAHUNAN'!$F:$F,'SGT_SUKU TAHUNAN'!$A:$A,"20"&amp;RIGHT(JADUAL_TABLE!AT$1,2),'SGT_SUKU TAHUNAN'!$B:$B,MID(JADUAL_TABLE!AT$1,2,1),'SGT_SUKU TAHUNAN'!$E:$E,JADUAL_TABLE!$A30)</f>
        <v>0</v>
      </c>
    </row>
    <row r="31" spans="1:47" ht="8.15" customHeight="1" x14ac:dyDescent="0.3">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row>
    <row r="32" spans="1:47" s="37" customFormat="1" ht="35.15" customHeight="1" x14ac:dyDescent="0.3">
      <c r="A32" s="26"/>
      <c r="B32" s="38" t="s">
        <v>172</v>
      </c>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6"/>
    </row>
    <row r="33" spans="1:47" s="43" customFormat="1" ht="35.15" customHeight="1" x14ac:dyDescent="0.3">
      <c r="A33" s="26"/>
      <c r="B33" s="40" t="s">
        <v>149</v>
      </c>
      <c r="C33" s="41">
        <f>SUM(C34:C36)</f>
        <v>8344.5729999999985</v>
      </c>
      <c r="D33" s="41">
        <f t="shared" ref="D33:AT33" si="5">SUM(D34:D36)</f>
        <v>8463.4539999999997</v>
      </c>
      <c r="E33" s="41">
        <f t="shared" si="5"/>
        <v>8281.2030000000013</v>
      </c>
      <c r="F33" s="41">
        <f t="shared" si="5"/>
        <v>8347.0709999999981</v>
      </c>
      <c r="G33" s="41">
        <f t="shared" si="5"/>
        <v>8563.1759999999995</v>
      </c>
      <c r="H33" s="41">
        <f t="shared" si="5"/>
        <v>8744.8960000000006</v>
      </c>
      <c r="I33" s="41">
        <f t="shared" si="5"/>
        <v>8860.6550000000007</v>
      </c>
      <c r="J33" s="41">
        <f t="shared" si="5"/>
        <v>9016.2880000000005</v>
      </c>
      <c r="K33" s="41">
        <f t="shared" si="5"/>
        <v>8265.5290000000023</v>
      </c>
      <c r="L33" s="41">
        <f t="shared" si="5"/>
        <v>8273.7929999999997</v>
      </c>
      <c r="M33" s="41">
        <f t="shared" si="5"/>
        <v>8335.5939999999991</v>
      </c>
      <c r="N33" s="41">
        <f t="shared" si="5"/>
        <v>8344.5729999999985</v>
      </c>
      <c r="O33" s="41">
        <f t="shared" si="5"/>
        <v>8348.8169999999991</v>
      </c>
      <c r="P33" s="41">
        <f t="shared" si="5"/>
        <v>8401.4430000000011</v>
      </c>
      <c r="Q33" s="41">
        <f t="shared" si="5"/>
        <v>8448.9270000000015</v>
      </c>
      <c r="R33" s="41">
        <f t="shared" si="5"/>
        <v>8463.4539999999997</v>
      </c>
      <c r="S33" s="41">
        <f t="shared" si="5"/>
        <v>8400.5519999999997</v>
      </c>
      <c r="T33" s="41">
        <f t="shared" si="5"/>
        <v>8213.9179999999997</v>
      </c>
      <c r="U33" s="41">
        <f t="shared" si="5"/>
        <v>8292.7530000000006</v>
      </c>
      <c r="V33" s="41">
        <f t="shared" si="5"/>
        <v>8281.2030000000013</v>
      </c>
      <c r="W33" s="41">
        <f t="shared" si="5"/>
        <v>8245.7179999999989</v>
      </c>
      <c r="X33" s="41">
        <f t="shared" si="5"/>
        <v>8173.7180000000008</v>
      </c>
      <c r="Y33" s="41">
        <f t="shared" si="5"/>
        <v>8231.5630000000001</v>
      </c>
      <c r="Z33" s="41">
        <f t="shared" si="5"/>
        <v>8347.0709999999981</v>
      </c>
      <c r="AA33" s="41">
        <f t="shared" si="5"/>
        <v>8387.6779999999999</v>
      </c>
      <c r="AB33" s="41">
        <f t="shared" si="5"/>
        <v>8427.4219999999987</v>
      </c>
      <c r="AC33" s="41">
        <f t="shared" si="5"/>
        <v>8484.1709999999985</v>
      </c>
      <c r="AD33" s="41">
        <f t="shared" si="5"/>
        <v>8563.1759999999995</v>
      </c>
      <c r="AE33" s="41">
        <f t="shared" si="5"/>
        <v>8613.1129999999994</v>
      </c>
      <c r="AF33" s="41">
        <f t="shared" si="5"/>
        <v>8637.2619999999988</v>
      </c>
      <c r="AG33" s="41">
        <f t="shared" si="5"/>
        <v>8711.6099999999988</v>
      </c>
      <c r="AH33" s="41">
        <f t="shared" si="5"/>
        <v>8744.8960000000006</v>
      </c>
      <c r="AI33" s="41">
        <f t="shared" si="5"/>
        <v>8745.530999999999</v>
      </c>
      <c r="AJ33" s="41">
        <f t="shared" si="5"/>
        <v>8763.5730000000003</v>
      </c>
      <c r="AK33" s="41">
        <f t="shared" si="5"/>
        <v>8819.9659999999985</v>
      </c>
      <c r="AL33" s="41">
        <f t="shared" si="5"/>
        <v>8860.6550000000007</v>
      </c>
      <c r="AM33" s="41">
        <f t="shared" si="5"/>
        <v>8870.3309999999983</v>
      </c>
      <c r="AN33" s="41">
        <f t="shared" si="5"/>
        <v>8902.4159999999993</v>
      </c>
      <c r="AO33" s="41">
        <f t="shared" si="5"/>
        <v>8965.728000000001</v>
      </c>
      <c r="AP33" s="41">
        <f t="shared" si="5"/>
        <v>9016.2880000000005</v>
      </c>
      <c r="AQ33" s="41">
        <f t="shared" si="5"/>
        <v>9031.9250000000011</v>
      </c>
      <c r="AR33" s="41">
        <f t="shared" si="5"/>
        <v>9053.84</v>
      </c>
      <c r="AS33" s="41">
        <f t="shared" si="5"/>
        <v>0</v>
      </c>
      <c r="AT33" s="41">
        <f t="shared" si="5"/>
        <v>0</v>
      </c>
      <c r="AU33" s="42"/>
    </row>
    <row r="34" spans="1:47" ht="35.15" customHeight="1" x14ac:dyDescent="0.3">
      <c r="A34" s="44" t="s">
        <v>19</v>
      </c>
      <c r="B34" s="45" t="s">
        <v>150</v>
      </c>
      <c r="C34" s="46">
        <f>SUMIFS('SGT_TAHUNAN '!$F:$F,'SGT_TAHUNAN '!$A:$A,JADUAL_TABLE!C$1,'SGT_TAHUNAN '!$B:$B,JADUAL_TABLE!$A34)</f>
        <v>2034.9469999999999</v>
      </c>
      <c r="D34" s="46">
        <f>SUMIFS('SGT_TAHUNAN '!$F:$F,'SGT_TAHUNAN '!$A:$A,JADUAL_TABLE!D$1,'SGT_TAHUNAN '!$B:$B,JADUAL_TABLE!$A34)</f>
        <v>2052.3679999999999</v>
      </c>
      <c r="E34" s="46">
        <f>SUMIFS('SGT_TAHUNAN '!$F:$F,'SGT_TAHUNAN '!$A:$A,JADUAL_TABLE!E$1,'SGT_TAHUNAN '!$B:$B,JADUAL_TABLE!$A34)</f>
        <v>2024.9320000000005</v>
      </c>
      <c r="F34" s="46">
        <f>SUMIFS('SGT_TAHUNAN '!$F:$F,'SGT_TAHUNAN '!$A:$A,JADUAL_TABLE!F$1,'SGT_TAHUNAN '!$B:$B,JADUAL_TABLE!$A34)</f>
        <v>2066.9469999999997</v>
      </c>
      <c r="G34" s="46">
        <f>SUMIFS('SGT_TAHUNAN '!$F:$F,'SGT_TAHUNAN '!$A:$A,JADUAL_TABLE!G$1,'SGT_TAHUNAN '!$B:$B,JADUAL_TABLE!$A34)</f>
        <v>2131.9429999999998</v>
      </c>
      <c r="H34" s="46">
        <f>SUMIFS('SGT_TAHUNAN '!$F:$F,'SGT_TAHUNAN '!$A:$A,JADUAL_TABLE!H$1,'SGT_TAHUNAN '!$B:$B,JADUAL_TABLE!$A34)</f>
        <v>2187.8869999999997</v>
      </c>
      <c r="I34" s="46">
        <f>SUMIFS('SGT_TAHUNAN '!$F:$F,'SGT_TAHUNAN '!$A:$A,JADUAL_TABLE!I$1,'SGT_TAHUNAN '!$B:$B,JADUAL_TABLE!$A34)</f>
        <v>2218.6350000000002</v>
      </c>
      <c r="J34" s="46">
        <f>SUMIFS('SGT_TAHUNAN '!$F:$F,'SGT_TAHUNAN '!$A:$A,JADUAL_TABLE!J$1,'SGT_TAHUNAN '!$B:$B,JADUAL_TABLE!$A34)</f>
        <v>2274.4269999999997</v>
      </c>
      <c r="K34" s="46">
        <f>SUMIFS('SGT_SUKU TAHUNAN'!$G:$G,'SGT_SUKU TAHUNAN'!$A:$A,"20"&amp;RIGHT(JADUAL_TABLE!K$1,2),'SGT_SUKU TAHUNAN'!$B:$B,MID(JADUAL_TABLE!K$1,2,1),'SGT_SUKU TAHUNAN'!$C:$C,JADUAL_TABLE!$A34)</f>
        <v>2004.3730000000003</v>
      </c>
      <c r="L34" s="46">
        <f>SUMIFS('SGT_SUKU TAHUNAN'!$G:$G,'SGT_SUKU TAHUNAN'!$A:$A,"20"&amp;RIGHT(JADUAL_TABLE!L$1,2),'SGT_SUKU TAHUNAN'!$B:$B,MID(JADUAL_TABLE!L$1,2,1),'SGT_SUKU TAHUNAN'!$C:$C,JADUAL_TABLE!$A34)</f>
        <v>2008.5140000000004</v>
      </c>
      <c r="M34" s="46">
        <f>SUMIFS('SGT_SUKU TAHUNAN'!$G:$G,'SGT_SUKU TAHUNAN'!$A:$A,"20"&amp;RIGHT(JADUAL_TABLE!M$1,2),'SGT_SUKU TAHUNAN'!$B:$B,MID(JADUAL_TABLE!M$1,2,1),'SGT_SUKU TAHUNAN'!$C:$C,JADUAL_TABLE!$A34)</f>
        <v>2025.3519999999999</v>
      </c>
      <c r="N34" s="46">
        <f>SUMIFS('SGT_SUKU TAHUNAN'!$G:$G,'SGT_SUKU TAHUNAN'!$A:$A,"20"&amp;RIGHT(JADUAL_TABLE!N$1,2),'SGT_SUKU TAHUNAN'!$B:$B,MID(JADUAL_TABLE!N$1,2,1),'SGT_SUKU TAHUNAN'!$C:$C,JADUAL_TABLE!$A34)</f>
        <v>2034.9469999999999</v>
      </c>
      <c r="O34" s="46">
        <f>SUMIFS('SGT_SUKU TAHUNAN'!$G:$G,'SGT_SUKU TAHUNAN'!$A:$A,"20"&amp;RIGHT(JADUAL_TABLE!O$1,2),'SGT_SUKU TAHUNAN'!$B:$B,MID(JADUAL_TABLE!O$1,2,1),'SGT_SUKU TAHUNAN'!$C:$C,JADUAL_TABLE!$A34)</f>
        <v>2033.7549999999997</v>
      </c>
      <c r="P34" s="46">
        <f>SUMIFS('SGT_SUKU TAHUNAN'!$G:$G,'SGT_SUKU TAHUNAN'!$A:$A,"20"&amp;RIGHT(JADUAL_TABLE!P$1,2),'SGT_SUKU TAHUNAN'!$B:$B,MID(JADUAL_TABLE!P$1,2,1),'SGT_SUKU TAHUNAN'!$C:$C,JADUAL_TABLE!$A34)</f>
        <v>2050.7280000000001</v>
      </c>
      <c r="Q34" s="46">
        <f>SUMIFS('SGT_SUKU TAHUNAN'!$G:$G,'SGT_SUKU TAHUNAN'!$A:$A,"20"&amp;RIGHT(JADUAL_TABLE!Q$1,2),'SGT_SUKU TAHUNAN'!$B:$B,MID(JADUAL_TABLE!Q$1,2,1),'SGT_SUKU TAHUNAN'!$C:$C,JADUAL_TABLE!$A34)</f>
        <v>2064.6570000000002</v>
      </c>
      <c r="R34" s="46">
        <f>SUMIFS('SGT_SUKU TAHUNAN'!$G:$G,'SGT_SUKU TAHUNAN'!$A:$A,"20"&amp;RIGHT(JADUAL_TABLE!R$1,2),'SGT_SUKU TAHUNAN'!$B:$B,MID(JADUAL_TABLE!R$1,2,1),'SGT_SUKU TAHUNAN'!$C:$C,JADUAL_TABLE!$A34)</f>
        <v>2052.3679999999999</v>
      </c>
      <c r="S34" s="46">
        <f>SUMIFS('SGT_SUKU TAHUNAN'!$G:$G,'SGT_SUKU TAHUNAN'!$A:$A,"20"&amp;RIGHT(JADUAL_TABLE!S$1,2),'SGT_SUKU TAHUNAN'!$B:$B,MID(JADUAL_TABLE!S$1,2,1),'SGT_SUKU TAHUNAN'!$C:$C,JADUAL_TABLE!$A34)</f>
        <v>2038.7719999999999</v>
      </c>
      <c r="T34" s="46">
        <f>SUMIFS('SGT_SUKU TAHUNAN'!$G:$G,'SGT_SUKU TAHUNAN'!$A:$A,"20"&amp;RIGHT(JADUAL_TABLE!T$1,2),'SGT_SUKU TAHUNAN'!$B:$B,MID(JADUAL_TABLE!T$1,2,1),'SGT_SUKU TAHUNAN'!$C:$C,JADUAL_TABLE!$A34)</f>
        <v>2018.971</v>
      </c>
      <c r="U34" s="46">
        <f>SUMIFS('SGT_SUKU TAHUNAN'!$G:$G,'SGT_SUKU TAHUNAN'!$A:$A,"20"&amp;RIGHT(JADUAL_TABLE!U$1,2),'SGT_SUKU TAHUNAN'!$B:$B,MID(JADUAL_TABLE!U$1,2,1),'SGT_SUKU TAHUNAN'!$C:$C,JADUAL_TABLE!$A34)</f>
        <v>2028.383</v>
      </c>
      <c r="V34" s="46">
        <f>SUMIFS('SGT_SUKU TAHUNAN'!$G:$G,'SGT_SUKU TAHUNAN'!$A:$A,"20"&amp;RIGHT(JADUAL_TABLE!V$1,2),'SGT_SUKU TAHUNAN'!$B:$B,MID(JADUAL_TABLE!V$1,2,1),'SGT_SUKU TAHUNAN'!$C:$C,JADUAL_TABLE!$A34)</f>
        <v>2024.9320000000005</v>
      </c>
      <c r="W34" s="46">
        <f>SUMIFS('SGT_SUKU TAHUNAN'!$G:$G,'SGT_SUKU TAHUNAN'!$A:$A,"20"&amp;RIGHT(JADUAL_TABLE!W$1,2),'SGT_SUKU TAHUNAN'!$B:$B,MID(JADUAL_TABLE!W$1,2,1),'SGT_SUKU TAHUNAN'!$C:$C,JADUAL_TABLE!$A34)</f>
        <v>2020.6240000000003</v>
      </c>
      <c r="X34" s="46">
        <f>SUMIFS('SGT_SUKU TAHUNAN'!$G:$G,'SGT_SUKU TAHUNAN'!$A:$A,"20"&amp;RIGHT(JADUAL_TABLE!X$1,2),'SGT_SUKU TAHUNAN'!$B:$B,MID(JADUAL_TABLE!X$1,2,1),'SGT_SUKU TAHUNAN'!$C:$C,JADUAL_TABLE!$A34)</f>
        <v>2021.4789999999998</v>
      </c>
      <c r="Y34" s="46">
        <f>SUMIFS('SGT_SUKU TAHUNAN'!$G:$G,'SGT_SUKU TAHUNAN'!$A:$A,"20"&amp;RIGHT(JADUAL_TABLE!Y$1,2),'SGT_SUKU TAHUNAN'!$B:$B,MID(JADUAL_TABLE!Y$1,2,1),'SGT_SUKU TAHUNAN'!$C:$C,JADUAL_TABLE!$A34)</f>
        <v>2033.229</v>
      </c>
      <c r="Z34" s="46">
        <f>SUMIFS('SGT_SUKU TAHUNAN'!$G:$G,'SGT_SUKU TAHUNAN'!$A:$A,"20"&amp;RIGHT(JADUAL_TABLE!Z$1,2),'SGT_SUKU TAHUNAN'!$B:$B,MID(JADUAL_TABLE!Z$1,2,1),'SGT_SUKU TAHUNAN'!$C:$C,JADUAL_TABLE!$A34)</f>
        <v>2066.9469999999997</v>
      </c>
      <c r="AA34" s="46">
        <f>SUMIFS('SGT_SUKU TAHUNAN'!$G:$G,'SGT_SUKU TAHUNAN'!$A:$A,"20"&amp;RIGHT(JADUAL_TABLE!AA$1,2),'SGT_SUKU TAHUNAN'!$B:$B,MID(JADUAL_TABLE!AA$1,2,1),'SGT_SUKU TAHUNAN'!$C:$C,JADUAL_TABLE!$A34)</f>
        <v>2071.9939999999997</v>
      </c>
      <c r="AB34" s="46">
        <f>SUMIFS('SGT_SUKU TAHUNAN'!$G:$G,'SGT_SUKU TAHUNAN'!$A:$A,"20"&amp;RIGHT(JADUAL_TABLE!AB$1,2),'SGT_SUKU TAHUNAN'!$B:$B,MID(JADUAL_TABLE!AB$1,2,1),'SGT_SUKU TAHUNAN'!$C:$C,JADUAL_TABLE!$A34)</f>
        <v>2094.4189999999999</v>
      </c>
      <c r="AC34" s="46">
        <f>SUMIFS('SGT_SUKU TAHUNAN'!$G:$G,'SGT_SUKU TAHUNAN'!$A:$A,"20"&amp;RIGHT(JADUAL_TABLE!AC$1,2),'SGT_SUKU TAHUNAN'!$B:$B,MID(JADUAL_TABLE!AC$1,2,1),'SGT_SUKU TAHUNAN'!$C:$C,JADUAL_TABLE!$A34)</f>
        <v>2109.143</v>
      </c>
      <c r="AD34" s="46">
        <f>SUMIFS('SGT_SUKU TAHUNAN'!$G:$G,'SGT_SUKU TAHUNAN'!$A:$A,"20"&amp;RIGHT(JADUAL_TABLE!AD$1,2),'SGT_SUKU TAHUNAN'!$B:$B,MID(JADUAL_TABLE!AD$1,2,1),'SGT_SUKU TAHUNAN'!$C:$C,JADUAL_TABLE!$A34)</f>
        <v>2131.9429999999998</v>
      </c>
      <c r="AE34" s="46">
        <f>SUMIFS('SGT_SUKU TAHUNAN'!$G:$G,'SGT_SUKU TAHUNAN'!$A:$A,"20"&amp;RIGHT(JADUAL_TABLE!AE$1,2),'SGT_SUKU TAHUNAN'!$B:$B,MID(JADUAL_TABLE!AE$1,2,1),'SGT_SUKU TAHUNAN'!$C:$C,JADUAL_TABLE!$A34)</f>
        <v>2146.4120000000003</v>
      </c>
      <c r="AF34" s="46">
        <f>SUMIFS('SGT_SUKU TAHUNAN'!$G:$G,'SGT_SUKU TAHUNAN'!$A:$A,"20"&amp;RIGHT(JADUAL_TABLE!AF$1,2),'SGT_SUKU TAHUNAN'!$B:$B,MID(JADUAL_TABLE!AF$1,2,1),'SGT_SUKU TAHUNAN'!$C:$C,JADUAL_TABLE!$A34)</f>
        <v>2156.1419999999998</v>
      </c>
      <c r="AG34" s="46">
        <f>SUMIFS('SGT_SUKU TAHUNAN'!$G:$G,'SGT_SUKU TAHUNAN'!$A:$A,"20"&amp;RIGHT(JADUAL_TABLE!AG$1,2),'SGT_SUKU TAHUNAN'!$B:$B,MID(JADUAL_TABLE!AG$1,2,1),'SGT_SUKU TAHUNAN'!$C:$C,JADUAL_TABLE!$A34)</f>
        <v>2173.2240000000002</v>
      </c>
      <c r="AH34" s="46">
        <f>SUMIFS('SGT_SUKU TAHUNAN'!$G:$G,'SGT_SUKU TAHUNAN'!$A:$A,"20"&amp;RIGHT(JADUAL_TABLE!AH$1,2),'SGT_SUKU TAHUNAN'!$B:$B,MID(JADUAL_TABLE!AH$1,2,1),'SGT_SUKU TAHUNAN'!$C:$C,JADUAL_TABLE!$A34)</f>
        <v>2187.8869999999997</v>
      </c>
      <c r="AI34" s="46">
        <f>SUMIFS('SGT_SUKU TAHUNAN'!$G:$G,'SGT_SUKU TAHUNAN'!$A:$A,"20"&amp;RIGHT(JADUAL_TABLE!AI$1,2),'SGT_SUKU TAHUNAN'!$B:$B,MID(JADUAL_TABLE!AI$1,2,1),'SGT_SUKU TAHUNAN'!$C:$C,JADUAL_TABLE!$A34)</f>
        <v>2192.3139999999999</v>
      </c>
      <c r="AJ34" s="46">
        <f>SUMIFS('SGT_SUKU TAHUNAN'!$G:$G,'SGT_SUKU TAHUNAN'!$A:$A,"20"&amp;RIGHT(JADUAL_TABLE!AJ$1,2),'SGT_SUKU TAHUNAN'!$B:$B,MID(JADUAL_TABLE!AJ$1,2,1),'SGT_SUKU TAHUNAN'!$C:$C,JADUAL_TABLE!$A34)</f>
        <v>2194.6570000000002</v>
      </c>
      <c r="AK34" s="46">
        <f>SUMIFS('SGT_SUKU TAHUNAN'!$G:$G,'SGT_SUKU TAHUNAN'!$A:$A,"20"&amp;RIGHT(JADUAL_TABLE!AK$1,2),'SGT_SUKU TAHUNAN'!$B:$B,MID(JADUAL_TABLE!AK$1,2,1),'SGT_SUKU TAHUNAN'!$C:$C,JADUAL_TABLE!$A34)</f>
        <v>2207.1370000000002</v>
      </c>
      <c r="AL34" s="46">
        <f>SUMIFS('SGT_SUKU TAHUNAN'!$G:$G,'SGT_SUKU TAHUNAN'!$A:$A,"20"&amp;RIGHT(JADUAL_TABLE!AL$1,2),'SGT_SUKU TAHUNAN'!$B:$B,MID(JADUAL_TABLE!AL$1,2,1),'SGT_SUKU TAHUNAN'!$C:$C,JADUAL_TABLE!$A34)</f>
        <v>2218.6350000000002</v>
      </c>
      <c r="AM34" s="46">
        <f>SUMIFS('SGT_SUKU TAHUNAN'!$G:$G,'SGT_SUKU TAHUNAN'!$A:$A,"20"&amp;RIGHT(JADUAL_TABLE!AM$1,2),'SGT_SUKU TAHUNAN'!$B:$B,MID(JADUAL_TABLE!AM$1,2,1),'SGT_SUKU TAHUNAN'!$C:$C,JADUAL_TABLE!$A34)</f>
        <v>2228.0830000000001</v>
      </c>
      <c r="AN34" s="46">
        <f>SUMIFS('SGT_SUKU TAHUNAN'!$G:$G,'SGT_SUKU TAHUNAN'!$A:$A,"20"&amp;RIGHT(JADUAL_TABLE!AN$1,2),'SGT_SUKU TAHUNAN'!$B:$B,MID(JADUAL_TABLE!AN$1,2,1),'SGT_SUKU TAHUNAN'!$C:$C,JADUAL_TABLE!$A34)</f>
        <v>2241.212</v>
      </c>
      <c r="AO34" s="46">
        <f>SUMIFS('SGT_SUKU TAHUNAN'!$G:$G,'SGT_SUKU TAHUNAN'!$A:$A,"20"&amp;RIGHT(JADUAL_TABLE!AO$1,2),'SGT_SUKU TAHUNAN'!$B:$B,MID(JADUAL_TABLE!AO$1,2,1),'SGT_SUKU TAHUNAN'!$C:$C,JADUAL_TABLE!$A34)</f>
        <v>2257.8250000000003</v>
      </c>
      <c r="AP34" s="46">
        <f>SUMIFS('SGT_SUKU TAHUNAN'!$G:$G,'SGT_SUKU TAHUNAN'!$A:$A,"20"&amp;RIGHT(JADUAL_TABLE!AP$1,2),'SGT_SUKU TAHUNAN'!$B:$B,MID(JADUAL_TABLE!AP$1,2,1),'SGT_SUKU TAHUNAN'!$C:$C,JADUAL_TABLE!$A34)</f>
        <v>2274.4269999999997</v>
      </c>
      <c r="AQ34" s="46">
        <f>SUMIFS('SGT_SUKU TAHUNAN'!$G:$G,'SGT_SUKU TAHUNAN'!$A:$A,"20"&amp;RIGHT(JADUAL_TABLE!AQ$1,2),'SGT_SUKU TAHUNAN'!$B:$B,MID(JADUAL_TABLE!AQ$1,2,1),'SGT_SUKU TAHUNAN'!$C:$C,JADUAL_TABLE!$A34)</f>
        <v>2284.902</v>
      </c>
      <c r="AR34" s="46">
        <f>SUMIFS('SGT_SUKU TAHUNAN'!$G:$G,'SGT_SUKU TAHUNAN'!$A:$A,"20"&amp;RIGHT(JADUAL_TABLE!AR$1,2),'SGT_SUKU TAHUNAN'!$B:$B,MID(JADUAL_TABLE!AR$1,2,1),'SGT_SUKU TAHUNAN'!$C:$C,JADUAL_TABLE!$A34)</f>
        <v>2295.88</v>
      </c>
      <c r="AS34" s="46">
        <f>SUMIFS('SGT_SUKU TAHUNAN'!$G:$G,'SGT_SUKU TAHUNAN'!$A:$A,"20"&amp;RIGHT(JADUAL_TABLE!AS$1,2),'SGT_SUKU TAHUNAN'!$B:$B,MID(JADUAL_TABLE!AS$1,2,1),'SGT_SUKU TAHUNAN'!$C:$C,JADUAL_TABLE!$A34)</f>
        <v>0</v>
      </c>
      <c r="AT34" s="46">
        <f>SUMIFS('SGT_SUKU TAHUNAN'!$G:$G,'SGT_SUKU TAHUNAN'!$A:$A,"20"&amp;RIGHT(JADUAL_TABLE!AT$1,2),'SGT_SUKU TAHUNAN'!$B:$B,MID(JADUAL_TABLE!AT$1,2,1),'SGT_SUKU TAHUNAN'!$C:$C,JADUAL_TABLE!$A34)</f>
        <v>0</v>
      </c>
    </row>
    <row r="35" spans="1:47" ht="35.15" customHeight="1" x14ac:dyDescent="0.3">
      <c r="A35" s="44" t="s">
        <v>21</v>
      </c>
      <c r="B35" s="45" t="s">
        <v>151</v>
      </c>
      <c r="C35" s="46">
        <f>SUMIFS('SGT_TAHUNAN '!$F:$F,'SGT_TAHUNAN '!$A:$A,JADUAL_TABLE!C$1,'SGT_TAHUNAN '!$B:$B,JADUAL_TABLE!$A35)</f>
        <v>5203.521999999999</v>
      </c>
      <c r="D35" s="46">
        <f>SUMIFS('SGT_TAHUNAN '!$F:$F,'SGT_TAHUNAN '!$A:$A,JADUAL_TABLE!D$1,'SGT_TAHUNAN '!$B:$B,JADUAL_TABLE!$A35)</f>
        <v>5299.2629999999999</v>
      </c>
      <c r="E35" s="46">
        <f>SUMIFS('SGT_TAHUNAN '!$F:$F,'SGT_TAHUNAN '!$A:$A,JADUAL_TABLE!E$1,'SGT_TAHUNAN '!$B:$B,JADUAL_TABLE!$A35)</f>
        <v>5180.51</v>
      </c>
      <c r="F35" s="46">
        <f>SUMIFS('SGT_TAHUNAN '!$F:$F,'SGT_TAHUNAN '!$A:$A,JADUAL_TABLE!F$1,'SGT_TAHUNAN '!$B:$B,JADUAL_TABLE!$A35)</f>
        <v>5209.0169999999989</v>
      </c>
      <c r="G35" s="46">
        <f>SUMIFS('SGT_TAHUNAN '!$F:$F,'SGT_TAHUNAN '!$A:$A,JADUAL_TABLE!G$1,'SGT_TAHUNAN '!$B:$B,JADUAL_TABLE!$A35)</f>
        <v>5352.116</v>
      </c>
      <c r="H35" s="46">
        <f>SUMIFS('SGT_TAHUNAN '!$F:$F,'SGT_TAHUNAN '!$A:$A,JADUAL_TABLE!H$1,'SGT_TAHUNAN '!$B:$B,JADUAL_TABLE!$A35)</f>
        <v>5481.4810000000007</v>
      </c>
      <c r="I35" s="46">
        <f>SUMIFS('SGT_TAHUNAN '!$F:$F,'SGT_TAHUNAN '!$A:$A,JADUAL_TABLE!I$1,'SGT_TAHUNAN '!$B:$B,JADUAL_TABLE!$A35)</f>
        <v>5550.7849999999999</v>
      </c>
      <c r="J35" s="46">
        <f>SUMIFS('SGT_TAHUNAN '!$F:$F,'SGT_TAHUNAN '!$A:$A,JADUAL_TABLE!J$1,'SGT_TAHUNAN '!$B:$B,JADUAL_TABLE!$A35)</f>
        <v>5621.4809999999998</v>
      </c>
      <c r="K35" s="46">
        <f>SUMIFS('SGT_SUKU TAHUNAN'!$G:$G,'SGT_SUKU TAHUNAN'!$A:$A,"20"&amp;RIGHT(JADUAL_TABLE!K$1,2),'SGT_SUKU TAHUNAN'!$B:$B,MID(JADUAL_TABLE!K$1,2,1),'SGT_SUKU TAHUNAN'!$C:$C,JADUAL_TABLE!$A35)</f>
        <v>5160.3390000000009</v>
      </c>
      <c r="L35" s="46">
        <f>SUMIFS('SGT_SUKU TAHUNAN'!$G:$G,'SGT_SUKU TAHUNAN'!$A:$A,"20"&amp;RIGHT(JADUAL_TABLE!L$1,2),'SGT_SUKU TAHUNAN'!$B:$B,MID(JADUAL_TABLE!L$1,2,1),'SGT_SUKU TAHUNAN'!$C:$C,JADUAL_TABLE!$A35)</f>
        <v>5167.1829999999991</v>
      </c>
      <c r="M35" s="46">
        <f>SUMIFS('SGT_SUKU TAHUNAN'!$G:$G,'SGT_SUKU TAHUNAN'!$A:$A,"20"&amp;RIGHT(JADUAL_TABLE!M$1,2),'SGT_SUKU TAHUNAN'!$B:$B,MID(JADUAL_TABLE!M$1,2,1),'SGT_SUKU TAHUNAN'!$C:$C,JADUAL_TABLE!$A35)</f>
        <v>5208.5239999999994</v>
      </c>
      <c r="N35" s="46">
        <f>SUMIFS('SGT_SUKU TAHUNAN'!$G:$G,'SGT_SUKU TAHUNAN'!$A:$A,"20"&amp;RIGHT(JADUAL_TABLE!N$1,2),'SGT_SUKU TAHUNAN'!$B:$B,MID(JADUAL_TABLE!N$1,2,1),'SGT_SUKU TAHUNAN'!$C:$C,JADUAL_TABLE!$A35)</f>
        <v>5203.521999999999</v>
      </c>
      <c r="O35" s="46">
        <f>SUMIFS('SGT_SUKU TAHUNAN'!$G:$G,'SGT_SUKU TAHUNAN'!$A:$A,"20"&amp;RIGHT(JADUAL_TABLE!O$1,2),'SGT_SUKU TAHUNAN'!$B:$B,MID(JADUAL_TABLE!O$1,2,1),'SGT_SUKU TAHUNAN'!$C:$C,JADUAL_TABLE!$A35)</f>
        <v>5212.1810000000005</v>
      </c>
      <c r="P35" s="46">
        <f>SUMIFS('SGT_SUKU TAHUNAN'!$G:$G,'SGT_SUKU TAHUNAN'!$A:$A,"20"&amp;RIGHT(JADUAL_TABLE!P$1,2),'SGT_SUKU TAHUNAN'!$B:$B,MID(JADUAL_TABLE!P$1,2,1),'SGT_SUKU TAHUNAN'!$C:$C,JADUAL_TABLE!$A35)</f>
        <v>5244.8200000000006</v>
      </c>
      <c r="Q35" s="46">
        <f>SUMIFS('SGT_SUKU TAHUNAN'!$G:$G,'SGT_SUKU TAHUNAN'!$A:$A,"20"&amp;RIGHT(JADUAL_TABLE!Q$1,2),'SGT_SUKU TAHUNAN'!$B:$B,MID(JADUAL_TABLE!Q$1,2,1),'SGT_SUKU TAHUNAN'!$C:$C,JADUAL_TABLE!$A35)</f>
        <v>5286.4050000000007</v>
      </c>
      <c r="R35" s="46">
        <f>SUMIFS('SGT_SUKU TAHUNAN'!$G:$G,'SGT_SUKU TAHUNAN'!$A:$A,"20"&amp;RIGHT(JADUAL_TABLE!R$1,2),'SGT_SUKU TAHUNAN'!$B:$B,MID(JADUAL_TABLE!R$1,2,1),'SGT_SUKU TAHUNAN'!$C:$C,JADUAL_TABLE!$A35)</f>
        <v>5299.2629999999999</v>
      </c>
      <c r="S35" s="46">
        <f>SUMIFS('SGT_SUKU TAHUNAN'!$G:$G,'SGT_SUKU TAHUNAN'!$A:$A,"20"&amp;RIGHT(JADUAL_TABLE!S$1,2),'SGT_SUKU TAHUNAN'!$B:$B,MID(JADUAL_TABLE!S$1,2,1),'SGT_SUKU TAHUNAN'!$C:$C,JADUAL_TABLE!$A35)</f>
        <v>5259.1489999999994</v>
      </c>
      <c r="T35" s="46">
        <f>SUMIFS('SGT_SUKU TAHUNAN'!$G:$G,'SGT_SUKU TAHUNAN'!$A:$A,"20"&amp;RIGHT(JADUAL_TABLE!T$1,2),'SGT_SUKU TAHUNAN'!$B:$B,MID(JADUAL_TABLE!T$1,2,1),'SGT_SUKU TAHUNAN'!$C:$C,JADUAL_TABLE!$A35)</f>
        <v>5117.6970000000001</v>
      </c>
      <c r="U35" s="46">
        <f>SUMIFS('SGT_SUKU TAHUNAN'!$G:$G,'SGT_SUKU TAHUNAN'!$A:$A,"20"&amp;RIGHT(JADUAL_TABLE!U$1,2),'SGT_SUKU TAHUNAN'!$B:$B,MID(JADUAL_TABLE!U$1,2,1),'SGT_SUKU TAHUNAN'!$C:$C,JADUAL_TABLE!$A35)</f>
        <v>5177.7849999999999</v>
      </c>
      <c r="V35" s="46">
        <f>SUMIFS('SGT_SUKU TAHUNAN'!$G:$G,'SGT_SUKU TAHUNAN'!$A:$A,"20"&amp;RIGHT(JADUAL_TABLE!V$1,2),'SGT_SUKU TAHUNAN'!$B:$B,MID(JADUAL_TABLE!V$1,2,1),'SGT_SUKU TAHUNAN'!$C:$C,JADUAL_TABLE!$A35)</f>
        <v>5180.51</v>
      </c>
      <c r="W35" s="46">
        <f>SUMIFS('SGT_SUKU TAHUNAN'!$G:$G,'SGT_SUKU TAHUNAN'!$A:$A,"20"&amp;RIGHT(JADUAL_TABLE!W$1,2),'SGT_SUKU TAHUNAN'!$B:$B,MID(JADUAL_TABLE!W$1,2,1),'SGT_SUKU TAHUNAN'!$C:$C,JADUAL_TABLE!$A35)</f>
        <v>5154.6709999999985</v>
      </c>
      <c r="X35" s="46">
        <f>SUMIFS('SGT_SUKU TAHUNAN'!$G:$G,'SGT_SUKU TAHUNAN'!$A:$A,"20"&amp;RIGHT(JADUAL_TABLE!X$1,2),'SGT_SUKU TAHUNAN'!$B:$B,MID(JADUAL_TABLE!X$1,2,1),'SGT_SUKU TAHUNAN'!$C:$C,JADUAL_TABLE!$A35)</f>
        <v>5096.8890000000001</v>
      </c>
      <c r="Y35" s="46">
        <f>SUMIFS('SGT_SUKU TAHUNAN'!$G:$G,'SGT_SUKU TAHUNAN'!$A:$A,"20"&amp;RIGHT(JADUAL_TABLE!Y$1,2),'SGT_SUKU TAHUNAN'!$B:$B,MID(JADUAL_TABLE!Y$1,2,1),'SGT_SUKU TAHUNAN'!$C:$C,JADUAL_TABLE!$A35)</f>
        <v>5142.152</v>
      </c>
      <c r="Z35" s="46">
        <f>SUMIFS('SGT_SUKU TAHUNAN'!$G:$G,'SGT_SUKU TAHUNAN'!$A:$A,"20"&amp;RIGHT(JADUAL_TABLE!Z$1,2),'SGT_SUKU TAHUNAN'!$B:$B,MID(JADUAL_TABLE!Z$1,2,1),'SGT_SUKU TAHUNAN'!$C:$C,JADUAL_TABLE!$A35)</f>
        <v>5209.0169999999989</v>
      </c>
      <c r="AA35" s="46">
        <f>SUMIFS('SGT_SUKU TAHUNAN'!$G:$G,'SGT_SUKU TAHUNAN'!$A:$A,"20"&amp;RIGHT(JADUAL_TABLE!AA$1,2),'SGT_SUKU TAHUNAN'!$B:$B,MID(JADUAL_TABLE!AA$1,2,1),'SGT_SUKU TAHUNAN'!$C:$C,JADUAL_TABLE!$A35)</f>
        <v>5241.9619999999995</v>
      </c>
      <c r="AB35" s="46">
        <f>SUMIFS('SGT_SUKU TAHUNAN'!$G:$G,'SGT_SUKU TAHUNAN'!$A:$A,"20"&amp;RIGHT(JADUAL_TABLE!AB$1,2),'SGT_SUKU TAHUNAN'!$B:$B,MID(JADUAL_TABLE!AB$1,2,1),'SGT_SUKU TAHUNAN'!$C:$C,JADUAL_TABLE!$A35)</f>
        <v>5259.0419999999995</v>
      </c>
      <c r="AC35" s="46">
        <f>SUMIFS('SGT_SUKU TAHUNAN'!$G:$G,'SGT_SUKU TAHUNAN'!$A:$A,"20"&amp;RIGHT(JADUAL_TABLE!AC$1,2),'SGT_SUKU TAHUNAN'!$B:$B,MID(JADUAL_TABLE!AC$1,2,1),'SGT_SUKU TAHUNAN'!$C:$C,JADUAL_TABLE!$A35)</f>
        <v>5299.5399999999991</v>
      </c>
      <c r="AD35" s="46">
        <f>SUMIFS('SGT_SUKU TAHUNAN'!$G:$G,'SGT_SUKU TAHUNAN'!$A:$A,"20"&amp;RIGHT(JADUAL_TABLE!AD$1,2),'SGT_SUKU TAHUNAN'!$B:$B,MID(JADUAL_TABLE!AD$1,2,1),'SGT_SUKU TAHUNAN'!$C:$C,JADUAL_TABLE!$A35)</f>
        <v>5352.116</v>
      </c>
      <c r="AE35" s="46">
        <f>SUMIFS('SGT_SUKU TAHUNAN'!$G:$G,'SGT_SUKU TAHUNAN'!$A:$A,"20"&amp;RIGHT(JADUAL_TABLE!AE$1,2),'SGT_SUKU TAHUNAN'!$B:$B,MID(JADUAL_TABLE!AE$1,2,1),'SGT_SUKU TAHUNAN'!$C:$C,JADUAL_TABLE!$A35)</f>
        <v>5388.69</v>
      </c>
      <c r="AF35" s="46">
        <f>SUMIFS('SGT_SUKU TAHUNAN'!$G:$G,'SGT_SUKU TAHUNAN'!$A:$A,"20"&amp;RIGHT(JADUAL_TABLE!AF$1,2),'SGT_SUKU TAHUNAN'!$B:$B,MID(JADUAL_TABLE!AF$1,2,1),'SGT_SUKU TAHUNAN'!$C:$C,JADUAL_TABLE!$A35)</f>
        <v>5401.4359999999997</v>
      </c>
      <c r="AG35" s="46">
        <f>SUMIFS('SGT_SUKU TAHUNAN'!$G:$G,'SGT_SUKU TAHUNAN'!$A:$A,"20"&amp;RIGHT(JADUAL_TABLE!AG$1,2),'SGT_SUKU TAHUNAN'!$B:$B,MID(JADUAL_TABLE!AG$1,2,1),'SGT_SUKU TAHUNAN'!$C:$C,JADUAL_TABLE!$A35)</f>
        <v>5455.3579999999993</v>
      </c>
      <c r="AH35" s="46">
        <f>SUMIFS('SGT_SUKU TAHUNAN'!$G:$G,'SGT_SUKU TAHUNAN'!$A:$A,"20"&amp;RIGHT(JADUAL_TABLE!AH$1,2),'SGT_SUKU TAHUNAN'!$B:$B,MID(JADUAL_TABLE!AH$1,2,1),'SGT_SUKU TAHUNAN'!$C:$C,JADUAL_TABLE!$A35)</f>
        <v>5481.4810000000007</v>
      </c>
      <c r="AI35" s="46">
        <f>SUMIFS('SGT_SUKU TAHUNAN'!$G:$G,'SGT_SUKU TAHUNAN'!$A:$A,"20"&amp;RIGHT(JADUAL_TABLE!AI$1,2),'SGT_SUKU TAHUNAN'!$B:$B,MID(JADUAL_TABLE!AI$1,2,1),'SGT_SUKU TAHUNAN'!$C:$C,JADUAL_TABLE!$A35)</f>
        <v>5480.1670000000004</v>
      </c>
      <c r="AJ35" s="46">
        <f>SUMIFS('SGT_SUKU TAHUNAN'!$G:$G,'SGT_SUKU TAHUNAN'!$A:$A,"20"&amp;RIGHT(JADUAL_TABLE!AJ$1,2),'SGT_SUKU TAHUNAN'!$B:$B,MID(JADUAL_TABLE!AJ$1,2,1),'SGT_SUKU TAHUNAN'!$C:$C,JADUAL_TABLE!$A35)</f>
        <v>5491.527</v>
      </c>
      <c r="AK35" s="46">
        <f>SUMIFS('SGT_SUKU TAHUNAN'!$G:$G,'SGT_SUKU TAHUNAN'!$A:$A,"20"&amp;RIGHT(JADUAL_TABLE!AK$1,2),'SGT_SUKU TAHUNAN'!$B:$B,MID(JADUAL_TABLE!AK$1,2,1),'SGT_SUKU TAHUNAN'!$C:$C,JADUAL_TABLE!$A35)</f>
        <v>5527.7749999999987</v>
      </c>
      <c r="AL35" s="46">
        <f>SUMIFS('SGT_SUKU TAHUNAN'!$G:$G,'SGT_SUKU TAHUNAN'!$A:$A,"20"&amp;RIGHT(JADUAL_TABLE!AL$1,2),'SGT_SUKU TAHUNAN'!$B:$B,MID(JADUAL_TABLE!AL$1,2,1),'SGT_SUKU TAHUNAN'!$C:$C,JADUAL_TABLE!$A35)</f>
        <v>5550.7849999999999</v>
      </c>
      <c r="AM35" s="46">
        <f>SUMIFS('SGT_SUKU TAHUNAN'!$G:$G,'SGT_SUKU TAHUNAN'!$A:$A,"20"&amp;RIGHT(JADUAL_TABLE!AM$1,2),'SGT_SUKU TAHUNAN'!$B:$B,MID(JADUAL_TABLE!AM$1,2,1),'SGT_SUKU TAHUNAN'!$C:$C,JADUAL_TABLE!$A35)</f>
        <v>5548.1549999999988</v>
      </c>
      <c r="AN35" s="46">
        <f>SUMIFS('SGT_SUKU TAHUNAN'!$G:$G,'SGT_SUKU TAHUNAN'!$A:$A,"20"&amp;RIGHT(JADUAL_TABLE!AN$1,2),'SGT_SUKU TAHUNAN'!$B:$B,MID(JADUAL_TABLE!AN$1,2,1),'SGT_SUKU TAHUNAN'!$C:$C,JADUAL_TABLE!$A35)</f>
        <v>5564.259</v>
      </c>
      <c r="AO35" s="46">
        <f>SUMIFS('SGT_SUKU TAHUNAN'!$G:$G,'SGT_SUKU TAHUNAN'!$A:$A,"20"&amp;RIGHT(JADUAL_TABLE!AO$1,2),'SGT_SUKU TAHUNAN'!$B:$B,MID(JADUAL_TABLE!AO$1,2,1),'SGT_SUKU TAHUNAN'!$C:$C,JADUAL_TABLE!$A35)</f>
        <v>5600.2340000000004</v>
      </c>
      <c r="AP35" s="46">
        <f>SUMIFS('SGT_SUKU TAHUNAN'!$G:$G,'SGT_SUKU TAHUNAN'!$A:$A,"20"&amp;RIGHT(JADUAL_TABLE!AP$1,2),'SGT_SUKU TAHUNAN'!$B:$B,MID(JADUAL_TABLE!AP$1,2,1),'SGT_SUKU TAHUNAN'!$C:$C,JADUAL_TABLE!$A35)</f>
        <v>5621.4809999999998</v>
      </c>
      <c r="AQ35" s="46">
        <f>SUMIFS('SGT_SUKU TAHUNAN'!$G:$G,'SGT_SUKU TAHUNAN'!$A:$A,"20"&amp;RIGHT(JADUAL_TABLE!AQ$1,2),'SGT_SUKU TAHUNAN'!$B:$B,MID(JADUAL_TABLE!AQ$1,2,1),'SGT_SUKU TAHUNAN'!$C:$C,JADUAL_TABLE!$A35)</f>
        <v>5621.2380000000003</v>
      </c>
      <c r="AR35" s="46">
        <f>SUMIFS('SGT_SUKU TAHUNAN'!$G:$G,'SGT_SUKU TAHUNAN'!$A:$A,"20"&amp;RIGHT(JADUAL_TABLE!AR$1,2),'SGT_SUKU TAHUNAN'!$B:$B,MID(JADUAL_TABLE!AR$1,2,1),'SGT_SUKU TAHUNAN'!$C:$C,JADUAL_TABLE!$A35)</f>
        <v>5630.5440000000008</v>
      </c>
      <c r="AS35" s="46">
        <f>SUMIFS('SGT_SUKU TAHUNAN'!$G:$G,'SGT_SUKU TAHUNAN'!$A:$A,"20"&amp;RIGHT(JADUAL_TABLE!AS$1,2),'SGT_SUKU TAHUNAN'!$B:$B,MID(JADUAL_TABLE!AS$1,2,1),'SGT_SUKU TAHUNAN'!$C:$C,JADUAL_TABLE!$A35)</f>
        <v>0</v>
      </c>
      <c r="AT35" s="46">
        <f>SUMIFS('SGT_SUKU TAHUNAN'!$G:$G,'SGT_SUKU TAHUNAN'!$A:$A,"20"&amp;RIGHT(JADUAL_TABLE!AT$1,2),'SGT_SUKU TAHUNAN'!$B:$B,MID(JADUAL_TABLE!AT$1,2,1),'SGT_SUKU TAHUNAN'!$C:$C,JADUAL_TABLE!$A35)</f>
        <v>0</v>
      </c>
    </row>
    <row r="36" spans="1:47" ht="35.15" customHeight="1" x14ac:dyDescent="0.3">
      <c r="A36" s="44" t="s">
        <v>23</v>
      </c>
      <c r="B36" s="45" t="s">
        <v>152</v>
      </c>
      <c r="C36" s="46">
        <f>SUMIFS('SGT_TAHUNAN '!$F:$F,'SGT_TAHUNAN '!$A:$A,JADUAL_TABLE!C$1,'SGT_TAHUNAN '!$B:$B,JADUAL_TABLE!$A36)</f>
        <v>1106.104</v>
      </c>
      <c r="D36" s="46">
        <f>SUMIFS('SGT_TAHUNAN '!$F:$F,'SGT_TAHUNAN '!$A:$A,JADUAL_TABLE!D$1,'SGT_TAHUNAN '!$B:$B,JADUAL_TABLE!$A36)</f>
        <v>1111.8230000000001</v>
      </c>
      <c r="E36" s="46">
        <f>SUMIFS('SGT_TAHUNAN '!$F:$F,'SGT_TAHUNAN '!$A:$A,JADUAL_TABLE!E$1,'SGT_TAHUNAN '!$B:$B,JADUAL_TABLE!$A36)</f>
        <v>1075.761</v>
      </c>
      <c r="F36" s="46">
        <f>SUMIFS('SGT_TAHUNAN '!$F:$F,'SGT_TAHUNAN '!$A:$A,JADUAL_TABLE!F$1,'SGT_TAHUNAN '!$B:$B,JADUAL_TABLE!$A36)</f>
        <v>1071.107</v>
      </c>
      <c r="G36" s="46">
        <f>SUMIFS('SGT_TAHUNAN '!$F:$F,'SGT_TAHUNAN '!$A:$A,JADUAL_TABLE!G$1,'SGT_TAHUNAN '!$B:$B,JADUAL_TABLE!$A36)</f>
        <v>1079.117</v>
      </c>
      <c r="H36" s="46">
        <f>SUMIFS('SGT_TAHUNAN '!$F:$F,'SGT_TAHUNAN '!$A:$A,JADUAL_TABLE!H$1,'SGT_TAHUNAN '!$B:$B,JADUAL_TABLE!$A36)</f>
        <v>1075.5280000000002</v>
      </c>
      <c r="I36" s="46">
        <f>SUMIFS('SGT_TAHUNAN '!$F:$F,'SGT_TAHUNAN '!$A:$A,JADUAL_TABLE!I$1,'SGT_TAHUNAN '!$B:$B,JADUAL_TABLE!$A36)</f>
        <v>1091.2349999999999</v>
      </c>
      <c r="J36" s="46">
        <f>SUMIFS('SGT_TAHUNAN '!$F:$F,'SGT_TAHUNAN '!$A:$A,JADUAL_TABLE!J$1,'SGT_TAHUNAN '!$B:$B,JADUAL_TABLE!$A36)</f>
        <v>1120.3800000000001</v>
      </c>
      <c r="K36" s="46">
        <f>SUMIFS('SGT_SUKU TAHUNAN'!$G:$G,'SGT_SUKU TAHUNAN'!$A:$A,"20"&amp;RIGHT(JADUAL_TABLE!K$1,2),'SGT_SUKU TAHUNAN'!$B:$B,MID(JADUAL_TABLE!K$1,2,1),'SGT_SUKU TAHUNAN'!$C:$C,JADUAL_TABLE!$A36)</f>
        <v>1100.817</v>
      </c>
      <c r="L36" s="46">
        <f>SUMIFS('SGT_SUKU TAHUNAN'!$G:$G,'SGT_SUKU TAHUNAN'!$A:$A,"20"&amp;RIGHT(JADUAL_TABLE!L$1,2),'SGT_SUKU TAHUNAN'!$B:$B,MID(JADUAL_TABLE!L$1,2,1),'SGT_SUKU TAHUNAN'!$C:$C,JADUAL_TABLE!$A36)</f>
        <v>1098.096</v>
      </c>
      <c r="M36" s="46">
        <f>SUMIFS('SGT_SUKU TAHUNAN'!$G:$G,'SGT_SUKU TAHUNAN'!$A:$A,"20"&amp;RIGHT(JADUAL_TABLE!M$1,2),'SGT_SUKU TAHUNAN'!$B:$B,MID(JADUAL_TABLE!M$1,2,1),'SGT_SUKU TAHUNAN'!$C:$C,JADUAL_TABLE!$A36)</f>
        <v>1101.7180000000001</v>
      </c>
      <c r="N36" s="46">
        <f>SUMIFS('SGT_SUKU TAHUNAN'!$G:$G,'SGT_SUKU TAHUNAN'!$A:$A,"20"&amp;RIGHT(JADUAL_TABLE!N$1,2),'SGT_SUKU TAHUNAN'!$B:$B,MID(JADUAL_TABLE!N$1,2,1),'SGT_SUKU TAHUNAN'!$C:$C,JADUAL_TABLE!$A36)</f>
        <v>1106.104</v>
      </c>
      <c r="O36" s="46">
        <f>SUMIFS('SGT_SUKU TAHUNAN'!$G:$G,'SGT_SUKU TAHUNAN'!$A:$A,"20"&amp;RIGHT(JADUAL_TABLE!O$1,2),'SGT_SUKU TAHUNAN'!$B:$B,MID(JADUAL_TABLE!O$1,2,1),'SGT_SUKU TAHUNAN'!$C:$C,JADUAL_TABLE!$A36)</f>
        <v>1102.8810000000001</v>
      </c>
      <c r="P36" s="46">
        <f>SUMIFS('SGT_SUKU TAHUNAN'!$G:$G,'SGT_SUKU TAHUNAN'!$A:$A,"20"&amp;RIGHT(JADUAL_TABLE!P$1,2),'SGT_SUKU TAHUNAN'!$B:$B,MID(JADUAL_TABLE!P$1,2,1),'SGT_SUKU TAHUNAN'!$C:$C,JADUAL_TABLE!$A36)</f>
        <v>1105.895</v>
      </c>
      <c r="Q36" s="46">
        <f>SUMIFS('SGT_SUKU TAHUNAN'!$G:$G,'SGT_SUKU TAHUNAN'!$A:$A,"20"&amp;RIGHT(JADUAL_TABLE!Q$1,2),'SGT_SUKU TAHUNAN'!$B:$B,MID(JADUAL_TABLE!Q$1,2,1),'SGT_SUKU TAHUNAN'!$C:$C,JADUAL_TABLE!$A36)</f>
        <v>1097.865</v>
      </c>
      <c r="R36" s="46">
        <f>SUMIFS('SGT_SUKU TAHUNAN'!$G:$G,'SGT_SUKU TAHUNAN'!$A:$A,"20"&amp;RIGHT(JADUAL_TABLE!R$1,2),'SGT_SUKU TAHUNAN'!$B:$B,MID(JADUAL_TABLE!R$1,2,1),'SGT_SUKU TAHUNAN'!$C:$C,JADUAL_TABLE!$A36)</f>
        <v>1111.8230000000001</v>
      </c>
      <c r="S36" s="46">
        <f>SUMIFS('SGT_SUKU TAHUNAN'!$G:$G,'SGT_SUKU TAHUNAN'!$A:$A,"20"&amp;RIGHT(JADUAL_TABLE!S$1,2),'SGT_SUKU TAHUNAN'!$B:$B,MID(JADUAL_TABLE!S$1,2,1),'SGT_SUKU TAHUNAN'!$C:$C,JADUAL_TABLE!$A36)</f>
        <v>1102.6309999999999</v>
      </c>
      <c r="T36" s="46">
        <f>SUMIFS('SGT_SUKU TAHUNAN'!$G:$G,'SGT_SUKU TAHUNAN'!$A:$A,"20"&amp;RIGHT(JADUAL_TABLE!T$1,2),'SGT_SUKU TAHUNAN'!$B:$B,MID(JADUAL_TABLE!T$1,2,1),'SGT_SUKU TAHUNAN'!$C:$C,JADUAL_TABLE!$A36)</f>
        <v>1077.2500000000002</v>
      </c>
      <c r="U36" s="46">
        <f>SUMIFS('SGT_SUKU TAHUNAN'!$G:$G,'SGT_SUKU TAHUNAN'!$A:$A,"20"&amp;RIGHT(JADUAL_TABLE!U$1,2),'SGT_SUKU TAHUNAN'!$B:$B,MID(JADUAL_TABLE!U$1,2,1),'SGT_SUKU TAHUNAN'!$C:$C,JADUAL_TABLE!$A36)</f>
        <v>1086.585</v>
      </c>
      <c r="V36" s="46">
        <f>SUMIFS('SGT_SUKU TAHUNAN'!$G:$G,'SGT_SUKU TAHUNAN'!$A:$A,"20"&amp;RIGHT(JADUAL_TABLE!V$1,2),'SGT_SUKU TAHUNAN'!$B:$B,MID(JADUAL_TABLE!V$1,2,1),'SGT_SUKU TAHUNAN'!$C:$C,JADUAL_TABLE!$A36)</f>
        <v>1075.761</v>
      </c>
      <c r="W36" s="46">
        <f>SUMIFS('SGT_SUKU TAHUNAN'!$G:$G,'SGT_SUKU TAHUNAN'!$A:$A,"20"&amp;RIGHT(JADUAL_TABLE!W$1,2),'SGT_SUKU TAHUNAN'!$B:$B,MID(JADUAL_TABLE!W$1,2,1),'SGT_SUKU TAHUNAN'!$C:$C,JADUAL_TABLE!$A36)</f>
        <v>1070.4230000000002</v>
      </c>
      <c r="X36" s="46">
        <f>SUMIFS('SGT_SUKU TAHUNAN'!$G:$G,'SGT_SUKU TAHUNAN'!$A:$A,"20"&amp;RIGHT(JADUAL_TABLE!X$1,2),'SGT_SUKU TAHUNAN'!$B:$B,MID(JADUAL_TABLE!X$1,2,1),'SGT_SUKU TAHUNAN'!$C:$C,JADUAL_TABLE!$A36)</f>
        <v>1055.3499999999999</v>
      </c>
      <c r="Y36" s="46">
        <f>SUMIFS('SGT_SUKU TAHUNAN'!$G:$G,'SGT_SUKU TAHUNAN'!$A:$A,"20"&amp;RIGHT(JADUAL_TABLE!Y$1,2),'SGT_SUKU TAHUNAN'!$B:$B,MID(JADUAL_TABLE!Y$1,2,1),'SGT_SUKU TAHUNAN'!$C:$C,JADUAL_TABLE!$A36)</f>
        <v>1056.182</v>
      </c>
      <c r="Z36" s="46">
        <f>SUMIFS('SGT_SUKU TAHUNAN'!$G:$G,'SGT_SUKU TAHUNAN'!$A:$A,"20"&amp;RIGHT(JADUAL_TABLE!Z$1,2),'SGT_SUKU TAHUNAN'!$B:$B,MID(JADUAL_TABLE!Z$1,2,1),'SGT_SUKU TAHUNAN'!$C:$C,JADUAL_TABLE!$A36)</f>
        <v>1071.107</v>
      </c>
      <c r="AA36" s="46">
        <f>SUMIFS('SGT_SUKU TAHUNAN'!$G:$G,'SGT_SUKU TAHUNAN'!$A:$A,"20"&amp;RIGHT(JADUAL_TABLE!AA$1,2),'SGT_SUKU TAHUNAN'!$B:$B,MID(JADUAL_TABLE!AA$1,2,1),'SGT_SUKU TAHUNAN'!$C:$C,JADUAL_TABLE!$A36)</f>
        <v>1073.722</v>
      </c>
      <c r="AB36" s="46">
        <f>SUMIFS('SGT_SUKU TAHUNAN'!$G:$G,'SGT_SUKU TAHUNAN'!$A:$A,"20"&amp;RIGHT(JADUAL_TABLE!AB$1,2),'SGT_SUKU TAHUNAN'!$B:$B,MID(JADUAL_TABLE!AB$1,2,1),'SGT_SUKU TAHUNAN'!$C:$C,JADUAL_TABLE!$A36)</f>
        <v>1073.961</v>
      </c>
      <c r="AC36" s="46">
        <f>SUMIFS('SGT_SUKU TAHUNAN'!$G:$G,'SGT_SUKU TAHUNAN'!$A:$A,"20"&amp;RIGHT(JADUAL_TABLE!AC$1,2),'SGT_SUKU TAHUNAN'!$B:$B,MID(JADUAL_TABLE!AC$1,2,1),'SGT_SUKU TAHUNAN'!$C:$C,JADUAL_TABLE!$A36)</f>
        <v>1075.4880000000001</v>
      </c>
      <c r="AD36" s="46">
        <f>SUMIFS('SGT_SUKU TAHUNAN'!$G:$G,'SGT_SUKU TAHUNAN'!$A:$A,"20"&amp;RIGHT(JADUAL_TABLE!AD$1,2),'SGT_SUKU TAHUNAN'!$B:$B,MID(JADUAL_TABLE!AD$1,2,1),'SGT_SUKU TAHUNAN'!$C:$C,JADUAL_TABLE!$A36)</f>
        <v>1079.117</v>
      </c>
      <c r="AE36" s="46">
        <f>SUMIFS('SGT_SUKU TAHUNAN'!$G:$G,'SGT_SUKU TAHUNAN'!$A:$A,"20"&amp;RIGHT(JADUAL_TABLE!AE$1,2),'SGT_SUKU TAHUNAN'!$B:$B,MID(JADUAL_TABLE!AE$1,2,1),'SGT_SUKU TAHUNAN'!$C:$C,JADUAL_TABLE!$A36)</f>
        <v>1078.0110000000002</v>
      </c>
      <c r="AF36" s="46">
        <f>SUMIFS('SGT_SUKU TAHUNAN'!$G:$G,'SGT_SUKU TAHUNAN'!$A:$A,"20"&amp;RIGHT(JADUAL_TABLE!AF$1,2),'SGT_SUKU TAHUNAN'!$B:$B,MID(JADUAL_TABLE!AF$1,2,1),'SGT_SUKU TAHUNAN'!$C:$C,JADUAL_TABLE!$A36)</f>
        <v>1079.684</v>
      </c>
      <c r="AG36" s="46">
        <f>SUMIFS('SGT_SUKU TAHUNAN'!$G:$G,'SGT_SUKU TAHUNAN'!$A:$A,"20"&amp;RIGHT(JADUAL_TABLE!AG$1,2),'SGT_SUKU TAHUNAN'!$B:$B,MID(JADUAL_TABLE!AG$1,2,1),'SGT_SUKU TAHUNAN'!$C:$C,JADUAL_TABLE!$A36)</f>
        <v>1083.028</v>
      </c>
      <c r="AH36" s="46">
        <f>SUMIFS('SGT_SUKU TAHUNAN'!$G:$G,'SGT_SUKU TAHUNAN'!$A:$A,"20"&amp;RIGHT(JADUAL_TABLE!AH$1,2),'SGT_SUKU TAHUNAN'!$B:$B,MID(JADUAL_TABLE!AH$1,2,1),'SGT_SUKU TAHUNAN'!$C:$C,JADUAL_TABLE!$A36)</f>
        <v>1075.5280000000002</v>
      </c>
      <c r="AI36" s="46">
        <f>SUMIFS('SGT_SUKU TAHUNAN'!$G:$G,'SGT_SUKU TAHUNAN'!$A:$A,"20"&amp;RIGHT(JADUAL_TABLE!AI$1,2),'SGT_SUKU TAHUNAN'!$B:$B,MID(JADUAL_TABLE!AI$1,2,1),'SGT_SUKU TAHUNAN'!$C:$C,JADUAL_TABLE!$A36)</f>
        <v>1073.05</v>
      </c>
      <c r="AJ36" s="46">
        <f>SUMIFS('SGT_SUKU TAHUNAN'!$G:$G,'SGT_SUKU TAHUNAN'!$A:$A,"20"&amp;RIGHT(JADUAL_TABLE!AJ$1,2),'SGT_SUKU TAHUNAN'!$B:$B,MID(JADUAL_TABLE!AJ$1,2,1),'SGT_SUKU TAHUNAN'!$C:$C,JADUAL_TABLE!$A36)</f>
        <v>1077.3889999999999</v>
      </c>
      <c r="AK36" s="46">
        <f>SUMIFS('SGT_SUKU TAHUNAN'!$G:$G,'SGT_SUKU TAHUNAN'!$A:$A,"20"&amp;RIGHT(JADUAL_TABLE!AK$1,2),'SGT_SUKU TAHUNAN'!$B:$B,MID(JADUAL_TABLE!AK$1,2,1),'SGT_SUKU TAHUNAN'!$C:$C,JADUAL_TABLE!$A36)</f>
        <v>1085.0539999999999</v>
      </c>
      <c r="AL36" s="46">
        <f>SUMIFS('SGT_SUKU TAHUNAN'!$G:$G,'SGT_SUKU TAHUNAN'!$A:$A,"20"&amp;RIGHT(JADUAL_TABLE!AL$1,2),'SGT_SUKU TAHUNAN'!$B:$B,MID(JADUAL_TABLE!AL$1,2,1),'SGT_SUKU TAHUNAN'!$C:$C,JADUAL_TABLE!$A36)</f>
        <v>1091.2349999999999</v>
      </c>
      <c r="AM36" s="46">
        <f>SUMIFS('SGT_SUKU TAHUNAN'!$G:$G,'SGT_SUKU TAHUNAN'!$A:$A,"20"&amp;RIGHT(JADUAL_TABLE!AM$1,2),'SGT_SUKU TAHUNAN'!$B:$B,MID(JADUAL_TABLE!AM$1,2,1),'SGT_SUKU TAHUNAN'!$C:$C,JADUAL_TABLE!$A36)</f>
        <v>1094.0929999999998</v>
      </c>
      <c r="AN36" s="46">
        <f>SUMIFS('SGT_SUKU TAHUNAN'!$G:$G,'SGT_SUKU TAHUNAN'!$A:$A,"20"&amp;RIGHT(JADUAL_TABLE!AN$1,2),'SGT_SUKU TAHUNAN'!$B:$B,MID(JADUAL_TABLE!AN$1,2,1),'SGT_SUKU TAHUNAN'!$C:$C,JADUAL_TABLE!$A36)</f>
        <v>1096.9449999999999</v>
      </c>
      <c r="AO36" s="46">
        <f>SUMIFS('SGT_SUKU TAHUNAN'!$G:$G,'SGT_SUKU TAHUNAN'!$A:$A,"20"&amp;RIGHT(JADUAL_TABLE!AO$1,2),'SGT_SUKU TAHUNAN'!$B:$B,MID(JADUAL_TABLE!AO$1,2,1),'SGT_SUKU TAHUNAN'!$C:$C,JADUAL_TABLE!$A36)</f>
        <v>1107.6690000000001</v>
      </c>
      <c r="AP36" s="46">
        <f>SUMIFS('SGT_SUKU TAHUNAN'!$G:$G,'SGT_SUKU TAHUNAN'!$A:$A,"20"&amp;RIGHT(JADUAL_TABLE!AP$1,2),'SGT_SUKU TAHUNAN'!$B:$B,MID(JADUAL_TABLE!AP$1,2,1),'SGT_SUKU TAHUNAN'!$C:$C,JADUAL_TABLE!$A36)</f>
        <v>1120.3800000000001</v>
      </c>
      <c r="AQ36" s="46">
        <f>SUMIFS('SGT_SUKU TAHUNAN'!$G:$G,'SGT_SUKU TAHUNAN'!$A:$A,"20"&amp;RIGHT(JADUAL_TABLE!AQ$1,2),'SGT_SUKU TAHUNAN'!$B:$B,MID(JADUAL_TABLE!AQ$1,2,1),'SGT_SUKU TAHUNAN'!$C:$C,JADUAL_TABLE!$A36)</f>
        <v>1125.7850000000001</v>
      </c>
      <c r="AR36" s="46">
        <f>SUMIFS('SGT_SUKU TAHUNAN'!$G:$G,'SGT_SUKU TAHUNAN'!$A:$A,"20"&amp;RIGHT(JADUAL_TABLE!AR$1,2),'SGT_SUKU TAHUNAN'!$B:$B,MID(JADUAL_TABLE!AR$1,2,1),'SGT_SUKU TAHUNAN'!$C:$C,JADUAL_TABLE!$A36)</f>
        <v>1127.4160000000002</v>
      </c>
      <c r="AS36" s="46">
        <f>SUMIFS('SGT_SUKU TAHUNAN'!$G:$G,'SGT_SUKU TAHUNAN'!$A:$A,"20"&amp;RIGHT(JADUAL_TABLE!AS$1,2),'SGT_SUKU TAHUNAN'!$B:$B,MID(JADUAL_TABLE!AS$1,2,1),'SGT_SUKU TAHUNAN'!$C:$C,JADUAL_TABLE!$A36)</f>
        <v>0</v>
      </c>
      <c r="AT36" s="46">
        <f>SUMIFS('SGT_SUKU TAHUNAN'!$G:$G,'SGT_SUKU TAHUNAN'!$A:$A,"20"&amp;RIGHT(JADUAL_TABLE!AT$1,2),'SGT_SUKU TAHUNAN'!$B:$B,MID(JADUAL_TABLE!AT$1,2,1),'SGT_SUKU TAHUNAN'!$C:$C,JADUAL_TABLE!$A36)</f>
        <v>0</v>
      </c>
    </row>
    <row r="37" spans="1:47" s="43" customFormat="1" ht="35.15" customHeight="1" x14ac:dyDescent="0.3">
      <c r="A37" s="26"/>
      <c r="B37" s="40" t="s">
        <v>153</v>
      </c>
      <c r="C37" s="41">
        <f>SUM(C38:C40,C48:C49)</f>
        <v>8344.5730000000003</v>
      </c>
      <c r="D37" s="41">
        <f t="shared" ref="D37:AT37" si="6">SUM(D38:D40,D48:D49)</f>
        <v>8463.4539999999997</v>
      </c>
      <c r="E37" s="41">
        <f t="shared" si="6"/>
        <v>8281.2029999999977</v>
      </c>
      <c r="F37" s="41">
        <f t="shared" si="6"/>
        <v>8347.0709999999999</v>
      </c>
      <c r="G37" s="41">
        <f t="shared" si="6"/>
        <v>8563.1759999999995</v>
      </c>
      <c r="H37" s="41">
        <f t="shared" si="6"/>
        <v>8744.895999999997</v>
      </c>
      <c r="I37" s="41">
        <f t="shared" si="6"/>
        <v>8860.6549999999988</v>
      </c>
      <c r="J37" s="41">
        <f t="shared" si="6"/>
        <v>9016.2880000000005</v>
      </c>
      <c r="K37" s="41">
        <f t="shared" si="6"/>
        <v>8265.5290000000005</v>
      </c>
      <c r="L37" s="41">
        <f t="shared" si="6"/>
        <v>8273.7929999999997</v>
      </c>
      <c r="M37" s="41">
        <f t="shared" si="6"/>
        <v>8335.5939999999991</v>
      </c>
      <c r="N37" s="41">
        <f t="shared" si="6"/>
        <v>8344.5730000000003</v>
      </c>
      <c r="O37" s="41">
        <f t="shared" si="6"/>
        <v>8348.8169999999991</v>
      </c>
      <c r="P37" s="41">
        <f t="shared" si="6"/>
        <v>8401.4429999999993</v>
      </c>
      <c r="Q37" s="41">
        <f t="shared" si="6"/>
        <v>8448.9269999999997</v>
      </c>
      <c r="R37" s="41">
        <f t="shared" si="6"/>
        <v>8463.4539999999997</v>
      </c>
      <c r="S37" s="41">
        <f t="shared" si="6"/>
        <v>8400.5519999999997</v>
      </c>
      <c r="T37" s="41">
        <f t="shared" si="6"/>
        <v>8213.9179999999997</v>
      </c>
      <c r="U37" s="41">
        <f t="shared" si="6"/>
        <v>8292.7530000000006</v>
      </c>
      <c r="V37" s="41">
        <f t="shared" si="6"/>
        <v>8281.2029999999977</v>
      </c>
      <c r="W37" s="41">
        <f t="shared" si="6"/>
        <v>8245.7179999999989</v>
      </c>
      <c r="X37" s="41">
        <f t="shared" si="6"/>
        <v>8173.7179999999989</v>
      </c>
      <c r="Y37" s="41">
        <f t="shared" si="6"/>
        <v>8231.5630000000001</v>
      </c>
      <c r="Z37" s="41">
        <f t="shared" si="6"/>
        <v>8347.0709999999999</v>
      </c>
      <c r="AA37" s="41">
        <f t="shared" si="6"/>
        <v>8387.6779999999999</v>
      </c>
      <c r="AB37" s="41">
        <f t="shared" si="6"/>
        <v>8427.4219999999987</v>
      </c>
      <c r="AC37" s="41">
        <f t="shared" si="6"/>
        <v>8484.1710000000021</v>
      </c>
      <c r="AD37" s="41">
        <f t="shared" si="6"/>
        <v>8563.1759999999995</v>
      </c>
      <c r="AE37" s="41">
        <f t="shared" si="6"/>
        <v>8613.1130000000012</v>
      </c>
      <c r="AF37" s="41">
        <f t="shared" si="6"/>
        <v>8637.2619999999988</v>
      </c>
      <c r="AG37" s="41">
        <f t="shared" si="6"/>
        <v>8711.61</v>
      </c>
      <c r="AH37" s="41">
        <f t="shared" si="6"/>
        <v>8744.895999999997</v>
      </c>
      <c r="AI37" s="41">
        <f t="shared" si="6"/>
        <v>8745.530999999999</v>
      </c>
      <c r="AJ37" s="41">
        <f t="shared" si="6"/>
        <v>8763.5730000000003</v>
      </c>
      <c r="AK37" s="41">
        <f t="shared" si="6"/>
        <v>8819.9660000000003</v>
      </c>
      <c r="AL37" s="41">
        <f t="shared" si="6"/>
        <v>8860.6549999999988</v>
      </c>
      <c r="AM37" s="41">
        <f t="shared" si="6"/>
        <v>8870.3310000000019</v>
      </c>
      <c r="AN37" s="41">
        <f t="shared" si="6"/>
        <v>8902.4160000000011</v>
      </c>
      <c r="AO37" s="41">
        <f t="shared" si="6"/>
        <v>8965.728000000001</v>
      </c>
      <c r="AP37" s="41">
        <f t="shared" si="6"/>
        <v>9016.2880000000005</v>
      </c>
      <c r="AQ37" s="41">
        <f t="shared" si="6"/>
        <v>9031.9249999999993</v>
      </c>
      <c r="AR37" s="41">
        <f t="shared" si="6"/>
        <v>9053.84</v>
      </c>
      <c r="AS37" s="41">
        <f t="shared" si="6"/>
        <v>0</v>
      </c>
      <c r="AT37" s="41">
        <f t="shared" si="6"/>
        <v>0</v>
      </c>
      <c r="AU37" s="42"/>
    </row>
    <row r="38" spans="1:47" ht="35.15" customHeight="1" x14ac:dyDescent="0.3">
      <c r="A38" s="47" t="s">
        <v>27</v>
      </c>
      <c r="B38" s="47" t="s">
        <v>154</v>
      </c>
      <c r="C38" s="48">
        <f>SUMIFS('SGT_TAHUNAN '!$F:$F,'SGT_TAHUNAN '!$A:$A,JADUAL_TABLE!C$1,'SGT_TAHUNAN '!$C:$C,JADUAL_TABLE!$A38)</f>
        <v>455.56600000000003</v>
      </c>
      <c r="D38" s="48">
        <f>SUMIFS('SGT_TAHUNAN '!$F:$F,'SGT_TAHUNAN '!$A:$A,JADUAL_TABLE!D$1,'SGT_TAHUNAN '!$C:$C,JADUAL_TABLE!$A38)</f>
        <v>458.65900000000005</v>
      </c>
      <c r="E38" s="48">
        <f>SUMIFS('SGT_TAHUNAN '!$F:$F,'SGT_TAHUNAN '!$A:$A,JADUAL_TABLE!E$1,'SGT_TAHUNAN '!$C:$C,JADUAL_TABLE!$A38)</f>
        <v>443.14100000000008</v>
      </c>
      <c r="F38" s="48">
        <f>SUMIFS('SGT_TAHUNAN '!$F:$F,'SGT_TAHUNAN '!$A:$A,JADUAL_TABLE!F$1,'SGT_TAHUNAN '!$C:$C,JADUAL_TABLE!$A38)</f>
        <v>438.65900000000005</v>
      </c>
      <c r="G38" s="48">
        <f>SUMIFS('SGT_TAHUNAN '!$F:$F,'SGT_TAHUNAN '!$A:$A,JADUAL_TABLE!G$1,'SGT_TAHUNAN '!$C:$C,JADUAL_TABLE!$A38)</f>
        <v>448.137</v>
      </c>
      <c r="H38" s="48">
        <f>SUMIFS('SGT_TAHUNAN '!$F:$F,'SGT_TAHUNAN '!$A:$A,JADUAL_TABLE!H$1,'SGT_TAHUNAN '!$C:$C,JADUAL_TABLE!$A38)</f>
        <v>464.452</v>
      </c>
      <c r="I38" s="48">
        <f>SUMIFS('SGT_TAHUNAN '!$F:$F,'SGT_TAHUNAN '!$A:$A,JADUAL_TABLE!I$1,'SGT_TAHUNAN '!$C:$C,JADUAL_TABLE!$A38)</f>
        <v>469.63299999999998</v>
      </c>
      <c r="J38" s="48">
        <f>SUMIFS('SGT_TAHUNAN '!$F:$F,'SGT_TAHUNAN '!$A:$A,JADUAL_TABLE!J$1,'SGT_TAHUNAN '!$C:$C,JADUAL_TABLE!$A38)</f>
        <v>470.29300000000001</v>
      </c>
      <c r="K38" s="48">
        <f>SUMIFS('SGT_SUKU TAHUNAN'!$G:$G,'SGT_SUKU TAHUNAN'!$A:$A,"20"&amp;RIGHT(JADUAL_TABLE!K$1,2),'SGT_SUKU TAHUNAN'!$B:$B,MID(JADUAL_TABLE!K$1,2,1),'SGT_SUKU TAHUNAN'!$D:$D,JADUAL_TABLE!$A38)</f>
        <v>445.01900000000001</v>
      </c>
      <c r="L38" s="48">
        <f>SUMIFS('SGT_SUKU TAHUNAN'!$G:$G,'SGT_SUKU TAHUNAN'!$A:$A,"20"&amp;RIGHT(JADUAL_TABLE!L$1,2),'SGT_SUKU TAHUNAN'!$B:$B,MID(JADUAL_TABLE!L$1,2,1),'SGT_SUKU TAHUNAN'!$D:$D,JADUAL_TABLE!$A38)</f>
        <v>457.14299999999997</v>
      </c>
      <c r="M38" s="48">
        <f>SUMIFS('SGT_SUKU TAHUNAN'!$G:$G,'SGT_SUKU TAHUNAN'!$A:$A,"20"&amp;RIGHT(JADUAL_TABLE!M$1,2),'SGT_SUKU TAHUNAN'!$B:$B,MID(JADUAL_TABLE!M$1,2,1),'SGT_SUKU TAHUNAN'!$D:$D,JADUAL_TABLE!$A38)</f>
        <v>452.62399999999997</v>
      </c>
      <c r="N38" s="48">
        <f>SUMIFS('SGT_SUKU TAHUNAN'!$G:$G,'SGT_SUKU TAHUNAN'!$A:$A,"20"&amp;RIGHT(JADUAL_TABLE!N$1,2),'SGT_SUKU TAHUNAN'!$B:$B,MID(JADUAL_TABLE!N$1,2,1),'SGT_SUKU TAHUNAN'!$D:$D,JADUAL_TABLE!$A38)</f>
        <v>455.56600000000003</v>
      </c>
      <c r="O38" s="48">
        <f>SUMIFS('SGT_SUKU TAHUNAN'!$G:$G,'SGT_SUKU TAHUNAN'!$A:$A,"20"&amp;RIGHT(JADUAL_TABLE!O$1,2),'SGT_SUKU TAHUNAN'!$B:$B,MID(JADUAL_TABLE!O$1,2,1),'SGT_SUKU TAHUNAN'!$D:$D,JADUAL_TABLE!$A38)</f>
        <v>463.26499999999999</v>
      </c>
      <c r="P38" s="48">
        <f>SUMIFS('SGT_SUKU TAHUNAN'!$G:$G,'SGT_SUKU TAHUNAN'!$A:$A,"20"&amp;RIGHT(JADUAL_TABLE!P$1,2),'SGT_SUKU TAHUNAN'!$B:$B,MID(JADUAL_TABLE!P$1,2,1),'SGT_SUKU TAHUNAN'!$D:$D,JADUAL_TABLE!$A38)</f>
        <v>475.06299999999999</v>
      </c>
      <c r="Q38" s="48">
        <f>SUMIFS('SGT_SUKU TAHUNAN'!$G:$G,'SGT_SUKU TAHUNAN'!$A:$A,"20"&amp;RIGHT(JADUAL_TABLE!Q$1,2),'SGT_SUKU TAHUNAN'!$B:$B,MID(JADUAL_TABLE!Q$1,2,1),'SGT_SUKU TAHUNAN'!$D:$D,JADUAL_TABLE!$A38)</f>
        <v>468.91300000000001</v>
      </c>
      <c r="R38" s="48">
        <f>SUMIFS('SGT_SUKU TAHUNAN'!$G:$G,'SGT_SUKU TAHUNAN'!$A:$A,"20"&amp;RIGHT(JADUAL_TABLE!R$1,2),'SGT_SUKU TAHUNAN'!$B:$B,MID(JADUAL_TABLE!R$1,2,1),'SGT_SUKU TAHUNAN'!$D:$D,JADUAL_TABLE!$A38)</f>
        <v>458.65900000000005</v>
      </c>
      <c r="S38" s="48">
        <f>SUMIFS('SGT_SUKU TAHUNAN'!$G:$G,'SGT_SUKU TAHUNAN'!$A:$A,"20"&amp;RIGHT(JADUAL_TABLE!S$1,2),'SGT_SUKU TAHUNAN'!$B:$B,MID(JADUAL_TABLE!S$1,2,1),'SGT_SUKU TAHUNAN'!$D:$D,JADUAL_TABLE!$A38)</f>
        <v>456.97399999999999</v>
      </c>
      <c r="T38" s="48">
        <f>SUMIFS('SGT_SUKU TAHUNAN'!$G:$G,'SGT_SUKU TAHUNAN'!$A:$A,"20"&amp;RIGHT(JADUAL_TABLE!T$1,2),'SGT_SUKU TAHUNAN'!$B:$B,MID(JADUAL_TABLE!T$1,2,1),'SGT_SUKU TAHUNAN'!$D:$D,JADUAL_TABLE!$A38)</f>
        <v>450.084</v>
      </c>
      <c r="U38" s="48">
        <f>SUMIFS('SGT_SUKU TAHUNAN'!$G:$G,'SGT_SUKU TAHUNAN'!$A:$A,"20"&amp;RIGHT(JADUAL_TABLE!U$1,2),'SGT_SUKU TAHUNAN'!$B:$B,MID(JADUAL_TABLE!U$1,2,1),'SGT_SUKU TAHUNAN'!$D:$D,JADUAL_TABLE!$A38)</f>
        <v>443.67400000000004</v>
      </c>
      <c r="V38" s="48">
        <f>SUMIFS('SGT_SUKU TAHUNAN'!$G:$G,'SGT_SUKU TAHUNAN'!$A:$A,"20"&amp;RIGHT(JADUAL_TABLE!V$1,2),'SGT_SUKU TAHUNAN'!$B:$B,MID(JADUAL_TABLE!V$1,2,1),'SGT_SUKU TAHUNAN'!$D:$D,JADUAL_TABLE!$A38)</f>
        <v>443.14100000000008</v>
      </c>
      <c r="W38" s="48">
        <f>SUMIFS('SGT_SUKU TAHUNAN'!$G:$G,'SGT_SUKU TAHUNAN'!$A:$A,"20"&amp;RIGHT(JADUAL_TABLE!W$1,2),'SGT_SUKU TAHUNAN'!$B:$B,MID(JADUAL_TABLE!W$1,2,1),'SGT_SUKU TAHUNAN'!$D:$D,JADUAL_TABLE!$A38)</f>
        <v>439.11199999999997</v>
      </c>
      <c r="X38" s="48">
        <f>SUMIFS('SGT_SUKU TAHUNAN'!$G:$G,'SGT_SUKU TAHUNAN'!$A:$A,"20"&amp;RIGHT(JADUAL_TABLE!X$1,2),'SGT_SUKU TAHUNAN'!$B:$B,MID(JADUAL_TABLE!X$1,2,1),'SGT_SUKU TAHUNAN'!$D:$D,JADUAL_TABLE!$A38)</f>
        <v>436.29599999999999</v>
      </c>
      <c r="Y38" s="48">
        <f>SUMIFS('SGT_SUKU TAHUNAN'!$G:$G,'SGT_SUKU TAHUNAN'!$A:$A,"20"&amp;RIGHT(JADUAL_TABLE!Y$1,2),'SGT_SUKU TAHUNAN'!$B:$B,MID(JADUAL_TABLE!Y$1,2,1),'SGT_SUKU TAHUNAN'!$D:$D,JADUAL_TABLE!$A38)</f>
        <v>439.40199999999999</v>
      </c>
      <c r="Z38" s="48">
        <f>SUMIFS('SGT_SUKU TAHUNAN'!$G:$G,'SGT_SUKU TAHUNAN'!$A:$A,"20"&amp;RIGHT(JADUAL_TABLE!Z$1,2),'SGT_SUKU TAHUNAN'!$B:$B,MID(JADUAL_TABLE!Z$1,2,1),'SGT_SUKU TAHUNAN'!$D:$D,JADUAL_TABLE!$A38)</f>
        <v>438.65900000000005</v>
      </c>
      <c r="AA38" s="48">
        <f>SUMIFS('SGT_SUKU TAHUNAN'!$G:$G,'SGT_SUKU TAHUNAN'!$A:$A,"20"&amp;RIGHT(JADUAL_TABLE!AA$1,2),'SGT_SUKU TAHUNAN'!$B:$B,MID(JADUAL_TABLE!AA$1,2,1),'SGT_SUKU TAHUNAN'!$D:$D,JADUAL_TABLE!$A38)</f>
        <v>436.66799999999995</v>
      </c>
      <c r="AB38" s="48">
        <f>SUMIFS('SGT_SUKU TAHUNAN'!$G:$G,'SGT_SUKU TAHUNAN'!$A:$A,"20"&amp;RIGHT(JADUAL_TABLE!AB$1,2),'SGT_SUKU TAHUNAN'!$B:$B,MID(JADUAL_TABLE!AB$1,2,1),'SGT_SUKU TAHUNAN'!$D:$D,JADUAL_TABLE!$A38)</f>
        <v>438.18200000000002</v>
      </c>
      <c r="AC38" s="48">
        <f>SUMIFS('SGT_SUKU TAHUNAN'!$G:$G,'SGT_SUKU TAHUNAN'!$A:$A,"20"&amp;RIGHT(JADUAL_TABLE!AC$1,2),'SGT_SUKU TAHUNAN'!$B:$B,MID(JADUAL_TABLE!AC$1,2,1),'SGT_SUKU TAHUNAN'!$D:$D,JADUAL_TABLE!$A38)</f>
        <v>439.21600000000001</v>
      </c>
      <c r="AD38" s="48">
        <f>SUMIFS('SGT_SUKU TAHUNAN'!$G:$G,'SGT_SUKU TAHUNAN'!$A:$A,"20"&amp;RIGHT(JADUAL_TABLE!AD$1,2),'SGT_SUKU TAHUNAN'!$B:$B,MID(JADUAL_TABLE!AD$1,2,1),'SGT_SUKU TAHUNAN'!$D:$D,JADUAL_TABLE!$A38)</f>
        <v>448.137</v>
      </c>
      <c r="AE38" s="48">
        <f>SUMIFS('SGT_SUKU TAHUNAN'!$G:$G,'SGT_SUKU TAHUNAN'!$A:$A,"20"&amp;RIGHT(JADUAL_TABLE!AE$1,2),'SGT_SUKU TAHUNAN'!$B:$B,MID(JADUAL_TABLE!AE$1,2,1),'SGT_SUKU TAHUNAN'!$D:$D,JADUAL_TABLE!$A38)</f>
        <v>449.31999999999994</v>
      </c>
      <c r="AF38" s="48">
        <f>SUMIFS('SGT_SUKU TAHUNAN'!$G:$G,'SGT_SUKU TAHUNAN'!$A:$A,"20"&amp;RIGHT(JADUAL_TABLE!AF$1,2),'SGT_SUKU TAHUNAN'!$B:$B,MID(JADUAL_TABLE!AF$1,2,1),'SGT_SUKU TAHUNAN'!$D:$D,JADUAL_TABLE!$A38)</f>
        <v>451.279</v>
      </c>
      <c r="AG38" s="48">
        <f>SUMIFS('SGT_SUKU TAHUNAN'!$G:$G,'SGT_SUKU TAHUNAN'!$A:$A,"20"&amp;RIGHT(JADUAL_TABLE!AG$1,2),'SGT_SUKU TAHUNAN'!$B:$B,MID(JADUAL_TABLE!AG$1,2,1),'SGT_SUKU TAHUNAN'!$D:$D,JADUAL_TABLE!$A38)</f>
        <v>460.75799999999998</v>
      </c>
      <c r="AH38" s="48">
        <f>SUMIFS('SGT_SUKU TAHUNAN'!$G:$G,'SGT_SUKU TAHUNAN'!$A:$A,"20"&amp;RIGHT(JADUAL_TABLE!AH$1,2),'SGT_SUKU TAHUNAN'!$B:$B,MID(JADUAL_TABLE!AH$1,2,1),'SGT_SUKU TAHUNAN'!$D:$D,JADUAL_TABLE!$A38)</f>
        <v>464.452</v>
      </c>
      <c r="AI38" s="48">
        <f>SUMIFS('SGT_SUKU TAHUNAN'!$G:$G,'SGT_SUKU TAHUNAN'!$A:$A,"20"&amp;RIGHT(JADUAL_TABLE!AI$1,2),'SGT_SUKU TAHUNAN'!$B:$B,MID(JADUAL_TABLE!AI$1,2,1),'SGT_SUKU TAHUNAN'!$D:$D,JADUAL_TABLE!$A38)</f>
        <v>467.28100000000001</v>
      </c>
      <c r="AJ38" s="48">
        <f>SUMIFS('SGT_SUKU TAHUNAN'!$G:$G,'SGT_SUKU TAHUNAN'!$A:$A,"20"&amp;RIGHT(JADUAL_TABLE!AJ$1,2),'SGT_SUKU TAHUNAN'!$B:$B,MID(JADUAL_TABLE!AJ$1,2,1),'SGT_SUKU TAHUNAN'!$D:$D,JADUAL_TABLE!$A38)</f>
        <v>467.95300000000003</v>
      </c>
      <c r="AK38" s="48">
        <f>SUMIFS('SGT_SUKU TAHUNAN'!$G:$G,'SGT_SUKU TAHUNAN'!$A:$A,"20"&amp;RIGHT(JADUAL_TABLE!AK$1,2),'SGT_SUKU TAHUNAN'!$B:$B,MID(JADUAL_TABLE!AK$1,2,1),'SGT_SUKU TAHUNAN'!$D:$D,JADUAL_TABLE!$A38)</f>
        <v>469.029</v>
      </c>
      <c r="AL38" s="48">
        <f>SUMIFS('SGT_SUKU TAHUNAN'!$G:$G,'SGT_SUKU TAHUNAN'!$A:$A,"20"&amp;RIGHT(JADUAL_TABLE!AL$1,2),'SGT_SUKU TAHUNAN'!$B:$B,MID(JADUAL_TABLE!AL$1,2,1),'SGT_SUKU TAHUNAN'!$D:$D,JADUAL_TABLE!$A38)</f>
        <v>469.63299999999998</v>
      </c>
      <c r="AM38" s="48">
        <f>SUMIFS('SGT_SUKU TAHUNAN'!$G:$G,'SGT_SUKU TAHUNAN'!$A:$A,"20"&amp;RIGHT(JADUAL_TABLE!AM$1,2),'SGT_SUKU TAHUNAN'!$B:$B,MID(JADUAL_TABLE!AM$1,2,1),'SGT_SUKU TAHUNAN'!$D:$D,JADUAL_TABLE!$A38)</f>
        <v>468.74299999999999</v>
      </c>
      <c r="AN38" s="48">
        <f>SUMIFS('SGT_SUKU TAHUNAN'!$G:$G,'SGT_SUKU TAHUNAN'!$A:$A,"20"&amp;RIGHT(JADUAL_TABLE!AN$1,2),'SGT_SUKU TAHUNAN'!$B:$B,MID(JADUAL_TABLE!AN$1,2,1),'SGT_SUKU TAHUNAN'!$D:$D,JADUAL_TABLE!$A38)</f>
        <v>469.185</v>
      </c>
      <c r="AO38" s="48">
        <f>SUMIFS('SGT_SUKU TAHUNAN'!$G:$G,'SGT_SUKU TAHUNAN'!$A:$A,"20"&amp;RIGHT(JADUAL_TABLE!AO$1,2),'SGT_SUKU TAHUNAN'!$B:$B,MID(JADUAL_TABLE!AO$1,2,1),'SGT_SUKU TAHUNAN'!$D:$D,JADUAL_TABLE!$A38)</f>
        <v>470.13</v>
      </c>
      <c r="AP38" s="48">
        <f>SUMIFS('SGT_SUKU TAHUNAN'!$G:$G,'SGT_SUKU TAHUNAN'!$A:$A,"20"&amp;RIGHT(JADUAL_TABLE!AP$1,2),'SGT_SUKU TAHUNAN'!$B:$B,MID(JADUAL_TABLE!AP$1,2,1),'SGT_SUKU TAHUNAN'!$D:$D,JADUAL_TABLE!$A38)</f>
        <v>470.29300000000001</v>
      </c>
      <c r="AQ38" s="48">
        <f>SUMIFS('SGT_SUKU TAHUNAN'!$G:$G,'SGT_SUKU TAHUNAN'!$A:$A,"20"&amp;RIGHT(JADUAL_TABLE!AQ$1,2),'SGT_SUKU TAHUNAN'!$B:$B,MID(JADUAL_TABLE!AQ$1,2,1),'SGT_SUKU TAHUNAN'!$D:$D,JADUAL_TABLE!$A38)</f>
        <v>470.45800000000003</v>
      </c>
      <c r="AR38" s="48">
        <f>SUMIFS('SGT_SUKU TAHUNAN'!$G:$G,'SGT_SUKU TAHUNAN'!$A:$A,"20"&amp;RIGHT(JADUAL_TABLE!AR$1,2),'SGT_SUKU TAHUNAN'!$B:$B,MID(JADUAL_TABLE!AR$1,2,1),'SGT_SUKU TAHUNAN'!$D:$D,JADUAL_TABLE!$A38)</f>
        <v>472.70700000000005</v>
      </c>
      <c r="AS38" s="48">
        <f>SUMIFS('SGT_SUKU TAHUNAN'!$G:$G,'SGT_SUKU TAHUNAN'!$A:$A,"20"&amp;RIGHT(JADUAL_TABLE!AS$1,2),'SGT_SUKU TAHUNAN'!$B:$B,MID(JADUAL_TABLE!AS$1,2,1),'SGT_SUKU TAHUNAN'!$D:$D,JADUAL_TABLE!$A38)</f>
        <v>0</v>
      </c>
      <c r="AT38" s="48">
        <f>SUMIFS('SGT_SUKU TAHUNAN'!$G:$G,'SGT_SUKU TAHUNAN'!$A:$A,"20"&amp;RIGHT(JADUAL_TABLE!AT$1,2),'SGT_SUKU TAHUNAN'!$B:$B,MID(JADUAL_TABLE!AT$1,2,1),'SGT_SUKU TAHUNAN'!$D:$D,JADUAL_TABLE!$A38)</f>
        <v>0</v>
      </c>
    </row>
    <row r="39" spans="1:47" ht="35.15" customHeight="1" x14ac:dyDescent="0.3">
      <c r="A39" s="47" t="s">
        <v>29</v>
      </c>
      <c r="B39" s="47" t="s">
        <v>155</v>
      </c>
      <c r="C39" s="48">
        <f>SUMIFS('SGT_TAHUNAN '!$F:$F,'SGT_TAHUNAN '!$A:$A,JADUAL_TABLE!C$1,'SGT_TAHUNAN '!$C:$C,JADUAL_TABLE!$A39)</f>
        <v>81.74199999999999</v>
      </c>
      <c r="D39" s="48">
        <f>SUMIFS('SGT_TAHUNAN '!$F:$F,'SGT_TAHUNAN '!$A:$A,JADUAL_TABLE!D$1,'SGT_TAHUNAN '!$C:$C,JADUAL_TABLE!$A39)</f>
        <v>82.207000000000008</v>
      </c>
      <c r="E39" s="48">
        <f>SUMIFS('SGT_TAHUNAN '!$F:$F,'SGT_TAHUNAN '!$A:$A,JADUAL_TABLE!E$1,'SGT_TAHUNAN '!$C:$C,JADUAL_TABLE!$A39)</f>
        <v>78.942999999999998</v>
      </c>
      <c r="F39" s="48">
        <f>SUMIFS('SGT_TAHUNAN '!$F:$F,'SGT_TAHUNAN '!$A:$A,JADUAL_TABLE!F$1,'SGT_TAHUNAN '!$C:$C,JADUAL_TABLE!$A39)</f>
        <v>77.430000000000007</v>
      </c>
      <c r="G39" s="48">
        <f>SUMIFS('SGT_TAHUNAN '!$F:$F,'SGT_TAHUNAN '!$A:$A,JADUAL_TABLE!G$1,'SGT_TAHUNAN '!$C:$C,JADUAL_TABLE!$A39)</f>
        <v>79.084000000000003</v>
      </c>
      <c r="H39" s="48">
        <f>SUMIFS('SGT_TAHUNAN '!$F:$F,'SGT_TAHUNAN '!$A:$A,JADUAL_TABLE!H$1,'SGT_TAHUNAN '!$C:$C,JADUAL_TABLE!$A39)</f>
        <v>80.061000000000007</v>
      </c>
      <c r="I39" s="48">
        <f>SUMIFS('SGT_TAHUNAN '!$F:$F,'SGT_TAHUNAN '!$A:$A,JADUAL_TABLE!I$1,'SGT_TAHUNAN '!$C:$C,JADUAL_TABLE!$A39)</f>
        <v>79.959999999999994</v>
      </c>
      <c r="J39" s="48">
        <f>SUMIFS('SGT_TAHUNAN '!$F:$F,'SGT_TAHUNAN '!$A:$A,JADUAL_TABLE!J$1,'SGT_TAHUNAN '!$C:$C,JADUAL_TABLE!$A39)</f>
        <v>79.974999999999994</v>
      </c>
      <c r="K39" s="48">
        <f>SUMIFS('SGT_SUKU TAHUNAN'!$G:$G,'SGT_SUKU TAHUNAN'!$A:$A,"20"&amp;RIGHT(JADUAL_TABLE!K$1,2),'SGT_SUKU TAHUNAN'!$B:$B,MID(JADUAL_TABLE!K$1,2,1),'SGT_SUKU TAHUNAN'!$D:$D,JADUAL_TABLE!$A39)</f>
        <v>81.599999999999994</v>
      </c>
      <c r="L39" s="48">
        <f>SUMIFS('SGT_SUKU TAHUNAN'!$G:$G,'SGT_SUKU TAHUNAN'!$A:$A,"20"&amp;RIGHT(JADUAL_TABLE!L$1,2),'SGT_SUKU TAHUNAN'!$B:$B,MID(JADUAL_TABLE!L$1,2,1),'SGT_SUKU TAHUNAN'!$D:$D,JADUAL_TABLE!$A39)</f>
        <v>81.614999999999995</v>
      </c>
      <c r="M39" s="48">
        <f>SUMIFS('SGT_SUKU TAHUNAN'!$G:$G,'SGT_SUKU TAHUNAN'!$A:$A,"20"&amp;RIGHT(JADUAL_TABLE!M$1,2),'SGT_SUKU TAHUNAN'!$B:$B,MID(JADUAL_TABLE!M$1,2,1),'SGT_SUKU TAHUNAN'!$D:$D,JADUAL_TABLE!$A39)</f>
        <v>81.691000000000003</v>
      </c>
      <c r="N39" s="48">
        <f>SUMIFS('SGT_SUKU TAHUNAN'!$G:$G,'SGT_SUKU TAHUNAN'!$A:$A,"20"&amp;RIGHT(JADUAL_TABLE!N$1,2),'SGT_SUKU TAHUNAN'!$B:$B,MID(JADUAL_TABLE!N$1,2,1),'SGT_SUKU TAHUNAN'!$D:$D,JADUAL_TABLE!$A39)</f>
        <v>81.74199999999999</v>
      </c>
      <c r="O39" s="48">
        <f>SUMIFS('SGT_SUKU TAHUNAN'!$G:$G,'SGT_SUKU TAHUNAN'!$A:$A,"20"&amp;RIGHT(JADUAL_TABLE!O$1,2),'SGT_SUKU TAHUNAN'!$B:$B,MID(JADUAL_TABLE!O$1,2,1),'SGT_SUKU TAHUNAN'!$D:$D,JADUAL_TABLE!$A39)</f>
        <v>81.736999999999995</v>
      </c>
      <c r="P39" s="48">
        <f>SUMIFS('SGT_SUKU TAHUNAN'!$G:$G,'SGT_SUKU TAHUNAN'!$A:$A,"20"&amp;RIGHT(JADUAL_TABLE!P$1,2),'SGT_SUKU TAHUNAN'!$B:$B,MID(JADUAL_TABLE!P$1,2,1),'SGT_SUKU TAHUNAN'!$D:$D,JADUAL_TABLE!$A39)</f>
        <v>83.713999999999999</v>
      </c>
      <c r="Q39" s="48">
        <f>SUMIFS('SGT_SUKU TAHUNAN'!$G:$G,'SGT_SUKU TAHUNAN'!$A:$A,"20"&amp;RIGHT(JADUAL_TABLE!Q$1,2),'SGT_SUKU TAHUNAN'!$B:$B,MID(JADUAL_TABLE!Q$1,2,1),'SGT_SUKU TAHUNAN'!$D:$D,JADUAL_TABLE!$A39)</f>
        <v>80.783000000000001</v>
      </c>
      <c r="R39" s="48">
        <f>SUMIFS('SGT_SUKU TAHUNAN'!$G:$G,'SGT_SUKU TAHUNAN'!$A:$A,"20"&amp;RIGHT(JADUAL_TABLE!R$1,2),'SGT_SUKU TAHUNAN'!$B:$B,MID(JADUAL_TABLE!R$1,2,1),'SGT_SUKU TAHUNAN'!$D:$D,JADUAL_TABLE!$A39)</f>
        <v>82.207000000000008</v>
      </c>
      <c r="S39" s="48">
        <f>SUMIFS('SGT_SUKU TAHUNAN'!$G:$G,'SGT_SUKU TAHUNAN'!$A:$A,"20"&amp;RIGHT(JADUAL_TABLE!S$1,2),'SGT_SUKU TAHUNAN'!$B:$B,MID(JADUAL_TABLE!S$1,2,1),'SGT_SUKU TAHUNAN'!$D:$D,JADUAL_TABLE!$A39)</f>
        <v>79.754999999999995</v>
      </c>
      <c r="T39" s="48">
        <f>SUMIFS('SGT_SUKU TAHUNAN'!$G:$G,'SGT_SUKU TAHUNAN'!$A:$A,"20"&amp;RIGHT(JADUAL_TABLE!T$1,2),'SGT_SUKU TAHUNAN'!$B:$B,MID(JADUAL_TABLE!T$1,2,1),'SGT_SUKU TAHUNAN'!$D:$D,JADUAL_TABLE!$A39)</f>
        <v>78.724999999999994</v>
      </c>
      <c r="U39" s="48">
        <f>SUMIFS('SGT_SUKU TAHUNAN'!$G:$G,'SGT_SUKU TAHUNAN'!$A:$A,"20"&amp;RIGHT(JADUAL_TABLE!U$1,2),'SGT_SUKU TAHUNAN'!$B:$B,MID(JADUAL_TABLE!U$1,2,1),'SGT_SUKU TAHUNAN'!$D:$D,JADUAL_TABLE!$A39)</f>
        <v>79.141000000000005</v>
      </c>
      <c r="V39" s="48">
        <f>SUMIFS('SGT_SUKU TAHUNAN'!$G:$G,'SGT_SUKU TAHUNAN'!$A:$A,"20"&amp;RIGHT(JADUAL_TABLE!V$1,2),'SGT_SUKU TAHUNAN'!$B:$B,MID(JADUAL_TABLE!V$1,2,1),'SGT_SUKU TAHUNAN'!$D:$D,JADUAL_TABLE!$A39)</f>
        <v>78.942999999999998</v>
      </c>
      <c r="W39" s="48">
        <f>SUMIFS('SGT_SUKU TAHUNAN'!$G:$G,'SGT_SUKU TAHUNAN'!$A:$A,"20"&amp;RIGHT(JADUAL_TABLE!W$1,2),'SGT_SUKU TAHUNAN'!$B:$B,MID(JADUAL_TABLE!W$1,2,1),'SGT_SUKU TAHUNAN'!$D:$D,JADUAL_TABLE!$A39)</f>
        <v>79.082999999999998</v>
      </c>
      <c r="X39" s="48">
        <f>SUMIFS('SGT_SUKU TAHUNAN'!$G:$G,'SGT_SUKU TAHUNAN'!$A:$A,"20"&amp;RIGHT(JADUAL_TABLE!X$1,2),'SGT_SUKU TAHUNAN'!$B:$B,MID(JADUAL_TABLE!X$1,2,1),'SGT_SUKU TAHUNAN'!$D:$D,JADUAL_TABLE!$A39)</f>
        <v>78.433000000000007</v>
      </c>
      <c r="Y39" s="48">
        <f>SUMIFS('SGT_SUKU TAHUNAN'!$G:$G,'SGT_SUKU TAHUNAN'!$A:$A,"20"&amp;RIGHT(JADUAL_TABLE!Y$1,2),'SGT_SUKU TAHUNAN'!$B:$B,MID(JADUAL_TABLE!Y$1,2,1),'SGT_SUKU TAHUNAN'!$D:$D,JADUAL_TABLE!$A39)</f>
        <v>77.939000000000007</v>
      </c>
      <c r="Z39" s="48">
        <f>SUMIFS('SGT_SUKU TAHUNAN'!$G:$G,'SGT_SUKU TAHUNAN'!$A:$A,"20"&amp;RIGHT(JADUAL_TABLE!Z$1,2),'SGT_SUKU TAHUNAN'!$B:$B,MID(JADUAL_TABLE!Z$1,2,1),'SGT_SUKU TAHUNAN'!$D:$D,JADUAL_TABLE!$A39)</f>
        <v>77.430000000000007</v>
      </c>
      <c r="AA39" s="48">
        <f>SUMIFS('SGT_SUKU TAHUNAN'!$G:$G,'SGT_SUKU TAHUNAN'!$A:$A,"20"&amp;RIGHT(JADUAL_TABLE!AA$1,2),'SGT_SUKU TAHUNAN'!$B:$B,MID(JADUAL_TABLE!AA$1,2,1),'SGT_SUKU TAHUNAN'!$D:$D,JADUAL_TABLE!$A39)</f>
        <v>77.085999999999984</v>
      </c>
      <c r="AB39" s="48">
        <f>SUMIFS('SGT_SUKU TAHUNAN'!$G:$G,'SGT_SUKU TAHUNAN'!$A:$A,"20"&amp;RIGHT(JADUAL_TABLE!AB$1,2),'SGT_SUKU TAHUNAN'!$B:$B,MID(JADUAL_TABLE!AB$1,2,1),'SGT_SUKU TAHUNAN'!$D:$D,JADUAL_TABLE!$A39)</f>
        <v>77.162999999999997</v>
      </c>
      <c r="AC39" s="48">
        <f>SUMIFS('SGT_SUKU TAHUNAN'!$G:$G,'SGT_SUKU TAHUNAN'!$A:$A,"20"&amp;RIGHT(JADUAL_TABLE!AC$1,2),'SGT_SUKU TAHUNAN'!$B:$B,MID(JADUAL_TABLE!AC$1,2,1),'SGT_SUKU TAHUNAN'!$D:$D,JADUAL_TABLE!$A39)</f>
        <v>77.942000000000007</v>
      </c>
      <c r="AD39" s="48">
        <f>SUMIFS('SGT_SUKU TAHUNAN'!$G:$G,'SGT_SUKU TAHUNAN'!$A:$A,"20"&amp;RIGHT(JADUAL_TABLE!AD$1,2),'SGT_SUKU TAHUNAN'!$B:$B,MID(JADUAL_TABLE!AD$1,2,1),'SGT_SUKU TAHUNAN'!$D:$D,JADUAL_TABLE!$A39)</f>
        <v>79.084000000000003</v>
      </c>
      <c r="AE39" s="48">
        <f>SUMIFS('SGT_SUKU TAHUNAN'!$G:$G,'SGT_SUKU TAHUNAN'!$A:$A,"20"&amp;RIGHT(JADUAL_TABLE!AE$1,2),'SGT_SUKU TAHUNAN'!$B:$B,MID(JADUAL_TABLE!AE$1,2,1),'SGT_SUKU TAHUNAN'!$D:$D,JADUAL_TABLE!$A39)</f>
        <v>79.671999999999997</v>
      </c>
      <c r="AF39" s="48">
        <f>SUMIFS('SGT_SUKU TAHUNAN'!$G:$G,'SGT_SUKU TAHUNAN'!$A:$A,"20"&amp;RIGHT(JADUAL_TABLE!AF$1,2),'SGT_SUKU TAHUNAN'!$B:$B,MID(JADUAL_TABLE!AF$1,2,1),'SGT_SUKU TAHUNAN'!$D:$D,JADUAL_TABLE!$A39)</f>
        <v>79.906000000000006</v>
      </c>
      <c r="AG39" s="48">
        <f>SUMIFS('SGT_SUKU TAHUNAN'!$G:$G,'SGT_SUKU TAHUNAN'!$A:$A,"20"&amp;RIGHT(JADUAL_TABLE!AG$1,2),'SGT_SUKU TAHUNAN'!$B:$B,MID(JADUAL_TABLE!AG$1,2,1),'SGT_SUKU TAHUNAN'!$D:$D,JADUAL_TABLE!$A39)</f>
        <v>80.307000000000002</v>
      </c>
      <c r="AH39" s="48">
        <f>SUMIFS('SGT_SUKU TAHUNAN'!$G:$G,'SGT_SUKU TAHUNAN'!$A:$A,"20"&amp;RIGHT(JADUAL_TABLE!AH$1,2),'SGT_SUKU TAHUNAN'!$B:$B,MID(JADUAL_TABLE!AH$1,2,1),'SGT_SUKU TAHUNAN'!$D:$D,JADUAL_TABLE!$A39)</f>
        <v>80.061000000000007</v>
      </c>
      <c r="AI39" s="48">
        <f>SUMIFS('SGT_SUKU TAHUNAN'!$G:$G,'SGT_SUKU TAHUNAN'!$A:$A,"20"&amp;RIGHT(JADUAL_TABLE!AI$1,2),'SGT_SUKU TAHUNAN'!$B:$B,MID(JADUAL_TABLE!AI$1,2,1),'SGT_SUKU TAHUNAN'!$D:$D,JADUAL_TABLE!$A39)</f>
        <v>79.98599999999999</v>
      </c>
      <c r="AJ39" s="48">
        <f>SUMIFS('SGT_SUKU TAHUNAN'!$G:$G,'SGT_SUKU TAHUNAN'!$A:$A,"20"&amp;RIGHT(JADUAL_TABLE!AJ$1,2),'SGT_SUKU TAHUNAN'!$B:$B,MID(JADUAL_TABLE!AJ$1,2,1),'SGT_SUKU TAHUNAN'!$D:$D,JADUAL_TABLE!$A39)</f>
        <v>79.975999999999999</v>
      </c>
      <c r="AK39" s="48">
        <f>SUMIFS('SGT_SUKU TAHUNAN'!$G:$G,'SGT_SUKU TAHUNAN'!$A:$A,"20"&amp;RIGHT(JADUAL_TABLE!AK$1,2),'SGT_SUKU TAHUNAN'!$B:$B,MID(JADUAL_TABLE!AK$1,2,1),'SGT_SUKU TAHUNAN'!$D:$D,JADUAL_TABLE!$A39)</f>
        <v>79.721999999999994</v>
      </c>
      <c r="AL39" s="48">
        <f>SUMIFS('SGT_SUKU TAHUNAN'!$G:$G,'SGT_SUKU TAHUNAN'!$A:$A,"20"&amp;RIGHT(JADUAL_TABLE!AL$1,2),'SGT_SUKU TAHUNAN'!$B:$B,MID(JADUAL_TABLE!AL$1,2,1),'SGT_SUKU TAHUNAN'!$D:$D,JADUAL_TABLE!$A39)</f>
        <v>79.959999999999994</v>
      </c>
      <c r="AM39" s="48">
        <f>SUMIFS('SGT_SUKU TAHUNAN'!$G:$G,'SGT_SUKU TAHUNAN'!$A:$A,"20"&amp;RIGHT(JADUAL_TABLE!AM$1,2),'SGT_SUKU TAHUNAN'!$B:$B,MID(JADUAL_TABLE!AM$1,2,1),'SGT_SUKU TAHUNAN'!$D:$D,JADUAL_TABLE!$A39)</f>
        <v>80.304000000000002</v>
      </c>
      <c r="AN39" s="48">
        <f>SUMIFS('SGT_SUKU TAHUNAN'!$G:$G,'SGT_SUKU TAHUNAN'!$A:$A,"20"&amp;RIGHT(JADUAL_TABLE!AN$1,2),'SGT_SUKU TAHUNAN'!$B:$B,MID(JADUAL_TABLE!AN$1,2,1),'SGT_SUKU TAHUNAN'!$D:$D,JADUAL_TABLE!$A39)</f>
        <v>80.381</v>
      </c>
      <c r="AO39" s="48">
        <f>SUMIFS('SGT_SUKU TAHUNAN'!$G:$G,'SGT_SUKU TAHUNAN'!$A:$A,"20"&amp;RIGHT(JADUAL_TABLE!AO$1,2),'SGT_SUKU TAHUNAN'!$B:$B,MID(JADUAL_TABLE!AO$1,2,1),'SGT_SUKU TAHUNAN'!$D:$D,JADUAL_TABLE!$A39)</f>
        <v>80.195999999999998</v>
      </c>
      <c r="AP39" s="48">
        <f>SUMIFS('SGT_SUKU TAHUNAN'!$G:$G,'SGT_SUKU TAHUNAN'!$A:$A,"20"&amp;RIGHT(JADUAL_TABLE!AP$1,2),'SGT_SUKU TAHUNAN'!$B:$B,MID(JADUAL_TABLE!AP$1,2,1),'SGT_SUKU TAHUNAN'!$D:$D,JADUAL_TABLE!$A39)</f>
        <v>79.974999999999994</v>
      </c>
      <c r="AQ39" s="48">
        <f>SUMIFS('SGT_SUKU TAHUNAN'!$G:$G,'SGT_SUKU TAHUNAN'!$A:$A,"20"&amp;RIGHT(JADUAL_TABLE!AQ$1,2),'SGT_SUKU TAHUNAN'!$B:$B,MID(JADUAL_TABLE!AQ$1,2,1),'SGT_SUKU TAHUNAN'!$D:$D,JADUAL_TABLE!$A39)</f>
        <v>79.841000000000008</v>
      </c>
      <c r="AR39" s="48">
        <f>SUMIFS('SGT_SUKU TAHUNAN'!$G:$G,'SGT_SUKU TAHUNAN'!$A:$A,"20"&amp;RIGHT(JADUAL_TABLE!AR$1,2),'SGT_SUKU TAHUNAN'!$B:$B,MID(JADUAL_TABLE!AR$1,2,1),'SGT_SUKU TAHUNAN'!$D:$D,JADUAL_TABLE!$A39)</f>
        <v>79.250999999999991</v>
      </c>
      <c r="AS39" s="48">
        <f>SUMIFS('SGT_SUKU TAHUNAN'!$G:$G,'SGT_SUKU TAHUNAN'!$A:$A,"20"&amp;RIGHT(JADUAL_TABLE!AS$1,2),'SGT_SUKU TAHUNAN'!$B:$B,MID(JADUAL_TABLE!AS$1,2,1),'SGT_SUKU TAHUNAN'!$D:$D,JADUAL_TABLE!$A39)</f>
        <v>0</v>
      </c>
      <c r="AT39" s="48">
        <f>SUMIFS('SGT_SUKU TAHUNAN'!$G:$G,'SGT_SUKU TAHUNAN'!$A:$A,"20"&amp;RIGHT(JADUAL_TABLE!AT$1,2),'SGT_SUKU TAHUNAN'!$B:$B,MID(JADUAL_TABLE!AT$1,2,1),'SGT_SUKU TAHUNAN'!$D:$D,JADUAL_TABLE!$A39)</f>
        <v>0</v>
      </c>
    </row>
    <row r="40" spans="1:47" ht="35.15" customHeight="1" x14ac:dyDescent="0.3">
      <c r="A40" s="47" t="s">
        <v>31</v>
      </c>
      <c r="B40" s="47" t="s">
        <v>156</v>
      </c>
      <c r="C40" s="48">
        <f>SUMIFS('SGT_TAHUNAN '!$F:$F,'SGT_TAHUNAN '!$A:$A,JADUAL_TABLE!C$1,'SGT_TAHUNAN '!$C:$C,JADUAL_TABLE!$A40)</f>
        <v>2131.9870000000001</v>
      </c>
      <c r="D40" s="48">
        <f>SUMIFS('SGT_TAHUNAN '!$F:$F,'SGT_TAHUNAN '!$A:$A,JADUAL_TABLE!D$1,'SGT_TAHUNAN '!$C:$C,JADUAL_TABLE!$A40)</f>
        <v>2174.3350000000005</v>
      </c>
      <c r="E40" s="48">
        <f>SUMIFS('SGT_TAHUNAN '!$F:$F,'SGT_TAHUNAN '!$A:$A,JADUAL_TABLE!E$1,'SGT_TAHUNAN '!$C:$C,JADUAL_TABLE!$A40)</f>
        <v>2159.2000000000003</v>
      </c>
      <c r="F40" s="48">
        <f>SUMIFS('SGT_TAHUNAN '!$F:$F,'SGT_TAHUNAN '!$A:$A,JADUAL_TABLE!F$1,'SGT_TAHUNAN '!$C:$C,JADUAL_TABLE!$A40)</f>
        <v>2217.7249999999999</v>
      </c>
      <c r="G40" s="48">
        <f>SUMIFS('SGT_TAHUNAN '!$F:$F,'SGT_TAHUNAN '!$A:$A,JADUAL_TABLE!G$1,'SGT_TAHUNAN '!$C:$C,JADUAL_TABLE!$A40)</f>
        <v>2306.5470000000005</v>
      </c>
      <c r="H40" s="48">
        <f>SUMIFS('SGT_TAHUNAN '!$F:$F,'SGT_TAHUNAN '!$A:$A,JADUAL_TABLE!H$1,'SGT_TAHUNAN '!$C:$C,JADUAL_TABLE!$A40)</f>
        <v>2360.9659999999994</v>
      </c>
      <c r="I40" s="48">
        <f>SUMIFS('SGT_TAHUNAN '!$F:$F,'SGT_TAHUNAN '!$A:$A,JADUAL_TABLE!I$1,'SGT_TAHUNAN '!$C:$C,JADUAL_TABLE!$A40)</f>
        <v>2393.1899999999996</v>
      </c>
      <c r="J40" s="48">
        <f>SUMIFS('SGT_TAHUNAN '!$F:$F,'SGT_TAHUNAN '!$A:$A,JADUAL_TABLE!J$1,'SGT_TAHUNAN '!$C:$C,JADUAL_TABLE!$A40)</f>
        <v>2422.2710000000002</v>
      </c>
      <c r="K40" s="48">
        <f>SUMIFS('SGT_SUKU TAHUNAN'!$G:$G,'SGT_SUKU TAHUNAN'!$A:$A,"20"&amp;RIGHT(JADUAL_TABLE!K$1,2),'SGT_SUKU TAHUNAN'!$B:$B,MID(JADUAL_TABLE!K$1,2,1),'SGT_SUKU TAHUNAN'!$D:$D,JADUAL_TABLE!$A40)</f>
        <v>2107.904</v>
      </c>
      <c r="L40" s="48">
        <f>SUMIFS('SGT_SUKU TAHUNAN'!$G:$G,'SGT_SUKU TAHUNAN'!$A:$A,"20"&amp;RIGHT(JADUAL_TABLE!L$1,2),'SGT_SUKU TAHUNAN'!$B:$B,MID(JADUAL_TABLE!L$1,2,1),'SGT_SUKU TAHUNAN'!$D:$D,JADUAL_TABLE!$A40)</f>
        <v>2110.5659999999989</v>
      </c>
      <c r="M40" s="48">
        <f>SUMIFS('SGT_SUKU TAHUNAN'!$G:$G,'SGT_SUKU TAHUNAN'!$A:$A,"20"&amp;RIGHT(JADUAL_TABLE!M$1,2),'SGT_SUKU TAHUNAN'!$B:$B,MID(JADUAL_TABLE!M$1,2,1),'SGT_SUKU TAHUNAN'!$D:$D,JADUAL_TABLE!$A40)</f>
        <v>2123.44</v>
      </c>
      <c r="N40" s="48">
        <f>SUMIFS('SGT_SUKU TAHUNAN'!$G:$G,'SGT_SUKU TAHUNAN'!$A:$A,"20"&amp;RIGHT(JADUAL_TABLE!N$1,2),'SGT_SUKU TAHUNAN'!$B:$B,MID(JADUAL_TABLE!N$1,2,1),'SGT_SUKU TAHUNAN'!$D:$D,JADUAL_TABLE!$A40)</f>
        <v>2131.9870000000001</v>
      </c>
      <c r="O40" s="48">
        <f>SUMIFS('SGT_SUKU TAHUNAN'!$G:$G,'SGT_SUKU TAHUNAN'!$A:$A,"20"&amp;RIGHT(JADUAL_TABLE!O$1,2),'SGT_SUKU TAHUNAN'!$B:$B,MID(JADUAL_TABLE!O$1,2,1),'SGT_SUKU TAHUNAN'!$D:$D,JADUAL_TABLE!$A40)</f>
        <v>2131.471</v>
      </c>
      <c r="P40" s="48">
        <f>SUMIFS('SGT_SUKU TAHUNAN'!$G:$G,'SGT_SUKU TAHUNAN'!$A:$A,"20"&amp;RIGHT(JADUAL_TABLE!P$1,2),'SGT_SUKU TAHUNAN'!$B:$B,MID(JADUAL_TABLE!P$1,2,1),'SGT_SUKU TAHUNAN'!$D:$D,JADUAL_TABLE!$A40)</f>
        <v>2148.3919999999998</v>
      </c>
      <c r="Q40" s="48">
        <f>SUMIFS('SGT_SUKU TAHUNAN'!$G:$G,'SGT_SUKU TAHUNAN'!$A:$A,"20"&amp;RIGHT(JADUAL_TABLE!Q$1,2),'SGT_SUKU TAHUNAN'!$B:$B,MID(JADUAL_TABLE!Q$1,2,1),'SGT_SUKU TAHUNAN'!$D:$D,JADUAL_TABLE!$A40)</f>
        <v>2172.7910000000002</v>
      </c>
      <c r="R40" s="48">
        <f>SUMIFS('SGT_SUKU TAHUNAN'!$G:$G,'SGT_SUKU TAHUNAN'!$A:$A,"20"&amp;RIGHT(JADUAL_TABLE!R$1,2),'SGT_SUKU TAHUNAN'!$B:$B,MID(JADUAL_TABLE!R$1,2,1),'SGT_SUKU TAHUNAN'!$D:$D,JADUAL_TABLE!$A40)</f>
        <v>2174.3350000000005</v>
      </c>
      <c r="S40" s="48">
        <f>SUMIFS('SGT_SUKU TAHUNAN'!$G:$G,'SGT_SUKU TAHUNAN'!$A:$A,"20"&amp;RIGHT(JADUAL_TABLE!S$1,2),'SGT_SUKU TAHUNAN'!$B:$B,MID(JADUAL_TABLE!S$1,2,1),'SGT_SUKU TAHUNAN'!$D:$D,JADUAL_TABLE!$A40)</f>
        <v>2160.8429999999998</v>
      </c>
      <c r="T40" s="48">
        <f>SUMIFS('SGT_SUKU TAHUNAN'!$G:$G,'SGT_SUKU TAHUNAN'!$A:$A,"20"&amp;RIGHT(JADUAL_TABLE!T$1,2),'SGT_SUKU TAHUNAN'!$B:$B,MID(JADUAL_TABLE!T$1,2,1),'SGT_SUKU TAHUNAN'!$D:$D,JADUAL_TABLE!$A40)</f>
        <v>2138.7249999999999</v>
      </c>
      <c r="U40" s="48">
        <f>SUMIFS('SGT_SUKU TAHUNAN'!$G:$G,'SGT_SUKU TAHUNAN'!$A:$A,"20"&amp;RIGHT(JADUAL_TABLE!U$1,2),'SGT_SUKU TAHUNAN'!$B:$B,MID(JADUAL_TABLE!U$1,2,1),'SGT_SUKU TAHUNAN'!$D:$D,JADUAL_TABLE!$A40)</f>
        <v>2153.2809999999999</v>
      </c>
      <c r="V40" s="48">
        <f>SUMIFS('SGT_SUKU TAHUNAN'!$G:$G,'SGT_SUKU TAHUNAN'!$A:$A,"20"&amp;RIGHT(JADUAL_TABLE!V$1,2),'SGT_SUKU TAHUNAN'!$B:$B,MID(JADUAL_TABLE!V$1,2,1),'SGT_SUKU TAHUNAN'!$D:$D,JADUAL_TABLE!$A40)</f>
        <v>2159.2000000000003</v>
      </c>
      <c r="W40" s="48">
        <f>SUMIFS('SGT_SUKU TAHUNAN'!$G:$G,'SGT_SUKU TAHUNAN'!$A:$A,"20"&amp;RIGHT(JADUAL_TABLE!W$1,2),'SGT_SUKU TAHUNAN'!$B:$B,MID(JADUAL_TABLE!W$1,2,1),'SGT_SUKU TAHUNAN'!$D:$D,JADUAL_TABLE!$A40)</f>
        <v>2159.5379999999996</v>
      </c>
      <c r="X40" s="48">
        <f>SUMIFS('SGT_SUKU TAHUNAN'!$G:$G,'SGT_SUKU TAHUNAN'!$A:$A,"20"&amp;RIGHT(JADUAL_TABLE!X$1,2),'SGT_SUKU TAHUNAN'!$B:$B,MID(JADUAL_TABLE!X$1,2,1),'SGT_SUKU TAHUNAN'!$D:$D,JADUAL_TABLE!$A40)</f>
        <v>2158.444</v>
      </c>
      <c r="Y40" s="48">
        <f>SUMIFS('SGT_SUKU TAHUNAN'!$G:$G,'SGT_SUKU TAHUNAN'!$A:$A,"20"&amp;RIGHT(JADUAL_TABLE!Y$1,2),'SGT_SUKU TAHUNAN'!$B:$B,MID(JADUAL_TABLE!Y$1,2,1),'SGT_SUKU TAHUNAN'!$D:$D,JADUAL_TABLE!$A40)</f>
        <v>2187.0159999999996</v>
      </c>
      <c r="Z40" s="48">
        <f>SUMIFS('SGT_SUKU TAHUNAN'!$G:$G,'SGT_SUKU TAHUNAN'!$A:$A,"20"&amp;RIGHT(JADUAL_TABLE!Z$1,2),'SGT_SUKU TAHUNAN'!$B:$B,MID(JADUAL_TABLE!Z$1,2,1),'SGT_SUKU TAHUNAN'!$D:$D,JADUAL_TABLE!$A40)</f>
        <v>2217.7249999999999</v>
      </c>
      <c r="AA40" s="48">
        <f>SUMIFS('SGT_SUKU TAHUNAN'!$G:$G,'SGT_SUKU TAHUNAN'!$A:$A,"20"&amp;RIGHT(JADUAL_TABLE!AA$1,2),'SGT_SUKU TAHUNAN'!$B:$B,MID(JADUAL_TABLE!AA$1,2,1),'SGT_SUKU TAHUNAN'!$D:$D,JADUAL_TABLE!$A40)</f>
        <v>2237.3079999999995</v>
      </c>
      <c r="AB40" s="48">
        <f>SUMIFS('SGT_SUKU TAHUNAN'!$G:$G,'SGT_SUKU TAHUNAN'!$A:$A,"20"&amp;RIGHT(JADUAL_TABLE!AB$1,2),'SGT_SUKU TAHUNAN'!$B:$B,MID(JADUAL_TABLE!AB$1,2,1),'SGT_SUKU TAHUNAN'!$D:$D,JADUAL_TABLE!$A40)</f>
        <v>2251.27</v>
      </c>
      <c r="AC40" s="48">
        <f>SUMIFS('SGT_SUKU TAHUNAN'!$G:$G,'SGT_SUKU TAHUNAN'!$A:$A,"20"&amp;RIGHT(JADUAL_TABLE!AC$1,2),'SGT_SUKU TAHUNAN'!$B:$B,MID(JADUAL_TABLE!AC$1,2,1),'SGT_SUKU TAHUNAN'!$D:$D,JADUAL_TABLE!$A40)</f>
        <v>2283.1530000000002</v>
      </c>
      <c r="AD40" s="48">
        <f>SUMIFS('SGT_SUKU TAHUNAN'!$G:$G,'SGT_SUKU TAHUNAN'!$A:$A,"20"&amp;RIGHT(JADUAL_TABLE!AD$1,2),'SGT_SUKU TAHUNAN'!$B:$B,MID(JADUAL_TABLE!AD$1,2,1),'SGT_SUKU TAHUNAN'!$D:$D,JADUAL_TABLE!$A40)</f>
        <v>2306.5470000000005</v>
      </c>
      <c r="AE40" s="48">
        <f>SUMIFS('SGT_SUKU TAHUNAN'!$G:$G,'SGT_SUKU TAHUNAN'!$A:$A,"20"&amp;RIGHT(JADUAL_TABLE!AE$1,2),'SGT_SUKU TAHUNAN'!$B:$B,MID(JADUAL_TABLE!AE$1,2,1),'SGT_SUKU TAHUNAN'!$D:$D,JADUAL_TABLE!$A40)</f>
        <v>2322.1810000000005</v>
      </c>
      <c r="AF40" s="48">
        <f>SUMIFS('SGT_SUKU TAHUNAN'!$G:$G,'SGT_SUKU TAHUNAN'!$A:$A,"20"&amp;RIGHT(JADUAL_TABLE!AF$1,2),'SGT_SUKU TAHUNAN'!$B:$B,MID(JADUAL_TABLE!AF$1,2,1),'SGT_SUKU TAHUNAN'!$D:$D,JADUAL_TABLE!$A40)</f>
        <v>2320.6639999999998</v>
      </c>
      <c r="AG40" s="48">
        <f>SUMIFS('SGT_SUKU TAHUNAN'!$G:$G,'SGT_SUKU TAHUNAN'!$A:$A,"20"&amp;RIGHT(JADUAL_TABLE!AG$1,2),'SGT_SUKU TAHUNAN'!$B:$B,MID(JADUAL_TABLE!AG$1,2,1),'SGT_SUKU TAHUNAN'!$D:$D,JADUAL_TABLE!$A40)</f>
        <v>2356.7660000000005</v>
      </c>
      <c r="AH40" s="48">
        <f>SUMIFS('SGT_SUKU TAHUNAN'!$G:$G,'SGT_SUKU TAHUNAN'!$A:$A,"20"&amp;RIGHT(JADUAL_TABLE!AH$1,2),'SGT_SUKU TAHUNAN'!$B:$B,MID(JADUAL_TABLE!AH$1,2,1),'SGT_SUKU TAHUNAN'!$D:$D,JADUAL_TABLE!$A40)</f>
        <v>2360.9659999999994</v>
      </c>
      <c r="AI40" s="48">
        <f>SUMIFS('SGT_SUKU TAHUNAN'!$G:$G,'SGT_SUKU TAHUNAN'!$A:$A,"20"&amp;RIGHT(JADUAL_TABLE!AI$1,2),'SGT_SUKU TAHUNAN'!$B:$B,MID(JADUAL_TABLE!AI$1,2,1),'SGT_SUKU TAHUNAN'!$D:$D,JADUAL_TABLE!$A40)</f>
        <v>2347.4679999999998</v>
      </c>
      <c r="AJ40" s="48">
        <f>SUMIFS('SGT_SUKU TAHUNAN'!$G:$G,'SGT_SUKU TAHUNAN'!$A:$A,"20"&amp;RIGHT(JADUAL_TABLE!AJ$1,2),'SGT_SUKU TAHUNAN'!$B:$B,MID(JADUAL_TABLE!AJ$1,2,1),'SGT_SUKU TAHUNAN'!$D:$D,JADUAL_TABLE!$A40)</f>
        <v>2350.4030000000002</v>
      </c>
      <c r="AK40" s="48">
        <f>SUMIFS('SGT_SUKU TAHUNAN'!$G:$G,'SGT_SUKU TAHUNAN'!$A:$A,"20"&amp;RIGHT(JADUAL_TABLE!AK$1,2),'SGT_SUKU TAHUNAN'!$B:$B,MID(JADUAL_TABLE!AK$1,2,1),'SGT_SUKU TAHUNAN'!$D:$D,JADUAL_TABLE!$A40)</f>
        <v>2380.1000000000004</v>
      </c>
      <c r="AL40" s="48">
        <f>SUMIFS('SGT_SUKU TAHUNAN'!$G:$G,'SGT_SUKU TAHUNAN'!$A:$A,"20"&amp;RIGHT(JADUAL_TABLE!AL$1,2),'SGT_SUKU TAHUNAN'!$B:$B,MID(JADUAL_TABLE!AL$1,2,1),'SGT_SUKU TAHUNAN'!$D:$D,JADUAL_TABLE!$A40)</f>
        <v>2393.1899999999996</v>
      </c>
      <c r="AM40" s="48">
        <f>SUMIFS('SGT_SUKU TAHUNAN'!$G:$G,'SGT_SUKU TAHUNAN'!$A:$A,"20"&amp;RIGHT(JADUAL_TABLE!AM$1,2),'SGT_SUKU TAHUNAN'!$B:$B,MID(JADUAL_TABLE!AM$1,2,1),'SGT_SUKU TAHUNAN'!$D:$D,JADUAL_TABLE!$A40)</f>
        <v>2382.4989999999993</v>
      </c>
      <c r="AN40" s="48">
        <f>SUMIFS('SGT_SUKU TAHUNAN'!$G:$G,'SGT_SUKU TAHUNAN'!$A:$A,"20"&amp;RIGHT(JADUAL_TABLE!AN$1,2),'SGT_SUKU TAHUNAN'!$B:$B,MID(JADUAL_TABLE!AN$1,2,1),'SGT_SUKU TAHUNAN'!$D:$D,JADUAL_TABLE!$A40)</f>
        <v>2383.1550000000002</v>
      </c>
      <c r="AO40" s="48">
        <f>SUMIFS('SGT_SUKU TAHUNAN'!$G:$G,'SGT_SUKU TAHUNAN'!$A:$A,"20"&amp;RIGHT(JADUAL_TABLE!AO$1,2),'SGT_SUKU TAHUNAN'!$B:$B,MID(JADUAL_TABLE!AO$1,2,1),'SGT_SUKU TAHUNAN'!$D:$D,JADUAL_TABLE!$A40)</f>
        <v>2408.1330000000007</v>
      </c>
      <c r="AP40" s="48">
        <f>SUMIFS('SGT_SUKU TAHUNAN'!$G:$G,'SGT_SUKU TAHUNAN'!$A:$A,"20"&amp;RIGHT(JADUAL_TABLE!AP$1,2),'SGT_SUKU TAHUNAN'!$B:$B,MID(JADUAL_TABLE!AP$1,2,1),'SGT_SUKU TAHUNAN'!$D:$D,JADUAL_TABLE!$A40)</f>
        <v>2422.2710000000002</v>
      </c>
      <c r="AQ40" s="48">
        <f>SUMIFS('SGT_SUKU TAHUNAN'!$G:$G,'SGT_SUKU TAHUNAN'!$A:$A,"20"&amp;RIGHT(JADUAL_TABLE!AQ$1,2),'SGT_SUKU TAHUNAN'!$B:$B,MID(JADUAL_TABLE!AQ$1,2,1),'SGT_SUKU TAHUNAN'!$D:$D,JADUAL_TABLE!$A40)</f>
        <v>2410.134</v>
      </c>
      <c r="AR40" s="48">
        <f>SUMIFS('SGT_SUKU TAHUNAN'!$G:$G,'SGT_SUKU TAHUNAN'!$A:$A,"20"&amp;RIGHT(JADUAL_TABLE!AR$1,2),'SGT_SUKU TAHUNAN'!$B:$B,MID(JADUAL_TABLE!AR$1,2,1),'SGT_SUKU TAHUNAN'!$D:$D,JADUAL_TABLE!$A40)</f>
        <v>2417.6309999999999</v>
      </c>
      <c r="AS40" s="48">
        <f>SUMIFS('SGT_SUKU TAHUNAN'!$G:$G,'SGT_SUKU TAHUNAN'!$A:$A,"20"&amp;RIGHT(JADUAL_TABLE!AS$1,2),'SGT_SUKU TAHUNAN'!$B:$B,MID(JADUAL_TABLE!AS$1,2,1),'SGT_SUKU TAHUNAN'!$D:$D,JADUAL_TABLE!$A40)</f>
        <v>0</v>
      </c>
      <c r="AT40" s="48">
        <f>SUMIFS('SGT_SUKU TAHUNAN'!$G:$G,'SGT_SUKU TAHUNAN'!$A:$A,"20"&amp;RIGHT(JADUAL_TABLE!AT$1,2),'SGT_SUKU TAHUNAN'!$B:$B,MID(JADUAL_TABLE!AT$1,2,1),'SGT_SUKU TAHUNAN'!$D:$D,JADUAL_TABLE!$A40)</f>
        <v>0</v>
      </c>
    </row>
    <row r="41" spans="1:47" ht="35.15" customHeight="1" x14ac:dyDescent="0.3">
      <c r="A41" s="49" t="s">
        <v>40</v>
      </c>
      <c r="B41" s="45" t="s">
        <v>157</v>
      </c>
      <c r="C41" s="46">
        <f>SUMIFS('SGT_TAHUNAN '!$F:$F,'SGT_TAHUNAN '!$A:$A,JADUAL_TABLE!C$1,'SGT_TAHUNAN '!$D:$D,JADUAL_TABLE!$A41)</f>
        <v>265.24599999999998</v>
      </c>
      <c r="D41" s="46">
        <f>SUMIFS('SGT_TAHUNAN '!$F:$F,'SGT_TAHUNAN '!$A:$A,JADUAL_TABLE!D$1,'SGT_TAHUNAN '!$D:$D,JADUAL_TABLE!$A41)</f>
        <v>270.846</v>
      </c>
      <c r="E41" s="46">
        <f>SUMIFS('SGT_TAHUNAN '!$F:$F,'SGT_TAHUNAN '!$A:$A,JADUAL_TABLE!E$1,'SGT_TAHUNAN '!$D:$D,JADUAL_TABLE!$A41)</f>
        <v>272.767</v>
      </c>
      <c r="F41" s="46">
        <f>SUMIFS('SGT_TAHUNAN '!$F:$F,'SGT_TAHUNAN '!$A:$A,JADUAL_TABLE!F$1,'SGT_TAHUNAN '!$D:$D,JADUAL_TABLE!$A41)</f>
        <v>279.34800000000001</v>
      </c>
      <c r="G41" s="46">
        <f>SUMIFS('SGT_TAHUNAN '!$F:$F,'SGT_TAHUNAN '!$A:$A,JADUAL_TABLE!G$1,'SGT_TAHUNAN '!$D:$D,JADUAL_TABLE!$A41)</f>
        <v>299.25700000000001</v>
      </c>
      <c r="H41" s="46">
        <f>SUMIFS('SGT_TAHUNAN '!$F:$F,'SGT_TAHUNAN '!$A:$A,JADUAL_TABLE!H$1,'SGT_TAHUNAN '!$D:$D,JADUAL_TABLE!$A41)</f>
        <v>324.32799999999997</v>
      </c>
      <c r="I41" s="46">
        <f>SUMIFS('SGT_TAHUNAN '!$F:$F,'SGT_TAHUNAN '!$A:$A,JADUAL_TABLE!I$1,'SGT_TAHUNAN '!$D:$D,JADUAL_TABLE!$A41)</f>
        <v>338.53100000000001</v>
      </c>
      <c r="J41" s="46">
        <f>SUMIFS('SGT_TAHUNAN '!$F:$F,'SGT_TAHUNAN '!$A:$A,JADUAL_TABLE!J$1,'SGT_TAHUNAN '!$D:$D,JADUAL_TABLE!$A41)</f>
        <v>345.15</v>
      </c>
      <c r="K41" s="46">
        <f>SUMIFS('SGT_SUKU TAHUNAN'!$G:$G,'SGT_SUKU TAHUNAN'!$A:$A,"20"&amp;RIGHT(JADUAL_TABLE!K$1,2),'SGT_SUKU TAHUNAN'!$B:$B,MID(JADUAL_TABLE!K$1,2,1),'SGT_SUKU TAHUNAN'!$E:$E,JADUAL_TABLE!$A41)</f>
        <v>267.255</v>
      </c>
      <c r="L41" s="46">
        <f>SUMIFS('SGT_SUKU TAHUNAN'!$G:$G,'SGT_SUKU TAHUNAN'!$A:$A,"20"&amp;RIGHT(JADUAL_TABLE!L$1,2),'SGT_SUKU TAHUNAN'!$B:$B,MID(JADUAL_TABLE!L$1,2,1),'SGT_SUKU TAHUNAN'!$E:$E,JADUAL_TABLE!$A41)</f>
        <v>266.48500000000001</v>
      </c>
      <c r="M41" s="46">
        <f>SUMIFS('SGT_SUKU TAHUNAN'!$G:$G,'SGT_SUKU TAHUNAN'!$A:$A,"20"&amp;RIGHT(JADUAL_TABLE!M$1,2),'SGT_SUKU TAHUNAN'!$B:$B,MID(JADUAL_TABLE!M$1,2,1),'SGT_SUKU TAHUNAN'!$E:$E,JADUAL_TABLE!$A41)</f>
        <v>266.37200000000001</v>
      </c>
      <c r="N41" s="46">
        <f>SUMIFS('SGT_SUKU TAHUNAN'!$G:$G,'SGT_SUKU TAHUNAN'!$A:$A,"20"&amp;RIGHT(JADUAL_TABLE!N$1,2),'SGT_SUKU TAHUNAN'!$B:$B,MID(JADUAL_TABLE!N$1,2,1),'SGT_SUKU TAHUNAN'!$E:$E,JADUAL_TABLE!$A41)</f>
        <v>265.24599999999998</v>
      </c>
      <c r="O41" s="46">
        <f>SUMIFS('SGT_SUKU TAHUNAN'!$G:$G,'SGT_SUKU TAHUNAN'!$A:$A,"20"&amp;RIGHT(JADUAL_TABLE!O$1,2),'SGT_SUKU TAHUNAN'!$B:$B,MID(JADUAL_TABLE!O$1,2,1),'SGT_SUKU TAHUNAN'!$E:$E,JADUAL_TABLE!$A41)</f>
        <v>264.38900000000001</v>
      </c>
      <c r="P41" s="46">
        <f>SUMIFS('SGT_SUKU TAHUNAN'!$G:$G,'SGT_SUKU TAHUNAN'!$A:$A,"20"&amp;RIGHT(JADUAL_TABLE!P$1,2),'SGT_SUKU TAHUNAN'!$B:$B,MID(JADUAL_TABLE!P$1,2,1),'SGT_SUKU TAHUNAN'!$E:$E,JADUAL_TABLE!$A41)</f>
        <v>267.88600000000002</v>
      </c>
      <c r="Q41" s="46">
        <f>SUMIFS('SGT_SUKU TAHUNAN'!$G:$G,'SGT_SUKU TAHUNAN'!$A:$A,"20"&amp;RIGHT(JADUAL_TABLE!Q$1,2),'SGT_SUKU TAHUNAN'!$B:$B,MID(JADUAL_TABLE!Q$1,2,1),'SGT_SUKU TAHUNAN'!$E:$E,JADUAL_TABLE!$A41)</f>
        <v>272.08</v>
      </c>
      <c r="R41" s="46">
        <f>SUMIFS('SGT_SUKU TAHUNAN'!$G:$G,'SGT_SUKU TAHUNAN'!$A:$A,"20"&amp;RIGHT(JADUAL_TABLE!R$1,2),'SGT_SUKU TAHUNAN'!$B:$B,MID(JADUAL_TABLE!R$1,2,1),'SGT_SUKU TAHUNAN'!$E:$E,JADUAL_TABLE!$A41)</f>
        <v>270.846</v>
      </c>
      <c r="S41" s="46">
        <f>SUMIFS('SGT_SUKU TAHUNAN'!$G:$G,'SGT_SUKU TAHUNAN'!$A:$A,"20"&amp;RIGHT(JADUAL_TABLE!S$1,2),'SGT_SUKU TAHUNAN'!$B:$B,MID(JADUAL_TABLE!S$1,2,1),'SGT_SUKU TAHUNAN'!$E:$E,JADUAL_TABLE!$A41)</f>
        <v>270.45</v>
      </c>
      <c r="T41" s="46">
        <f>SUMIFS('SGT_SUKU TAHUNAN'!$G:$G,'SGT_SUKU TAHUNAN'!$A:$A,"20"&amp;RIGHT(JADUAL_TABLE!T$1,2),'SGT_SUKU TAHUNAN'!$B:$B,MID(JADUAL_TABLE!T$1,2,1),'SGT_SUKU TAHUNAN'!$E:$E,JADUAL_TABLE!$A41)</f>
        <v>272.012</v>
      </c>
      <c r="U41" s="46">
        <f>SUMIFS('SGT_SUKU TAHUNAN'!$G:$G,'SGT_SUKU TAHUNAN'!$A:$A,"20"&amp;RIGHT(JADUAL_TABLE!U$1,2),'SGT_SUKU TAHUNAN'!$B:$B,MID(JADUAL_TABLE!U$1,2,1),'SGT_SUKU TAHUNAN'!$E:$E,JADUAL_TABLE!$A41)</f>
        <v>274.37899999999996</v>
      </c>
      <c r="V41" s="46">
        <f>SUMIFS('SGT_SUKU TAHUNAN'!$G:$G,'SGT_SUKU TAHUNAN'!$A:$A,"20"&amp;RIGHT(JADUAL_TABLE!V$1,2),'SGT_SUKU TAHUNAN'!$B:$B,MID(JADUAL_TABLE!V$1,2,1),'SGT_SUKU TAHUNAN'!$E:$E,JADUAL_TABLE!$A41)</f>
        <v>272.767</v>
      </c>
      <c r="W41" s="46">
        <f>SUMIFS('SGT_SUKU TAHUNAN'!$G:$G,'SGT_SUKU TAHUNAN'!$A:$A,"20"&amp;RIGHT(JADUAL_TABLE!W$1,2),'SGT_SUKU TAHUNAN'!$B:$B,MID(JADUAL_TABLE!W$1,2,1),'SGT_SUKU TAHUNAN'!$E:$E,JADUAL_TABLE!$A41)</f>
        <v>274.512</v>
      </c>
      <c r="X41" s="46">
        <f>SUMIFS('SGT_SUKU TAHUNAN'!$G:$G,'SGT_SUKU TAHUNAN'!$A:$A,"20"&amp;RIGHT(JADUAL_TABLE!X$1,2),'SGT_SUKU TAHUNAN'!$B:$B,MID(JADUAL_TABLE!X$1,2,1),'SGT_SUKU TAHUNAN'!$E:$E,JADUAL_TABLE!$A41)</f>
        <v>274.666</v>
      </c>
      <c r="Y41" s="46">
        <f>SUMIFS('SGT_SUKU TAHUNAN'!$G:$G,'SGT_SUKU TAHUNAN'!$A:$A,"20"&amp;RIGHT(JADUAL_TABLE!Y$1,2),'SGT_SUKU TAHUNAN'!$B:$B,MID(JADUAL_TABLE!Y$1,2,1),'SGT_SUKU TAHUNAN'!$E:$E,JADUAL_TABLE!$A41)</f>
        <v>277.3</v>
      </c>
      <c r="Z41" s="46">
        <f>SUMIFS('SGT_SUKU TAHUNAN'!$G:$G,'SGT_SUKU TAHUNAN'!$A:$A,"20"&amp;RIGHT(JADUAL_TABLE!Z$1,2),'SGT_SUKU TAHUNAN'!$B:$B,MID(JADUAL_TABLE!Z$1,2,1),'SGT_SUKU TAHUNAN'!$E:$E,JADUAL_TABLE!$A41)</f>
        <v>279.34800000000001</v>
      </c>
      <c r="AA41" s="46">
        <f>SUMIFS('SGT_SUKU TAHUNAN'!$G:$G,'SGT_SUKU TAHUNAN'!$A:$A,"20"&amp;RIGHT(JADUAL_TABLE!AA$1,2),'SGT_SUKU TAHUNAN'!$B:$B,MID(JADUAL_TABLE!AA$1,2,1),'SGT_SUKU TAHUNAN'!$E:$E,JADUAL_TABLE!$A41)</f>
        <v>283.52299999999997</v>
      </c>
      <c r="AB41" s="46">
        <f>SUMIFS('SGT_SUKU TAHUNAN'!$G:$G,'SGT_SUKU TAHUNAN'!$A:$A,"20"&amp;RIGHT(JADUAL_TABLE!AB$1,2),'SGT_SUKU TAHUNAN'!$B:$B,MID(JADUAL_TABLE!AB$1,2,1),'SGT_SUKU TAHUNAN'!$E:$E,JADUAL_TABLE!$A41)</f>
        <v>286.19900000000001</v>
      </c>
      <c r="AC41" s="46">
        <f>SUMIFS('SGT_SUKU TAHUNAN'!$G:$G,'SGT_SUKU TAHUNAN'!$A:$A,"20"&amp;RIGHT(JADUAL_TABLE!AC$1,2),'SGT_SUKU TAHUNAN'!$B:$B,MID(JADUAL_TABLE!AC$1,2,1),'SGT_SUKU TAHUNAN'!$E:$E,JADUAL_TABLE!$A41)</f>
        <v>291.83600000000001</v>
      </c>
      <c r="AD41" s="46">
        <f>SUMIFS('SGT_SUKU TAHUNAN'!$G:$G,'SGT_SUKU TAHUNAN'!$A:$A,"20"&amp;RIGHT(JADUAL_TABLE!AD$1,2),'SGT_SUKU TAHUNAN'!$B:$B,MID(JADUAL_TABLE!AD$1,2,1),'SGT_SUKU TAHUNAN'!$E:$E,JADUAL_TABLE!$A41)</f>
        <v>299.25700000000001</v>
      </c>
      <c r="AE41" s="46">
        <f>SUMIFS('SGT_SUKU TAHUNAN'!$G:$G,'SGT_SUKU TAHUNAN'!$A:$A,"20"&amp;RIGHT(JADUAL_TABLE!AE$1,2),'SGT_SUKU TAHUNAN'!$B:$B,MID(JADUAL_TABLE!AE$1,2,1),'SGT_SUKU TAHUNAN'!$E:$E,JADUAL_TABLE!$A41)</f>
        <v>307.22199999999998</v>
      </c>
      <c r="AF41" s="46">
        <f>SUMIFS('SGT_SUKU TAHUNAN'!$G:$G,'SGT_SUKU TAHUNAN'!$A:$A,"20"&amp;RIGHT(JADUAL_TABLE!AF$1,2),'SGT_SUKU TAHUNAN'!$B:$B,MID(JADUAL_TABLE!AF$1,2,1),'SGT_SUKU TAHUNAN'!$E:$E,JADUAL_TABLE!$A41)</f>
        <v>310.56200000000001</v>
      </c>
      <c r="AG41" s="46">
        <f>SUMIFS('SGT_SUKU TAHUNAN'!$G:$G,'SGT_SUKU TAHUNAN'!$A:$A,"20"&amp;RIGHT(JADUAL_TABLE!AG$1,2),'SGT_SUKU TAHUNAN'!$B:$B,MID(JADUAL_TABLE!AG$1,2,1),'SGT_SUKU TAHUNAN'!$E:$E,JADUAL_TABLE!$A41)</f>
        <v>321.86200000000002</v>
      </c>
      <c r="AH41" s="46">
        <f>SUMIFS('SGT_SUKU TAHUNAN'!$G:$G,'SGT_SUKU TAHUNAN'!$A:$A,"20"&amp;RIGHT(JADUAL_TABLE!AH$1,2),'SGT_SUKU TAHUNAN'!$B:$B,MID(JADUAL_TABLE!AH$1,2,1),'SGT_SUKU TAHUNAN'!$E:$E,JADUAL_TABLE!$A41)</f>
        <v>324.32799999999997</v>
      </c>
      <c r="AI41" s="46">
        <f>SUMIFS('SGT_SUKU TAHUNAN'!$G:$G,'SGT_SUKU TAHUNAN'!$A:$A,"20"&amp;RIGHT(JADUAL_TABLE!AI$1,2),'SGT_SUKU TAHUNAN'!$B:$B,MID(JADUAL_TABLE!AI$1,2,1),'SGT_SUKU TAHUNAN'!$E:$E,JADUAL_TABLE!$A41)</f>
        <v>328.84299999999996</v>
      </c>
      <c r="AJ41" s="46">
        <f>SUMIFS('SGT_SUKU TAHUNAN'!$G:$G,'SGT_SUKU TAHUNAN'!$A:$A,"20"&amp;RIGHT(JADUAL_TABLE!AJ$1,2),'SGT_SUKU TAHUNAN'!$B:$B,MID(JADUAL_TABLE!AJ$1,2,1),'SGT_SUKU TAHUNAN'!$E:$E,JADUAL_TABLE!$A41)</f>
        <v>330.72</v>
      </c>
      <c r="AK41" s="46">
        <f>SUMIFS('SGT_SUKU TAHUNAN'!$G:$G,'SGT_SUKU TAHUNAN'!$A:$A,"20"&amp;RIGHT(JADUAL_TABLE!AK$1,2),'SGT_SUKU TAHUNAN'!$B:$B,MID(JADUAL_TABLE!AK$1,2,1),'SGT_SUKU TAHUNAN'!$E:$E,JADUAL_TABLE!$A41)</f>
        <v>337.42099999999999</v>
      </c>
      <c r="AL41" s="46">
        <f>SUMIFS('SGT_SUKU TAHUNAN'!$G:$G,'SGT_SUKU TAHUNAN'!$A:$A,"20"&amp;RIGHT(JADUAL_TABLE!AL$1,2),'SGT_SUKU TAHUNAN'!$B:$B,MID(JADUAL_TABLE!AL$1,2,1),'SGT_SUKU TAHUNAN'!$E:$E,JADUAL_TABLE!$A41)</f>
        <v>338.53100000000001</v>
      </c>
      <c r="AM41" s="46">
        <f>SUMIFS('SGT_SUKU TAHUNAN'!$G:$G,'SGT_SUKU TAHUNAN'!$A:$A,"20"&amp;RIGHT(JADUAL_TABLE!AM$1,2),'SGT_SUKU TAHUNAN'!$B:$B,MID(JADUAL_TABLE!AM$1,2,1),'SGT_SUKU TAHUNAN'!$E:$E,JADUAL_TABLE!$A41)</f>
        <v>339.45800000000003</v>
      </c>
      <c r="AN41" s="46">
        <f>SUMIFS('SGT_SUKU TAHUNAN'!$G:$G,'SGT_SUKU TAHUNAN'!$A:$A,"20"&amp;RIGHT(JADUAL_TABLE!AN$1,2),'SGT_SUKU TAHUNAN'!$B:$B,MID(JADUAL_TABLE!AN$1,2,1),'SGT_SUKU TAHUNAN'!$E:$E,JADUAL_TABLE!$A41)</f>
        <v>339.80199999999996</v>
      </c>
      <c r="AO41" s="46">
        <f>SUMIFS('SGT_SUKU TAHUNAN'!$G:$G,'SGT_SUKU TAHUNAN'!$A:$A,"20"&amp;RIGHT(JADUAL_TABLE!AO$1,2),'SGT_SUKU TAHUNAN'!$B:$B,MID(JADUAL_TABLE!AO$1,2,1),'SGT_SUKU TAHUNAN'!$E:$E,JADUAL_TABLE!$A41)</f>
        <v>344.45800000000003</v>
      </c>
      <c r="AP41" s="46">
        <f>SUMIFS('SGT_SUKU TAHUNAN'!$G:$G,'SGT_SUKU TAHUNAN'!$A:$A,"20"&amp;RIGHT(JADUAL_TABLE!AP$1,2),'SGT_SUKU TAHUNAN'!$B:$B,MID(JADUAL_TABLE!AP$1,2,1),'SGT_SUKU TAHUNAN'!$E:$E,JADUAL_TABLE!$A41)</f>
        <v>345.15</v>
      </c>
      <c r="AQ41" s="46">
        <f>SUMIFS('SGT_SUKU TAHUNAN'!$G:$G,'SGT_SUKU TAHUNAN'!$A:$A,"20"&amp;RIGHT(JADUAL_TABLE!AQ$1,2),'SGT_SUKU TAHUNAN'!$B:$B,MID(JADUAL_TABLE!AQ$1,2,1),'SGT_SUKU TAHUNAN'!$E:$E,JADUAL_TABLE!$A41)</f>
        <v>346.64200000000005</v>
      </c>
      <c r="AR41" s="46">
        <f>SUMIFS('SGT_SUKU TAHUNAN'!$G:$G,'SGT_SUKU TAHUNAN'!$A:$A,"20"&amp;RIGHT(JADUAL_TABLE!AR$1,2),'SGT_SUKU TAHUNAN'!$B:$B,MID(JADUAL_TABLE!AR$1,2,1),'SGT_SUKU TAHUNAN'!$E:$E,JADUAL_TABLE!$A41)</f>
        <v>346.97500000000002</v>
      </c>
      <c r="AS41" s="46">
        <f>SUMIFS('SGT_SUKU TAHUNAN'!$G:$G,'SGT_SUKU TAHUNAN'!$A:$A,"20"&amp;RIGHT(JADUAL_TABLE!AS$1,2),'SGT_SUKU TAHUNAN'!$B:$B,MID(JADUAL_TABLE!AS$1,2,1),'SGT_SUKU TAHUNAN'!$E:$E,JADUAL_TABLE!$A41)</f>
        <v>0</v>
      </c>
      <c r="AT41" s="46">
        <f>SUMIFS('SGT_SUKU TAHUNAN'!$G:$G,'SGT_SUKU TAHUNAN'!$A:$A,"20"&amp;RIGHT(JADUAL_TABLE!AT$1,2),'SGT_SUKU TAHUNAN'!$B:$B,MID(JADUAL_TABLE!AT$1,2,1),'SGT_SUKU TAHUNAN'!$E:$E,JADUAL_TABLE!$A41)</f>
        <v>0</v>
      </c>
    </row>
    <row r="42" spans="1:47" ht="35.15" customHeight="1" x14ac:dyDescent="0.3">
      <c r="A42" s="49" t="s">
        <v>42</v>
      </c>
      <c r="B42" s="45" t="s">
        <v>158</v>
      </c>
      <c r="C42" s="46">
        <f>SUMIFS('SGT_TAHUNAN '!$F:$F,'SGT_TAHUNAN '!$A:$A,JADUAL_TABLE!C$1,'SGT_TAHUNAN '!$D:$D,JADUAL_TABLE!$A42)</f>
        <v>87.4</v>
      </c>
      <c r="D42" s="46">
        <f>SUMIFS('SGT_TAHUNAN '!$F:$F,'SGT_TAHUNAN '!$A:$A,JADUAL_TABLE!D$1,'SGT_TAHUNAN '!$D:$D,JADUAL_TABLE!$A42)</f>
        <v>91.161000000000001</v>
      </c>
      <c r="E42" s="46">
        <f>SUMIFS('SGT_TAHUNAN '!$F:$F,'SGT_TAHUNAN '!$A:$A,JADUAL_TABLE!E$1,'SGT_TAHUNAN '!$D:$D,JADUAL_TABLE!$A42)</f>
        <v>78.188000000000002</v>
      </c>
      <c r="F42" s="46">
        <f>SUMIFS('SGT_TAHUNAN '!$F:$F,'SGT_TAHUNAN '!$A:$A,JADUAL_TABLE!F$1,'SGT_TAHUNAN '!$D:$D,JADUAL_TABLE!$A42)</f>
        <v>80.724999999999994</v>
      </c>
      <c r="G42" s="46">
        <f>SUMIFS('SGT_TAHUNAN '!$F:$F,'SGT_TAHUNAN '!$A:$A,JADUAL_TABLE!G$1,'SGT_TAHUNAN '!$D:$D,JADUAL_TABLE!$A42)</f>
        <v>82.865000000000009</v>
      </c>
      <c r="H42" s="46">
        <f>SUMIFS('SGT_TAHUNAN '!$F:$F,'SGT_TAHUNAN '!$A:$A,JADUAL_TABLE!H$1,'SGT_TAHUNAN '!$D:$D,JADUAL_TABLE!$A42)</f>
        <v>85.960999999999999</v>
      </c>
      <c r="I42" s="46">
        <f>SUMIFS('SGT_TAHUNAN '!$F:$F,'SGT_TAHUNAN '!$A:$A,JADUAL_TABLE!I$1,'SGT_TAHUNAN '!$D:$D,JADUAL_TABLE!$A42)</f>
        <v>85.906999999999996</v>
      </c>
      <c r="J42" s="46">
        <f>SUMIFS('SGT_TAHUNAN '!$F:$F,'SGT_TAHUNAN '!$A:$A,JADUAL_TABLE!J$1,'SGT_TAHUNAN '!$D:$D,JADUAL_TABLE!$A42)</f>
        <v>86.799000000000007</v>
      </c>
      <c r="K42" s="46">
        <f>SUMIFS('SGT_SUKU TAHUNAN'!$G:$G,'SGT_SUKU TAHUNAN'!$A:$A,"20"&amp;RIGHT(JADUAL_TABLE!K$1,2),'SGT_SUKU TAHUNAN'!$B:$B,MID(JADUAL_TABLE!K$1,2,1),'SGT_SUKU TAHUNAN'!$E:$E,JADUAL_TABLE!$A42)</f>
        <v>90.988</v>
      </c>
      <c r="L42" s="46">
        <f>SUMIFS('SGT_SUKU TAHUNAN'!$G:$G,'SGT_SUKU TAHUNAN'!$A:$A,"20"&amp;RIGHT(JADUAL_TABLE!L$1,2),'SGT_SUKU TAHUNAN'!$B:$B,MID(JADUAL_TABLE!L$1,2,1),'SGT_SUKU TAHUNAN'!$E:$E,JADUAL_TABLE!$A42)</f>
        <v>90.343000000000004</v>
      </c>
      <c r="M42" s="46">
        <f>SUMIFS('SGT_SUKU TAHUNAN'!$G:$G,'SGT_SUKU TAHUNAN'!$A:$A,"20"&amp;RIGHT(JADUAL_TABLE!M$1,2),'SGT_SUKU TAHUNAN'!$B:$B,MID(JADUAL_TABLE!M$1,2,1),'SGT_SUKU TAHUNAN'!$E:$E,JADUAL_TABLE!$A42)</f>
        <v>88.087000000000003</v>
      </c>
      <c r="N42" s="46">
        <f>SUMIFS('SGT_SUKU TAHUNAN'!$G:$G,'SGT_SUKU TAHUNAN'!$A:$A,"20"&amp;RIGHT(JADUAL_TABLE!N$1,2),'SGT_SUKU TAHUNAN'!$B:$B,MID(JADUAL_TABLE!N$1,2,1),'SGT_SUKU TAHUNAN'!$E:$E,JADUAL_TABLE!$A42)</f>
        <v>87.4</v>
      </c>
      <c r="O42" s="46">
        <f>SUMIFS('SGT_SUKU TAHUNAN'!$G:$G,'SGT_SUKU TAHUNAN'!$A:$A,"20"&amp;RIGHT(JADUAL_TABLE!O$1,2),'SGT_SUKU TAHUNAN'!$B:$B,MID(JADUAL_TABLE!O$1,2,1),'SGT_SUKU TAHUNAN'!$E:$E,JADUAL_TABLE!$A42)</f>
        <v>89.212000000000003</v>
      </c>
      <c r="P42" s="46">
        <f>SUMIFS('SGT_SUKU TAHUNAN'!$G:$G,'SGT_SUKU TAHUNAN'!$A:$A,"20"&amp;RIGHT(JADUAL_TABLE!P$1,2),'SGT_SUKU TAHUNAN'!$B:$B,MID(JADUAL_TABLE!P$1,2,1),'SGT_SUKU TAHUNAN'!$E:$E,JADUAL_TABLE!$A42)</f>
        <v>90.463999999999999</v>
      </c>
      <c r="Q42" s="46">
        <f>SUMIFS('SGT_SUKU TAHUNAN'!$G:$G,'SGT_SUKU TAHUNAN'!$A:$A,"20"&amp;RIGHT(JADUAL_TABLE!Q$1,2),'SGT_SUKU TAHUNAN'!$B:$B,MID(JADUAL_TABLE!Q$1,2,1),'SGT_SUKU TAHUNAN'!$E:$E,JADUAL_TABLE!$A42)</f>
        <v>91.954999999999998</v>
      </c>
      <c r="R42" s="46">
        <f>SUMIFS('SGT_SUKU TAHUNAN'!$G:$G,'SGT_SUKU TAHUNAN'!$A:$A,"20"&amp;RIGHT(JADUAL_TABLE!R$1,2),'SGT_SUKU TAHUNAN'!$B:$B,MID(JADUAL_TABLE!R$1,2,1),'SGT_SUKU TAHUNAN'!$E:$E,JADUAL_TABLE!$A42)</f>
        <v>91.161000000000001</v>
      </c>
      <c r="S42" s="46">
        <f>SUMIFS('SGT_SUKU TAHUNAN'!$G:$G,'SGT_SUKU TAHUNAN'!$A:$A,"20"&amp;RIGHT(JADUAL_TABLE!S$1,2),'SGT_SUKU TAHUNAN'!$B:$B,MID(JADUAL_TABLE!S$1,2,1),'SGT_SUKU TAHUNAN'!$E:$E,JADUAL_TABLE!$A42)</f>
        <v>87.420999999999992</v>
      </c>
      <c r="T42" s="46">
        <f>SUMIFS('SGT_SUKU TAHUNAN'!$G:$G,'SGT_SUKU TAHUNAN'!$A:$A,"20"&amp;RIGHT(JADUAL_TABLE!T$1,2),'SGT_SUKU TAHUNAN'!$B:$B,MID(JADUAL_TABLE!T$1,2,1),'SGT_SUKU TAHUNAN'!$E:$E,JADUAL_TABLE!$A42)</f>
        <v>82.01100000000001</v>
      </c>
      <c r="U42" s="46">
        <f>SUMIFS('SGT_SUKU TAHUNAN'!$G:$G,'SGT_SUKU TAHUNAN'!$A:$A,"20"&amp;RIGHT(JADUAL_TABLE!U$1,2),'SGT_SUKU TAHUNAN'!$B:$B,MID(JADUAL_TABLE!U$1,2,1),'SGT_SUKU TAHUNAN'!$E:$E,JADUAL_TABLE!$A42)</f>
        <v>77.664000000000001</v>
      </c>
      <c r="V42" s="46">
        <f>SUMIFS('SGT_SUKU TAHUNAN'!$G:$G,'SGT_SUKU TAHUNAN'!$A:$A,"20"&amp;RIGHT(JADUAL_TABLE!V$1,2),'SGT_SUKU TAHUNAN'!$B:$B,MID(JADUAL_TABLE!V$1,2,1),'SGT_SUKU TAHUNAN'!$E:$E,JADUAL_TABLE!$A42)</f>
        <v>78.188000000000002</v>
      </c>
      <c r="W42" s="46">
        <f>SUMIFS('SGT_SUKU TAHUNAN'!$G:$G,'SGT_SUKU TAHUNAN'!$A:$A,"20"&amp;RIGHT(JADUAL_TABLE!W$1,2),'SGT_SUKU TAHUNAN'!$B:$B,MID(JADUAL_TABLE!W$1,2,1),'SGT_SUKU TAHUNAN'!$E:$E,JADUAL_TABLE!$A42)</f>
        <v>77.585000000000008</v>
      </c>
      <c r="X42" s="46">
        <f>SUMIFS('SGT_SUKU TAHUNAN'!$G:$G,'SGT_SUKU TAHUNAN'!$A:$A,"20"&amp;RIGHT(JADUAL_TABLE!X$1,2),'SGT_SUKU TAHUNAN'!$B:$B,MID(JADUAL_TABLE!X$1,2,1),'SGT_SUKU TAHUNAN'!$E:$E,JADUAL_TABLE!$A42)</f>
        <v>76.586999999999989</v>
      </c>
      <c r="Y42" s="46">
        <f>SUMIFS('SGT_SUKU TAHUNAN'!$G:$G,'SGT_SUKU TAHUNAN'!$A:$A,"20"&amp;RIGHT(JADUAL_TABLE!Y$1,2),'SGT_SUKU TAHUNAN'!$B:$B,MID(JADUAL_TABLE!Y$1,2,1),'SGT_SUKU TAHUNAN'!$E:$E,JADUAL_TABLE!$A42)</f>
        <v>77.265000000000001</v>
      </c>
      <c r="Z42" s="46">
        <f>SUMIFS('SGT_SUKU TAHUNAN'!$G:$G,'SGT_SUKU TAHUNAN'!$A:$A,"20"&amp;RIGHT(JADUAL_TABLE!Z$1,2),'SGT_SUKU TAHUNAN'!$B:$B,MID(JADUAL_TABLE!Z$1,2,1),'SGT_SUKU TAHUNAN'!$E:$E,JADUAL_TABLE!$A42)</f>
        <v>80.724999999999994</v>
      </c>
      <c r="AA42" s="46">
        <f>SUMIFS('SGT_SUKU TAHUNAN'!$G:$G,'SGT_SUKU TAHUNAN'!$A:$A,"20"&amp;RIGHT(JADUAL_TABLE!AA$1,2),'SGT_SUKU TAHUNAN'!$B:$B,MID(JADUAL_TABLE!AA$1,2,1),'SGT_SUKU TAHUNAN'!$E:$E,JADUAL_TABLE!$A42)</f>
        <v>81.225999999999999</v>
      </c>
      <c r="AB42" s="46">
        <f>SUMIFS('SGT_SUKU TAHUNAN'!$G:$G,'SGT_SUKU TAHUNAN'!$A:$A,"20"&amp;RIGHT(JADUAL_TABLE!AB$1,2),'SGT_SUKU TAHUNAN'!$B:$B,MID(JADUAL_TABLE!AB$1,2,1),'SGT_SUKU TAHUNAN'!$E:$E,JADUAL_TABLE!$A42)</f>
        <v>80.81</v>
      </c>
      <c r="AC42" s="46">
        <f>SUMIFS('SGT_SUKU TAHUNAN'!$G:$G,'SGT_SUKU TAHUNAN'!$A:$A,"20"&amp;RIGHT(JADUAL_TABLE!AC$1,2),'SGT_SUKU TAHUNAN'!$B:$B,MID(JADUAL_TABLE!AC$1,2,1),'SGT_SUKU TAHUNAN'!$E:$E,JADUAL_TABLE!$A42)</f>
        <v>80.960000000000008</v>
      </c>
      <c r="AD42" s="46">
        <f>SUMIFS('SGT_SUKU TAHUNAN'!$G:$G,'SGT_SUKU TAHUNAN'!$A:$A,"20"&amp;RIGHT(JADUAL_TABLE!AD$1,2),'SGT_SUKU TAHUNAN'!$B:$B,MID(JADUAL_TABLE!AD$1,2,1),'SGT_SUKU TAHUNAN'!$E:$E,JADUAL_TABLE!$A42)</f>
        <v>82.865000000000009</v>
      </c>
      <c r="AE42" s="46">
        <f>SUMIFS('SGT_SUKU TAHUNAN'!$G:$G,'SGT_SUKU TAHUNAN'!$A:$A,"20"&amp;RIGHT(JADUAL_TABLE!AE$1,2),'SGT_SUKU TAHUNAN'!$B:$B,MID(JADUAL_TABLE!AE$1,2,1),'SGT_SUKU TAHUNAN'!$E:$E,JADUAL_TABLE!$A42)</f>
        <v>84.094000000000008</v>
      </c>
      <c r="AF42" s="46">
        <f>SUMIFS('SGT_SUKU TAHUNAN'!$G:$G,'SGT_SUKU TAHUNAN'!$A:$A,"20"&amp;RIGHT(JADUAL_TABLE!AF$1,2),'SGT_SUKU TAHUNAN'!$B:$B,MID(JADUAL_TABLE!AF$1,2,1),'SGT_SUKU TAHUNAN'!$E:$E,JADUAL_TABLE!$A42)</f>
        <v>84.834999999999994</v>
      </c>
      <c r="AG42" s="46">
        <f>SUMIFS('SGT_SUKU TAHUNAN'!$G:$G,'SGT_SUKU TAHUNAN'!$A:$A,"20"&amp;RIGHT(JADUAL_TABLE!AG$1,2),'SGT_SUKU TAHUNAN'!$B:$B,MID(JADUAL_TABLE!AG$1,2,1),'SGT_SUKU TAHUNAN'!$E:$E,JADUAL_TABLE!$A42)</f>
        <v>84.679000000000002</v>
      </c>
      <c r="AH42" s="46">
        <f>SUMIFS('SGT_SUKU TAHUNAN'!$G:$G,'SGT_SUKU TAHUNAN'!$A:$A,"20"&amp;RIGHT(JADUAL_TABLE!AH$1,2),'SGT_SUKU TAHUNAN'!$B:$B,MID(JADUAL_TABLE!AH$1,2,1),'SGT_SUKU TAHUNAN'!$E:$E,JADUAL_TABLE!$A42)</f>
        <v>85.960999999999999</v>
      </c>
      <c r="AI42" s="46">
        <f>SUMIFS('SGT_SUKU TAHUNAN'!$G:$G,'SGT_SUKU TAHUNAN'!$A:$A,"20"&amp;RIGHT(JADUAL_TABLE!AI$1,2),'SGT_SUKU TAHUNAN'!$B:$B,MID(JADUAL_TABLE!AI$1,2,1),'SGT_SUKU TAHUNAN'!$E:$E,JADUAL_TABLE!$A42)</f>
        <v>86.832000000000008</v>
      </c>
      <c r="AJ42" s="46">
        <f>SUMIFS('SGT_SUKU TAHUNAN'!$G:$G,'SGT_SUKU TAHUNAN'!$A:$A,"20"&amp;RIGHT(JADUAL_TABLE!AJ$1,2),'SGT_SUKU TAHUNAN'!$B:$B,MID(JADUAL_TABLE!AJ$1,2,1),'SGT_SUKU TAHUNAN'!$E:$E,JADUAL_TABLE!$A42)</f>
        <v>86.703000000000003</v>
      </c>
      <c r="AK42" s="46">
        <f>SUMIFS('SGT_SUKU TAHUNAN'!$G:$G,'SGT_SUKU TAHUNAN'!$A:$A,"20"&amp;RIGHT(JADUAL_TABLE!AK$1,2),'SGT_SUKU TAHUNAN'!$B:$B,MID(JADUAL_TABLE!AK$1,2,1),'SGT_SUKU TAHUNAN'!$E:$E,JADUAL_TABLE!$A42)</f>
        <v>86.253</v>
      </c>
      <c r="AL42" s="46">
        <f>SUMIFS('SGT_SUKU TAHUNAN'!$G:$G,'SGT_SUKU TAHUNAN'!$A:$A,"20"&amp;RIGHT(JADUAL_TABLE!AL$1,2),'SGT_SUKU TAHUNAN'!$B:$B,MID(JADUAL_TABLE!AL$1,2,1),'SGT_SUKU TAHUNAN'!$E:$E,JADUAL_TABLE!$A42)</f>
        <v>85.906999999999996</v>
      </c>
      <c r="AM42" s="46">
        <f>SUMIFS('SGT_SUKU TAHUNAN'!$G:$G,'SGT_SUKU TAHUNAN'!$A:$A,"20"&amp;RIGHT(JADUAL_TABLE!AM$1,2),'SGT_SUKU TAHUNAN'!$B:$B,MID(JADUAL_TABLE!AM$1,2,1),'SGT_SUKU TAHUNAN'!$E:$E,JADUAL_TABLE!$A42)</f>
        <v>87.316000000000017</v>
      </c>
      <c r="AN42" s="46">
        <f>SUMIFS('SGT_SUKU TAHUNAN'!$G:$G,'SGT_SUKU TAHUNAN'!$A:$A,"20"&amp;RIGHT(JADUAL_TABLE!AN$1,2),'SGT_SUKU TAHUNAN'!$B:$B,MID(JADUAL_TABLE!AN$1,2,1),'SGT_SUKU TAHUNAN'!$E:$E,JADUAL_TABLE!$A42)</f>
        <v>86.83</v>
      </c>
      <c r="AO42" s="46">
        <f>SUMIFS('SGT_SUKU TAHUNAN'!$G:$G,'SGT_SUKU TAHUNAN'!$A:$A,"20"&amp;RIGHT(JADUAL_TABLE!AO$1,2),'SGT_SUKU TAHUNAN'!$B:$B,MID(JADUAL_TABLE!AO$1,2,1),'SGT_SUKU TAHUNAN'!$E:$E,JADUAL_TABLE!$A42)</f>
        <v>87.027000000000001</v>
      </c>
      <c r="AP42" s="46">
        <f>SUMIFS('SGT_SUKU TAHUNAN'!$G:$G,'SGT_SUKU TAHUNAN'!$A:$A,"20"&amp;RIGHT(JADUAL_TABLE!AP$1,2),'SGT_SUKU TAHUNAN'!$B:$B,MID(JADUAL_TABLE!AP$1,2,1),'SGT_SUKU TAHUNAN'!$E:$E,JADUAL_TABLE!$A42)</f>
        <v>86.799000000000007</v>
      </c>
      <c r="AQ42" s="46">
        <f>SUMIFS('SGT_SUKU TAHUNAN'!$G:$G,'SGT_SUKU TAHUNAN'!$A:$A,"20"&amp;RIGHT(JADUAL_TABLE!AQ$1,2),'SGT_SUKU TAHUNAN'!$B:$B,MID(JADUAL_TABLE!AQ$1,2,1),'SGT_SUKU TAHUNAN'!$E:$E,JADUAL_TABLE!$A42)</f>
        <v>87.927999999999997</v>
      </c>
      <c r="AR42" s="46">
        <f>SUMIFS('SGT_SUKU TAHUNAN'!$G:$G,'SGT_SUKU TAHUNAN'!$A:$A,"20"&amp;RIGHT(JADUAL_TABLE!AR$1,2),'SGT_SUKU TAHUNAN'!$B:$B,MID(JADUAL_TABLE!AR$1,2,1),'SGT_SUKU TAHUNAN'!$E:$E,JADUAL_TABLE!$A42)</f>
        <v>87.536000000000001</v>
      </c>
      <c r="AS42" s="46">
        <f>SUMIFS('SGT_SUKU TAHUNAN'!$G:$G,'SGT_SUKU TAHUNAN'!$A:$A,"20"&amp;RIGHT(JADUAL_TABLE!AS$1,2),'SGT_SUKU TAHUNAN'!$B:$B,MID(JADUAL_TABLE!AS$1,2,1),'SGT_SUKU TAHUNAN'!$E:$E,JADUAL_TABLE!$A42)</f>
        <v>0</v>
      </c>
      <c r="AT42" s="46">
        <f>SUMIFS('SGT_SUKU TAHUNAN'!$G:$G,'SGT_SUKU TAHUNAN'!$A:$A,"20"&amp;RIGHT(JADUAL_TABLE!AT$1,2),'SGT_SUKU TAHUNAN'!$B:$B,MID(JADUAL_TABLE!AT$1,2,1),'SGT_SUKU TAHUNAN'!$E:$E,JADUAL_TABLE!$A42)</f>
        <v>0</v>
      </c>
    </row>
    <row r="43" spans="1:47" ht="35.15" customHeight="1" x14ac:dyDescent="0.3">
      <c r="A43" s="49" t="s">
        <v>44</v>
      </c>
      <c r="B43" s="45" t="s">
        <v>159</v>
      </c>
      <c r="C43" s="46">
        <f>SUMIFS('SGT_TAHUNAN '!$F:$F,'SGT_TAHUNAN '!$A:$A,JADUAL_TABLE!C$1,'SGT_TAHUNAN '!$D:$D,JADUAL_TABLE!$A43)</f>
        <v>290.654</v>
      </c>
      <c r="D43" s="46">
        <f>SUMIFS('SGT_TAHUNAN '!$F:$F,'SGT_TAHUNAN '!$A:$A,JADUAL_TABLE!D$1,'SGT_TAHUNAN '!$D:$D,JADUAL_TABLE!$A43)</f>
        <v>296.59899999999999</v>
      </c>
      <c r="E43" s="46">
        <f>SUMIFS('SGT_TAHUNAN '!$F:$F,'SGT_TAHUNAN '!$A:$A,JADUAL_TABLE!E$1,'SGT_TAHUNAN '!$D:$D,JADUAL_TABLE!$A43)</f>
        <v>283.267</v>
      </c>
      <c r="F43" s="46">
        <f>SUMIFS('SGT_TAHUNAN '!$F:$F,'SGT_TAHUNAN '!$A:$A,JADUAL_TABLE!F$1,'SGT_TAHUNAN '!$D:$D,JADUAL_TABLE!$A43)</f>
        <v>289.36200000000002</v>
      </c>
      <c r="G43" s="46">
        <f>SUMIFS('SGT_TAHUNAN '!$F:$F,'SGT_TAHUNAN '!$A:$A,JADUAL_TABLE!G$1,'SGT_TAHUNAN '!$D:$D,JADUAL_TABLE!$A43)</f>
        <v>294.654</v>
      </c>
      <c r="H43" s="46">
        <f>SUMIFS('SGT_TAHUNAN '!$F:$F,'SGT_TAHUNAN '!$A:$A,JADUAL_TABLE!H$1,'SGT_TAHUNAN '!$D:$D,JADUAL_TABLE!$A43)</f>
        <v>299.34300000000002</v>
      </c>
      <c r="I43" s="46">
        <f>SUMIFS('SGT_TAHUNAN '!$F:$F,'SGT_TAHUNAN '!$A:$A,JADUAL_TABLE!I$1,'SGT_TAHUNAN '!$D:$D,JADUAL_TABLE!$A43)</f>
        <v>303.726</v>
      </c>
      <c r="J43" s="46">
        <f>SUMIFS('SGT_TAHUNAN '!$F:$F,'SGT_TAHUNAN '!$A:$A,JADUAL_TABLE!J$1,'SGT_TAHUNAN '!$D:$D,JADUAL_TABLE!$A43)</f>
        <v>310.67099999999994</v>
      </c>
      <c r="K43" s="46">
        <f>SUMIFS('SGT_SUKU TAHUNAN'!$G:$G,'SGT_SUKU TAHUNAN'!$A:$A,"20"&amp;RIGHT(JADUAL_TABLE!K$1,2),'SGT_SUKU TAHUNAN'!$B:$B,MID(JADUAL_TABLE!K$1,2,1),'SGT_SUKU TAHUNAN'!$E:$E,JADUAL_TABLE!$A43)</f>
        <v>288.75600000000003</v>
      </c>
      <c r="L43" s="46">
        <f>SUMIFS('SGT_SUKU TAHUNAN'!$G:$G,'SGT_SUKU TAHUNAN'!$A:$A,"20"&amp;RIGHT(JADUAL_TABLE!L$1,2),'SGT_SUKU TAHUNAN'!$B:$B,MID(JADUAL_TABLE!L$1,2,1),'SGT_SUKU TAHUNAN'!$E:$E,JADUAL_TABLE!$A43)</f>
        <v>288.48200000000003</v>
      </c>
      <c r="M43" s="46">
        <f>SUMIFS('SGT_SUKU TAHUNAN'!$G:$G,'SGT_SUKU TAHUNAN'!$A:$A,"20"&amp;RIGHT(JADUAL_TABLE!M$1,2),'SGT_SUKU TAHUNAN'!$B:$B,MID(JADUAL_TABLE!M$1,2,1),'SGT_SUKU TAHUNAN'!$E:$E,JADUAL_TABLE!$A43)</f>
        <v>290.71899999999999</v>
      </c>
      <c r="N43" s="46">
        <f>SUMIFS('SGT_SUKU TAHUNAN'!$G:$G,'SGT_SUKU TAHUNAN'!$A:$A,"20"&amp;RIGHT(JADUAL_TABLE!N$1,2),'SGT_SUKU TAHUNAN'!$B:$B,MID(JADUAL_TABLE!N$1,2,1),'SGT_SUKU TAHUNAN'!$E:$E,JADUAL_TABLE!$A43)</f>
        <v>290.654</v>
      </c>
      <c r="O43" s="46">
        <f>SUMIFS('SGT_SUKU TAHUNAN'!$G:$G,'SGT_SUKU TAHUNAN'!$A:$A,"20"&amp;RIGHT(JADUAL_TABLE!O$1,2),'SGT_SUKU TAHUNAN'!$B:$B,MID(JADUAL_TABLE!O$1,2,1),'SGT_SUKU TAHUNAN'!$E:$E,JADUAL_TABLE!$A43)</f>
        <v>290.60199999999998</v>
      </c>
      <c r="P43" s="46">
        <f>SUMIFS('SGT_SUKU TAHUNAN'!$G:$G,'SGT_SUKU TAHUNAN'!$A:$A,"20"&amp;RIGHT(JADUAL_TABLE!P$1,2),'SGT_SUKU TAHUNAN'!$B:$B,MID(JADUAL_TABLE!P$1,2,1),'SGT_SUKU TAHUNAN'!$E:$E,JADUAL_TABLE!$A43)</f>
        <v>296.13299999999998</v>
      </c>
      <c r="Q43" s="46">
        <f>SUMIFS('SGT_SUKU TAHUNAN'!$G:$G,'SGT_SUKU TAHUNAN'!$A:$A,"20"&amp;RIGHT(JADUAL_TABLE!Q$1,2),'SGT_SUKU TAHUNAN'!$B:$B,MID(JADUAL_TABLE!Q$1,2,1),'SGT_SUKU TAHUNAN'!$E:$E,JADUAL_TABLE!$A43)</f>
        <v>297.37700000000001</v>
      </c>
      <c r="R43" s="46">
        <f>SUMIFS('SGT_SUKU TAHUNAN'!$G:$G,'SGT_SUKU TAHUNAN'!$A:$A,"20"&amp;RIGHT(JADUAL_TABLE!R$1,2),'SGT_SUKU TAHUNAN'!$B:$B,MID(JADUAL_TABLE!R$1,2,1),'SGT_SUKU TAHUNAN'!$E:$E,JADUAL_TABLE!$A43)</f>
        <v>296.59899999999999</v>
      </c>
      <c r="S43" s="46">
        <f>SUMIFS('SGT_SUKU TAHUNAN'!$G:$G,'SGT_SUKU TAHUNAN'!$A:$A,"20"&amp;RIGHT(JADUAL_TABLE!S$1,2),'SGT_SUKU TAHUNAN'!$B:$B,MID(JADUAL_TABLE!S$1,2,1),'SGT_SUKU TAHUNAN'!$E:$E,JADUAL_TABLE!$A43)</f>
        <v>293.76500000000004</v>
      </c>
      <c r="T43" s="46">
        <f>SUMIFS('SGT_SUKU TAHUNAN'!$G:$G,'SGT_SUKU TAHUNAN'!$A:$A,"20"&amp;RIGHT(JADUAL_TABLE!T$1,2),'SGT_SUKU TAHUNAN'!$B:$B,MID(JADUAL_TABLE!T$1,2,1),'SGT_SUKU TAHUNAN'!$E:$E,JADUAL_TABLE!$A43)</f>
        <v>284.71899999999999</v>
      </c>
      <c r="U43" s="46">
        <f>SUMIFS('SGT_SUKU TAHUNAN'!$G:$G,'SGT_SUKU TAHUNAN'!$A:$A,"20"&amp;RIGHT(JADUAL_TABLE!U$1,2),'SGT_SUKU TAHUNAN'!$B:$B,MID(JADUAL_TABLE!U$1,2,1),'SGT_SUKU TAHUNAN'!$E:$E,JADUAL_TABLE!$A43)</f>
        <v>286.57499999999999</v>
      </c>
      <c r="V43" s="46">
        <f>SUMIFS('SGT_SUKU TAHUNAN'!$G:$G,'SGT_SUKU TAHUNAN'!$A:$A,"20"&amp;RIGHT(JADUAL_TABLE!V$1,2),'SGT_SUKU TAHUNAN'!$B:$B,MID(JADUAL_TABLE!V$1,2,1),'SGT_SUKU TAHUNAN'!$E:$E,JADUAL_TABLE!$A43)</f>
        <v>283.267</v>
      </c>
      <c r="W43" s="46">
        <f>SUMIFS('SGT_SUKU TAHUNAN'!$G:$G,'SGT_SUKU TAHUNAN'!$A:$A,"20"&amp;RIGHT(JADUAL_TABLE!W$1,2),'SGT_SUKU TAHUNAN'!$B:$B,MID(JADUAL_TABLE!W$1,2,1),'SGT_SUKU TAHUNAN'!$E:$E,JADUAL_TABLE!$A43)</f>
        <v>283.57300000000004</v>
      </c>
      <c r="X43" s="46">
        <f>SUMIFS('SGT_SUKU TAHUNAN'!$G:$G,'SGT_SUKU TAHUNAN'!$A:$A,"20"&amp;RIGHT(JADUAL_TABLE!X$1,2),'SGT_SUKU TAHUNAN'!$B:$B,MID(JADUAL_TABLE!X$1,2,1),'SGT_SUKU TAHUNAN'!$E:$E,JADUAL_TABLE!$A43)</f>
        <v>276.36800000000005</v>
      </c>
      <c r="Y43" s="46">
        <f>SUMIFS('SGT_SUKU TAHUNAN'!$G:$G,'SGT_SUKU TAHUNAN'!$A:$A,"20"&amp;RIGHT(JADUAL_TABLE!Y$1,2),'SGT_SUKU TAHUNAN'!$B:$B,MID(JADUAL_TABLE!Y$1,2,1),'SGT_SUKU TAHUNAN'!$E:$E,JADUAL_TABLE!$A43)</f>
        <v>287.40600000000001</v>
      </c>
      <c r="Z43" s="46">
        <f>SUMIFS('SGT_SUKU TAHUNAN'!$G:$G,'SGT_SUKU TAHUNAN'!$A:$A,"20"&amp;RIGHT(JADUAL_TABLE!Z$1,2),'SGT_SUKU TAHUNAN'!$B:$B,MID(JADUAL_TABLE!Z$1,2,1),'SGT_SUKU TAHUNAN'!$E:$E,JADUAL_TABLE!$A43)</f>
        <v>289.36200000000002</v>
      </c>
      <c r="AA43" s="46">
        <f>SUMIFS('SGT_SUKU TAHUNAN'!$G:$G,'SGT_SUKU TAHUNAN'!$A:$A,"20"&amp;RIGHT(JADUAL_TABLE!AA$1,2),'SGT_SUKU TAHUNAN'!$B:$B,MID(JADUAL_TABLE!AA$1,2,1),'SGT_SUKU TAHUNAN'!$E:$E,JADUAL_TABLE!$A43)</f>
        <v>290.3</v>
      </c>
      <c r="AB43" s="46">
        <f>SUMIFS('SGT_SUKU TAHUNAN'!$G:$G,'SGT_SUKU TAHUNAN'!$A:$A,"20"&amp;RIGHT(JADUAL_TABLE!AB$1,2),'SGT_SUKU TAHUNAN'!$B:$B,MID(JADUAL_TABLE!AB$1,2,1),'SGT_SUKU TAHUNAN'!$E:$E,JADUAL_TABLE!$A43)</f>
        <v>290.11799999999999</v>
      </c>
      <c r="AC43" s="46">
        <f>SUMIFS('SGT_SUKU TAHUNAN'!$G:$G,'SGT_SUKU TAHUNAN'!$A:$A,"20"&amp;RIGHT(JADUAL_TABLE!AC$1,2),'SGT_SUKU TAHUNAN'!$B:$B,MID(JADUAL_TABLE!AC$1,2,1),'SGT_SUKU TAHUNAN'!$E:$E,JADUAL_TABLE!$A43)</f>
        <v>292.66300000000001</v>
      </c>
      <c r="AD43" s="46">
        <f>SUMIFS('SGT_SUKU TAHUNAN'!$G:$G,'SGT_SUKU TAHUNAN'!$A:$A,"20"&amp;RIGHT(JADUAL_TABLE!AD$1,2),'SGT_SUKU TAHUNAN'!$B:$B,MID(JADUAL_TABLE!AD$1,2,1),'SGT_SUKU TAHUNAN'!$E:$E,JADUAL_TABLE!$A43)</f>
        <v>294.654</v>
      </c>
      <c r="AE43" s="46">
        <f>SUMIFS('SGT_SUKU TAHUNAN'!$G:$G,'SGT_SUKU TAHUNAN'!$A:$A,"20"&amp;RIGHT(JADUAL_TABLE!AE$1,2),'SGT_SUKU TAHUNAN'!$B:$B,MID(JADUAL_TABLE!AE$1,2,1),'SGT_SUKU TAHUNAN'!$E:$E,JADUAL_TABLE!$A43)</f>
        <v>295.99699999999996</v>
      </c>
      <c r="AF43" s="46">
        <f>SUMIFS('SGT_SUKU TAHUNAN'!$G:$G,'SGT_SUKU TAHUNAN'!$A:$A,"20"&amp;RIGHT(JADUAL_TABLE!AF$1,2),'SGT_SUKU TAHUNAN'!$B:$B,MID(JADUAL_TABLE!AF$1,2,1),'SGT_SUKU TAHUNAN'!$E:$E,JADUAL_TABLE!$A43)</f>
        <v>294.64799999999997</v>
      </c>
      <c r="AG43" s="46">
        <f>SUMIFS('SGT_SUKU TAHUNAN'!$G:$G,'SGT_SUKU TAHUNAN'!$A:$A,"20"&amp;RIGHT(JADUAL_TABLE!AG$1,2),'SGT_SUKU TAHUNAN'!$B:$B,MID(JADUAL_TABLE!AG$1,2,1),'SGT_SUKU TAHUNAN'!$E:$E,JADUAL_TABLE!$A43)</f>
        <v>297.40100000000001</v>
      </c>
      <c r="AH43" s="46">
        <f>SUMIFS('SGT_SUKU TAHUNAN'!$G:$G,'SGT_SUKU TAHUNAN'!$A:$A,"20"&amp;RIGHT(JADUAL_TABLE!AH$1,2),'SGT_SUKU TAHUNAN'!$B:$B,MID(JADUAL_TABLE!AH$1,2,1),'SGT_SUKU TAHUNAN'!$E:$E,JADUAL_TABLE!$A43)</f>
        <v>299.34300000000002</v>
      </c>
      <c r="AI43" s="46">
        <f>SUMIFS('SGT_SUKU TAHUNAN'!$G:$G,'SGT_SUKU TAHUNAN'!$A:$A,"20"&amp;RIGHT(JADUAL_TABLE!AI$1,2),'SGT_SUKU TAHUNAN'!$B:$B,MID(JADUAL_TABLE!AI$1,2,1),'SGT_SUKU TAHUNAN'!$E:$E,JADUAL_TABLE!$A43)</f>
        <v>296.53999999999996</v>
      </c>
      <c r="AJ43" s="46">
        <f>SUMIFS('SGT_SUKU TAHUNAN'!$G:$G,'SGT_SUKU TAHUNAN'!$A:$A,"20"&amp;RIGHT(JADUAL_TABLE!AJ$1,2),'SGT_SUKU TAHUNAN'!$B:$B,MID(JADUAL_TABLE!AJ$1,2,1),'SGT_SUKU TAHUNAN'!$E:$E,JADUAL_TABLE!$A43)</f>
        <v>296.089</v>
      </c>
      <c r="AK43" s="46">
        <f>SUMIFS('SGT_SUKU TAHUNAN'!$G:$G,'SGT_SUKU TAHUNAN'!$A:$A,"20"&amp;RIGHT(JADUAL_TABLE!AK$1,2),'SGT_SUKU TAHUNAN'!$B:$B,MID(JADUAL_TABLE!AK$1,2,1),'SGT_SUKU TAHUNAN'!$E:$E,JADUAL_TABLE!$A43)</f>
        <v>298.84899999999999</v>
      </c>
      <c r="AL43" s="46">
        <f>SUMIFS('SGT_SUKU TAHUNAN'!$G:$G,'SGT_SUKU TAHUNAN'!$A:$A,"20"&amp;RIGHT(JADUAL_TABLE!AL$1,2),'SGT_SUKU TAHUNAN'!$B:$B,MID(JADUAL_TABLE!AL$1,2,1),'SGT_SUKU TAHUNAN'!$E:$E,JADUAL_TABLE!$A43)</f>
        <v>303.726</v>
      </c>
      <c r="AM43" s="46">
        <f>SUMIFS('SGT_SUKU TAHUNAN'!$G:$G,'SGT_SUKU TAHUNAN'!$A:$A,"20"&amp;RIGHT(JADUAL_TABLE!AM$1,2),'SGT_SUKU TAHUNAN'!$B:$B,MID(JADUAL_TABLE!AM$1,2,1),'SGT_SUKU TAHUNAN'!$E:$E,JADUAL_TABLE!$A43)</f>
        <v>300.77700000000004</v>
      </c>
      <c r="AN43" s="46">
        <f>SUMIFS('SGT_SUKU TAHUNAN'!$G:$G,'SGT_SUKU TAHUNAN'!$A:$A,"20"&amp;RIGHT(JADUAL_TABLE!AN$1,2),'SGT_SUKU TAHUNAN'!$B:$B,MID(JADUAL_TABLE!AN$1,2,1),'SGT_SUKU TAHUNAN'!$E:$E,JADUAL_TABLE!$A43)</f>
        <v>302.15899999999999</v>
      </c>
      <c r="AO43" s="46">
        <f>SUMIFS('SGT_SUKU TAHUNAN'!$G:$G,'SGT_SUKU TAHUNAN'!$A:$A,"20"&amp;RIGHT(JADUAL_TABLE!AO$1,2),'SGT_SUKU TAHUNAN'!$B:$B,MID(JADUAL_TABLE!AO$1,2,1),'SGT_SUKU TAHUNAN'!$E:$E,JADUAL_TABLE!$A43)</f>
        <v>304.48</v>
      </c>
      <c r="AP43" s="46">
        <f>SUMIFS('SGT_SUKU TAHUNAN'!$G:$G,'SGT_SUKU TAHUNAN'!$A:$A,"20"&amp;RIGHT(JADUAL_TABLE!AP$1,2),'SGT_SUKU TAHUNAN'!$B:$B,MID(JADUAL_TABLE!AP$1,2,1),'SGT_SUKU TAHUNAN'!$E:$E,JADUAL_TABLE!$A43)</f>
        <v>310.67099999999994</v>
      </c>
      <c r="AQ43" s="46">
        <f>SUMIFS('SGT_SUKU TAHUNAN'!$G:$G,'SGT_SUKU TAHUNAN'!$A:$A,"20"&amp;RIGHT(JADUAL_TABLE!AQ$1,2),'SGT_SUKU TAHUNAN'!$B:$B,MID(JADUAL_TABLE!AQ$1,2,1),'SGT_SUKU TAHUNAN'!$E:$E,JADUAL_TABLE!$A43)</f>
        <v>308.13600000000002</v>
      </c>
      <c r="AR43" s="46">
        <f>SUMIFS('SGT_SUKU TAHUNAN'!$G:$G,'SGT_SUKU TAHUNAN'!$A:$A,"20"&amp;RIGHT(JADUAL_TABLE!AR$1,2),'SGT_SUKU TAHUNAN'!$B:$B,MID(JADUAL_TABLE!AR$1,2,1),'SGT_SUKU TAHUNAN'!$E:$E,JADUAL_TABLE!$A43)</f>
        <v>309.822</v>
      </c>
      <c r="AS43" s="46">
        <f>SUMIFS('SGT_SUKU TAHUNAN'!$G:$G,'SGT_SUKU TAHUNAN'!$A:$A,"20"&amp;RIGHT(JADUAL_TABLE!AS$1,2),'SGT_SUKU TAHUNAN'!$B:$B,MID(JADUAL_TABLE!AS$1,2,1),'SGT_SUKU TAHUNAN'!$E:$E,JADUAL_TABLE!$A43)</f>
        <v>0</v>
      </c>
      <c r="AT43" s="46">
        <f>SUMIFS('SGT_SUKU TAHUNAN'!$G:$G,'SGT_SUKU TAHUNAN'!$A:$A,"20"&amp;RIGHT(JADUAL_TABLE!AT$1,2),'SGT_SUKU TAHUNAN'!$B:$B,MID(JADUAL_TABLE!AT$1,2,1),'SGT_SUKU TAHUNAN'!$E:$E,JADUAL_TABLE!$A43)</f>
        <v>0</v>
      </c>
    </row>
    <row r="44" spans="1:47" ht="35.15" customHeight="1" x14ac:dyDescent="0.3">
      <c r="A44" s="49" t="s">
        <v>46</v>
      </c>
      <c r="B44" s="45" t="s">
        <v>160</v>
      </c>
      <c r="C44" s="46">
        <f>SUMIFS('SGT_TAHUNAN '!$F:$F,'SGT_TAHUNAN '!$A:$A,JADUAL_TABLE!C$1,'SGT_TAHUNAN '!$D:$D,JADUAL_TABLE!$A44)</f>
        <v>388.91800000000001</v>
      </c>
      <c r="D44" s="46">
        <f>SUMIFS('SGT_TAHUNAN '!$F:$F,'SGT_TAHUNAN '!$A:$A,JADUAL_TABLE!D$1,'SGT_TAHUNAN '!$D:$D,JADUAL_TABLE!$A44)</f>
        <v>395.81900000000002</v>
      </c>
      <c r="E44" s="46">
        <f>SUMIFS('SGT_TAHUNAN '!$F:$F,'SGT_TAHUNAN '!$A:$A,JADUAL_TABLE!E$1,'SGT_TAHUNAN '!$D:$D,JADUAL_TABLE!$A44)</f>
        <v>410.99500000000006</v>
      </c>
      <c r="F44" s="46">
        <f>SUMIFS('SGT_TAHUNAN '!$F:$F,'SGT_TAHUNAN '!$A:$A,JADUAL_TABLE!F$1,'SGT_TAHUNAN '!$D:$D,JADUAL_TABLE!$A44)</f>
        <v>420.63400000000001</v>
      </c>
      <c r="G44" s="46">
        <f>SUMIFS('SGT_TAHUNAN '!$F:$F,'SGT_TAHUNAN '!$A:$A,JADUAL_TABLE!G$1,'SGT_TAHUNAN '!$D:$D,JADUAL_TABLE!$A44)</f>
        <v>436.34299999999996</v>
      </c>
      <c r="H44" s="46">
        <f>SUMIFS('SGT_TAHUNAN '!$F:$F,'SGT_TAHUNAN '!$A:$A,JADUAL_TABLE!H$1,'SGT_TAHUNAN '!$D:$D,JADUAL_TABLE!$A44)</f>
        <v>440.97800000000001</v>
      </c>
      <c r="I44" s="46">
        <f>SUMIFS('SGT_TAHUNAN '!$F:$F,'SGT_TAHUNAN '!$A:$A,JADUAL_TABLE!I$1,'SGT_TAHUNAN '!$D:$D,JADUAL_TABLE!$A44)</f>
        <v>442.25400000000002</v>
      </c>
      <c r="J44" s="46">
        <f>SUMIFS('SGT_TAHUNAN '!$F:$F,'SGT_TAHUNAN '!$A:$A,JADUAL_TABLE!J$1,'SGT_TAHUNAN '!$D:$D,JADUAL_TABLE!$A44)</f>
        <v>438.10600000000005</v>
      </c>
      <c r="K44" s="46">
        <f>SUMIFS('SGT_SUKU TAHUNAN'!$G:$G,'SGT_SUKU TAHUNAN'!$A:$A,"20"&amp;RIGHT(JADUAL_TABLE!K$1,2),'SGT_SUKU TAHUNAN'!$B:$B,MID(JADUAL_TABLE!K$1,2,1),'SGT_SUKU TAHUNAN'!$E:$E,JADUAL_TABLE!$A44)</f>
        <v>380.33299999999997</v>
      </c>
      <c r="L44" s="46">
        <f>SUMIFS('SGT_SUKU TAHUNAN'!$G:$G,'SGT_SUKU TAHUNAN'!$A:$A,"20"&amp;RIGHT(JADUAL_TABLE!L$1,2),'SGT_SUKU TAHUNAN'!$B:$B,MID(JADUAL_TABLE!L$1,2,1),'SGT_SUKU TAHUNAN'!$E:$E,JADUAL_TABLE!$A44)</f>
        <v>381.93599999999998</v>
      </c>
      <c r="M44" s="46">
        <f>SUMIFS('SGT_SUKU TAHUNAN'!$G:$G,'SGT_SUKU TAHUNAN'!$A:$A,"20"&amp;RIGHT(JADUAL_TABLE!M$1,2),'SGT_SUKU TAHUNAN'!$B:$B,MID(JADUAL_TABLE!M$1,2,1),'SGT_SUKU TAHUNAN'!$E:$E,JADUAL_TABLE!$A44)</f>
        <v>387.31700000000001</v>
      </c>
      <c r="N44" s="46">
        <f>SUMIFS('SGT_SUKU TAHUNAN'!$G:$G,'SGT_SUKU TAHUNAN'!$A:$A,"20"&amp;RIGHT(JADUAL_TABLE!N$1,2),'SGT_SUKU TAHUNAN'!$B:$B,MID(JADUAL_TABLE!N$1,2,1),'SGT_SUKU TAHUNAN'!$E:$E,JADUAL_TABLE!$A44)</f>
        <v>388.91800000000001</v>
      </c>
      <c r="O44" s="46">
        <f>SUMIFS('SGT_SUKU TAHUNAN'!$G:$G,'SGT_SUKU TAHUNAN'!$A:$A,"20"&amp;RIGHT(JADUAL_TABLE!O$1,2),'SGT_SUKU TAHUNAN'!$B:$B,MID(JADUAL_TABLE!O$1,2,1),'SGT_SUKU TAHUNAN'!$E:$E,JADUAL_TABLE!$A44)</f>
        <v>387.024</v>
      </c>
      <c r="P44" s="46">
        <f>SUMIFS('SGT_SUKU TAHUNAN'!$G:$G,'SGT_SUKU TAHUNAN'!$A:$A,"20"&amp;RIGHT(JADUAL_TABLE!P$1,2),'SGT_SUKU TAHUNAN'!$B:$B,MID(JADUAL_TABLE!P$1,2,1),'SGT_SUKU TAHUNAN'!$E:$E,JADUAL_TABLE!$A44)</f>
        <v>392.22399999999999</v>
      </c>
      <c r="Q44" s="46">
        <f>SUMIFS('SGT_SUKU TAHUNAN'!$G:$G,'SGT_SUKU TAHUNAN'!$A:$A,"20"&amp;RIGHT(JADUAL_TABLE!Q$1,2),'SGT_SUKU TAHUNAN'!$B:$B,MID(JADUAL_TABLE!Q$1,2,1),'SGT_SUKU TAHUNAN'!$E:$E,JADUAL_TABLE!$A44)</f>
        <v>397.19599999999997</v>
      </c>
      <c r="R44" s="46">
        <f>SUMIFS('SGT_SUKU TAHUNAN'!$G:$G,'SGT_SUKU TAHUNAN'!$A:$A,"20"&amp;RIGHT(JADUAL_TABLE!R$1,2),'SGT_SUKU TAHUNAN'!$B:$B,MID(JADUAL_TABLE!R$1,2,1),'SGT_SUKU TAHUNAN'!$E:$E,JADUAL_TABLE!$A44)</f>
        <v>395.81900000000002</v>
      </c>
      <c r="S44" s="46">
        <f>SUMIFS('SGT_SUKU TAHUNAN'!$G:$G,'SGT_SUKU TAHUNAN'!$A:$A,"20"&amp;RIGHT(JADUAL_TABLE!S$1,2),'SGT_SUKU TAHUNAN'!$B:$B,MID(JADUAL_TABLE!S$1,2,1),'SGT_SUKU TAHUNAN'!$E:$E,JADUAL_TABLE!$A44)</f>
        <v>396.03500000000003</v>
      </c>
      <c r="T44" s="46">
        <f>SUMIFS('SGT_SUKU TAHUNAN'!$G:$G,'SGT_SUKU TAHUNAN'!$A:$A,"20"&amp;RIGHT(JADUAL_TABLE!T$1,2),'SGT_SUKU TAHUNAN'!$B:$B,MID(JADUAL_TABLE!T$1,2,1),'SGT_SUKU TAHUNAN'!$E:$E,JADUAL_TABLE!$A44)</f>
        <v>402.57400000000001</v>
      </c>
      <c r="U44" s="46">
        <f>SUMIFS('SGT_SUKU TAHUNAN'!$G:$G,'SGT_SUKU TAHUNAN'!$A:$A,"20"&amp;RIGHT(JADUAL_TABLE!U$1,2),'SGT_SUKU TAHUNAN'!$B:$B,MID(JADUAL_TABLE!U$1,2,1),'SGT_SUKU TAHUNAN'!$E:$E,JADUAL_TABLE!$A44)</f>
        <v>409.67599999999999</v>
      </c>
      <c r="V44" s="46">
        <f>SUMIFS('SGT_SUKU TAHUNAN'!$G:$G,'SGT_SUKU TAHUNAN'!$A:$A,"20"&amp;RIGHT(JADUAL_TABLE!V$1,2),'SGT_SUKU TAHUNAN'!$B:$B,MID(JADUAL_TABLE!V$1,2,1),'SGT_SUKU TAHUNAN'!$E:$E,JADUAL_TABLE!$A44)</f>
        <v>410.99500000000006</v>
      </c>
      <c r="W44" s="46">
        <f>SUMIFS('SGT_SUKU TAHUNAN'!$G:$G,'SGT_SUKU TAHUNAN'!$A:$A,"20"&amp;RIGHT(JADUAL_TABLE!W$1,2),'SGT_SUKU TAHUNAN'!$B:$B,MID(JADUAL_TABLE!W$1,2,1),'SGT_SUKU TAHUNAN'!$E:$E,JADUAL_TABLE!$A44)</f>
        <v>411.99599999999998</v>
      </c>
      <c r="X44" s="46">
        <f>SUMIFS('SGT_SUKU TAHUNAN'!$G:$G,'SGT_SUKU TAHUNAN'!$A:$A,"20"&amp;RIGHT(JADUAL_TABLE!X$1,2),'SGT_SUKU TAHUNAN'!$B:$B,MID(JADUAL_TABLE!X$1,2,1),'SGT_SUKU TAHUNAN'!$E:$E,JADUAL_TABLE!$A44)</f>
        <v>418.673</v>
      </c>
      <c r="Y44" s="46">
        <f>SUMIFS('SGT_SUKU TAHUNAN'!$G:$G,'SGT_SUKU TAHUNAN'!$A:$A,"20"&amp;RIGHT(JADUAL_TABLE!Y$1,2),'SGT_SUKU TAHUNAN'!$B:$B,MID(JADUAL_TABLE!Y$1,2,1),'SGT_SUKU TAHUNAN'!$E:$E,JADUAL_TABLE!$A44)</f>
        <v>419.08499999999998</v>
      </c>
      <c r="Z44" s="46">
        <f>SUMIFS('SGT_SUKU TAHUNAN'!$G:$G,'SGT_SUKU TAHUNAN'!$A:$A,"20"&amp;RIGHT(JADUAL_TABLE!Z$1,2),'SGT_SUKU TAHUNAN'!$B:$B,MID(JADUAL_TABLE!Z$1,2,1),'SGT_SUKU TAHUNAN'!$E:$E,JADUAL_TABLE!$A44)</f>
        <v>420.63400000000001</v>
      </c>
      <c r="AA44" s="46">
        <f>SUMIFS('SGT_SUKU TAHUNAN'!$G:$G,'SGT_SUKU TAHUNAN'!$A:$A,"20"&amp;RIGHT(JADUAL_TABLE!AA$1,2),'SGT_SUKU TAHUNAN'!$B:$B,MID(JADUAL_TABLE!AA$1,2,1),'SGT_SUKU TAHUNAN'!$E:$E,JADUAL_TABLE!$A44)</f>
        <v>425.31700000000001</v>
      </c>
      <c r="AB44" s="46">
        <f>SUMIFS('SGT_SUKU TAHUNAN'!$G:$G,'SGT_SUKU TAHUNAN'!$A:$A,"20"&amp;RIGHT(JADUAL_TABLE!AB$1,2),'SGT_SUKU TAHUNAN'!$B:$B,MID(JADUAL_TABLE!AB$1,2,1),'SGT_SUKU TAHUNAN'!$E:$E,JADUAL_TABLE!$A44)</f>
        <v>429.43399999999997</v>
      </c>
      <c r="AC44" s="46">
        <f>SUMIFS('SGT_SUKU TAHUNAN'!$G:$G,'SGT_SUKU TAHUNAN'!$A:$A,"20"&amp;RIGHT(JADUAL_TABLE!AC$1,2),'SGT_SUKU TAHUNAN'!$B:$B,MID(JADUAL_TABLE!AC$1,2,1),'SGT_SUKU TAHUNAN'!$E:$E,JADUAL_TABLE!$A44)</f>
        <v>436.91500000000002</v>
      </c>
      <c r="AD44" s="46">
        <f>SUMIFS('SGT_SUKU TAHUNAN'!$G:$G,'SGT_SUKU TAHUNAN'!$A:$A,"20"&amp;RIGHT(JADUAL_TABLE!AD$1,2),'SGT_SUKU TAHUNAN'!$B:$B,MID(JADUAL_TABLE!AD$1,2,1),'SGT_SUKU TAHUNAN'!$E:$E,JADUAL_TABLE!$A44)</f>
        <v>436.34299999999996</v>
      </c>
      <c r="AE44" s="46">
        <f>SUMIFS('SGT_SUKU TAHUNAN'!$G:$G,'SGT_SUKU TAHUNAN'!$A:$A,"20"&amp;RIGHT(JADUAL_TABLE!AE$1,2),'SGT_SUKU TAHUNAN'!$B:$B,MID(JADUAL_TABLE!AE$1,2,1),'SGT_SUKU TAHUNAN'!$E:$E,JADUAL_TABLE!$A44)</f>
        <v>436.96</v>
      </c>
      <c r="AF44" s="46">
        <f>SUMIFS('SGT_SUKU TAHUNAN'!$G:$G,'SGT_SUKU TAHUNAN'!$A:$A,"20"&amp;RIGHT(JADUAL_TABLE!AF$1,2),'SGT_SUKU TAHUNAN'!$B:$B,MID(JADUAL_TABLE!AF$1,2,1),'SGT_SUKU TAHUNAN'!$E:$E,JADUAL_TABLE!$A44)</f>
        <v>429.15900000000005</v>
      </c>
      <c r="AG44" s="46">
        <f>SUMIFS('SGT_SUKU TAHUNAN'!$G:$G,'SGT_SUKU TAHUNAN'!$A:$A,"20"&amp;RIGHT(JADUAL_TABLE!AG$1,2),'SGT_SUKU TAHUNAN'!$B:$B,MID(JADUAL_TABLE!AG$1,2,1),'SGT_SUKU TAHUNAN'!$E:$E,JADUAL_TABLE!$A44)</f>
        <v>436.88100000000003</v>
      </c>
      <c r="AH44" s="46">
        <f>SUMIFS('SGT_SUKU TAHUNAN'!$G:$G,'SGT_SUKU TAHUNAN'!$A:$A,"20"&amp;RIGHT(JADUAL_TABLE!AH$1,2),'SGT_SUKU TAHUNAN'!$B:$B,MID(JADUAL_TABLE!AH$1,2,1),'SGT_SUKU TAHUNAN'!$E:$E,JADUAL_TABLE!$A44)</f>
        <v>440.97800000000001</v>
      </c>
      <c r="AI44" s="46">
        <f>SUMIFS('SGT_SUKU TAHUNAN'!$G:$G,'SGT_SUKU TAHUNAN'!$A:$A,"20"&amp;RIGHT(JADUAL_TABLE!AI$1,2),'SGT_SUKU TAHUNAN'!$B:$B,MID(JADUAL_TABLE!AI$1,2,1),'SGT_SUKU TAHUNAN'!$E:$E,JADUAL_TABLE!$A44)</f>
        <v>436.52100000000002</v>
      </c>
      <c r="AJ44" s="46">
        <f>SUMIFS('SGT_SUKU TAHUNAN'!$G:$G,'SGT_SUKU TAHUNAN'!$A:$A,"20"&amp;RIGHT(JADUAL_TABLE!AJ$1,2),'SGT_SUKU TAHUNAN'!$B:$B,MID(JADUAL_TABLE!AJ$1,2,1),'SGT_SUKU TAHUNAN'!$E:$E,JADUAL_TABLE!$A44)</f>
        <v>431.36099999999999</v>
      </c>
      <c r="AK44" s="46">
        <f>SUMIFS('SGT_SUKU TAHUNAN'!$G:$G,'SGT_SUKU TAHUNAN'!$A:$A,"20"&amp;RIGHT(JADUAL_TABLE!AK$1,2),'SGT_SUKU TAHUNAN'!$B:$B,MID(JADUAL_TABLE!AK$1,2,1),'SGT_SUKU TAHUNAN'!$E:$E,JADUAL_TABLE!$A44)</f>
        <v>438.24099999999999</v>
      </c>
      <c r="AL44" s="46">
        <f>SUMIFS('SGT_SUKU TAHUNAN'!$G:$G,'SGT_SUKU TAHUNAN'!$A:$A,"20"&amp;RIGHT(JADUAL_TABLE!AL$1,2),'SGT_SUKU TAHUNAN'!$B:$B,MID(JADUAL_TABLE!AL$1,2,1),'SGT_SUKU TAHUNAN'!$E:$E,JADUAL_TABLE!$A44)</f>
        <v>442.25400000000002</v>
      </c>
      <c r="AM44" s="46">
        <f>SUMIFS('SGT_SUKU TAHUNAN'!$G:$G,'SGT_SUKU TAHUNAN'!$A:$A,"20"&amp;RIGHT(JADUAL_TABLE!AM$1,2),'SGT_SUKU TAHUNAN'!$B:$B,MID(JADUAL_TABLE!AM$1,2,1),'SGT_SUKU TAHUNAN'!$E:$E,JADUAL_TABLE!$A44)</f>
        <v>439.37799999999999</v>
      </c>
      <c r="AN44" s="46">
        <f>SUMIFS('SGT_SUKU TAHUNAN'!$G:$G,'SGT_SUKU TAHUNAN'!$A:$A,"20"&amp;RIGHT(JADUAL_TABLE!AN$1,2),'SGT_SUKU TAHUNAN'!$B:$B,MID(JADUAL_TABLE!AN$1,2,1),'SGT_SUKU TAHUNAN'!$E:$E,JADUAL_TABLE!$A44)</f>
        <v>431.16000000000008</v>
      </c>
      <c r="AO44" s="46">
        <f>SUMIFS('SGT_SUKU TAHUNAN'!$G:$G,'SGT_SUKU TAHUNAN'!$A:$A,"20"&amp;RIGHT(JADUAL_TABLE!AO$1,2),'SGT_SUKU TAHUNAN'!$B:$B,MID(JADUAL_TABLE!AO$1,2,1),'SGT_SUKU TAHUNAN'!$E:$E,JADUAL_TABLE!$A44)</f>
        <v>437.35500000000002</v>
      </c>
      <c r="AP44" s="46">
        <f>SUMIFS('SGT_SUKU TAHUNAN'!$G:$G,'SGT_SUKU TAHUNAN'!$A:$A,"20"&amp;RIGHT(JADUAL_TABLE!AP$1,2),'SGT_SUKU TAHUNAN'!$B:$B,MID(JADUAL_TABLE!AP$1,2,1),'SGT_SUKU TAHUNAN'!$E:$E,JADUAL_TABLE!$A44)</f>
        <v>438.10600000000005</v>
      </c>
      <c r="AQ44" s="46">
        <f>SUMIFS('SGT_SUKU TAHUNAN'!$G:$G,'SGT_SUKU TAHUNAN'!$A:$A,"20"&amp;RIGHT(JADUAL_TABLE!AQ$1,2),'SGT_SUKU TAHUNAN'!$B:$B,MID(JADUAL_TABLE!AQ$1,2,1),'SGT_SUKU TAHUNAN'!$E:$E,JADUAL_TABLE!$A44)</f>
        <v>434.20499999999998</v>
      </c>
      <c r="AR44" s="46">
        <f>SUMIFS('SGT_SUKU TAHUNAN'!$G:$G,'SGT_SUKU TAHUNAN'!$A:$A,"20"&amp;RIGHT(JADUAL_TABLE!AR$1,2),'SGT_SUKU TAHUNAN'!$B:$B,MID(JADUAL_TABLE!AR$1,2,1),'SGT_SUKU TAHUNAN'!$E:$E,JADUAL_TABLE!$A44)</f>
        <v>428.30500000000001</v>
      </c>
      <c r="AS44" s="46">
        <f>SUMIFS('SGT_SUKU TAHUNAN'!$G:$G,'SGT_SUKU TAHUNAN'!$A:$A,"20"&amp;RIGHT(JADUAL_TABLE!AS$1,2),'SGT_SUKU TAHUNAN'!$B:$B,MID(JADUAL_TABLE!AS$1,2,1),'SGT_SUKU TAHUNAN'!$E:$E,JADUAL_TABLE!$A44)</f>
        <v>0</v>
      </c>
      <c r="AT44" s="46">
        <f>SUMIFS('SGT_SUKU TAHUNAN'!$G:$G,'SGT_SUKU TAHUNAN'!$A:$A,"20"&amp;RIGHT(JADUAL_TABLE!AT$1,2),'SGT_SUKU TAHUNAN'!$B:$B,MID(JADUAL_TABLE!AT$1,2,1),'SGT_SUKU TAHUNAN'!$E:$E,JADUAL_TABLE!$A44)</f>
        <v>0</v>
      </c>
    </row>
    <row r="45" spans="1:47" ht="35.15" customHeight="1" x14ac:dyDescent="0.3">
      <c r="A45" s="49" t="s">
        <v>48</v>
      </c>
      <c r="B45" s="45" t="s">
        <v>161</v>
      </c>
      <c r="C45" s="46">
        <f>SUMIFS('SGT_TAHUNAN '!$F:$F,'SGT_TAHUNAN '!$A:$A,JADUAL_TABLE!C$1,'SGT_TAHUNAN '!$D:$D,JADUAL_TABLE!$A45)</f>
        <v>333.76599999999996</v>
      </c>
      <c r="D45" s="46">
        <f>SUMIFS('SGT_TAHUNAN '!$F:$F,'SGT_TAHUNAN '!$A:$A,JADUAL_TABLE!D$1,'SGT_TAHUNAN '!$D:$D,JADUAL_TABLE!$A45)</f>
        <v>342.13599999999997</v>
      </c>
      <c r="E45" s="46">
        <f>SUMIFS('SGT_TAHUNAN '!$F:$F,'SGT_TAHUNAN '!$A:$A,JADUAL_TABLE!E$1,'SGT_TAHUNAN '!$D:$D,JADUAL_TABLE!$A45)</f>
        <v>339.846</v>
      </c>
      <c r="F45" s="46">
        <f>SUMIFS('SGT_TAHUNAN '!$F:$F,'SGT_TAHUNAN '!$A:$A,JADUAL_TABLE!F$1,'SGT_TAHUNAN '!$D:$D,JADUAL_TABLE!$A45)</f>
        <v>345.42800000000005</v>
      </c>
      <c r="G45" s="46">
        <f>SUMIFS('SGT_TAHUNAN '!$F:$F,'SGT_TAHUNAN '!$A:$A,JADUAL_TABLE!G$1,'SGT_TAHUNAN '!$D:$D,JADUAL_TABLE!$A45)</f>
        <v>352.08399999999995</v>
      </c>
      <c r="H45" s="46">
        <f>SUMIFS('SGT_TAHUNAN '!$F:$F,'SGT_TAHUNAN '!$A:$A,JADUAL_TABLE!H$1,'SGT_TAHUNAN '!$D:$D,JADUAL_TABLE!$A45)</f>
        <v>363.029</v>
      </c>
      <c r="I45" s="46">
        <f>SUMIFS('SGT_TAHUNAN '!$F:$F,'SGT_TAHUNAN '!$A:$A,JADUAL_TABLE!I$1,'SGT_TAHUNAN '!$D:$D,JADUAL_TABLE!$A45)</f>
        <v>370.43100000000004</v>
      </c>
      <c r="J45" s="46">
        <f>SUMIFS('SGT_TAHUNAN '!$F:$F,'SGT_TAHUNAN '!$A:$A,JADUAL_TABLE!J$1,'SGT_TAHUNAN '!$D:$D,JADUAL_TABLE!$A45)</f>
        <v>378.06299999999999</v>
      </c>
      <c r="K45" s="46">
        <f>SUMIFS('SGT_SUKU TAHUNAN'!$G:$G,'SGT_SUKU TAHUNAN'!$A:$A,"20"&amp;RIGHT(JADUAL_TABLE!K$1,2),'SGT_SUKU TAHUNAN'!$B:$B,MID(JADUAL_TABLE!K$1,2,1),'SGT_SUKU TAHUNAN'!$E:$E,JADUAL_TABLE!$A45)</f>
        <v>336.49799999999999</v>
      </c>
      <c r="L45" s="46">
        <f>SUMIFS('SGT_SUKU TAHUNAN'!$G:$G,'SGT_SUKU TAHUNAN'!$A:$A,"20"&amp;RIGHT(JADUAL_TABLE!L$1,2),'SGT_SUKU TAHUNAN'!$B:$B,MID(JADUAL_TABLE!L$1,2,1),'SGT_SUKU TAHUNAN'!$E:$E,JADUAL_TABLE!$A45)</f>
        <v>335.32499999999999</v>
      </c>
      <c r="M45" s="46">
        <f>SUMIFS('SGT_SUKU TAHUNAN'!$G:$G,'SGT_SUKU TAHUNAN'!$A:$A,"20"&amp;RIGHT(JADUAL_TABLE!M$1,2),'SGT_SUKU TAHUNAN'!$B:$B,MID(JADUAL_TABLE!M$1,2,1),'SGT_SUKU TAHUNAN'!$E:$E,JADUAL_TABLE!$A45)</f>
        <v>333.62099999999998</v>
      </c>
      <c r="N45" s="46">
        <f>SUMIFS('SGT_SUKU TAHUNAN'!$G:$G,'SGT_SUKU TAHUNAN'!$A:$A,"20"&amp;RIGHT(JADUAL_TABLE!N$1,2),'SGT_SUKU TAHUNAN'!$B:$B,MID(JADUAL_TABLE!N$1,2,1),'SGT_SUKU TAHUNAN'!$E:$E,JADUAL_TABLE!$A45)</f>
        <v>333.76599999999996</v>
      </c>
      <c r="O45" s="46">
        <f>SUMIFS('SGT_SUKU TAHUNAN'!$G:$G,'SGT_SUKU TAHUNAN'!$A:$A,"20"&amp;RIGHT(JADUAL_TABLE!O$1,2),'SGT_SUKU TAHUNAN'!$B:$B,MID(JADUAL_TABLE!O$1,2,1),'SGT_SUKU TAHUNAN'!$E:$E,JADUAL_TABLE!$A45)</f>
        <v>333.69</v>
      </c>
      <c r="P45" s="46">
        <f>SUMIFS('SGT_SUKU TAHUNAN'!$G:$G,'SGT_SUKU TAHUNAN'!$A:$A,"20"&amp;RIGHT(JADUAL_TABLE!P$1,2),'SGT_SUKU TAHUNAN'!$B:$B,MID(JADUAL_TABLE!P$1,2,1),'SGT_SUKU TAHUNAN'!$E:$E,JADUAL_TABLE!$A45)</f>
        <v>336.77799999999996</v>
      </c>
      <c r="Q45" s="46">
        <f>SUMIFS('SGT_SUKU TAHUNAN'!$G:$G,'SGT_SUKU TAHUNAN'!$A:$A,"20"&amp;RIGHT(JADUAL_TABLE!Q$1,2),'SGT_SUKU TAHUNAN'!$B:$B,MID(JADUAL_TABLE!Q$1,2,1),'SGT_SUKU TAHUNAN'!$E:$E,JADUAL_TABLE!$A45)</f>
        <v>341.30399999999997</v>
      </c>
      <c r="R45" s="46">
        <f>SUMIFS('SGT_SUKU TAHUNAN'!$G:$G,'SGT_SUKU TAHUNAN'!$A:$A,"20"&amp;RIGHT(JADUAL_TABLE!R$1,2),'SGT_SUKU TAHUNAN'!$B:$B,MID(JADUAL_TABLE!R$1,2,1),'SGT_SUKU TAHUNAN'!$E:$E,JADUAL_TABLE!$A45)</f>
        <v>342.13599999999997</v>
      </c>
      <c r="S45" s="46">
        <f>SUMIFS('SGT_SUKU TAHUNAN'!$G:$G,'SGT_SUKU TAHUNAN'!$A:$A,"20"&amp;RIGHT(JADUAL_TABLE!S$1,2),'SGT_SUKU TAHUNAN'!$B:$B,MID(JADUAL_TABLE!S$1,2,1),'SGT_SUKU TAHUNAN'!$E:$E,JADUAL_TABLE!$A45)</f>
        <v>339.745</v>
      </c>
      <c r="T45" s="46">
        <f>SUMIFS('SGT_SUKU TAHUNAN'!$G:$G,'SGT_SUKU TAHUNAN'!$A:$A,"20"&amp;RIGHT(JADUAL_TABLE!T$1,2),'SGT_SUKU TAHUNAN'!$B:$B,MID(JADUAL_TABLE!T$1,2,1),'SGT_SUKU TAHUNAN'!$E:$E,JADUAL_TABLE!$A45)</f>
        <v>339.10399999999998</v>
      </c>
      <c r="U45" s="46">
        <f>SUMIFS('SGT_SUKU TAHUNAN'!$G:$G,'SGT_SUKU TAHUNAN'!$A:$A,"20"&amp;RIGHT(JADUAL_TABLE!U$1,2),'SGT_SUKU TAHUNAN'!$B:$B,MID(JADUAL_TABLE!U$1,2,1),'SGT_SUKU TAHUNAN'!$E:$E,JADUAL_TABLE!$A45)</f>
        <v>338.59</v>
      </c>
      <c r="V45" s="46">
        <f>SUMIFS('SGT_SUKU TAHUNAN'!$G:$G,'SGT_SUKU TAHUNAN'!$A:$A,"20"&amp;RIGHT(JADUAL_TABLE!V$1,2),'SGT_SUKU TAHUNAN'!$B:$B,MID(JADUAL_TABLE!V$1,2,1),'SGT_SUKU TAHUNAN'!$E:$E,JADUAL_TABLE!$A45)</f>
        <v>339.846</v>
      </c>
      <c r="W45" s="46">
        <f>SUMIFS('SGT_SUKU TAHUNAN'!$G:$G,'SGT_SUKU TAHUNAN'!$A:$A,"20"&amp;RIGHT(JADUAL_TABLE!W$1,2),'SGT_SUKU TAHUNAN'!$B:$B,MID(JADUAL_TABLE!W$1,2,1),'SGT_SUKU TAHUNAN'!$E:$E,JADUAL_TABLE!$A45)</f>
        <v>340.988</v>
      </c>
      <c r="X45" s="46">
        <f>SUMIFS('SGT_SUKU TAHUNAN'!$G:$G,'SGT_SUKU TAHUNAN'!$A:$A,"20"&amp;RIGHT(JADUAL_TABLE!X$1,2),'SGT_SUKU TAHUNAN'!$B:$B,MID(JADUAL_TABLE!X$1,2,1),'SGT_SUKU TAHUNAN'!$E:$E,JADUAL_TABLE!$A45)</f>
        <v>339.529</v>
      </c>
      <c r="Y45" s="46">
        <f>SUMIFS('SGT_SUKU TAHUNAN'!$G:$G,'SGT_SUKU TAHUNAN'!$A:$A,"20"&amp;RIGHT(JADUAL_TABLE!Y$1,2),'SGT_SUKU TAHUNAN'!$B:$B,MID(JADUAL_TABLE!Y$1,2,1),'SGT_SUKU TAHUNAN'!$E:$E,JADUAL_TABLE!$A45)</f>
        <v>341.39600000000002</v>
      </c>
      <c r="Z45" s="46">
        <f>SUMIFS('SGT_SUKU TAHUNAN'!$G:$G,'SGT_SUKU TAHUNAN'!$A:$A,"20"&amp;RIGHT(JADUAL_TABLE!Z$1,2),'SGT_SUKU TAHUNAN'!$B:$B,MID(JADUAL_TABLE!Z$1,2,1),'SGT_SUKU TAHUNAN'!$E:$E,JADUAL_TABLE!$A45)</f>
        <v>345.42800000000005</v>
      </c>
      <c r="AA45" s="46">
        <f>SUMIFS('SGT_SUKU TAHUNAN'!$G:$G,'SGT_SUKU TAHUNAN'!$A:$A,"20"&amp;RIGHT(JADUAL_TABLE!AA$1,2),'SGT_SUKU TAHUNAN'!$B:$B,MID(JADUAL_TABLE!AA$1,2,1),'SGT_SUKU TAHUNAN'!$E:$E,JADUAL_TABLE!$A45)</f>
        <v>347.11799999999994</v>
      </c>
      <c r="AB45" s="46">
        <f>SUMIFS('SGT_SUKU TAHUNAN'!$G:$G,'SGT_SUKU TAHUNAN'!$A:$A,"20"&amp;RIGHT(JADUAL_TABLE!AB$1,2),'SGT_SUKU TAHUNAN'!$B:$B,MID(JADUAL_TABLE!AB$1,2,1),'SGT_SUKU TAHUNAN'!$E:$E,JADUAL_TABLE!$A45)</f>
        <v>346.87900000000002</v>
      </c>
      <c r="AC45" s="46">
        <f>SUMIFS('SGT_SUKU TAHUNAN'!$G:$G,'SGT_SUKU TAHUNAN'!$A:$A,"20"&amp;RIGHT(JADUAL_TABLE!AC$1,2),'SGT_SUKU TAHUNAN'!$B:$B,MID(JADUAL_TABLE!AC$1,2,1),'SGT_SUKU TAHUNAN'!$E:$E,JADUAL_TABLE!$A45)</f>
        <v>349.59500000000003</v>
      </c>
      <c r="AD45" s="46">
        <f>SUMIFS('SGT_SUKU TAHUNAN'!$G:$G,'SGT_SUKU TAHUNAN'!$A:$A,"20"&amp;RIGHT(JADUAL_TABLE!AD$1,2),'SGT_SUKU TAHUNAN'!$B:$B,MID(JADUAL_TABLE!AD$1,2,1),'SGT_SUKU TAHUNAN'!$E:$E,JADUAL_TABLE!$A45)</f>
        <v>352.08399999999995</v>
      </c>
      <c r="AE45" s="46">
        <f>SUMIFS('SGT_SUKU TAHUNAN'!$G:$G,'SGT_SUKU TAHUNAN'!$A:$A,"20"&amp;RIGHT(JADUAL_TABLE!AE$1,2),'SGT_SUKU TAHUNAN'!$B:$B,MID(JADUAL_TABLE!AE$1,2,1),'SGT_SUKU TAHUNAN'!$E:$E,JADUAL_TABLE!$A45)</f>
        <v>353.26899999999995</v>
      </c>
      <c r="AF45" s="46">
        <f>SUMIFS('SGT_SUKU TAHUNAN'!$G:$G,'SGT_SUKU TAHUNAN'!$A:$A,"20"&amp;RIGHT(JADUAL_TABLE!AF$1,2),'SGT_SUKU TAHUNAN'!$B:$B,MID(JADUAL_TABLE!AF$1,2,1),'SGT_SUKU TAHUNAN'!$E:$E,JADUAL_TABLE!$A45)</f>
        <v>353.2</v>
      </c>
      <c r="AG45" s="46">
        <f>SUMIFS('SGT_SUKU TAHUNAN'!$G:$G,'SGT_SUKU TAHUNAN'!$A:$A,"20"&amp;RIGHT(JADUAL_TABLE!AG$1,2),'SGT_SUKU TAHUNAN'!$B:$B,MID(JADUAL_TABLE!AG$1,2,1),'SGT_SUKU TAHUNAN'!$E:$E,JADUAL_TABLE!$A45)</f>
        <v>361.24399999999997</v>
      </c>
      <c r="AH45" s="46">
        <f>SUMIFS('SGT_SUKU TAHUNAN'!$G:$G,'SGT_SUKU TAHUNAN'!$A:$A,"20"&amp;RIGHT(JADUAL_TABLE!AH$1,2),'SGT_SUKU TAHUNAN'!$B:$B,MID(JADUAL_TABLE!AH$1,2,1),'SGT_SUKU TAHUNAN'!$E:$E,JADUAL_TABLE!$A45)</f>
        <v>363.029</v>
      </c>
      <c r="AI45" s="46">
        <f>SUMIFS('SGT_SUKU TAHUNAN'!$G:$G,'SGT_SUKU TAHUNAN'!$A:$A,"20"&amp;RIGHT(JADUAL_TABLE!AI$1,2),'SGT_SUKU TAHUNAN'!$B:$B,MID(JADUAL_TABLE!AI$1,2,1),'SGT_SUKU TAHUNAN'!$E:$E,JADUAL_TABLE!$A45)</f>
        <v>362.779</v>
      </c>
      <c r="AJ45" s="46">
        <f>SUMIFS('SGT_SUKU TAHUNAN'!$G:$G,'SGT_SUKU TAHUNAN'!$A:$A,"20"&amp;RIGHT(JADUAL_TABLE!AJ$1,2),'SGT_SUKU TAHUNAN'!$B:$B,MID(JADUAL_TABLE!AJ$1,2,1),'SGT_SUKU TAHUNAN'!$E:$E,JADUAL_TABLE!$A45)</f>
        <v>362.48899999999998</v>
      </c>
      <c r="AK45" s="46">
        <f>SUMIFS('SGT_SUKU TAHUNAN'!$G:$G,'SGT_SUKU TAHUNAN'!$A:$A,"20"&amp;RIGHT(JADUAL_TABLE!AK$1,2),'SGT_SUKU TAHUNAN'!$B:$B,MID(JADUAL_TABLE!AK$1,2,1),'SGT_SUKU TAHUNAN'!$E:$E,JADUAL_TABLE!$A45)</f>
        <v>369.21600000000001</v>
      </c>
      <c r="AL45" s="46">
        <f>SUMIFS('SGT_SUKU TAHUNAN'!$G:$G,'SGT_SUKU TAHUNAN'!$A:$A,"20"&amp;RIGHT(JADUAL_TABLE!AL$1,2),'SGT_SUKU TAHUNAN'!$B:$B,MID(JADUAL_TABLE!AL$1,2,1),'SGT_SUKU TAHUNAN'!$E:$E,JADUAL_TABLE!$A45)</f>
        <v>370.43100000000004</v>
      </c>
      <c r="AM45" s="46">
        <f>SUMIFS('SGT_SUKU TAHUNAN'!$G:$G,'SGT_SUKU TAHUNAN'!$A:$A,"20"&amp;RIGHT(JADUAL_TABLE!AM$1,2),'SGT_SUKU TAHUNAN'!$B:$B,MID(JADUAL_TABLE!AM$1,2,1),'SGT_SUKU TAHUNAN'!$E:$E,JADUAL_TABLE!$A45)</f>
        <v>372.03900000000004</v>
      </c>
      <c r="AN45" s="46">
        <f>SUMIFS('SGT_SUKU TAHUNAN'!$G:$G,'SGT_SUKU TAHUNAN'!$A:$A,"20"&amp;RIGHT(JADUAL_TABLE!AN$1,2),'SGT_SUKU TAHUNAN'!$B:$B,MID(JADUAL_TABLE!AN$1,2,1),'SGT_SUKU TAHUNAN'!$E:$E,JADUAL_TABLE!$A45)</f>
        <v>370.75299999999999</v>
      </c>
      <c r="AO45" s="46">
        <f>SUMIFS('SGT_SUKU TAHUNAN'!$G:$G,'SGT_SUKU TAHUNAN'!$A:$A,"20"&amp;RIGHT(JADUAL_TABLE!AO$1,2),'SGT_SUKU TAHUNAN'!$B:$B,MID(JADUAL_TABLE!AO$1,2,1),'SGT_SUKU TAHUNAN'!$E:$E,JADUAL_TABLE!$A45)</f>
        <v>375.80799999999999</v>
      </c>
      <c r="AP45" s="46">
        <f>SUMIFS('SGT_SUKU TAHUNAN'!$G:$G,'SGT_SUKU TAHUNAN'!$A:$A,"20"&amp;RIGHT(JADUAL_TABLE!AP$1,2),'SGT_SUKU TAHUNAN'!$B:$B,MID(JADUAL_TABLE!AP$1,2,1),'SGT_SUKU TAHUNAN'!$E:$E,JADUAL_TABLE!$A45)</f>
        <v>378.06299999999999</v>
      </c>
      <c r="AQ45" s="46">
        <f>SUMIFS('SGT_SUKU TAHUNAN'!$G:$G,'SGT_SUKU TAHUNAN'!$A:$A,"20"&amp;RIGHT(JADUAL_TABLE!AQ$1,2),'SGT_SUKU TAHUNAN'!$B:$B,MID(JADUAL_TABLE!AQ$1,2,1),'SGT_SUKU TAHUNAN'!$E:$E,JADUAL_TABLE!$A45)</f>
        <v>381.17899999999997</v>
      </c>
      <c r="AR45" s="46">
        <f>SUMIFS('SGT_SUKU TAHUNAN'!$G:$G,'SGT_SUKU TAHUNAN'!$A:$A,"20"&amp;RIGHT(JADUAL_TABLE!AR$1,2),'SGT_SUKU TAHUNAN'!$B:$B,MID(JADUAL_TABLE!AR$1,2,1),'SGT_SUKU TAHUNAN'!$E:$E,JADUAL_TABLE!$A45)</f>
        <v>380.976</v>
      </c>
      <c r="AS45" s="46">
        <f>SUMIFS('SGT_SUKU TAHUNAN'!$G:$G,'SGT_SUKU TAHUNAN'!$A:$A,"20"&amp;RIGHT(JADUAL_TABLE!AS$1,2),'SGT_SUKU TAHUNAN'!$B:$B,MID(JADUAL_TABLE!AS$1,2,1),'SGT_SUKU TAHUNAN'!$E:$E,JADUAL_TABLE!$A45)</f>
        <v>0</v>
      </c>
      <c r="AT45" s="46">
        <f>SUMIFS('SGT_SUKU TAHUNAN'!$G:$G,'SGT_SUKU TAHUNAN'!$A:$A,"20"&amp;RIGHT(JADUAL_TABLE!AT$1,2),'SGT_SUKU TAHUNAN'!$B:$B,MID(JADUAL_TABLE!AT$1,2,1),'SGT_SUKU TAHUNAN'!$E:$E,JADUAL_TABLE!$A45)</f>
        <v>0</v>
      </c>
    </row>
    <row r="46" spans="1:47" ht="35.15" customHeight="1" x14ac:dyDescent="0.3">
      <c r="A46" s="49" t="s">
        <v>50</v>
      </c>
      <c r="B46" s="45" t="s">
        <v>162</v>
      </c>
      <c r="C46" s="46">
        <f>SUMIFS('SGT_TAHUNAN '!$F:$F,'SGT_TAHUNAN '!$A:$A,JADUAL_TABLE!C$1,'SGT_TAHUNAN '!$D:$D,JADUAL_TABLE!$A46)</f>
        <v>559.70600000000002</v>
      </c>
      <c r="D46" s="46">
        <f>SUMIFS('SGT_TAHUNAN '!$F:$F,'SGT_TAHUNAN '!$A:$A,JADUAL_TABLE!D$1,'SGT_TAHUNAN '!$D:$D,JADUAL_TABLE!$A46)</f>
        <v>565.88900000000012</v>
      </c>
      <c r="E46" s="46">
        <f>SUMIFS('SGT_TAHUNAN '!$F:$F,'SGT_TAHUNAN '!$A:$A,JADUAL_TABLE!E$1,'SGT_TAHUNAN '!$D:$D,JADUAL_TABLE!$A46)</f>
        <v>566.30400000000009</v>
      </c>
      <c r="F46" s="46">
        <f>SUMIFS('SGT_TAHUNAN '!$F:$F,'SGT_TAHUNAN '!$A:$A,JADUAL_TABLE!F$1,'SGT_TAHUNAN '!$D:$D,JADUAL_TABLE!$A46)</f>
        <v>589.05399999999997</v>
      </c>
      <c r="G46" s="46">
        <f>SUMIFS('SGT_TAHUNAN '!$F:$F,'SGT_TAHUNAN '!$A:$A,JADUAL_TABLE!G$1,'SGT_TAHUNAN '!$D:$D,JADUAL_TABLE!$A46)</f>
        <v>617.2399999999999</v>
      </c>
      <c r="H46" s="46">
        <f>SUMIFS('SGT_TAHUNAN '!$F:$F,'SGT_TAHUNAN '!$A:$A,JADUAL_TABLE!H$1,'SGT_TAHUNAN '!$D:$D,JADUAL_TABLE!$A46)</f>
        <v>616.79899999999998</v>
      </c>
      <c r="I46" s="46">
        <f>SUMIFS('SGT_TAHUNAN '!$F:$F,'SGT_TAHUNAN '!$A:$A,JADUAL_TABLE!I$1,'SGT_TAHUNAN '!$D:$D,JADUAL_TABLE!$A46)</f>
        <v>620.69100000000003</v>
      </c>
      <c r="J46" s="46">
        <f>SUMIFS('SGT_TAHUNAN '!$F:$F,'SGT_TAHUNAN '!$A:$A,JADUAL_TABLE!J$1,'SGT_TAHUNAN '!$D:$D,JADUAL_TABLE!$A46)</f>
        <v>631.29700000000003</v>
      </c>
      <c r="K46" s="46">
        <f>SUMIFS('SGT_SUKU TAHUNAN'!$G:$G,'SGT_SUKU TAHUNAN'!$A:$A,"20"&amp;RIGHT(JADUAL_TABLE!K$1,2),'SGT_SUKU TAHUNAN'!$B:$B,MID(JADUAL_TABLE!K$1,2,1),'SGT_SUKU TAHUNAN'!$E:$E,JADUAL_TABLE!$A46)</f>
        <v>542.04199999999992</v>
      </c>
      <c r="L46" s="46">
        <f>SUMIFS('SGT_SUKU TAHUNAN'!$G:$G,'SGT_SUKU TAHUNAN'!$A:$A,"20"&amp;RIGHT(JADUAL_TABLE!L$1,2),'SGT_SUKU TAHUNAN'!$B:$B,MID(JADUAL_TABLE!L$1,2,1),'SGT_SUKU TAHUNAN'!$E:$E,JADUAL_TABLE!$A46)</f>
        <v>543.28599999999994</v>
      </c>
      <c r="M46" s="46">
        <f>SUMIFS('SGT_SUKU TAHUNAN'!$G:$G,'SGT_SUKU TAHUNAN'!$A:$A,"20"&amp;RIGHT(JADUAL_TABLE!M$1,2),'SGT_SUKU TAHUNAN'!$B:$B,MID(JADUAL_TABLE!M$1,2,1),'SGT_SUKU TAHUNAN'!$E:$E,JADUAL_TABLE!$A46)</f>
        <v>552.24299999999994</v>
      </c>
      <c r="N46" s="46">
        <f>SUMIFS('SGT_SUKU TAHUNAN'!$G:$G,'SGT_SUKU TAHUNAN'!$A:$A,"20"&amp;RIGHT(JADUAL_TABLE!N$1,2),'SGT_SUKU TAHUNAN'!$B:$B,MID(JADUAL_TABLE!N$1,2,1),'SGT_SUKU TAHUNAN'!$E:$E,JADUAL_TABLE!$A46)</f>
        <v>559.70600000000002</v>
      </c>
      <c r="O46" s="46">
        <f>SUMIFS('SGT_SUKU TAHUNAN'!$G:$G,'SGT_SUKU TAHUNAN'!$A:$A,"20"&amp;RIGHT(JADUAL_TABLE!O$1,2),'SGT_SUKU TAHUNAN'!$B:$B,MID(JADUAL_TABLE!O$1,2,1),'SGT_SUKU TAHUNAN'!$E:$E,JADUAL_TABLE!$A46)</f>
        <v>557.37699999999995</v>
      </c>
      <c r="P46" s="46">
        <f>SUMIFS('SGT_SUKU TAHUNAN'!$G:$G,'SGT_SUKU TAHUNAN'!$A:$A,"20"&amp;RIGHT(JADUAL_TABLE!P$1,2),'SGT_SUKU TAHUNAN'!$B:$B,MID(JADUAL_TABLE!P$1,2,1),'SGT_SUKU TAHUNAN'!$E:$E,JADUAL_TABLE!$A46)</f>
        <v>553.65199999999993</v>
      </c>
      <c r="Q46" s="46">
        <f>SUMIFS('SGT_SUKU TAHUNAN'!$G:$G,'SGT_SUKU TAHUNAN'!$A:$A,"20"&amp;RIGHT(JADUAL_TABLE!Q$1,2),'SGT_SUKU TAHUNAN'!$B:$B,MID(JADUAL_TABLE!Q$1,2,1),'SGT_SUKU TAHUNAN'!$E:$E,JADUAL_TABLE!$A46)</f>
        <v>561.04200000000003</v>
      </c>
      <c r="R46" s="46">
        <f>SUMIFS('SGT_SUKU TAHUNAN'!$G:$G,'SGT_SUKU TAHUNAN'!$A:$A,"20"&amp;RIGHT(JADUAL_TABLE!R$1,2),'SGT_SUKU TAHUNAN'!$B:$B,MID(JADUAL_TABLE!R$1,2,1),'SGT_SUKU TAHUNAN'!$E:$E,JADUAL_TABLE!$A46)</f>
        <v>565.88900000000012</v>
      </c>
      <c r="S46" s="46">
        <f>SUMIFS('SGT_SUKU TAHUNAN'!$G:$G,'SGT_SUKU TAHUNAN'!$A:$A,"20"&amp;RIGHT(JADUAL_TABLE!S$1,2),'SGT_SUKU TAHUNAN'!$B:$B,MID(JADUAL_TABLE!S$1,2,1),'SGT_SUKU TAHUNAN'!$E:$E,JADUAL_TABLE!$A46)</f>
        <v>563.01800000000003</v>
      </c>
      <c r="T46" s="46">
        <f>SUMIFS('SGT_SUKU TAHUNAN'!$G:$G,'SGT_SUKU TAHUNAN'!$A:$A,"20"&amp;RIGHT(JADUAL_TABLE!T$1,2),'SGT_SUKU TAHUNAN'!$B:$B,MID(JADUAL_TABLE!T$1,2,1),'SGT_SUKU TAHUNAN'!$E:$E,JADUAL_TABLE!$A46)</f>
        <v>550.90700000000004</v>
      </c>
      <c r="U46" s="46">
        <f>SUMIFS('SGT_SUKU TAHUNAN'!$G:$G,'SGT_SUKU TAHUNAN'!$A:$A,"20"&amp;RIGHT(JADUAL_TABLE!U$1,2),'SGT_SUKU TAHUNAN'!$B:$B,MID(JADUAL_TABLE!U$1,2,1),'SGT_SUKU TAHUNAN'!$E:$E,JADUAL_TABLE!$A46)</f>
        <v>558.59400000000005</v>
      </c>
      <c r="V46" s="46">
        <f>SUMIFS('SGT_SUKU TAHUNAN'!$G:$G,'SGT_SUKU TAHUNAN'!$A:$A,"20"&amp;RIGHT(JADUAL_TABLE!V$1,2),'SGT_SUKU TAHUNAN'!$B:$B,MID(JADUAL_TABLE!V$1,2,1),'SGT_SUKU TAHUNAN'!$E:$E,JADUAL_TABLE!$A46)</f>
        <v>566.30400000000009</v>
      </c>
      <c r="W46" s="46">
        <f>SUMIFS('SGT_SUKU TAHUNAN'!$G:$G,'SGT_SUKU TAHUNAN'!$A:$A,"20"&amp;RIGHT(JADUAL_TABLE!W$1,2),'SGT_SUKU TAHUNAN'!$B:$B,MID(JADUAL_TABLE!W$1,2,1),'SGT_SUKU TAHUNAN'!$E:$E,JADUAL_TABLE!$A46)</f>
        <v>563.99700000000007</v>
      </c>
      <c r="X46" s="46">
        <f>SUMIFS('SGT_SUKU TAHUNAN'!$G:$G,'SGT_SUKU TAHUNAN'!$A:$A,"20"&amp;RIGHT(JADUAL_TABLE!X$1,2),'SGT_SUKU TAHUNAN'!$B:$B,MID(JADUAL_TABLE!X$1,2,1),'SGT_SUKU TAHUNAN'!$E:$E,JADUAL_TABLE!$A46)</f>
        <v>566.16300000000001</v>
      </c>
      <c r="Y46" s="46">
        <f>SUMIFS('SGT_SUKU TAHUNAN'!$G:$G,'SGT_SUKU TAHUNAN'!$A:$A,"20"&amp;RIGHT(JADUAL_TABLE!Y$1,2),'SGT_SUKU TAHUNAN'!$B:$B,MID(JADUAL_TABLE!Y$1,2,1),'SGT_SUKU TAHUNAN'!$E:$E,JADUAL_TABLE!$A46)</f>
        <v>574.94200000000001</v>
      </c>
      <c r="Z46" s="46">
        <f>SUMIFS('SGT_SUKU TAHUNAN'!$G:$G,'SGT_SUKU TAHUNAN'!$A:$A,"20"&amp;RIGHT(JADUAL_TABLE!Z$1,2),'SGT_SUKU TAHUNAN'!$B:$B,MID(JADUAL_TABLE!Z$1,2,1),'SGT_SUKU TAHUNAN'!$E:$E,JADUAL_TABLE!$A46)</f>
        <v>589.05399999999997</v>
      </c>
      <c r="AA46" s="46">
        <f>SUMIFS('SGT_SUKU TAHUNAN'!$G:$G,'SGT_SUKU TAHUNAN'!$A:$A,"20"&amp;RIGHT(JADUAL_TABLE!AA$1,2),'SGT_SUKU TAHUNAN'!$B:$B,MID(JADUAL_TABLE!AA$1,2,1),'SGT_SUKU TAHUNAN'!$E:$E,JADUAL_TABLE!$A46)</f>
        <v>591.63900000000001</v>
      </c>
      <c r="AB46" s="46">
        <f>SUMIFS('SGT_SUKU TAHUNAN'!$G:$G,'SGT_SUKU TAHUNAN'!$A:$A,"20"&amp;RIGHT(JADUAL_TABLE!AB$1,2),'SGT_SUKU TAHUNAN'!$B:$B,MID(JADUAL_TABLE!AB$1,2,1),'SGT_SUKU TAHUNAN'!$E:$E,JADUAL_TABLE!$A46)</f>
        <v>597.56700000000001</v>
      </c>
      <c r="AC46" s="46">
        <f>SUMIFS('SGT_SUKU TAHUNAN'!$G:$G,'SGT_SUKU TAHUNAN'!$A:$A,"20"&amp;RIGHT(JADUAL_TABLE!AC$1,2),'SGT_SUKU TAHUNAN'!$B:$B,MID(JADUAL_TABLE!AC$1,2,1),'SGT_SUKU TAHUNAN'!$E:$E,JADUAL_TABLE!$A46)</f>
        <v>608.31100000000004</v>
      </c>
      <c r="AD46" s="46">
        <f>SUMIFS('SGT_SUKU TAHUNAN'!$G:$G,'SGT_SUKU TAHUNAN'!$A:$A,"20"&amp;RIGHT(JADUAL_TABLE!AD$1,2),'SGT_SUKU TAHUNAN'!$B:$B,MID(JADUAL_TABLE!AD$1,2,1),'SGT_SUKU TAHUNAN'!$E:$E,JADUAL_TABLE!$A46)</f>
        <v>617.2399999999999</v>
      </c>
      <c r="AE46" s="46">
        <f>SUMIFS('SGT_SUKU TAHUNAN'!$G:$G,'SGT_SUKU TAHUNAN'!$A:$A,"20"&amp;RIGHT(JADUAL_TABLE!AE$1,2),'SGT_SUKU TAHUNAN'!$B:$B,MID(JADUAL_TABLE!AE$1,2,1),'SGT_SUKU TAHUNAN'!$E:$E,JADUAL_TABLE!$A46)</f>
        <v>617.19200000000001</v>
      </c>
      <c r="AF46" s="46">
        <f>SUMIFS('SGT_SUKU TAHUNAN'!$G:$G,'SGT_SUKU TAHUNAN'!$A:$A,"20"&amp;RIGHT(JADUAL_TABLE!AF$1,2),'SGT_SUKU TAHUNAN'!$B:$B,MID(JADUAL_TABLE!AF$1,2,1),'SGT_SUKU TAHUNAN'!$E:$E,JADUAL_TABLE!$A46)</f>
        <v>621.16099999999994</v>
      </c>
      <c r="AG46" s="46">
        <f>SUMIFS('SGT_SUKU TAHUNAN'!$G:$G,'SGT_SUKU TAHUNAN'!$A:$A,"20"&amp;RIGHT(JADUAL_TABLE!AG$1,2),'SGT_SUKU TAHUNAN'!$B:$B,MID(JADUAL_TABLE!AG$1,2,1),'SGT_SUKU TAHUNAN'!$E:$E,JADUAL_TABLE!$A46)</f>
        <v>624.63400000000001</v>
      </c>
      <c r="AH46" s="46">
        <f>SUMIFS('SGT_SUKU TAHUNAN'!$G:$G,'SGT_SUKU TAHUNAN'!$A:$A,"20"&amp;RIGHT(JADUAL_TABLE!AH$1,2),'SGT_SUKU TAHUNAN'!$B:$B,MID(JADUAL_TABLE!AH$1,2,1),'SGT_SUKU TAHUNAN'!$E:$E,JADUAL_TABLE!$A46)</f>
        <v>616.79899999999998</v>
      </c>
      <c r="AI46" s="46">
        <f>SUMIFS('SGT_SUKU TAHUNAN'!$G:$G,'SGT_SUKU TAHUNAN'!$A:$A,"20"&amp;RIGHT(JADUAL_TABLE!AI$1,2),'SGT_SUKU TAHUNAN'!$B:$B,MID(JADUAL_TABLE!AI$1,2,1),'SGT_SUKU TAHUNAN'!$E:$E,JADUAL_TABLE!$A46)</f>
        <v>608.67399999999998</v>
      </c>
      <c r="AJ46" s="46">
        <f>SUMIFS('SGT_SUKU TAHUNAN'!$G:$G,'SGT_SUKU TAHUNAN'!$A:$A,"20"&amp;RIGHT(JADUAL_TABLE!AJ$1,2),'SGT_SUKU TAHUNAN'!$B:$B,MID(JADUAL_TABLE!AJ$1,2,1),'SGT_SUKU TAHUNAN'!$E:$E,JADUAL_TABLE!$A46)</f>
        <v>614.23799999999994</v>
      </c>
      <c r="AK46" s="46">
        <f>SUMIFS('SGT_SUKU TAHUNAN'!$G:$G,'SGT_SUKU TAHUNAN'!$A:$A,"20"&amp;RIGHT(JADUAL_TABLE!AK$1,2),'SGT_SUKU TAHUNAN'!$B:$B,MID(JADUAL_TABLE!AK$1,2,1),'SGT_SUKU TAHUNAN'!$E:$E,JADUAL_TABLE!$A46)</f>
        <v>619.06299999999999</v>
      </c>
      <c r="AL46" s="46">
        <f>SUMIFS('SGT_SUKU TAHUNAN'!$G:$G,'SGT_SUKU TAHUNAN'!$A:$A,"20"&amp;RIGHT(JADUAL_TABLE!AL$1,2),'SGT_SUKU TAHUNAN'!$B:$B,MID(JADUAL_TABLE!AL$1,2,1),'SGT_SUKU TAHUNAN'!$E:$E,JADUAL_TABLE!$A46)</f>
        <v>620.69100000000003</v>
      </c>
      <c r="AM46" s="46">
        <f>SUMIFS('SGT_SUKU TAHUNAN'!$G:$G,'SGT_SUKU TAHUNAN'!$A:$A,"20"&amp;RIGHT(JADUAL_TABLE!AM$1,2),'SGT_SUKU TAHUNAN'!$B:$B,MID(JADUAL_TABLE!AM$1,2,1),'SGT_SUKU TAHUNAN'!$E:$E,JADUAL_TABLE!$A46)</f>
        <v>615.12100000000009</v>
      </c>
      <c r="AN46" s="46">
        <f>SUMIFS('SGT_SUKU TAHUNAN'!$G:$G,'SGT_SUKU TAHUNAN'!$A:$A,"20"&amp;RIGHT(JADUAL_TABLE!AN$1,2),'SGT_SUKU TAHUNAN'!$B:$B,MID(JADUAL_TABLE!AN$1,2,1),'SGT_SUKU TAHUNAN'!$E:$E,JADUAL_TABLE!$A46)</f>
        <v>622.49599999999998</v>
      </c>
      <c r="AO46" s="46">
        <f>SUMIFS('SGT_SUKU TAHUNAN'!$G:$G,'SGT_SUKU TAHUNAN'!$A:$A,"20"&amp;RIGHT(JADUAL_TABLE!AO$1,2),'SGT_SUKU TAHUNAN'!$B:$B,MID(JADUAL_TABLE!AO$1,2,1),'SGT_SUKU TAHUNAN'!$E:$E,JADUAL_TABLE!$A46)</f>
        <v>627.48500000000001</v>
      </c>
      <c r="AP46" s="46">
        <f>SUMIFS('SGT_SUKU TAHUNAN'!$G:$G,'SGT_SUKU TAHUNAN'!$A:$A,"20"&amp;RIGHT(JADUAL_TABLE!AP$1,2),'SGT_SUKU TAHUNAN'!$B:$B,MID(JADUAL_TABLE!AP$1,2,1),'SGT_SUKU TAHUNAN'!$E:$E,JADUAL_TABLE!$A46)</f>
        <v>631.29700000000003</v>
      </c>
      <c r="AQ46" s="46">
        <f>SUMIFS('SGT_SUKU TAHUNAN'!$G:$G,'SGT_SUKU TAHUNAN'!$A:$A,"20"&amp;RIGHT(JADUAL_TABLE!AQ$1,2),'SGT_SUKU TAHUNAN'!$B:$B,MID(JADUAL_TABLE!AQ$1,2,1),'SGT_SUKU TAHUNAN'!$E:$E,JADUAL_TABLE!$A46)</f>
        <v>623.60900000000004</v>
      </c>
      <c r="AR46" s="46">
        <f>SUMIFS('SGT_SUKU TAHUNAN'!$G:$G,'SGT_SUKU TAHUNAN'!$A:$A,"20"&amp;RIGHT(JADUAL_TABLE!AR$1,2),'SGT_SUKU TAHUNAN'!$B:$B,MID(JADUAL_TABLE!AR$1,2,1),'SGT_SUKU TAHUNAN'!$E:$E,JADUAL_TABLE!$A46)</f>
        <v>633.47399999999993</v>
      </c>
      <c r="AS46" s="46">
        <f>SUMIFS('SGT_SUKU TAHUNAN'!$G:$G,'SGT_SUKU TAHUNAN'!$A:$A,"20"&amp;RIGHT(JADUAL_TABLE!AS$1,2),'SGT_SUKU TAHUNAN'!$B:$B,MID(JADUAL_TABLE!AS$1,2,1),'SGT_SUKU TAHUNAN'!$E:$E,JADUAL_TABLE!$A46)</f>
        <v>0</v>
      </c>
      <c r="AT46" s="46">
        <f>SUMIFS('SGT_SUKU TAHUNAN'!$G:$G,'SGT_SUKU TAHUNAN'!$A:$A,"20"&amp;RIGHT(JADUAL_TABLE!AT$1,2),'SGT_SUKU TAHUNAN'!$B:$B,MID(JADUAL_TABLE!AT$1,2,1),'SGT_SUKU TAHUNAN'!$E:$E,JADUAL_TABLE!$A46)</f>
        <v>0</v>
      </c>
    </row>
    <row r="47" spans="1:47" ht="35.15" customHeight="1" x14ac:dyDescent="0.3">
      <c r="A47" s="49" t="s">
        <v>52</v>
      </c>
      <c r="B47" s="45" t="s">
        <v>163</v>
      </c>
      <c r="C47" s="46">
        <f>SUMIFS('SGT_TAHUNAN '!$F:$F,'SGT_TAHUNAN '!$A:$A,JADUAL_TABLE!C$1,'SGT_TAHUNAN '!$D:$D,JADUAL_TABLE!$A47)</f>
        <v>206.29700000000003</v>
      </c>
      <c r="D47" s="46">
        <f>SUMIFS('SGT_TAHUNAN '!$F:$F,'SGT_TAHUNAN '!$A:$A,JADUAL_TABLE!D$1,'SGT_TAHUNAN '!$D:$D,JADUAL_TABLE!$A47)</f>
        <v>211.88499999999999</v>
      </c>
      <c r="E47" s="46">
        <f>SUMIFS('SGT_TAHUNAN '!$F:$F,'SGT_TAHUNAN '!$A:$A,JADUAL_TABLE!E$1,'SGT_TAHUNAN '!$D:$D,JADUAL_TABLE!$A47)</f>
        <v>207.833</v>
      </c>
      <c r="F47" s="46">
        <f>SUMIFS('SGT_TAHUNAN '!$F:$F,'SGT_TAHUNAN '!$A:$A,JADUAL_TABLE!F$1,'SGT_TAHUNAN '!$D:$D,JADUAL_TABLE!$A47)</f>
        <v>213.17400000000001</v>
      </c>
      <c r="G47" s="46">
        <f>SUMIFS('SGT_TAHUNAN '!$F:$F,'SGT_TAHUNAN '!$A:$A,JADUAL_TABLE!G$1,'SGT_TAHUNAN '!$D:$D,JADUAL_TABLE!$A47)</f>
        <v>224.10400000000001</v>
      </c>
      <c r="H47" s="46">
        <f>SUMIFS('SGT_TAHUNAN '!$F:$F,'SGT_TAHUNAN '!$A:$A,JADUAL_TABLE!H$1,'SGT_TAHUNAN '!$D:$D,JADUAL_TABLE!$A47)</f>
        <v>230.52800000000002</v>
      </c>
      <c r="I47" s="46">
        <f>SUMIFS('SGT_TAHUNAN '!$F:$F,'SGT_TAHUNAN '!$A:$A,JADUAL_TABLE!I$1,'SGT_TAHUNAN '!$D:$D,JADUAL_TABLE!$A47)</f>
        <v>231.65</v>
      </c>
      <c r="J47" s="46">
        <f>SUMIFS('SGT_TAHUNAN '!$F:$F,'SGT_TAHUNAN '!$A:$A,JADUAL_TABLE!J$1,'SGT_TAHUNAN '!$D:$D,JADUAL_TABLE!$A47)</f>
        <v>232.185</v>
      </c>
      <c r="K47" s="46">
        <f>SUMIFS('SGT_SUKU TAHUNAN'!$G:$G,'SGT_SUKU TAHUNAN'!$A:$A,"20"&amp;RIGHT(JADUAL_TABLE!K$1,2),'SGT_SUKU TAHUNAN'!$B:$B,MID(JADUAL_TABLE!K$1,2,1),'SGT_SUKU TAHUNAN'!$E:$E,JADUAL_TABLE!$A47)</f>
        <v>202.03200000000001</v>
      </c>
      <c r="L47" s="46">
        <f>SUMIFS('SGT_SUKU TAHUNAN'!$G:$G,'SGT_SUKU TAHUNAN'!$A:$A,"20"&amp;RIGHT(JADUAL_TABLE!L$1,2),'SGT_SUKU TAHUNAN'!$B:$B,MID(JADUAL_TABLE!L$1,2,1),'SGT_SUKU TAHUNAN'!$E:$E,JADUAL_TABLE!$A47)</f>
        <v>204.70899999999997</v>
      </c>
      <c r="M47" s="46">
        <f>SUMIFS('SGT_SUKU TAHUNAN'!$G:$G,'SGT_SUKU TAHUNAN'!$A:$A,"20"&amp;RIGHT(JADUAL_TABLE!M$1,2),'SGT_SUKU TAHUNAN'!$B:$B,MID(JADUAL_TABLE!M$1,2,1),'SGT_SUKU TAHUNAN'!$E:$E,JADUAL_TABLE!$A47)</f>
        <v>205.08100000000002</v>
      </c>
      <c r="N47" s="46">
        <f>SUMIFS('SGT_SUKU TAHUNAN'!$G:$G,'SGT_SUKU TAHUNAN'!$A:$A,"20"&amp;RIGHT(JADUAL_TABLE!N$1,2),'SGT_SUKU TAHUNAN'!$B:$B,MID(JADUAL_TABLE!N$1,2,1),'SGT_SUKU TAHUNAN'!$E:$E,JADUAL_TABLE!$A47)</f>
        <v>206.29700000000003</v>
      </c>
      <c r="O47" s="46">
        <f>SUMIFS('SGT_SUKU TAHUNAN'!$G:$G,'SGT_SUKU TAHUNAN'!$A:$A,"20"&amp;RIGHT(JADUAL_TABLE!O$1,2),'SGT_SUKU TAHUNAN'!$B:$B,MID(JADUAL_TABLE!O$1,2,1),'SGT_SUKU TAHUNAN'!$E:$E,JADUAL_TABLE!$A47)</f>
        <v>209.17699999999999</v>
      </c>
      <c r="P47" s="46">
        <f>SUMIFS('SGT_SUKU TAHUNAN'!$G:$G,'SGT_SUKU TAHUNAN'!$A:$A,"20"&amp;RIGHT(JADUAL_TABLE!P$1,2),'SGT_SUKU TAHUNAN'!$B:$B,MID(JADUAL_TABLE!P$1,2,1),'SGT_SUKU TAHUNAN'!$E:$E,JADUAL_TABLE!$A47)</f>
        <v>211.255</v>
      </c>
      <c r="Q47" s="46">
        <f>SUMIFS('SGT_SUKU TAHUNAN'!$G:$G,'SGT_SUKU TAHUNAN'!$A:$A,"20"&amp;RIGHT(JADUAL_TABLE!Q$1,2),'SGT_SUKU TAHUNAN'!$B:$B,MID(JADUAL_TABLE!Q$1,2,1),'SGT_SUKU TAHUNAN'!$E:$E,JADUAL_TABLE!$A47)</f>
        <v>211.83699999999999</v>
      </c>
      <c r="R47" s="46">
        <f>SUMIFS('SGT_SUKU TAHUNAN'!$G:$G,'SGT_SUKU TAHUNAN'!$A:$A,"20"&amp;RIGHT(JADUAL_TABLE!R$1,2),'SGT_SUKU TAHUNAN'!$B:$B,MID(JADUAL_TABLE!R$1,2,1),'SGT_SUKU TAHUNAN'!$E:$E,JADUAL_TABLE!$A47)</f>
        <v>211.88499999999999</v>
      </c>
      <c r="S47" s="46">
        <f>SUMIFS('SGT_SUKU TAHUNAN'!$G:$G,'SGT_SUKU TAHUNAN'!$A:$A,"20"&amp;RIGHT(JADUAL_TABLE!S$1,2),'SGT_SUKU TAHUNAN'!$B:$B,MID(JADUAL_TABLE!S$1,2,1),'SGT_SUKU TAHUNAN'!$E:$E,JADUAL_TABLE!$A47)</f>
        <v>210.40900000000002</v>
      </c>
      <c r="T47" s="46">
        <f>SUMIFS('SGT_SUKU TAHUNAN'!$G:$G,'SGT_SUKU TAHUNAN'!$A:$A,"20"&amp;RIGHT(JADUAL_TABLE!T$1,2),'SGT_SUKU TAHUNAN'!$B:$B,MID(JADUAL_TABLE!T$1,2,1),'SGT_SUKU TAHUNAN'!$E:$E,JADUAL_TABLE!$A47)</f>
        <v>207.398</v>
      </c>
      <c r="U47" s="46">
        <f>SUMIFS('SGT_SUKU TAHUNAN'!$G:$G,'SGT_SUKU TAHUNAN'!$A:$A,"20"&amp;RIGHT(JADUAL_TABLE!U$1,2),'SGT_SUKU TAHUNAN'!$B:$B,MID(JADUAL_TABLE!U$1,2,1),'SGT_SUKU TAHUNAN'!$E:$E,JADUAL_TABLE!$A47)</f>
        <v>207.803</v>
      </c>
      <c r="V47" s="46">
        <f>SUMIFS('SGT_SUKU TAHUNAN'!$G:$G,'SGT_SUKU TAHUNAN'!$A:$A,"20"&amp;RIGHT(JADUAL_TABLE!V$1,2),'SGT_SUKU TAHUNAN'!$B:$B,MID(JADUAL_TABLE!V$1,2,1),'SGT_SUKU TAHUNAN'!$E:$E,JADUAL_TABLE!$A47)</f>
        <v>207.833</v>
      </c>
      <c r="W47" s="46">
        <f>SUMIFS('SGT_SUKU TAHUNAN'!$G:$G,'SGT_SUKU TAHUNAN'!$A:$A,"20"&amp;RIGHT(JADUAL_TABLE!W$1,2),'SGT_SUKU TAHUNAN'!$B:$B,MID(JADUAL_TABLE!W$1,2,1),'SGT_SUKU TAHUNAN'!$E:$E,JADUAL_TABLE!$A47)</f>
        <v>206.887</v>
      </c>
      <c r="X47" s="46">
        <f>SUMIFS('SGT_SUKU TAHUNAN'!$G:$G,'SGT_SUKU TAHUNAN'!$A:$A,"20"&amp;RIGHT(JADUAL_TABLE!X$1,2),'SGT_SUKU TAHUNAN'!$B:$B,MID(JADUAL_TABLE!X$1,2,1),'SGT_SUKU TAHUNAN'!$E:$E,JADUAL_TABLE!$A47)</f>
        <v>206.458</v>
      </c>
      <c r="Y47" s="46">
        <f>SUMIFS('SGT_SUKU TAHUNAN'!$G:$G,'SGT_SUKU TAHUNAN'!$A:$A,"20"&amp;RIGHT(JADUAL_TABLE!Y$1,2),'SGT_SUKU TAHUNAN'!$B:$B,MID(JADUAL_TABLE!Y$1,2,1),'SGT_SUKU TAHUNAN'!$E:$E,JADUAL_TABLE!$A47)</f>
        <v>209.62200000000001</v>
      </c>
      <c r="Z47" s="46">
        <f>SUMIFS('SGT_SUKU TAHUNAN'!$G:$G,'SGT_SUKU TAHUNAN'!$A:$A,"20"&amp;RIGHT(JADUAL_TABLE!Z$1,2),'SGT_SUKU TAHUNAN'!$B:$B,MID(JADUAL_TABLE!Z$1,2,1),'SGT_SUKU TAHUNAN'!$E:$E,JADUAL_TABLE!$A47)</f>
        <v>213.17400000000001</v>
      </c>
      <c r="AA47" s="46">
        <f>SUMIFS('SGT_SUKU TAHUNAN'!$G:$G,'SGT_SUKU TAHUNAN'!$A:$A,"20"&amp;RIGHT(JADUAL_TABLE!AA$1,2),'SGT_SUKU TAHUNAN'!$B:$B,MID(JADUAL_TABLE!AA$1,2,1),'SGT_SUKU TAHUNAN'!$E:$E,JADUAL_TABLE!$A47)</f>
        <v>218.185</v>
      </c>
      <c r="AB47" s="46">
        <f>SUMIFS('SGT_SUKU TAHUNAN'!$G:$G,'SGT_SUKU TAHUNAN'!$A:$A,"20"&amp;RIGHT(JADUAL_TABLE!AB$1,2),'SGT_SUKU TAHUNAN'!$B:$B,MID(JADUAL_TABLE!AB$1,2,1),'SGT_SUKU TAHUNAN'!$E:$E,JADUAL_TABLE!$A47)</f>
        <v>220.26299999999998</v>
      </c>
      <c r="AC47" s="46">
        <f>SUMIFS('SGT_SUKU TAHUNAN'!$G:$G,'SGT_SUKU TAHUNAN'!$A:$A,"20"&amp;RIGHT(JADUAL_TABLE!AC$1,2),'SGT_SUKU TAHUNAN'!$B:$B,MID(JADUAL_TABLE!AC$1,2,1),'SGT_SUKU TAHUNAN'!$E:$E,JADUAL_TABLE!$A47)</f>
        <v>222.87300000000002</v>
      </c>
      <c r="AD47" s="46">
        <f>SUMIFS('SGT_SUKU TAHUNAN'!$G:$G,'SGT_SUKU TAHUNAN'!$A:$A,"20"&amp;RIGHT(JADUAL_TABLE!AD$1,2),'SGT_SUKU TAHUNAN'!$B:$B,MID(JADUAL_TABLE!AD$1,2,1),'SGT_SUKU TAHUNAN'!$E:$E,JADUAL_TABLE!$A47)</f>
        <v>224.10400000000001</v>
      </c>
      <c r="AE47" s="46">
        <f>SUMIFS('SGT_SUKU TAHUNAN'!$G:$G,'SGT_SUKU TAHUNAN'!$A:$A,"20"&amp;RIGHT(JADUAL_TABLE!AE$1,2),'SGT_SUKU TAHUNAN'!$B:$B,MID(JADUAL_TABLE!AE$1,2,1),'SGT_SUKU TAHUNAN'!$E:$E,JADUAL_TABLE!$A47)</f>
        <v>227.447</v>
      </c>
      <c r="AF47" s="46">
        <f>SUMIFS('SGT_SUKU TAHUNAN'!$G:$G,'SGT_SUKU TAHUNAN'!$A:$A,"20"&amp;RIGHT(JADUAL_TABLE!AF$1,2),'SGT_SUKU TAHUNAN'!$B:$B,MID(JADUAL_TABLE!AF$1,2,1),'SGT_SUKU TAHUNAN'!$E:$E,JADUAL_TABLE!$A47)</f>
        <v>227.09899999999999</v>
      </c>
      <c r="AG47" s="46">
        <f>SUMIFS('SGT_SUKU TAHUNAN'!$G:$G,'SGT_SUKU TAHUNAN'!$A:$A,"20"&amp;RIGHT(JADUAL_TABLE!AG$1,2),'SGT_SUKU TAHUNAN'!$B:$B,MID(JADUAL_TABLE!AG$1,2,1),'SGT_SUKU TAHUNAN'!$E:$E,JADUAL_TABLE!$A47)</f>
        <v>230.065</v>
      </c>
      <c r="AH47" s="46">
        <f>SUMIFS('SGT_SUKU TAHUNAN'!$G:$G,'SGT_SUKU TAHUNAN'!$A:$A,"20"&amp;RIGHT(JADUAL_TABLE!AH$1,2),'SGT_SUKU TAHUNAN'!$B:$B,MID(JADUAL_TABLE!AH$1,2,1),'SGT_SUKU TAHUNAN'!$E:$E,JADUAL_TABLE!$A47)</f>
        <v>230.52800000000002</v>
      </c>
      <c r="AI47" s="46">
        <f>SUMIFS('SGT_SUKU TAHUNAN'!$G:$G,'SGT_SUKU TAHUNAN'!$A:$A,"20"&amp;RIGHT(JADUAL_TABLE!AI$1,2),'SGT_SUKU TAHUNAN'!$B:$B,MID(JADUAL_TABLE!AI$1,2,1),'SGT_SUKU TAHUNAN'!$E:$E,JADUAL_TABLE!$A47)</f>
        <v>227.27900000000002</v>
      </c>
      <c r="AJ47" s="46">
        <f>SUMIFS('SGT_SUKU TAHUNAN'!$G:$G,'SGT_SUKU TAHUNAN'!$A:$A,"20"&amp;RIGHT(JADUAL_TABLE!AJ$1,2),'SGT_SUKU TAHUNAN'!$B:$B,MID(JADUAL_TABLE!AJ$1,2,1),'SGT_SUKU TAHUNAN'!$E:$E,JADUAL_TABLE!$A47)</f>
        <v>228.803</v>
      </c>
      <c r="AK47" s="46">
        <f>SUMIFS('SGT_SUKU TAHUNAN'!$G:$G,'SGT_SUKU TAHUNAN'!$A:$A,"20"&amp;RIGHT(JADUAL_TABLE!AK$1,2),'SGT_SUKU TAHUNAN'!$B:$B,MID(JADUAL_TABLE!AK$1,2,1),'SGT_SUKU TAHUNAN'!$E:$E,JADUAL_TABLE!$A47)</f>
        <v>231.05700000000002</v>
      </c>
      <c r="AL47" s="46">
        <f>SUMIFS('SGT_SUKU TAHUNAN'!$G:$G,'SGT_SUKU TAHUNAN'!$A:$A,"20"&amp;RIGHT(JADUAL_TABLE!AL$1,2),'SGT_SUKU TAHUNAN'!$B:$B,MID(JADUAL_TABLE!AL$1,2,1),'SGT_SUKU TAHUNAN'!$E:$E,JADUAL_TABLE!$A47)</f>
        <v>231.65</v>
      </c>
      <c r="AM47" s="46">
        <f>SUMIFS('SGT_SUKU TAHUNAN'!$G:$G,'SGT_SUKU TAHUNAN'!$A:$A,"20"&amp;RIGHT(JADUAL_TABLE!AM$1,2),'SGT_SUKU TAHUNAN'!$B:$B,MID(JADUAL_TABLE!AM$1,2,1),'SGT_SUKU TAHUNAN'!$E:$E,JADUAL_TABLE!$A47)</f>
        <v>228.41</v>
      </c>
      <c r="AN47" s="46">
        <f>SUMIFS('SGT_SUKU TAHUNAN'!$G:$G,'SGT_SUKU TAHUNAN'!$A:$A,"20"&amp;RIGHT(JADUAL_TABLE!AN$1,2),'SGT_SUKU TAHUNAN'!$B:$B,MID(JADUAL_TABLE!AN$1,2,1),'SGT_SUKU TAHUNAN'!$E:$E,JADUAL_TABLE!$A47)</f>
        <v>229.95500000000001</v>
      </c>
      <c r="AO47" s="46">
        <f>SUMIFS('SGT_SUKU TAHUNAN'!$G:$G,'SGT_SUKU TAHUNAN'!$A:$A,"20"&amp;RIGHT(JADUAL_TABLE!AO$1,2),'SGT_SUKU TAHUNAN'!$B:$B,MID(JADUAL_TABLE!AO$1,2,1),'SGT_SUKU TAHUNAN'!$E:$E,JADUAL_TABLE!$A47)</f>
        <v>231.51999999999998</v>
      </c>
      <c r="AP47" s="46">
        <f>SUMIFS('SGT_SUKU TAHUNAN'!$G:$G,'SGT_SUKU TAHUNAN'!$A:$A,"20"&amp;RIGHT(JADUAL_TABLE!AP$1,2),'SGT_SUKU TAHUNAN'!$B:$B,MID(JADUAL_TABLE!AP$1,2,1),'SGT_SUKU TAHUNAN'!$E:$E,JADUAL_TABLE!$A47)</f>
        <v>232.185</v>
      </c>
      <c r="AQ47" s="46">
        <f>SUMIFS('SGT_SUKU TAHUNAN'!$G:$G,'SGT_SUKU TAHUNAN'!$A:$A,"20"&amp;RIGHT(JADUAL_TABLE!AQ$1,2),'SGT_SUKU TAHUNAN'!$B:$B,MID(JADUAL_TABLE!AQ$1,2,1),'SGT_SUKU TAHUNAN'!$E:$E,JADUAL_TABLE!$A47)</f>
        <v>228.43499999999997</v>
      </c>
      <c r="AR47" s="46">
        <f>SUMIFS('SGT_SUKU TAHUNAN'!$G:$G,'SGT_SUKU TAHUNAN'!$A:$A,"20"&amp;RIGHT(JADUAL_TABLE!AR$1,2),'SGT_SUKU TAHUNAN'!$B:$B,MID(JADUAL_TABLE!AR$1,2,1),'SGT_SUKU TAHUNAN'!$E:$E,JADUAL_TABLE!$A47)</f>
        <v>230.54300000000001</v>
      </c>
      <c r="AS47" s="46">
        <f>SUMIFS('SGT_SUKU TAHUNAN'!$G:$G,'SGT_SUKU TAHUNAN'!$A:$A,"20"&amp;RIGHT(JADUAL_TABLE!AS$1,2),'SGT_SUKU TAHUNAN'!$B:$B,MID(JADUAL_TABLE!AS$1,2,1),'SGT_SUKU TAHUNAN'!$E:$E,JADUAL_TABLE!$A47)</f>
        <v>0</v>
      </c>
      <c r="AT47" s="46">
        <f>SUMIFS('SGT_SUKU TAHUNAN'!$G:$G,'SGT_SUKU TAHUNAN'!$A:$A,"20"&amp;RIGHT(JADUAL_TABLE!AT$1,2),'SGT_SUKU TAHUNAN'!$B:$B,MID(JADUAL_TABLE!AT$1,2,1),'SGT_SUKU TAHUNAN'!$E:$E,JADUAL_TABLE!$A47)</f>
        <v>0</v>
      </c>
    </row>
    <row r="48" spans="1:47" ht="35.15" customHeight="1" x14ac:dyDescent="0.3">
      <c r="A48" s="47" t="s">
        <v>33</v>
      </c>
      <c r="B48" s="47" t="s">
        <v>164</v>
      </c>
      <c r="C48" s="48">
        <f>SUMIFS('SGT_TAHUNAN '!$F:$F,'SGT_TAHUNAN '!$A:$A,JADUAL_TABLE!C$1,'SGT_TAHUNAN '!$C:$C,JADUAL_TABLE!$A48)</f>
        <v>1291.4490000000001</v>
      </c>
      <c r="D48" s="48">
        <f>SUMIFS('SGT_TAHUNAN '!$F:$F,'SGT_TAHUNAN '!$A:$A,JADUAL_TABLE!D$1,'SGT_TAHUNAN '!$C:$C,JADUAL_TABLE!$A48)</f>
        <v>1308.2660000000001</v>
      </c>
      <c r="E48" s="48">
        <f>SUMIFS('SGT_TAHUNAN '!$F:$F,'SGT_TAHUNAN '!$A:$A,JADUAL_TABLE!E$1,'SGT_TAHUNAN '!$C:$C,JADUAL_TABLE!$A48)</f>
        <v>1258.9179999999999</v>
      </c>
      <c r="F48" s="48">
        <f>SUMIFS('SGT_TAHUNAN '!$F:$F,'SGT_TAHUNAN '!$A:$A,JADUAL_TABLE!F$1,'SGT_TAHUNAN '!$C:$C,JADUAL_TABLE!$A48)</f>
        <v>1227.2629999999999</v>
      </c>
      <c r="G48" s="48">
        <f>SUMIFS('SGT_TAHUNAN '!$F:$F,'SGT_TAHUNAN '!$A:$A,JADUAL_TABLE!G$1,'SGT_TAHUNAN '!$C:$C,JADUAL_TABLE!$A48)</f>
        <v>1227.479</v>
      </c>
      <c r="H48" s="48">
        <f>SUMIFS('SGT_TAHUNAN '!$F:$F,'SGT_TAHUNAN '!$A:$A,JADUAL_TABLE!H$1,'SGT_TAHUNAN '!$C:$C,JADUAL_TABLE!$A48)</f>
        <v>1239.203</v>
      </c>
      <c r="I48" s="48">
        <f>SUMIFS('SGT_TAHUNAN '!$F:$F,'SGT_TAHUNAN '!$A:$A,JADUAL_TABLE!I$1,'SGT_TAHUNAN '!$C:$C,JADUAL_TABLE!$A48)</f>
        <v>1246.3480000000002</v>
      </c>
      <c r="J48" s="48">
        <f>SUMIFS('SGT_TAHUNAN '!$F:$F,'SGT_TAHUNAN '!$A:$A,JADUAL_TABLE!J$1,'SGT_TAHUNAN '!$C:$C,JADUAL_TABLE!$A48)</f>
        <v>1252.31</v>
      </c>
      <c r="K48" s="48">
        <f>SUMIFS('SGT_SUKU TAHUNAN'!$G:$G,'SGT_SUKU TAHUNAN'!$A:$A,"20"&amp;RIGHT(JADUAL_TABLE!K$1,2),'SGT_SUKU TAHUNAN'!$B:$B,MID(JADUAL_TABLE!K$1,2,1),'SGT_SUKU TAHUNAN'!$D:$D,JADUAL_TABLE!$A48)</f>
        <v>1293.9639999999999</v>
      </c>
      <c r="L48" s="48">
        <f>SUMIFS('SGT_SUKU TAHUNAN'!$G:$G,'SGT_SUKU TAHUNAN'!$A:$A,"20"&amp;RIGHT(JADUAL_TABLE!L$1,2),'SGT_SUKU TAHUNAN'!$B:$B,MID(JADUAL_TABLE!L$1,2,1),'SGT_SUKU TAHUNAN'!$D:$D,JADUAL_TABLE!$A48)</f>
        <v>1290.511</v>
      </c>
      <c r="M48" s="48">
        <f>SUMIFS('SGT_SUKU TAHUNAN'!$G:$G,'SGT_SUKU TAHUNAN'!$A:$A,"20"&amp;RIGHT(JADUAL_TABLE!M$1,2),'SGT_SUKU TAHUNAN'!$B:$B,MID(JADUAL_TABLE!M$1,2,1),'SGT_SUKU TAHUNAN'!$D:$D,JADUAL_TABLE!$A48)</f>
        <v>1306.319</v>
      </c>
      <c r="N48" s="48">
        <f>SUMIFS('SGT_SUKU TAHUNAN'!$G:$G,'SGT_SUKU TAHUNAN'!$A:$A,"20"&amp;RIGHT(JADUAL_TABLE!N$1,2),'SGT_SUKU TAHUNAN'!$B:$B,MID(JADUAL_TABLE!N$1,2,1),'SGT_SUKU TAHUNAN'!$D:$D,JADUAL_TABLE!$A48)</f>
        <v>1291.4490000000001</v>
      </c>
      <c r="O48" s="48">
        <f>SUMIFS('SGT_SUKU TAHUNAN'!$G:$G,'SGT_SUKU TAHUNAN'!$A:$A,"20"&amp;RIGHT(JADUAL_TABLE!O$1,2),'SGT_SUKU TAHUNAN'!$B:$B,MID(JADUAL_TABLE!O$1,2,1),'SGT_SUKU TAHUNAN'!$D:$D,JADUAL_TABLE!$A48)</f>
        <v>1277.6609999999998</v>
      </c>
      <c r="P48" s="48">
        <f>SUMIFS('SGT_SUKU TAHUNAN'!$G:$G,'SGT_SUKU TAHUNAN'!$A:$A,"20"&amp;RIGHT(JADUAL_TABLE!P$1,2),'SGT_SUKU TAHUNAN'!$B:$B,MID(JADUAL_TABLE!P$1,2,1),'SGT_SUKU TAHUNAN'!$D:$D,JADUAL_TABLE!$A48)</f>
        <v>1287.6110000000001</v>
      </c>
      <c r="Q48" s="48">
        <f>SUMIFS('SGT_SUKU TAHUNAN'!$G:$G,'SGT_SUKU TAHUNAN'!$A:$A,"20"&amp;RIGHT(JADUAL_TABLE!Q$1,2),'SGT_SUKU TAHUNAN'!$B:$B,MID(JADUAL_TABLE!Q$1,2,1),'SGT_SUKU TAHUNAN'!$D:$D,JADUAL_TABLE!$A48)</f>
        <v>1295.779</v>
      </c>
      <c r="R48" s="48">
        <f>SUMIFS('SGT_SUKU TAHUNAN'!$G:$G,'SGT_SUKU TAHUNAN'!$A:$A,"20"&amp;RIGHT(JADUAL_TABLE!R$1,2),'SGT_SUKU TAHUNAN'!$B:$B,MID(JADUAL_TABLE!R$1,2,1),'SGT_SUKU TAHUNAN'!$D:$D,JADUAL_TABLE!$A48)</f>
        <v>1308.2660000000001</v>
      </c>
      <c r="S48" s="48">
        <f>SUMIFS('SGT_SUKU TAHUNAN'!$G:$G,'SGT_SUKU TAHUNAN'!$A:$A,"20"&amp;RIGHT(JADUAL_TABLE!S$1,2),'SGT_SUKU TAHUNAN'!$B:$B,MID(JADUAL_TABLE!S$1,2,1),'SGT_SUKU TAHUNAN'!$D:$D,JADUAL_TABLE!$A48)</f>
        <v>1286.1079999999997</v>
      </c>
      <c r="T48" s="48">
        <f>SUMIFS('SGT_SUKU TAHUNAN'!$G:$G,'SGT_SUKU TAHUNAN'!$A:$A,"20"&amp;RIGHT(JADUAL_TABLE!T$1,2),'SGT_SUKU TAHUNAN'!$B:$B,MID(JADUAL_TABLE!T$1,2,1),'SGT_SUKU TAHUNAN'!$D:$D,JADUAL_TABLE!$A48)</f>
        <v>1232.5730000000001</v>
      </c>
      <c r="U48" s="48">
        <f>SUMIFS('SGT_SUKU TAHUNAN'!$G:$G,'SGT_SUKU TAHUNAN'!$A:$A,"20"&amp;RIGHT(JADUAL_TABLE!U$1,2),'SGT_SUKU TAHUNAN'!$B:$B,MID(JADUAL_TABLE!U$1,2,1),'SGT_SUKU TAHUNAN'!$D:$D,JADUAL_TABLE!$A48)</f>
        <v>1262.44</v>
      </c>
      <c r="V48" s="48">
        <f>SUMIFS('SGT_SUKU TAHUNAN'!$G:$G,'SGT_SUKU TAHUNAN'!$A:$A,"20"&amp;RIGHT(JADUAL_TABLE!V$1,2),'SGT_SUKU TAHUNAN'!$B:$B,MID(JADUAL_TABLE!V$1,2,1),'SGT_SUKU TAHUNAN'!$D:$D,JADUAL_TABLE!$A48)</f>
        <v>1258.9179999999999</v>
      </c>
      <c r="W48" s="48">
        <f>SUMIFS('SGT_SUKU TAHUNAN'!$G:$G,'SGT_SUKU TAHUNAN'!$A:$A,"20"&amp;RIGHT(JADUAL_TABLE!W$1,2),'SGT_SUKU TAHUNAN'!$B:$B,MID(JADUAL_TABLE!W$1,2,1),'SGT_SUKU TAHUNAN'!$D:$D,JADUAL_TABLE!$A48)</f>
        <v>1234.1919999999998</v>
      </c>
      <c r="X48" s="48">
        <f>SUMIFS('SGT_SUKU TAHUNAN'!$G:$G,'SGT_SUKU TAHUNAN'!$A:$A,"20"&amp;RIGHT(JADUAL_TABLE!X$1,2),'SGT_SUKU TAHUNAN'!$B:$B,MID(JADUAL_TABLE!X$1,2,1),'SGT_SUKU TAHUNAN'!$D:$D,JADUAL_TABLE!$A48)</f>
        <v>1216.0060000000001</v>
      </c>
      <c r="Y48" s="48">
        <f>SUMIFS('SGT_SUKU TAHUNAN'!$G:$G,'SGT_SUKU TAHUNAN'!$A:$A,"20"&amp;RIGHT(JADUAL_TABLE!Y$1,2),'SGT_SUKU TAHUNAN'!$B:$B,MID(JADUAL_TABLE!Y$1,2,1),'SGT_SUKU TAHUNAN'!$D:$D,JADUAL_TABLE!$A48)</f>
        <v>1210.6530000000002</v>
      </c>
      <c r="Z48" s="48">
        <f>SUMIFS('SGT_SUKU TAHUNAN'!$G:$G,'SGT_SUKU TAHUNAN'!$A:$A,"20"&amp;RIGHT(JADUAL_TABLE!Z$1,2),'SGT_SUKU TAHUNAN'!$B:$B,MID(JADUAL_TABLE!Z$1,2,1),'SGT_SUKU TAHUNAN'!$D:$D,JADUAL_TABLE!$A48)</f>
        <v>1227.2629999999999</v>
      </c>
      <c r="AA48" s="48">
        <f>SUMIFS('SGT_SUKU TAHUNAN'!$G:$G,'SGT_SUKU TAHUNAN'!$A:$A,"20"&amp;RIGHT(JADUAL_TABLE!AA$1,2),'SGT_SUKU TAHUNAN'!$B:$B,MID(JADUAL_TABLE!AA$1,2,1),'SGT_SUKU TAHUNAN'!$D:$D,JADUAL_TABLE!$A48)</f>
        <v>1219.7139999999999</v>
      </c>
      <c r="AB48" s="48">
        <f>SUMIFS('SGT_SUKU TAHUNAN'!$G:$G,'SGT_SUKU TAHUNAN'!$A:$A,"20"&amp;RIGHT(JADUAL_TABLE!AB$1,2),'SGT_SUKU TAHUNAN'!$B:$B,MID(JADUAL_TABLE!AB$1,2,1),'SGT_SUKU TAHUNAN'!$D:$D,JADUAL_TABLE!$A48)</f>
        <v>1215.7439999999999</v>
      </c>
      <c r="AC48" s="48">
        <f>SUMIFS('SGT_SUKU TAHUNAN'!$G:$G,'SGT_SUKU TAHUNAN'!$A:$A,"20"&amp;RIGHT(JADUAL_TABLE!AC$1,2),'SGT_SUKU TAHUNAN'!$B:$B,MID(JADUAL_TABLE!AC$1,2,1),'SGT_SUKU TAHUNAN'!$D:$D,JADUAL_TABLE!$A48)</f>
        <v>1214.422</v>
      </c>
      <c r="AD48" s="48">
        <f>SUMIFS('SGT_SUKU TAHUNAN'!$G:$G,'SGT_SUKU TAHUNAN'!$A:$A,"20"&amp;RIGHT(JADUAL_TABLE!AD$1,2),'SGT_SUKU TAHUNAN'!$B:$B,MID(JADUAL_TABLE!AD$1,2,1),'SGT_SUKU TAHUNAN'!$D:$D,JADUAL_TABLE!$A48)</f>
        <v>1227.479</v>
      </c>
      <c r="AE48" s="48">
        <f>SUMIFS('SGT_SUKU TAHUNAN'!$G:$G,'SGT_SUKU TAHUNAN'!$A:$A,"20"&amp;RIGHT(JADUAL_TABLE!AE$1,2),'SGT_SUKU TAHUNAN'!$B:$B,MID(JADUAL_TABLE!AE$1,2,1),'SGT_SUKU TAHUNAN'!$D:$D,JADUAL_TABLE!$A48)</f>
        <v>1233.2179999999998</v>
      </c>
      <c r="AF48" s="48">
        <f>SUMIFS('SGT_SUKU TAHUNAN'!$G:$G,'SGT_SUKU TAHUNAN'!$A:$A,"20"&amp;RIGHT(JADUAL_TABLE!AF$1,2),'SGT_SUKU TAHUNAN'!$B:$B,MID(JADUAL_TABLE!AF$1,2,1),'SGT_SUKU TAHUNAN'!$D:$D,JADUAL_TABLE!$A48)</f>
        <v>1235.3459999999998</v>
      </c>
      <c r="AG48" s="48">
        <f>SUMIFS('SGT_SUKU TAHUNAN'!$G:$G,'SGT_SUKU TAHUNAN'!$A:$A,"20"&amp;RIGHT(JADUAL_TABLE!AG$1,2),'SGT_SUKU TAHUNAN'!$B:$B,MID(JADUAL_TABLE!AG$1,2,1),'SGT_SUKU TAHUNAN'!$D:$D,JADUAL_TABLE!$A48)</f>
        <v>1238.4870000000001</v>
      </c>
      <c r="AH48" s="48">
        <f>SUMIFS('SGT_SUKU TAHUNAN'!$G:$G,'SGT_SUKU TAHUNAN'!$A:$A,"20"&amp;RIGHT(JADUAL_TABLE!AH$1,2),'SGT_SUKU TAHUNAN'!$B:$B,MID(JADUAL_TABLE!AH$1,2,1),'SGT_SUKU TAHUNAN'!$D:$D,JADUAL_TABLE!$A48)</f>
        <v>1239.203</v>
      </c>
      <c r="AI48" s="48">
        <f>SUMIFS('SGT_SUKU TAHUNAN'!$G:$G,'SGT_SUKU TAHUNAN'!$A:$A,"20"&amp;RIGHT(JADUAL_TABLE!AI$1,2),'SGT_SUKU TAHUNAN'!$B:$B,MID(JADUAL_TABLE!AI$1,2,1),'SGT_SUKU TAHUNAN'!$D:$D,JADUAL_TABLE!$A48)</f>
        <v>1240.346</v>
      </c>
      <c r="AJ48" s="48">
        <f>SUMIFS('SGT_SUKU TAHUNAN'!$G:$G,'SGT_SUKU TAHUNAN'!$A:$A,"20"&amp;RIGHT(JADUAL_TABLE!AJ$1,2),'SGT_SUKU TAHUNAN'!$B:$B,MID(JADUAL_TABLE!AJ$1,2,1),'SGT_SUKU TAHUNAN'!$D:$D,JADUAL_TABLE!$A48)</f>
        <v>1241.6279999999999</v>
      </c>
      <c r="AK48" s="48">
        <f>SUMIFS('SGT_SUKU TAHUNAN'!$G:$G,'SGT_SUKU TAHUNAN'!$A:$A,"20"&amp;RIGHT(JADUAL_TABLE!AK$1,2),'SGT_SUKU TAHUNAN'!$B:$B,MID(JADUAL_TABLE!AK$1,2,1),'SGT_SUKU TAHUNAN'!$D:$D,JADUAL_TABLE!$A48)</f>
        <v>1244.453</v>
      </c>
      <c r="AL48" s="48">
        <f>SUMIFS('SGT_SUKU TAHUNAN'!$G:$G,'SGT_SUKU TAHUNAN'!$A:$A,"20"&amp;RIGHT(JADUAL_TABLE!AL$1,2),'SGT_SUKU TAHUNAN'!$B:$B,MID(JADUAL_TABLE!AL$1,2,1),'SGT_SUKU TAHUNAN'!$D:$D,JADUAL_TABLE!$A48)</f>
        <v>1246.3480000000002</v>
      </c>
      <c r="AM48" s="48">
        <f>SUMIFS('SGT_SUKU TAHUNAN'!$G:$G,'SGT_SUKU TAHUNAN'!$A:$A,"20"&amp;RIGHT(JADUAL_TABLE!AM$1,2),'SGT_SUKU TAHUNAN'!$B:$B,MID(JADUAL_TABLE!AM$1,2,1),'SGT_SUKU TAHUNAN'!$D:$D,JADUAL_TABLE!$A48)</f>
        <v>1247.1670000000001</v>
      </c>
      <c r="AN48" s="48">
        <f>SUMIFS('SGT_SUKU TAHUNAN'!$G:$G,'SGT_SUKU TAHUNAN'!$A:$A,"20"&amp;RIGHT(JADUAL_TABLE!AN$1,2),'SGT_SUKU TAHUNAN'!$B:$B,MID(JADUAL_TABLE!AN$1,2,1),'SGT_SUKU TAHUNAN'!$D:$D,JADUAL_TABLE!$A48)</f>
        <v>1248.635</v>
      </c>
      <c r="AO48" s="48">
        <f>SUMIFS('SGT_SUKU TAHUNAN'!$G:$G,'SGT_SUKU TAHUNAN'!$A:$A,"20"&amp;RIGHT(JADUAL_TABLE!AO$1,2),'SGT_SUKU TAHUNAN'!$B:$B,MID(JADUAL_TABLE!AO$1,2,1),'SGT_SUKU TAHUNAN'!$D:$D,JADUAL_TABLE!$A48)</f>
        <v>1250.52</v>
      </c>
      <c r="AP48" s="48">
        <f>SUMIFS('SGT_SUKU TAHUNAN'!$G:$G,'SGT_SUKU TAHUNAN'!$A:$A,"20"&amp;RIGHT(JADUAL_TABLE!AP$1,2),'SGT_SUKU TAHUNAN'!$B:$B,MID(JADUAL_TABLE!AP$1,2,1),'SGT_SUKU TAHUNAN'!$D:$D,JADUAL_TABLE!$A48)</f>
        <v>1252.31</v>
      </c>
      <c r="AQ48" s="48">
        <f>SUMIFS('SGT_SUKU TAHUNAN'!$G:$G,'SGT_SUKU TAHUNAN'!$A:$A,"20"&amp;RIGHT(JADUAL_TABLE!AQ$1,2),'SGT_SUKU TAHUNAN'!$B:$B,MID(JADUAL_TABLE!AQ$1,2,1),'SGT_SUKU TAHUNAN'!$D:$D,JADUAL_TABLE!$A48)</f>
        <v>1254.4530000000002</v>
      </c>
      <c r="AR48" s="48">
        <f>SUMIFS('SGT_SUKU TAHUNAN'!$G:$G,'SGT_SUKU TAHUNAN'!$A:$A,"20"&amp;RIGHT(JADUAL_TABLE!AR$1,2),'SGT_SUKU TAHUNAN'!$B:$B,MID(JADUAL_TABLE!AR$1,2,1),'SGT_SUKU TAHUNAN'!$D:$D,JADUAL_TABLE!$A48)</f>
        <v>1250.7620000000002</v>
      </c>
      <c r="AS48" s="48">
        <f>SUMIFS('SGT_SUKU TAHUNAN'!$G:$G,'SGT_SUKU TAHUNAN'!$A:$A,"20"&amp;RIGHT(JADUAL_TABLE!AS$1,2),'SGT_SUKU TAHUNAN'!$B:$B,MID(JADUAL_TABLE!AS$1,2,1),'SGT_SUKU TAHUNAN'!$D:$D,JADUAL_TABLE!$A48)</f>
        <v>0</v>
      </c>
      <c r="AT48" s="48">
        <f>SUMIFS('SGT_SUKU TAHUNAN'!$G:$G,'SGT_SUKU TAHUNAN'!$A:$A,"20"&amp;RIGHT(JADUAL_TABLE!AT$1,2),'SGT_SUKU TAHUNAN'!$B:$B,MID(JADUAL_TABLE!AT$1,2,1),'SGT_SUKU TAHUNAN'!$D:$D,JADUAL_TABLE!$A48)</f>
        <v>0</v>
      </c>
    </row>
    <row r="49" spans="1:47" ht="35.15" customHeight="1" x14ac:dyDescent="0.3">
      <c r="A49" s="47" t="s">
        <v>35</v>
      </c>
      <c r="B49" s="47" t="s">
        <v>165</v>
      </c>
      <c r="C49" s="48">
        <f>SUMIFS('SGT_TAHUNAN '!$F:$F,'SGT_TAHUNAN '!$A:$A,JADUAL_TABLE!C$1,'SGT_TAHUNAN '!$C:$C,JADUAL_TABLE!$A49)</f>
        <v>4383.8289999999997</v>
      </c>
      <c r="D49" s="48">
        <f>SUMIFS('SGT_TAHUNAN '!$F:$F,'SGT_TAHUNAN '!$A:$A,JADUAL_TABLE!D$1,'SGT_TAHUNAN '!$C:$C,JADUAL_TABLE!$A49)</f>
        <v>4439.9869999999992</v>
      </c>
      <c r="E49" s="48">
        <f>SUMIFS('SGT_TAHUNAN '!$F:$F,'SGT_TAHUNAN '!$A:$A,JADUAL_TABLE!E$1,'SGT_TAHUNAN '!$C:$C,JADUAL_TABLE!$A49)</f>
        <v>4341.0009999999984</v>
      </c>
      <c r="F49" s="48">
        <f>SUMIFS('SGT_TAHUNAN '!$F:$F,'SGT_TAHUNAN '!$A:$A,JADUAL_TABLE!F$1,'SGT_TAHUNAN '!$C:$C,JADUAL_TABLE!$A49)</f>
        <v>4385.9940000000006</v>
      </c>
      <c r="G49" s="48">
        <f>SUMIFS('SGT_TAHUNAN '!$F:$F,'SGT_TAHUNAN '!$A:$A,JADUAL_TABLE!G$1,'SGT_TAHUNAN '!$C:$C,JADUAL_TABLE!$A49)</f>
        <v>4501.9290000000001</v>
      </c>
      <c r="H49" s="48">
        <f>SUMIFS('SGT_TAHUNAN '!$F:$F,'SGT_TAHUNAN '!$A:$A,JADUAL_TABLE!H$1,'SGT_TAHUNAN '!$C:$C,JADUAL_TABLE!$A49)</f>
        <v>4600.213999999999</v>
      </c>
      <c r="I49" s="48">
        <f>SUMIFS('SGT_TAHUNAN '!$F:$F,'SGT_TAHUNAN '!$A:$A,JADUAL_TABLE!I$1,'SGT_TAHUNAN '!$C:$C,JADUAL_TABLE!$A49)</f>
        <v>4671.5239999999985</v>
      </c>
      <c r="J49" s="48">
        <f>SUMIFS('SGT_TAHUNAN '!$F:$F,'SGT_TAHUNAN '!$A:$A,JADUAL_TABLE!J$1,'SGT_TAHUNAN '!$C:$C,JADUAL_TABLE!$A49)</f>
        <v>4791.4390000000003</v>
      </c>
      <c r="K49" s="48">
        <f>SUMIFS('SGT_SUKU TAHUNAN'!$G:$G,'SGT_SUKU TAHUNAN'!$A:$A,"20"&amp;RIGHT(JADUAL_TABLE!K$1,2),'SGT_SUKU TAHUNAN'!$B:$B,MID(JADUAL_TABLE!K$1,2,1),'SGT_SUKU TAHUNAN'!$D:$D,JADUAL_TABLE!$A49)</f>
        <v>4337.0420000000004</v>
      </c>
      <c r="L49" s="48">
        <f>SUMIFS('SGT_SUKU TAHUNAN'!$G:$G,'SGT_SUKU TAHUNAN'!$A:$A,"20"&amp;RIGHT(JADUAL_TABLE!L$1,2),'SGT_SUKU TAHUNAN'!$B:$B,MID(JADUAL_TABLE!L$1,2,1),'SGT_SUKU TAHUNAN'!$D:$D,JADUAL_TABLE!$A49)</f>
        <v>4333.9580000000005</v>
      </c>
      <c r="M49" s="48">
        <f>SUMIFS('SGT_SUKU TAHUNAN'!$G:$G,'SGT_SUKU TAHUNAN'!$A:$A,"20"&amp;RIGHT(JADUAL_TABLE!M$1,2),'SGT_SUKU TAHUNAN'!$B:$B,MID(JADUAL_TABLE!M$1,2,1),'SGT_SUKU TAHUNAN'!$D:$D,JADUAL_TABLE!$A49)</f>
        <v>4371.5199999999986</v>
      </c>
      <c r="N49" s="48">
        <f>SUMIFS('SGT_SUKU TAHUNAN'!$G:$G,'SGT_SUKU TAHUNAN'!$A:$A,"20"&amp;RIGHT(JADUAL_TABLE!N$1,2),'SGT_SUKU TAHUNAN'!$B:$B,MID(JADUAL_TABLE!N$1,2,1),'SGT_SUKU TAHUNAN'!$D:$D,JADUAL_TABLE!$A49)</f>
        <v>4383.8289999999997</v>
      </c>
      <c r="O49" s="48">
        <f>SUMIFS('SGT_SUKU TAHUNAN'!$G:$G,'SGT_SUKU TAHUNAN'!$A:$A,"20"&amp;RIGHT(JADUAL_TABLE!O$1,2),'SGT_SUKU TAHUNAN'!$B:$B,MID(JADUAL_TABLE!O$1,2,1),'SGT_SUKU TAHUNAN'!$D:$D,JADUAL_TABLE!$A49)</f>
        <v>4394.6829999999991</v>
      </c>
      <c r="P49" s="48">
        <f>SUMIFS('SGT_SUKU TAHUNAN'!$G:$G,'SGT_SUKU TAHUNAN'!$A:$A,"20"&amp;RIGHT(JADUAL_TABLE!P$1,2),'SGT_SUKU TAHUNAN'!$B:$B,MID(JADUAL_TABLE!P$1,2,1),'SGT_SUKU TAHUNAN'!$D:$D,JADUAL_TABLE!$A49)</f>
        <v>4406.6629999999996</v>
      </c>
      <c r="Q49" s="48">
        <f>SUMIFS('SGT_SUKU TAHUNAN'!$G:$G,'SGT_SUKU TAHUNAN'!$A:$A,"20"&amp;RIGHT(JADUAL_TABLE!Q$1,2),'SGT_SUKU TAHUNAN'!$B:$B,MID(JADUAL_TABLE!Q$1,2,1),'SGT_SUKU TAHUNAN'!$D:$D,JADUAL_TABLE!$A49)</f>
        <v>4430.6610000000001</v>
      </c>
      <c r="R49" s="48">
        <f>SUMIFS('SGT_SUKU TAHUNAN'!$G:$G,'SGT_SUKU TAHUNAN'!$A:$A,"20"&amp;RIGHT(JADUAL_TABLE!R$1,2),'SGT_SUKU TAHUNAN'!$B:$B,MID(JADUAL_TABLE!R$1,2,1),'SGT_SUKU TAHUNAN'!$D:$D,JADUAL_TABLE!$A49)</f>
        <v>4439.9869999999992</v>
      </c>
      <c r="S49" s="48">
        <f>SUMIFS('SGT_SUKU TAHUNAN'!$G:$G,'SGT_SUKU TAHUNAN'!$A:$A,"20"&amp;RIGHT(JADUAL_TABLE!S$1,2),'SGT_SUKU TAHUNAN'!$B:$B,MID(JADUAL_TABLE!S$1,2,1),'SGT_SUKU TAHUNAN'!$D:$D,JADUAL_TABLE!$A49)</f>
        <v>4416.8719999999994</v>
      </c>
      <c r="T49" s="48">
        <f>SUMIFS('SGT_SUKU TAHUNAN'!$G:$G,'SGT_SUKU TAHUNAN'!$A:$A,"20"&amp;RIGHT(JADUAL_TABLE!T$1,2),'SGT_SUKU TAHUNAN'!$B:$B,MID(JADUAL_TABLE!T$1,2,1),'SGT_SUKU TAHUNAN'!$D:$D,JADUAL_TABLE!$A49)</f>
        <v>4313.8109999999997</v>
      </c>
      <c r="U49" s="48">
        <f>SUMIFS('SGT_SUKU TAHUNAN'!$G:$G,'SGT_SUKU TAHUNAN'!$A:$A,"20"&amp;RIGHT(JADUAL_TABLE!U$1,2),'SGT_SUKU TAHUNAN'!$B:$B,MID(JADUAL_TABLE!U$1,2,1),'SGT_SUKU TAHUNAN'!$D:$D,JADUAL_TABLE!$A49)</f>
        <v>4354.2169999999996</v>
      </c>
      <c r="V49" s="48">
        <f>SUMIFS('SGT_SUKU TAHUNAN'!$G:$G,'SGT_SUKU TAHUNAN'!$A:$A,"20"&amp;RIGHT(JADUAL_TABLE!V$1,2),'SGT_SUKU TAHUNAN'!$B:$B,MID(JADUAL_TABLE!V$1,2,1),'SGT_SUKU TAHUNAN'!$D:$D,JADUAL_TABLE!$A49)</f>
        <v>4341.0009999999984</v>
      </c>
      <c r="W49" s="48">
        <f>SUMIFS('SGT_SUKU TAHUNAN'!$G:$G,'SGT_SUKU TAHUNAN'!$A:$A,"20"&amp;RIGHT(JADUAL_TABLE!W$1,2),'SGT_SUKU TAHUNAN'!$B:$B,MID(JADUAL_TABLE!W$1,2,1),'SGT_SUKU TAHUNAN'!$D:$D,JADUAL_TABLE!$A49)</f>
        <v>4333.7929999999997</v>
      </c>
      <c r="X49" s="48">
        <f>SUMIFS('SGT_SUKU TAHUNAN'!$G:$G,'SGT_SUKU TAHUNAN'!$A:$A,"20"&amp;RIGHT(JADUAL_TABLE!X$1,2),'SGT_SUKU TAHUNAN'!$B:$B,MID(JADUAL_TABLE!X$1,2,1),'SGT_SUKU TAHUNAN'!$D:$D,JADUAL_TABLE!$A49)</f>
        <v>4284.5389999999989</v>
      </c>
      <c r="Y49" s="48">
        <f>SUMIFS('SGT_SUKU TAHUNAN'!$G:$G,'SGT_SUKU TAHUNAN'!$A:$A,"20"&amp;RIGHT(JADUAL_TABLE!Y$1,2),'SGT_SUKU TAHUNAN'!$B:$B,MID(JADUAL_TABLE!Y$1,2,1),'SGT_SUKU TAHUNAN'!$D:$D,JADUAL_TABLE!$A49)</f>
        <v>4316.5530000000008</v>
      </c>
      <c r="Z49" s="48">
        <f>SUMIFS('SGT_SUKU TAHUNAN'!$G:$G,'SGT_SUKU TAHUNAN'!$A:$A,"20"&amp;RIGHT(JADUAL_TABLE!Z$1,2),'SGT_SUKU TAHUNAN'!$B:$B,MID(JADUAL_TABLE!Z$1,2,1),'SGT_SUKU TAHUNAN'!$D:$D,JADUAL_TABLE!$A49)</f>
        <v>4385.9940000000006</v>
      </c>
      <c r="AA49" s="48">
        <f>SUMIFS('SGT_SUKU TAHUNAN'!$G:$G,'SGT_SUKU TAHUNAN'!$A:$A,"20"&amp;RIGHT(JADUAL_TABLE!AA$1,2),'SGT_SUKU TAHUNAN'!$B:$B,MID(JADUAL_TABLE!AA$1,2,1),'SGT_SUKU TAHUNAN'!$D:$D,JADUAL_TABLE!$A49)</f>
        <v>4416.902000000001</v>
      </c>
      <c r="AB49" s="48">
        <f>SUMIFS('SGT_SUKU TAHUNAN'!$G:$G,'SGT_SUKU TAHUNAN'!$A:$A,"20"&amp;RIGHT(JADUAL_TABLE!AB$1,2),'SGT_SUKU TAHUNAN'!$B:$B,MID(JADUAL_TABLE!AB$1,2,1),'SGT_SUKU TAHUNAN'!$D:$D,JADUAL_TABLE!$A49)</f>
        <v>4445.0629999999992</v>
      </c>
      <c r="AC49" s="48">
        <f>SUMIFS('SGT_SUKU TAHUNAN'!$G:$G,'SGT_SUKU TAHUNAN'!$A:$A,"20"&amp;RIGHT(JADUAL_TABLE!AC$1,2),'SGT_SUKU TAHUNAN'!$B:$B,MID(JADUAL_TABLE!AC$1,2,1),'SGT_SUKU TAHUNAN'!$D:$D,JADUAL_TABLE!$A49)</f>
        <v>4469.438000000001</v>
      </c>
      <c r="AD49" s="48">
        <f>SUMIFS('SGT_SUKU TAHUNAN'!$G:$G,'SGT_SUKU TAHUNAN'!$A:$A,"20"&amp;RIGHT(JADUAL_TABLE!AD$1,2),'SGT_SUKU TAHUNAN'!$B:$B,MID(JADUAL_TABLE!AD$1,2,1),'SGT_SUKU TAHUNAN'!$D:$D,JADUAL_TABLE!$A49)</f>
        <v>4501.9290000000001</v>
      </c>
      <c r="AE49" s="48">
        <f>SUMIFS('SGT_SUKU TAHUNAN'!$G:$G,'SGT_SUKU TAHUNAN'!$A:$A,"20"&amp;RIGHT(JADUAL_TABLE!AE$1,2),'SGT_SUKU TAHUNAN'!$B:$B,MID(JADUAL_TABLE!AE$1,2,1),'SGT_SUKU TAHUNAN'!$D:$D,JADUAL_TABLE!$A49)</f>
        <v>4528.7220000000007</v>
      </c>
      <c r="AF49" s="48">
        <f>SUMIFS('SGT_SUKU TAHUNAN'!$G:$G,'SGT_SUKU TAHUNAN'!$A:$A,"20"&amp;RIGHT(JADUAL_TABLE!AF$1,2),'SGT_SUKU TAHUNAN'!$B:$B,MID(JADUAL_TABLE!AF$1,2,1),'SGT_SUKU TAHUNAN'!$D:$D,JADUAL_TABLE!$A49)</f>
        <v>4550.067</v>
      </c>
      <c r="AG49" s="48">
        <f>SUMIFS('SGT_SUKU TAHUNAN'!$G:$G,'SGT_SUKU TAHUNAN'!$A:$A,"20"&amp;RIGHT(JADUAL_TABLE!AG$1,2),'SGT_SUKU TAHUNAN'!$B:$B,MID(JADUAL_TABLE!AG$1,2,1),'SGT_SUKU TAHUNAN'!$D:$D,JADUAL_TABLE!$A49)</f>
        <v>4575.2920000000004</v>
      </c>
      <c r="AH49" s="48">
        <f>SUMIFS('SGT_SUKU TAHUNAN'!$G:$G,'SGT_SUKU TAHUNAN'!$A:$A,"20"&amp;RIGHT(JADUAL_TABLE!AH$1,2),'SGT_SUKU TAHUNAN'!$B:$B,MID(JADUAL_TABLE!AH$1,2,1),'SGT_SUKU TAHUNAN'!$D:$D,JADUAL_TABLE!$A49)</f>
        <v>4600.213999999999</v>
      </c>
      <c r="AI49" s="48">
        <f>SUMIFS('SGT_SUKU TAHUNAN'!$G:$G,'SGT_SUKU TAHUNAN'!$A:$A,"20"&amp;RIGHT(JADUAL_TABLE!AI$1,2),'SGT_SUKU TAHUNAN'!$B:$B,MID(JADUAL_TABLE!AI$1,2,1),'SGT_SUKU TAHUNAN'!$D:$D,JADUAL_TABLE!$A49)</f>
        <v>4610.45</v>
      </c>
      <c r="AJ49" s="48">
        <f>SUMIFS('SGT_SUKU TAHUNAN'!$G:$G,'SGT_SUKU TAHUNAN'!$A:$A,"20"&amp;RIGHT(JADUAL_TABLE!AJ$1,2),'SGT_SUKU TAHUNAN'!$B:$B,MID(JADUAL_TABLE!AJ$1,2,1),'SGT_SUKU TAHUNAN'!$D:$D,JADUAL_TABLE!$A49)</f>
        <v>4623.6130000000003</v>
      </c>
      <c r="AK49" s="48">
        <f>SUMIFS('SGT_SUKU TAHUNAN'!$G:$G,'SGT_SUKU TAHUNAN'!$A:$A,"20"&amp;RIGHT(JADUAL_TABLE!AK$1,2),'SGT_SUKU TAHUNAN'!$B:$B,MID(JADUAL_TABLE!AK$1,2,1),'SGT_SUKU TAHUNAN'!$D:$D,JADUAL_TABLE!$A49)</f>
        <v>4646.6620000000012</v>
      </c>
      <c r="AL49" s="48">
        <f>SUMIFS('SGT_SUKU TAHUNAN'!$G:$G,'SGT_SUKU TAHUNAN'!$A:$A,"20"&amp;RIGHT(JADUAL_TABLE!AL$1,2),'SGT_SUKU TAHUNAN'!$B:$B,MID(JADUAL_TABLE!AL$1,2,1),'SGT_SUKU TAHUNAN'!$D:$D,JADUAL_TABLE!$A49)</f>
        <v>4671.5239999999985</v>
      </c>
      <c r="AM49" s="48">
        <f>SUMIFS('SGT_SUKU TAHUNAN'!$G:$G,'SGT_SUKU TAHUNAN'!$A:$A,"20"&amp;RIGHT(JADUAL_TABLE!AM$1,2),'SGT_SUKU TAHUNAN'!$B:$B,MID(JADUAL_TABLE!AM$1,2,1),'SGT_SUKU TAHUNAN'!$D:$D,JADUAL_TABLE!$A49)</f>
        <v>4691.6180000000013</v>
      </c>
      <c r="AN49" s="48">
        <f>SUMIFS('SGT_SUKU TAHUNAN'!$G:$G,'SGT_SUKU TAHUNAN'!$A:$A,"20"&amp;RIGHT(JADUAL_TABLE!AN$1,2),'SGT_SUKU TAHUNAN'!$B:$B,MID(JADUAL_TABLE!AN$1,2,1),'SGT_SUKU TAHUNAN'!$D:$D,JADUAL_TABLE!$A49)</f>
        <v>4721.0599999999995</v>
      </c>
      <c r="AO49" s="48">
        <f>SUMIFS('SGT_SUKU TAHUNAN'!$G:$G,'SGT_SUKU TAHUNAN'!$A:$A,"20"&amp;RIGHT(JADUAL_TABLE!AO$1,2),'SGT_SUKU TAHUNAN'!$B:$B,MID(JADUAL_TABLE!AO$1,2,1),'SGT_SUKU TAHUNAN'!$D:$D,JADUAL_TABLE!$A49)</f>
        <v>4756.7489999999998</v>
      </c>
      <c r="AP49" s="48">
        <f>SUMIFS('SGT_SUKU TAHUNAN'!$G:$G,'SGT_SUKU TAHUNAN'!$A:$A,"20"&amp;RIGHT(JADUAL_TABLE!AP$1,2),'SGT_SUKU TAHUNAN'!$B:$B,MID(JADUAL_TABLE!AP$1,2,1),'SGT_SUKU TAHUNAN'!$D:$D,JADUAL_TABLE!$A49)</f>
        <v>4791.4390000000003</v>
      </c>
      <c r="AQ49" s="48">
        <f>SUMIFS('SGT_SUKU TAHUNAN'!$G:$G,'SGT_SUKU TAHUNAN'!$A:$A,"20"&amp;RIGHT(JADUAL_TABLE!AQ$1,2),'SGT_SUKU TAHUNAN'!$B:$B,MID(JADUAL_TABLE!AQ$1,2,1),'SGT_SUKU TAHUNAN'!$D:$D,JADUAL_TABLE!$A49)</f>
        <v>4817.0389999999998</v>
      </c>
      <c r="AR49" s="48">
        <f>SUMIFS('SGT_SUKU TAHUNAN'!$G:$G,'SGT_SUKU TAHUNAN'!$A:$A,"20"&amp;RIGHT(JADUAL_TABLE!AR$1,2),'SGT_SUKU TAHUNAN'!$B:$B,MID(JADUAL_TABLE!AR$1,2,1),'SGT_SUKU TAHUNAN'!$D:$D,JADUAL_TABLE!$A49)</f>
        <v>4833.4889999999987</v>
      </c>
      <c r="AS49" s="48">
        <f>SUMIFS('SGT_SUKU TAHUNAN'!$G:$G,'SGT_SUKU TAHUNAN'!$A:$A,"20"&amp;RIGHT(JADUAL_TABLE!AS$1,2),'SGT_SUKU TAHUNAN'!$B:$B,MID(JADUAL_TABLE!AS$1,2,1),'SGT_SUKU TAHUNAN'!$D:$D,JADUAL_TABLE!$A49)</f>
        <v>0</v>
      </c>
      <c r="AT49" s="48">
        <f>SUMIFS('SGT_SUKU TAHUNAN'!$G:$G,'SGT_SUKU TAHUNAN'!$A:$A,"20"&amp;RIGHT(JADUAL_TABLE!AT$1,2),'SGT_SUKU TAHUNAN'!$B:$B,MID(JADUAL_TABLE!AT$1,2,1),'SGT_SUKU TAHUNAN'!$D:$D,JADUAL_TABLE!$A49)</f>
        <v>0</v>
      </c>
    </row>
    <row r="50" spans="1:47" ht="35.15" customHeight="1" x14ac:dyDescent="0.3">
      <c r="A50" s="49" t="s">
        <v>54</v>
      </c>
      <c r="B50" s="45" t="s">
        <v>166</v>
      </c>
      <c r="C50" s="46">
        <f>SUMIFS('SGT_TAHUNAN '!$F:$F,'SGT_TAHUNAN '!$A:$A,JADUAL_TABLE!C$1,'SGT_TAHUNAN '!$D:$D,JADUAL_TABLE!$A50)</f>
        <v>1513.7629999999999</v>
      </c>
      <c r="D50" s="46">
        <f>SUMIFS('SGT_TAHUNAN '!$F:$F,'SGT_TAHUNAN '!$A:$A,JADUAL_TABLE!D$1,'SGT_TAHUNAN '!$D:$D,JADUAL_TABLE!$A50)</f>
        <v>1549.8739999999998</v>
      </c>
      <c r="E50" s="46">
        <f>SUMIFS('SGT_TAHUNAN '!$F:$F,'SGT_TAHUNAN '!$A:$A,JADUAL_TABLE!E$1,'SGT_TAHUNAN '!$D:$D,JADUAL_TABLE!$A50)</f>
        <v>1545.5119999999999</v>
      </c>
      <c r="F50" s="46">
        <f>SUMIFS('SGT_TAHUNAN '!$F:$F,'SGT_TAHUNAN '!$A:$A,JADUAL_TABLE!F$1,'SGT_TAHUNAN '!$D:$D,JADUAL_TABLE!$A50)</f>
        <v>1591.2879999999998</v>
      </c>
      <c r="G50" s="46">
        <f>SUMIFS('SGT_TAHUNAN '!$F:$F,'SGT_TAHUNAN '!$A:$A,JADUAL_TABLE!G$1,'SGT_TAHUNAN '!$D:$D,JADUAL_TABLE!$A50)</f>
        <v>1657.664</v>
      </c>
      <c r="H50" s="46">
        <f>SUMIFS('SGT_TAHUNAN '!$F:$F,'SGT_TAHUNAN '!$A:$A,JADUAL_TABLE!H$1,'SGT_TAHUNAN '!$D:$D,JADUAL_TABLE!$A50)</f>
        <v>1698.4169999999999</v>
      </c>
      <c r="I50" s="46">
        <f>SUMIFS('SGT_TAHUNAN '!$F:$F,'SGT_TAHUNAN '!$A:$A,JADUAL_TABLE!I$1,'SGT_TAHUNAN '!$D:$D,JADUAL_TABLE!$A50)</f>
        <v>1738.51</v>
      </c>
      <c r="J50" s="46">
        <f>SUMIFS('SGT_TAHUNAN '!$F:$F,'SGT_TAHUNAN '!$A:$A,JADUAL_TABLE!J$1,'SGT_TAHUNAN '!$D:$D,JADUAL_TABLE!$A50)</f>
        <v>1795.6599999999999</v>
      </c>
      <c r="K50" s="46">
        <f>SUMIFS('SGT_SUKU TAHUNAN'!$G:$G,'SGT_SUKU TAHUNAN'!$A:$A,"20"&amp;RIGHT(JADUAL_TABLE!K$1,2),'SGT_SUKU TAHUNAN'!$B:$B,MID(JADUAL_TABLE!K$1,2,1),'SGT_SUKU TAHUNAN'!$E:$E,JADUAL_TABLE!$A50)</f>
        <v>1488.5269999999998</v>
      </c>
      <c r="L50" s="46">
        <f>SUMIFS('SGT_SUKU TAHUNAN'!$G:$G,'SGT_SUKU TAHUNAN'!$A:$A,"20"&amp;RIGHT(JADUAL_TABLE!L$1,2),'SGT_SUKU TAHUNAN'!$B:$B,MID(JADUAL_TABLE!L$1,2,1),'SGT_SUKU TAHUNAN'!$E:$E,JADUAL_TABLE!$A50)</f>
        <v>1504.15</v>
      </c>
      <c r="M50" s="46">
        <f>SUMIFS('SGT_SUKU TAHUNAN'!$G:$G,'SGT_SUKU TAHUNAN'!$A:$A,"20"&amp;RIGHT(JADUAL_TABLE!M$1,2),'SGT_SUKU TAHUNAN'!$B:$B,MID(JADUAL_TABLE!M$1,2,1),'SGT_SUKU TAHUNAN'!$E:$E,JADUAL_TABLE!$A50)</f>
        <v>1509.268</v>
      </c>
      <c r="N50" s="46">
        <f>SUMIFS('SGT_SUKU TAHUNAN'!$G:$G,'SGT_SUKU TAHUNAN'!$A:$A,"20"&amp;RIGHT(JADUAL_TABLE!N$1,2),'SGT_SUKU TAHUNAN'!$B:$B,MID(JADUAL_TABLE!N$1,2,1),'SGT_SUKU TAHUNAN'!$E:$E,JADUAL_TABLE!$A50)</f>
        <v>1513.7629999999999</v>
      </c>
      <c r="O50" s="46">
        <f>SUMIFS('SGT_SUKU TAHUNAN'!$G:$G,'SGT_SUKU TAHUNAN'!$A:$A,"20"&amp;RIGHT(JADUAL_TABLE!O$1,2),'SGT_SUKU TAHUNAN'!$B:$B,MID(JADUAL_TABLE!O$1,2,1),'SGT_SUKU TAHUNAN'!$E:$E,JADUAL_TABLE!$A50)</f>
        <v>1524.742</v>
      </c>
      <c r="P50" s="46">
        <f>SUMIFS('SGT_SUKU TAHUNAN'!$G:$G,'SGT_SUKU TAHUNAN'!$A:$A,"20"&amp;RIGHT(JADUAL_TABLE!P$1,2),'SGT_SUKU TAHUNAN'!$B:$B,MID(JADUAL_TABLE!P$1,2,1),'SGT_SUKU TAHUNAN'!$E:$E,JADUAL_TABLE!$A50)</f>
        <v>1543.749</v>
      </c>
      <c r="Q50" s="46">
        <f>SUMIFS('SGT_SUKU TAHUNAN'!$G:$G,'SGT_SUKU TAHUNAN'!$A:$A,"20"&amp;RIGHT(JADUAL_TABLE!Q$1,2),'SGT_SUKU TAHUNAN'!$B:$B,MID(JADUAL_TABLE!Q$1,2,1),'SGT_SUKU TAHUNAN'!$E:$E,JADUAL_TABLE!$A50)</f>
        <v>1546.249</v>
      </c>
      <c r="R50" s="46">
        <f>SUMIFS('SGT_SUKU TAHUNAN'!$G:$G,'SGT_SUKU TAHUNAN'!$A:$A,"20"&amp;RIGHT(JADUAL_TABLE!R$1,2),'SGT_SUKU TAHUNAN'!$B:$B,MID(JADUAL_TABLE!R$1,2,1),'SGT_SUKU TAHUNAN'!$E:$E,JADUAL_TABLE!$A50)</f>
        <v>1549.8739999999998</v>
      </c>
      <c r="S50" s="46">
        <f>SUMIFS('SGT_SUKU TAHUNAN'!$G:$G,'SGT_SUKU TAHUNAN'!$A:$A,"20"&amp;RIGHT(JADUAL_TABLE!S$1,2),'SGT_SUKU TAHUNAN'!$B:$B,MID(JADUAL_TABLE!S$1,2,1),'SGT_SUKU TAHUNAN'!$E:$E,JADUAL_TABLE!$A50)</f>
        <v>1545.7809999999999</v>
      </c>
      <c r="T50" s="46">
        <f>SUMIFS('SGT_SUKU TAHUNAN'!$G:$G,'SGT_SUKU TAHUNAN'!$A:$A,"20"&amp;RIGHT(JADUAL_TABLE!T$1,2),'SGT_SUKU TAHUNAN'!$B:$B,MID(JADUAL_TABLE!T$1,2,1),'SGT_SUKU TAHUNAN'!$E:$E,JADUAL_TABLE!$A50)</f>
        <v>1528.7429999999999</v>
      </c>
      <c r="U50" s="46">
        <f>SUMIFS('SGT_SUKU TAHUNAN'!$G:$G,'SGT_SUKU TAHUNAN'!$A:$A,"20"&amp;RIGHT(JADUAL_TABLE!U$1,2),'SGT_SUKU TAHUNAN'!$B:$B,MID(JADUAL_TABLE!U$1,2,1),'SGT_SUKU TAHUNAN'!$E:$E,JADUAL_TABLE!$A50)</f>
        <v>1544.1510000000001</v>
      </c>
      <c r="V50" s="46">
        <f>SUMIFS('SGT_SUKU TAHUNAN'!$G:$G,'SGT_SUKU TAHUNAN'!$A:$A,"20"&amp;RIGHT(JADUAL_TABLE!V$1,2),'SGT_SUKU TAHUNAN'!$B:$B,MID(JADUAL_TABLE!V$1,2,1),'SGT_SUKU TAHUNAN'!$E:$E,JADUAL_TABLE!$A50)</f>
        <v>1545.5119999999999</v>
      </c>
      <c r="W50" s="46">
        <f>SUMIFS('SGT_SUKU TAHUNAN'!$G:$G,'SGT_SUKU TAHUNAN'!$A:$A,"20"&amp;RIGHT(JADUAL_TABLE!W$1,2),'SGT_SUKU TAHUNAN'!$B:$B,MID(JADUAL_TABLE!W$1,2,1),'SGT_SUKU TAHUNAN'!$E:$E,JADUAL_TABLE!$A50)</f>
        <v>1545.5480000000002</v>
      </c>
      <c r="X50" s="46">
        <f>SUMIFS('SGT_SUKU TAHUNAN'!$G:$G,'SGT_SUKU TAHUNAN'!$A:$A,"20"&amp;RIGHT(JADUAL_TABLE!X$1,2),'SGT_SUKU TAHUNAN'!$B:$B,MID(JADUAL_TABLE!X$1,2,1),'SGT_SUKU TAHUNAN'!$E:$E,JADUAL_TABLE!$A50)</f>
        <v>1527.81</v>
      </c>
      <c r="Y50" s="46">
        <f>SUMIFS('SGT_SUKU TAHUNAN'!$G:$G,'SGT_SUKU TAHUNAN'!$A:$A,"20"&amp;RIGHT(JADUAL_TABLE!Y$1,2),'SGT_SUKU TAHUNAN'!$B:$B,MID(JADUAL_TABLE!Y$1,2,1),'SGT_SUKU TAHUNAN'!$E:$E,JADUAL_TABLE!$A50)</f>
        <v>1549.91</v>
      </c>
      <c r="Z50" s="46">
        <f>SUMIFS('SGT_SUKU TAHUNAN'!$G:$G,'SGT_SUKU TAHUNAN'!$A:$A,"20"&amp;RIGHT(JADUAL_TABLE!Z$1,2),'SGT_SUKU TAHUNAN'!$B:$B,MID(JADUAL_TABLE!Z$1,2,1),'SGT_SUKU TAHUNAN'!$E:$E,JADUAL_TABLE!$A50)</f>
        <v>1591.2879999999998</v>
      </c>
      <c r="AA50" s="46">
        <f>SUMIFS('SGT_SUKU TAHUNAN'!$G:$G,'SGT_SUKU TAHUNAN'!$A:$A,"20"&amp;RIGHT(JADUAL_TABLE!AA$1,2),'SGT_SUKU TAHUNAN'!$B:$B,MID(JADUAL_TABLE!AA$1,2,1),'SGT_SUKU TAHUNAN'!$E:$E,JADUAL_TABLE!$A50)</f>
        <v>1607.7640000000001</v>
      </c>
      <c r="AB50" s="46">
        <f>SUMIFS('SGT_SUKU TAHUNAN'!$G:$G,'SGT_SUKU TAHUNAN'!$A:$A,"20"&amp;RIGHT(JADUAL_TABLE!AB$1,2),'SGT_SUKU TAHUNAN'!$B:$B,MID(JADUAL_TABLE!AB$1,2,1),'SGT_SUKU TAHUNAN'!$E:$E,JADUAL_TABLE!$A50)</f>
        <v>1636.047</v>
      </c>
      <c r="AC50" s="46">
        <f>SUMIFS('SGT_SUKU TAHUNAN'!$G:$G,'SGT_SUKU TAHUNAN'!$A:$A,"20"&amp;RIGHT(JADUAL_TABLE!AC$1,2),'SGT_SUKU TAHUNAN'!$B:$B,MID(JADUAL_TABLE!AC$1,2,1),'SGT_SUKU TAHUNAN'!$E:$E,JADUAL_TABLE!$A50)</f>
        <v>1646.4269999999999</v>
      </c>
      <c r="AD50" s="46">
        <f>SUMIFS('SGT_SUKU TAHUNAN'!$G:$G,'SGT_SUKU TAHUNAN'!$A:$A,"20"&amp;RIGHT(JADUAL_TABLE!AD$1,2),'SGT_SUKU TAHUNAN'!$B:$B,MID(JADUAL_TABLE!AD$1,2,1),'SGT_SUKU TAHUNAN'!$E:$E,JADUAL_TABLE!$A50)</f>
        <v>1657.664</v>
      </c>
      <c r="AE50" s="46">
        <f>SUMIFS('SGT_SUKU TAHUNAN'!$G:$G,'SGT_SUKU TAHUNAN'!$A:$A,"20"&amp;RIGHT(JADUAL_TABLE!AE$1,2),'SGT_SUKU TAHUNAN'!$B:$B,MID(JADUAL_TABLE!AE$1,2,1),'SGT_SUKU TAHUNAN'!$E:$E,JADUAL_TABLE!$A50)</f>
        <v>1660.654</v>
      </c>
      <c r="AF50" s="46">
        <f>SUMIFS('SGT_SUKU TAHUNAN'!$G:$G,'SGT_SUKU TAHUNAN'!$A:$A,"20"&amp;RIGHT(JADUAL_TABLE!AF$1,2),'SGT_SUKU TAHUNAN'!$B:$B,MID(JADUAL_TABLE!AF$1,2,1),'SGT_SUKU TAHUNAN'!$E:$E,JADUAL_TABLE!$A50)</f>
        <v>1671.6020000000001</v>
      </c>
      <c r="AG50" s="46">
        <f>SUMIFS('SGT_SUKU TAHUNAN'!$G:$G,'SGT_SUKU TAHUNAN'!$A:$A,"20"&amp;RIGHT(JADUAL_TABLE!AG$1,2),'SGT_SUKU TAHUNAN'!$B:$B,MID(JADUAL_TABLE!AG$1,2,1),'SGT_SUKU TAHUNAN'!$E:$E,JADUAL_TABLE!$A50)</f>
        <v>1686.3130000000001</v>
      </c>
      <c r="AH50" s="46">
        <f>SUMIFS('SGT_SUKU TAHUNAN'!$G:$G,'SGT_SUKU TAHUNAN'!$A:$A,"20"&amp;RIGHT(JADUAL_TABLE!AH$1,2),'SGT_SUKU TAHUNAN'!$B:$B,MID(JADUAL_TABLE!AH$1,2,1),'SGT_SUKU TAHUNAN'!$E:$E,JADUAL_TABLE!$A50)</f>
        <v>1698.4169999999999</v>
      </c>
      <c r="AI50" s="46">
        <f>SUMIFS('SGT_SUKU TAHUNAN'!$G:$G,'SGT_SUKU TAHUNAN'!$A:$A,"20"&amp;RIGHT(JADUAL_TABLE!AI$1,2),'SGT_SUKU TAHUNAN'!$B:$B,MID(JADUAL_TABLE!AI$1,2,1),'SGT_SUKU TAHUNAN'!$E:$E,JADUAL_TABLE!$A50)</f>
        <v>1701.2189999999998</v>
      </c>
      <c r="AJ50" s="46">
        <f>SUMIFS('SGT_SUKU TAHUNAN'!$G:$G,'SGT_SUKU TAHUNAN'!$A:$A,"20"&amp;RIGHT(JADUAL_TABLE!AJ$1,2),'SGT_SUKU TAHUNAN'!$B:$B,MID(JADUAL_TABLE!AJ$1,2,1),'SGT_SUKU TAHUNAN'!$E:$E,JADUAL_TABLE!$A50)</f>
        <v>1712.797</v>
      </c>
      <c r="AK50" s="46">
        <f>SUMIFS('SGT_SUKU TAHUNAN'!$G:$G,'SGT_SUKU TAHUNAN'!$A:$A,"20"&amp;RIGHT(JADUAL_TABLE!AK$1,2),'SGT_SUKU TAHUNAN'!$B:$B,MID(JADUAL_TABLE!AK$1,2,1),'SGT_SUKU TAHUNAN'!$E:$E,JADUAL_TABLE!$A50)</f>
        <v>1724.403</v>
      </c>
      <c r="AL50" s="46">
        <f>SUMIFS('SGT_SUKU TAHUNAN'!$G:$G,'SGT_SUKU TAHUNAN'!$A:$A,"20"&amp;RIGHT(JADUAL_TABLE!AL$1,2),'SGT_SUKU TAHUNAN'!$B:$B,MID(JADUAL_TABLE!AL$1,2,1),'SGT_SUKU TAHUNAN'!$E:$E,JADUAL_TABLE!$A50)</f>
        <v>1738.51</v>
      </c>
      <c r="AM50" s="46">
        <f>SUMIFS('SGT_SUKU TAHUNAN'!$G:$G,'SGT_SUKU TAHUNAN'!$A:$A,"20"&amp;RIGHT(JADUAL_TABLE!AM$1,2),'SGT_SUKU TAHUNAN'!$B:$B,MID(JADUAL_TABLE!AM$1,2,1),'SGT_SUKU TAHUNAN'!$E:$E,JADUAL_TABLE!$A50)</f>
        <v>1751.3589999999999</v>
      </c>
      <c r="AN50" s="46">
        <f>SUMIFS('SGT_SUKU TAHUNAN'!$G:$G,'SGT_SUKU TAHUNAN'!$A:$A,"20"&amp;RIGHT(JADUAL_TABLE!AN$1,2),'SGT_SUKU TAHUNAN'!$B:$B,MID(JADUAL_TABLE!AN$1,2,1),'SGT_SUKU TAHUNAN'!$E:$E,JADUAL_TABLE!$A50)</f>
        <v>1764.7759999999998</v>
      </c>
      <c r="AO50" s="46">
        <f>SUMIFS('SGT_SUKU TAHUNAN'!$G:$G,'SGT_SUKU TAHUNAN'!$A:$A,"20"&amp;RIGHT(JADUAL_TABLE!AO$1,2),'SGT_SUKU TAHUNAN'!$B:$B,MID(JADUAL_TABLE!AO$1,2,1),'SGT_SUKU TAHUNAN'!$E:$E,JADUAL_TABLE!$A50)</f>
        <v>1781.2840000000001</v>
      </c>
      <c r="AP50" s="46">
        <f>SUMIFS('SGT_SUKU TAHUNAN'!$G:$G,'SGT_SUKU TAHUNAN'!$A:$A,"20"&amp;RIGHT(JADUAL_TABLE!AP$1,2),'SGT_SUKU TAHUNAN'!$B:$B,MID(JADUAL_TABLE!AP$1,2,1),'SGT_SUKU TAHUNAN'!$E:$E,JADUAL_TABLE!$A50)</f>
        <v>1795.6599999999999</v>
      </c>
      <c r="AQ50" s="46">
        <f>SUMIFS('SGT_SUKU TAHUNAN'!$G:$G,'SGT_SUKU TAHUNAN'!$A:$A,"20"&amp;RIGHT(JADUAL_TABLE!AQ$1,2),'SGT_SUKU TAHUNAN'!$B:$B,MID(JADUAL_TABLE!AQ$1,2,1),'SGT_SUKU TAHUNAN'!$E:$E,JADUAL_TABLE!$A50)</f>
        <v>1809.8590000000002</v>
      </c>
      <c r="AR50" s="46">
        <f>SUMIFS('SGT_SUKU TAHUNAN'!$G:$G,'SGT_SUKU TAHUNAN'!$A:$A,"20"&amp;RIGHT(JADUAL_TABLE!AR$1,2),'SGT_SUKU TAHUNAN'!$B:$B,MID(JADUAL_TABLE!AR$1,2,1),'SGT_SUKU TAHUNAN'!$E:$E,JADUAL_TABLE!$A50)</f>
        <v>1816.047</v>
      </c>
      <c r="AS50" s="46">
        <f>SUMIFS('SGT_SUKU TAHUNAN'!$G:$G,'SGT_SUKU TAHUNAN'!$A:$A,"20"&amp;RIGHT(JADUAL_TABLE!AS$1,2),'SGT_SUKU TAHUNAN'!$B:$B,MID(JADUAL_TABLE!AS$1,2,1),'SGT_SUKU TAHUNAN'!$E:$E,JADUAL_TABLE!$A50)</f>
        <v>0</v>
      </c>
      <c r="AT50" s="46">
        <f>SUMIFS('SGT_SUKU TAHUNAN'!$G:$G,'SGT_SUKU TAHUNAN'!$A:$A,"20"&amp;RIGHT(JADUAL_TABLE!AT$1,2),'SGT_SUKU TAHUNAN'!$B:$B,MID(JADUAL_TABLE!AT$1,2,1),'SGT_SUKU TAHUNAN'!$E:$E,JADUAL_TABLE!$A50)</f>
        <v>0</v>
      </c>
    </row>
    <row r="51" spans="1:47" ht="35.15" customHeight="1" x14ac:dyDescent="0.3">
      <c r="A51" s="49" t="s">
        <v>56</v>
      </c>
      <c r="B51" s="45" t="s">
        <v>167</v>
      </c>
      <c r="C51" s="46">
        <f>SUMIFS('SGT_TAHUNAN '!$F:$F,'SGT_TAHUNAN '!$A:$A,JADUAL_TABLE!C$1,'SGT_TAHUNAN '!$D:$D,JADUAL_TABLE!$A51)</f>
        <v>820.87799999999993</v>
      </c>
      <c r="D51" s="46">
        <f>SUMIFS('SGT_TAHUNAN '!$F:$F,'SGT_TAHUNAN '!$A:$A,JADUAL_TABLE!D$1,'SGT_TAHUNAN '!$D:$D,JADUAL_TABLE!$A51)</f>
        <v>842.31400000000008</v>
      </c>
      <c r="E51" s="46">
        <f>SUMIFS('SGT_TAHUNAN '!$F:$F,'SGT_TAHUNAN '!$A:$A,JADUAL_TABLE!E$1,'SGT_TAHUNAN '!$D:$D,JADUAL_TABLE!$A51)</f>
        <v>788.70499999999993</v>
      </c>
      <c r="F51" s="46">
        <f>SUMIFS('SGT_TAHUNAN '!$F:$F,'SGT_TAHUNAN '!$A:$A,JADUAL_TABLE!F$1,'SGT_TAHUNAN '!$D:$D,JADUAL_TABLE!$A51)</f>
        <v>784.93100000000004</v>
      </c>
      <c r="G51" s="46">
        <f>SUMIFS('SGT_TAHUNAN '!$F:$F,'SGT_TAHUNAN '!$A:$A,JADUAL_TABLE!G$1,'SGT_TAHUNAN '!$D:$D,JADUAL_TABLE!$A51)</f>
        <v>790.7650000000001</v>
      </c>
      <c r="H51" s="46">
        <f>SUMIFS('SGT_TAHUNAN '!$F:$F,'SGT_TAHUNAN '!$A:$A,JADUAL_TABLE!H$1,'SGT_TAHUNAN '!$D:$D,JADUAL_TABLE!$A51)</f>
        <v>808.97800000000007</v>
      </c>
      <c r="I51" s="46">
        <f>SUMIFS('SGT_TAHUNAN '!$F:$F,'SGT_TAHUNAN '!$A:$A,JADUAL_TABLE!I$1,'SGT_TAHUNAN '!$D:$D,JADUAL_TABLE!$A51)</f>
        <v>808.82999999999993</v>
      </c>
      <c r="J51" s="46">
        <f>SUMIFS('SGT_TAHUNAN '!$F:$F,'SGT_TAHUNAN '!$A:$A,JADUAL_TABLE!J$1,'SGT_TAHUNAN '!$D:$D,JADUAL_TABLE!$A51)</f>
        <v>833.09799999999996</v>
      </c>
      <c r="K51" s="46">
        <f>SUMIFS('SGT_SUKU TAHUNAN'!$G:$G,'SGT_SUKU TAHUNAN'!$A:$A,"20"&amp;RIGHT(JADUAL_TABLE!K$1,2),'SGT_SUKU TAHUNAN'!$B:$B,MID(JADUAL_TABLE!K$1,2,1),'SGT_SUKU TAHUNAN'!$E:$E,JADUAL_TABLE!$A51)</f>
        <v>791.28899999999999</v>
      </c>
      <c r="L51" s="46">
        <f>SUMIFS('SGT_SUKU TAHUNAN'!$G:$G,'SGT_SUKU TAHUNAN'!$A:$A,"20"&amp;RIGHT(JADUAL_TABLE!L$1,2),'SGT_SUKU TAHUNAN'!$B:$B,MID(JADUAL_TABLE!L$1,2,1),'SGT_SUKU TAHUNAN'!$E:$E,JADUAL_TABLE!$A51)</f>
        <v>794.91399999999999</v>
      </c>
      <c r="M51" s="46">
        <f>SUMIFS('SGT_SUKU TAHUNAN'!$G:$G,'SGT_SUKU TAHUNAN'!$A:$A,"20"&amp;RIGHT(JADUAL_TABLE!M$1,2),'SGT_SUKU TAHUNAN'!$B:$B,MID(JADUAL_TABLE!M$1,2,1),'SGT_SUKU TAHUNAN'!$E:$E,JADUAL_TABLE!$A51)</f>
        <v>803.90000000000009</v>
      </c>
      <c r="N51" s="46">
        <f>SUMIFS('SGT_SUKU TAHUNAN'!$G:$G,'SGT_SUKU TAHUNAN'!$A:$A,"20"&amp;RIGHT(JADUAL_TABLE!N$1,2),'SGT_SUKU TAHUNAN'!$B:$B,MID(JADUAL_TABLE!N$1,2,1),'SGT_SUKU TAHUNAN'!$E:$E,JADUAL_TABLE!$A51)</f>
        <v>820.87799999999993</v>
      </c>
      <c r="O51" s="46">
        <f>SUMIFS('SGT_SUKU TAHUNAN'!$G:$G,'SGT_SUKU TAHUNAN'!$A:$A,"20"&amp;RIGHT(JADUAL_TABLE!O$1,2),'SGT_SUKU TAHUNAN'!$B:$B,MID(JADUAL_TABLE!O$1,2,1),'SGT_SUKU TAHUNAN'!$E:$E,JADUAL_TABLE!$A51)</f>
        <v>812.68900000000008</v>
      </c>
      <c r="P51" s="46">
        <f>SUMIFS('SGT_SUKU TAHUNAN'!$G:$G,'SGT_SUKU TAHUNAN'!$A:$A,"20"&amp;RIGHT(JADUAL_TABLE!P$1,2),'SGT_SUKU TAHUNAN'!$B:$B,MID(JADUAL_TABLE!P$1,2,1),'SGT_SUKU TAHUNAN'!$E:$E,JADUAL_TABLE!$A51)</f>
        <v>821.87400000000002</v>
      </c>
      <c r="Q51" s="46">
        <f>SUMIFS('SGT_SUKU TAHUNAN'!$G:$G,'SGT_SUKU TAHUNAN'!$A:$A,"20"&amp;RIGHT(JADUAL_TABLE!Q$1,2),'SGT_SUKU TAHUNAN'!$B:$B,MID(JADUAL_TABLE!Q$1,2,1),'SGT_SUKU TAHUNAN'!$E:$E,JADUAL_TABLE!$A51)</f>
        <v>826.71100000000001</v>
      </c>
      <c r="R51" s="46">
        <f>SUMIFS('SGT_SUKU TAHUNAN'!$G:$G,'SGT_SUKU TAHUNAN'!$A:$A,"20"&amp;RIGHT(JADUAL_TABLE!R$1,2),'SGT_SUKU TAHUNAN'!$B:$B,MID(JADUAL_TABLE!R$1,2,1),'SGT_SUKU TAHUNAN'!$E:$E,JADUAL_TABLE!$A51)</f>
        <v>842.31400000000008</v>
      </c>
      <c r="S51" s="46">
        <f>SUMIFS('SGT_SUKU TAHUNAN'!$G:$G,'SGT_SUKU TAHUNAN'!$A:$A,"20"&amp;RIGHT(JADUAL_TABLE!S$1,2),'SGT_SUKU TAHUNAN'!$B:$B,MID(JADUAL_TABLE!S$1,2,1),'SGT_SUKU TAHUNAN'!$E:$E,JADUAL_TABLE!$A51)</f>
        <v>830.84400000000005</v>
      </c>
      <c r="T51" s="46">
        <f>SUMIFS('SGT_SUKU TAHUNAN'!$G:$G,'SGT_SUKU TAHUNAN'!$A:$A,"20"&amp;RIGHT(JADUAL_TABLE!T$1,2),'SGT_SUKU TAHUNAN'!$B:$B,MID(JADUAL_TABLE!T$1,2,1),'SGT_SUKU TAHUNAN'!$E:$E,JADUAL_TABLE!$A51)</f>
        <v>762.45100000000002</v>
      </c>
      <c r="U51" s="46">
        <f>SUMIFS('SGT_SUKU TAHUNAN'!$G:$G,'SGT_SUKU TAHUNAN'!$A:$A,"20"&amp;RIGHT(JADUAL_TABLE!U$1,2),'SGT_SUKU TAHUNAN'!$B:$B,MID(JADUAL_TABLE!U$1,2,1),'SGT_SUKU TAHUNAN'!$E:$E,JADUAL_TABLE!$A51)</f>
        <v>786.36699999999996</v>
      </c>
      <c r="V51" s="46">
        <f>SUMIFS('SGT_SUKU TAHUNAN'!$G:$G,'SGT_SUKU TAHUNAN'!$A:$A,"20"&amp;RIGHT(JADUAL_TABLE!V$1,2),'SGT_SUKU TAHUNAN'!$B:$B,MID(JADUAL_TABLE!V$1,2,1),'SGT_SUKU TAHUNAN'!$E:$E,JADUAL_TABLE!$A51)</f>
        <v>788.70499999999993</v>
      </c>
      <c r="W51" s="46">
        <f>SUMIFS('SGT_SUKU TAHUNAN'!$G:$G,'SGT_SUKU TAHUNAN'!$A:$A,"20"&amp;RIGHT(JADUAL_TABLE!W$1,2),'SGT_SUKU TAHUNAN'!$B:$B,MID(JADUAL_TABLE!W$1,2,1),'SGT_SUKU TAHUNAN'!$E:$E,JADUAL_TABLE!$A51)</f>
        <v>786.12199999999996</v>
      </c>
      <c r="X51" s="46">
        <f>SUMIFS('SGT_SUKU TAHUNAN'!$G:$G,'SGT_SUKU TAHUNAN'!$A:$A,"20"&amp;RIGHT(JADUAL_TABLE!X$1,2),'SGT_SUKU TAHUNAN'!$B:$B,MID(JADUAL_TABLE!X$1,2,1),'SGT_SUKU TAHUNAN'!$E:$E,JADUAL_TABLE!$A51)</f>
        <v>760.0150000000001</v>
      </c>
      <c r="Y51" s="46">
        <f>SUMIFS('SGT_SUKU TAHUNAN'!$G:$G,'SGT_SUKU TAHUNAN'!$A:$A,"20"&amp;RIGHT(JADUAL_TABLE!Y$1,2),'SGT_SUKU TAHUNAN'!$B:$B,MID(JADUAL_TABLE!Y$1,2,1),'SGT_SUKU TAHUNAN'!$E:$E,JADUAL_TABLE!$A51)</f>
        <v>772.00600000000009</v>
      </c>
      <c r="Z51" s="46">
        <f>SUMIFS('SGT_SUKU TAHUNAN'!$G:$G,'SGT_SUKU TAHUNAN'!$A:$A,"20"&amp;RIGHT(JADUAL_TABLE!Z$1,2),'SGT_SUKU TAHUNAN'!$B:$B,MID(JADUAL_TABLE!Z$1,2,1),'SGT_SUKU TAHUNAN'!$E:$E,JADUAL_TABLE!$A51)</f>
        <v>784.93100000000004</v>
      </c>
      <c r="AA51" s="46">
        <f>SUMIFS('SGT_SUKU TAHUNAN'!$G:$G,'SGT_SUKU TAHUNAN'!$A:$A,"20"&amp;RIGHT(JADUAL_TABLE!AA$1,2),'SGT_SUKU TAHUNAN'!$B:$B,MID(JADUAL_TABLE!AA$1,2,1),'SGT_SUKU TAHUNAN'!$E:$E,JADUAL_TABLE!$A51)</f>
        <v>788.42200000000003</v>
      </c>
      <c r="AB51" s="46">
        <f>SUMIFS('SGT_SUKU TAHUNAN'!$G:$G,'SGT_SUKU TAHUNAN'!$A:$A,"20"&amp;RIGHT(JADUAL_TABLE!AB$1,2),'SGT_SUKU TAHUNAN'!$B:$B,MID(JADUAL_TABLE!AB$1,2,1),'SGT_SUKU TAHUNAN'!$E:$E,JADUAL_TABLE!$A51)</f>
        <v>778.20900000000006</v>
      </c>
      <c r="AC51" s="46">
        <f>SUMIFS('SGT_SUKU TAHUNAN'!$G:$G,'SGT_SUKU TAHUNAN'!$A:$A,"20"&amp;RIGHT(JADUAL_TABLE!AC$1,2),'SGT_SUKU TAHUNAN'!$B:$B,MID(JADUAL_TABLE!AC$1,2,1),'SGT_SUKU TAHUNAN'!$E:$E,JADUAL_TABLE!$A51)</f>
        <v>780.28899999999999</v>
      </c>
      <c r="AD51" s="46">
        <f>SUMIFS('SGT_SUKU TAHUNAN'!$G:$G,'SGT_SUKU TAHUNAN'!$A:$A,"20"&amp;RIGHT(JADUAL_TABLE!AD$1,2),'SGT_SUKU TAHUNAN'!$B:$B,MID(JADUAL_TABLE!AD$1,2,1),'SGT_SUKU TAHUNAN'!$E:$E,JADUAL_TABLE!$A51)</f>
        <v>790.7650000000001</v>
      </c>
      <c r="AE51" s="46">
        <f>SUMIFS('SGT_SUKU TAHUNAN'!$G:$G,'SGT_SUKU TAHUNAN'!$A:$A,"20"&amp;RIGHT(JADUAL_TABLE!AE$1,2),'SGT_SUKU TAHUNAN'!$B:$B,MID(JADUAL_TABLE!AE$1,2,1),'SGT_SUKU TAHUNAN'!$E:$E,JADUAL_TABLE!$A51)</f>
        <v>801.41700000000003</v>
      </c>
      <c r="AF51" s="46">
        <f>SUMIFS('SGT_SUKU TAHUNAN'!$G:$G,'SGT_SUKU TAHUNAN'!$A:$A,"20"&amp;RIGHT(JADUAL_TABLE!AF$1,2),'SGT_SUKU TAHUNAN'!$B:$B,MID(JADUAL_TABLE!AF$1,2,1),'SGT_SUKU TAHUNAN'!$E:$E,JADUAL_TABLE!$A51)</f>
        <v>803.84500000000003</v>
      </c>
      <c r="AG51" s="46">
        <f>SUMIFS('SGT_SUKU TAHUNAN'!$G:$G,'SGT_SUKU TAHUNAN'!$A:$A,"20"&amp;RIGHT(JADUAL_TABLE!AG$1,2),'SGT_SUKU TAHUNAN'!$B:$B,MID(JADUAL_TABLE!AG$1,2,1),'SGT_SUKU TAHUNAN'!$E:$E,JADUAL_TABLE!$A51)</f>
        <v>806.80099999999993</v>
      </c>
      <c r="AH51" s="46">
        <f>SUMIFS('SGT_SUKU TAHUNAN'!$G:$G,'SGT_SUKU TAHUNAN'!$A:$A,"20"&amp;RIGHT(JADUAL_TABLE!AH$1,2),'SGT_SUKU TAHUNAN'!$B:$B,MID(JADUAL_TABLE!AH$1,2,1),'SGT_SUKU TAHUNAN'!$E:$E,JADUAL_TABLE!$A51)</f>
        <v>808.97800000000007</v>
      </c>
      <c r="AI51" s="46">
        <f>SUMIFS('SGT_SUKU TAHUNAN'!$G:$G,'SGT_SUKU TAHUNAN'!$A:$A,"20"&amp;RIGHT(JADUAL_TABLE!AI$1,2),'SGT_SUKU TAHUNAN'!$B:$B,MID(JADUAL_TABLE!AI$1,2,1),'SGT_SUKU TAHUNAN'!$E:$E,JADUAL_TABLE!$A51)</f>
        <v>808.22699999999998</v>
      </c>
      <c r="AJ51" s="46">
        <f>SUMIFS('SGT_SUKU TAHUNAN'!$G:$G,'SGT_SUKU TAHUNAN'!$A:$A,"20"&amp;RIGHT(JADUAL_TABLE!AJ$1,2),'SGT_SUKU TAHUNAN'!$B:$B,MID(JADUAL_TABLE!AJ$1,2,1),'SGT_SUKU TAHUNAN'!$E:$E,JADUAL_TABLE!$A51)</f>
        <v>802.76900000000001</v>
      </c>
      <c r="AK51" s="46">
        <f>SUMIFS('SGT_SUKU TAHUNAN'!$G:$G,'SGT_SUKU TAHUNAN'!$A:$A,"20"&amp;RIGHT(JADUAL_TABLE!AK$1,2),'SGT_SUKU TAHUNAN'!$B:$B,MID(JADUAL_TABLE!AK$1,2,1),'SGT_SUKU TAHUNAN'!$E:$E,JADUAL_TABLE!$A51)</f>
        <v>806.78700000000003</v>
      </c>
      <c r="AL51" s="46">
        <f>SUMIFS('SGT_SUKU TAHUNAN'!$G:$G,'SGT_SUKU TAHUNAN'!$A:$A,"20"&amp;RIGHT(JADUAL_TABLE!AL$1,2),'SGT_SUKU TAHUNAN'!$B:$B,MID(JADUAL_TABLE!AL$1,2,1),'SGT_SUKU TAHUNAN'!$E:$E,JADUAL_TABLE!$A51)</f>
        <v>808.82999999999993</v>
      </c>
      <c r="AM51" s="46">
        <f>SUMIFS('SGT_SUKU TAHUNAN'!$G:$G,'SGT_SUKU TAHUNAN'!$A:$A,"20"&amp;RIGHT(JADUAL_TABLE!AM$1,2),'SGT_SUKU TAHUNAN'!$B:$B,MID(JADUAL_TABLE!AM$1,2,1),'SGT_SUKU TAHUNAN'!$E:$E,JADUAL_TABLE!$A51)</f>
        <v>810.70700000000011</v>
      </c>
      <c r="AN51" s="46">
        <f>SUMIFS('SGT_SUKU TAHUNAN'!$G:$G,'SGT_SUKU TAHUNAN'!$A:$A,"20"&amp;RIGHT(JADUAL_TABLE!AN$1,2),'SGT_SUKU TAHUNAN'!$B:$B,MID(JADUAL_TABLE!AN$1,2,1),'SGT_SUKU TAHUNAN'!$E:$E,JADUAL_TABLE!$A51)</f>
        <v>813.98099999999999</v>
      </c>
      <c r="AO51" s="46">
        <f>SUMIFS('SGT_SUKU TAHUNAN'!$G:$G,'SGT_SUKU TAHUNAN'!$A:$A,"20"&amp;RIGHT(JADUAL_TABLE!AO$1,2),'SGT_SUKU TAHUNAN'!$B:$B,MID(JADUAL_TABLE!AO$1,2,1),'SGT_SUKU TAHUNAN'!$E:$E,JADUAL_TABLE!$A51)</f>
        <v>823.77199999999993</v>
      </c>
      <c r="AP51" s="46">
        <f>SUMIFS('SGT_SUKU TAHUNAN'!$G:$G,'SGT_SUKU TAHUNAN'!$A:$A,"20"&amp;RIGHT(JADUAL_TABLE!AP$1,2),'SGT_SUKU TAHUNAN'!$B:$B,MID(JADUAL_TABLE!AP$1,2,1),'SGT_SUKU TAHUNAN'!$E:$E,JADUAL_TABLE!$A51)</f>
        <v>833.09799999999996</v>
      </c>
      <c r="AQ51" s="46">
        <f>SUMIFS('SGT_SUKU TAHUNAN'!$G:$G,'SGT_SUKU TAHUNAN'!$A:$A,"20"&amp;RIGHT(JADUAL_TABLE!AQ$1,2),'SGT_SUKU TAHUNAN'!$B:$B,MID(JADUAL_TABLE!AQ$1,2,1),'SGT_SUKU TAHUNAN'!$E:$E,JADUAL_TABLE!$A51)</f>
        <v>840.476</v>
      </c>
      <c r="AR51" s="46">
        <f>SUMIFS('SGT_SUKU TAHUNAN'!$G:$G,'SGT_SUKU TAHUNAN'!$A:$A,"20"&amp;RIGHT(JADUAL_TABLE!AR$1,2),'SGT_SUKU TAHUNAN'!$B:$B,MID(JADUAL_TABLE!AR$1,2,1),'SGT_SUKU TAHUNAN'!$E:$E,JADUAL_TABLE!$A51)</f>
        <v>843.27099999999996</v>
      </c>
      <c r="AS51" s="46">
        <f>SUMIFS('SGT_SUKU TAHUNAN'!$G:$G,'SGT_SUKU TAHUNAN'!$A:$A,"20"&amp;RIGHT(JADUAL_TABLE!AS$1,2),'SGT_SUKU TAHUNAN'!$B:$B,MID(JADUAL_TABLE!AS$1,2,1),'SGT_SUKU TAHUNAN'!$E:$E,JADUAL_TABLE!$A51)</f>
        <v>0</v>
      </c>
      <c r="AT51" s="46">
        <f>SUMIFS('SGT_SUKU TAHUNAN'!$G:$G,'SGT_SUKU TAHUNAN'!$A:$A,"20"&amp;RIGHT(JADUAL_TABLE!AT$1,2),'SGT_SUKU TAHUNAN'!$B:$B,MID(JADUAL_TABLE!AT$1,2,1),'SGT_SUKU TAHUNAN'!$E:$E,JADUAL_TABLE!$A51)</f>
        <v>0</v>
      </c>
    </row>
    <row r="52" spans="1:47" ht="35.15" customHeight="1" x14ac:dyDescent="0.3">
      <c r="A52" s="49" t="s">
        <v>58</v>
      </c>
      <c r="B52" s="45" t="s">
        <v>168</v>
      </c>
      <c r="C52" s="46">
        <f>SUMIFS('SGT_TAHUNAN '!$F:$F,'SGT_TAHUNAN '!$A:$A,JADUAL_TABLE!C$1,'SGT_TAHUNAN '!$D:$D,JADUAL_TABLE!$A52)</f>
        <v>386.29400000000004</v>
      </c>
      <c r="D52" s="46">
        <f>SUMIFS('SGT_TAHUNAN '!$F:$F,'SGT_TAHUNAN '!$A:$A,JADUAL_TABLE!D$1,'SGT_TAHUNAN '!$D:$D,JADUAL_TABLE!$A52)</f>
        <v>381.45799999999997</v>
      </c>
      <c r="E52" s="46">
        <f>SUMIFS('SGT_TAHUNAN '!$F:$F,'SGT_TAHUNAN '!$A:$A,JADUAL_TABLE!E$1,'SGT_TAHUNAN '!$D:$D,JADUAL_TABLE!$A52)</f>
        <v>371.13799999999998</v>
      </c>
      <c r="F52" s="46">
        <f>SUMIFS('SGT_TAHUNAN '!$F:$F,'SGT_TAHUNAN '!$A:$A,JADUAL_TABLE!F$1,'SGT_TAHUNAN '!$D:$D,JADUAL_TABLE!$A52)</f>
        <v>384.13300000000004</v>
      </c>
      <c r="G52" s="46">
        <f>SUMIFS('SGT_TAHUNAN '!$F:$F,'SGT_TAHUNAN '!$A:$A,JADUAL_TABLE!G$1,'SGT_TAHUNAN '!$D:$D,JADUAL_TABLE!$A52)</f>
        <v>409.44799999999998</v>
      </c>
      <c r="H52" s="46">
        <f>SUMIFS('SGT_TAHUNAN '!$F:$F,'SGT_TAHUNAN '!$A:$A,JADUAL_TABLE!H$1,'SGT_TAHUNAN '!$D:$D,JADUAL_TABLE!$A52)</f>
        <v>421.649</v>
      </c>
      <c r="I52" s="46">
        <f>SUMIFS('SGT_TAHUNAN '!$F:$F,'SGT_TAHUNAN '!$A:$A,JADUAL_TABLE!I$1,'SGT_TAHUNAN '!$D:$D,JADUAL_TABLE!$A52)</f>
        <v>431.30799999999999</v>
      </c>
      <c r="J52" s="46">
        <f>SUMIFS('SGT_TAHUNAN '!$F:$F,'SGT_TAHUNAN '!$A:$A,JADUAL_TABLE!J$1,'SGT_TAHUNAN '!$D:$D,JADUAL_TABLE!$A52)</f>
        <v>442.13600000000002</v>
      </c>
      <c r="K52" s="46">
        <f>SUMIFS('SGT_SUKU TAHUNAN'!$G:$G,'SGT_SUKU TAHUNAN'!$A:$A,"20"&amp;RIGHT(JADUAL_TABLE!K$1,2),'SGT_SUKU TAHUNAN'!$B:$B,MID(JADUAL_TABLE!K$1,2,1),'SGT_SUKU TAHUNAN'!$E:$E,JADUAL_TABLE!$A52)</f>
        <v>390.00799999999998</v>
      </c>
      <c r="L52" s="46">
        <f>SUMIFS('SGT_SUKU TAHUNAN'!$G:$G,'SGT_SUKU TAHUNAN'!$A:$A,"20"&amp;RIGHT(JADUAL_TABLE!L$1,2),'SGT_SUKU TAHUNAN'!$B:$B,MID(JADUAL_TABLE!L$1,2,1),'SGT_SUKU TAHUNAN'!$E:$E,JADUAL_TABLE!$A52)</f>
        <v>388.161</v>
      </c>
      <c r="M52" s="46">
        <f>SUMIFS('SGT_SUKU TAHUNAN'!$G:$G,'SGT_SUKU TAHUNAN'!$A:$A,"20"&amp;RIGHT(JADUAL_TABLE!M$1,2),'SGT_SUKU TAHUNAN'!$B:$B,MID(JADUAL_TABLE!M$1,2,1),'SGT_SUKU TAHUNAN'!$E:$E,JADUAL_TABLE!$A52)</f>
        <v>384.87200000000001</v>
      </c>
      <c r="N52" s="46">
        <f>SUMIFS('SGT_SUKU TAHUNAN'!$G:$G,'SGT_SUKU TAHUNAN'!$A:$A,"20"&amp;RIGHT(JADUAL_TABLE!N$1,2),'SGT_SUKU TAHUNAN'!$B:$B,MID(JADUAL_TABLE!N$1,2,1),'SGT_SUKU TAHUNAN'!$E:$E,JADUAL_TABLE!$A52)</f>
        <v>386.29400000000004</v>
      </c>
      <c r="O52" s="46">
        <f>SUMIFS('SGT_SUKU TAHUNAN'!$G:$G,'SGT_SUKU TAHUNAN'!$A:$A,"20"&amp;RIGHT(JADUAL_TABLE!O$1,2),'SGT_SUKU TAHUNAN'!$B:$B,MID(JADUAL_TABLE!O$1,2,1),'SGT_SUKU TAHUNAN'!$E:$E,JADUAL_TABLE!$A52)</f>
        <v>383.90300000000002</v>
      </c>
      <c r="P52" s="46">
        <f>SUMIFS('SGT_SUKU TAHUNAN'!$G:$G,'SGT_SUKU TAHUNAN'!$A:$A,"20"&amp;RIGHT(JADUAL_TABLE!P$1,2),'SGT_SUKU TAHUNAN'!$B:$B,MID(JADUAL_TABLE!P$1,2,1),'SGT_SUKU TAHUNAN'!$E:$E,JADUAL_TABLE!$A52)</f>
        <v>384.17099999999999</v>
      </c>
      <c r="Q52" s="46">
        <f>SUMIFS('SGT_SUKU TAHUNAN'!$G:$G,'SGT_SUKU TAHUNAN'!$A:$A,"20"&amp;RIGHT(JADUAL_TABLE!Q$1,2),'SGT_SUKU TAHUNAN'!$B:$B,MID(JADUAL_TABLE!Q$1,2,1),'SGT_SUKU TAHUNAN'!$E:$E,JADUAL_TABLE!$A52)</f>
        <v>381.14599999999996</v>
      </c>
      <c r="R52" s="46">
        <f>SUMIFS('SGT_SUKU TAHUNAN'!$G:$G,'SGT_SUKU TAHUNAN'!$A:$A,"20"&amp;RIGHT(JADUAL_TABLE!R$1,2),'SGT_SUKU TAHUNAN'!$B:$B,MID(JADUAL_TABLE!R$1,2,1),'SGT_SUKU TAHUNAN'!$E:$E,JADUAL_TABLE!$A52)</f>
        <v>381.45799999999997</v>
      </c>
      <c r="S52" s="46">
        <f>SUMIFS('SGT_SUKU TAHUNAN'!$G:$G,'SGT_SUKU TAHUNAN'!$A:$A,"20"&amp;RIGHT(JADUAL_TABLE!S$1,2),'SGT_SUKU TAHUNAN'!$B:$B,MID(JADUAL_TABLE!S$1,2,1),'SGT_SUKU TAHUNAN'!$E:$E,JADUAL_TABLE!$A52)</f>
        <v>382.03900000000004</v>
      </c>
      <c r="T52" s="46">
        <f>SUMIFS('SGT_SUKU TAHUNAN'!$G:$G,'SGT_SUKU TAHUNAN'!$A:$A,"20"&amp;RIGHT(JADUAL_TABLE!T$1,2),'SGT_SUKU TAHUNAN'!$B:$B,MID(JADUAL_TABLE!T$1,2,1),'SGT_SUKU TAHUNAN'!$E:$E,JADUAL_TABLE!$A52)</f>
        <v>374.55400000000003</v>
      </c>
      <c r="U52" s="46">
        <f>SUMIFS('SGT_SUKU TAHUNAN'!$G:$G,'SGT_SUKU TAHUNAN'!$A:$A,"20"&amp;RIGHT(JADUAL_TABLE!U$1,2),'SGT_SUKU TAHUNAN'!$B:$B,MID(JADUAL_TABLE!U$1,2,1),'SGT_SUKU TAHUNAN'!$E:$E,JADUAL_TABLE!$A52)</f>
        <v>374.36900000000003</v>
      </c>
      <c r="V52" s="46">
        <f>SUMIFS('SGT_SUKU TAHUNAN'!$G:$G,'SGT_SUKU TAHUNAN'!$A:$A,"20"&amp;RIGHT(JADUAL_TABLE!V$1,2),'SGT_SUKU TAHUNAN'!$B:$B,MID(JADUAL_TABLE!V$1,2,1),'SGT_SUKU TAHUNAN'!$E:$E,JADUAL_TABLE!$A52)</f>
        <v>371.13799999999998</v>
      </c>
      <c r="W52" s="46">
        <f>SUMIFS('SGT_SUKU TAHUNAN'!$G:$G,'SGT_SUKU TAHUNAN'!$A:$A,"20"&amp;RIGHT(JADUAL_TABLE!W$1,2),'SGT_SUKU TAHUNAN'!$B:$B,MID(JADUAL_TABLE!W$1,2,1),'SGT_SUKU TAHUNAN'!$E:$E,JADUAL_TABLE!$A52)</f>
        <v>372.89500000000004</v>
      </c>
      <c r="X52" s="46">
        <f>SUMIFS('SGT_SUKU TAHUNAN'!$G:$G,'SGT_SUKU TAHUNAN'!$A:$A,"20"&amp;RIGHT(JADUAL_TABLE!X$1,2),'SGT_SUKU TAHUNAN'!$B:$B,MID(JADUAL_TABLE!X$1,2,1),'SGT_SUKU TAHUNAN'!$E:$E,JADUAL_TABLE!$A52)</f>
        <v>371.93700000000001</v>
      </c>
      <c r="Y52" s="46">
        <f>SUMIFS('SGT_SUKU TAHUNAN'!$G:$G,'SGT_SUKU TAHUNAN'!$A:$A,"20"&amp;RIGHT(JADUAL_TABLE!Y$1,2),'SGT_SUKU TAHUNAN'!$B:$B,MID(JADUAL_TABLE!Y$1,2,1),'SGT_SUKU TAHUNAN'!$E:$E,JADUAL_TABLE!$A52)</f>
        <v>371.36900000000003</v>
      </c>
      <c r="Z52" s="46">
        <f>SUMIFS('SGT_SUKU TAHUNAN'!$G:$G,'SGT_SUKU TAHUNAN'!$A:$A,"20"&amp;RIGHT(JADUAL_TABLE!Z$1,2),'SGT_SUKU TAHUNAN'!$B:$B,MID(JADUAL_TABLE!Z$1,2,1),'SGT_SUKU TAHUNAN'!$E:$E,JADUAL_TABLE!$A52)</f>
        <v>384.13300000000004</v>
      </c>
      <c r="AA52" s="46">
        <f>SUMIFS('SGT_SUKU TAHUNAN'!$G:$G,'SGT_SUKU TAHUNAN'!$A:$A,"20"&amp;RIGHT(JADUAL_TABLE!AA$1,2),'SGT_SUKU TAHUNAN'!$B:$B,MID(JADUAL_TABLE!AA$1,2,1),'SGT_SUKU TAHUNAN'!$E:$E,JADUAL_TABLE!$A52)</f>
        <v>392.488</v>
      </c>
      <c r="AB52" s="46">
        <f>SUMIFS('SGT_SUKU TAHUNAN'!$G:$G,'SGT_SUKU TAHUNAN'!$A:$A,"20"&amp;RIGHT(JADUAL_TABLE!AB$1,2),'SGT_SUKU TAHUNAN'!$B:$B,MID(JADUAL_TABLE!AB$1,2,1),'SGT_SUKU TAHUNAN'!$E:$E,JADUAL_TABLE!$A52)</f>
        <v>400.68800000000005</v>
      </c>
      <c r="AC52" s="46">
        <f>SUMIFS('SGT_SUKU TAHUNAN'!$G:$G,'SGT_SUKU TAHUNAN'!$A:$A,"20"&amp;RIGHT(JADUAL_TABLE!AC$1,2),'SGT_SUKU TAHUNAN'!$B:$B,MID(JADUAL_TABLE!AC$1,2,1),'SGT_SUKU TAHUNAN'!$E:$E,JADUAL_TABLE!$A52)</f>
        <v>404.29899999999998</v>
      </c>
      <c r="AD52" s="46">
        <f>SUMIFS('SGT_SUKU TAHUNAN'!$G:$G,'SGT_SUKU TAHUNAN'!$A:$A,"20"&amp;RIGHT(JADUAL_TABLE!AD$1,2),'SGT_SUKU TAHUNAN'!$B:$B,MID(JADUAL_TABLE!AD$1,2,1),'SGT_SUKU TAHUNAN'!$E:$E,JADUAL_TABLE!$A52)</f>
        <v>409.44799999999998</v>
      </c>
      <c r="AE52" s="46">
        <f>SUMIFS('SGT_SUKU TAHUNAN'!$G:$G,'SGT_SUKU TAHUNAN'!$A:$A,"20"&amp;RIGHT(JADUAL_TABLE!AE$1,2),'SGT_SUKU TAHUNAN'!$B:$B,MID(JADUAL_TABLE!AE$1,2,1),'SGT_SUKU TAHUNAN'!$E:$E,JADUAL_TABLE!$A52)</f>
        <v>415.041</v>
      </c>
      <c r="AF52" s="46">
        <f>SUMIFS('SGT_SUKU TAHUNAN'!$G:$G,'SGT_SUKU TAHUNAN'!$A:$A,"20"&amp;RIGHT(JADUAL_TABLE!AF$1,2),'SGT_SUKU TAHUNAN'!$B:$B,MID(JADUAL_TABLE!AF$1,2,1),'SGT_SUKU TAHUNAN'!$E:$E,JADUAL_TABLE!$A52)</f>
        <v>417.70400000000001</v>
      </c>
      <c r="AG52" s="46">
        <f>SUMIFS('SGT_SUKU TAHUNAN'!$G:$G,'SGT_SUKU TAHUNAN'!$A:$A,"20"&amp;RIGHT(JADUAL_TABLE!AG$1,2),'SGT_SUKU TAHUNAN'!$B:$B,MID(JADUAL_TABLE!AG$1,2,1),'SGT_SUKU TAHUNAN'!$E:$E,JADUAL_TABLE!$A52)</f>
        <v>419.00800000000004</v>
      </c>
      <c r="AH52" s="46">
        <f>SUMIFS('SGT_SUKU TAHUNAN'!$G:$G,'SGT_SUKU TAHUNAN'!$A:$A,"20"&amp;RIGHT(JADUAL_TABLE!AH$1,2),'SGT_SUKU TAHUNAN'!$B:$B,MID(JADUAL_TABLE!AH$1,2,1),'SGT_SUKU TAHUNAN'!$E:$E,JADUAL_TABLE!$A52)</f>
        <v>421.649</v>
      </c>
      <c r="AI52" s="46">
        <f>SUMIFS('SGT_SUKU TAHUNAN'!$G:$G,'SGT_SUKU TAHUNAN'!$A:$A,"20"&amp;RIGHT(JADUAL_TABLE!AI$1,2),'SGT_SUKU TAHUNAN'!$B:$B,MID(JADUAL_TABLE!AI$1,2,1),'SGT_SUKU TAHUNAN'!$E:$E,JADUAL_TABLE!$A52)</f>
        <v>424.12900000000002</v>
      </c>
      <c r="AJ52" s="46">
        <f>SUMIFS('SGT_SUKU TAHUNAN'!$G:$G,'SGT_SUKU TAHUNAN'!$A:$A,"20"&amp;RIGHT(JADUAL_TABLE!AJ$1,2),'SGT_SUKU TAHUNAN'!$B:$B,MID(JADUAL_TABLE!AJ$1,2,1),'SGT_SUKU TAHUNAN'!$E:$E,JADUAL_TABLE!$A52)</f>
        <v>426.15100000000001</v>
      </c>
      <c r="AK52" s="46">
        <f>SUMIFS('SGT_SUKU TAHUNAN'!$G:$G,'SGT_SUKU TAHUNAN'!$A:$A,"20"&amp;RIGHT(JADUAL_TABLE!AK$1,2),'SGT_SUKU TAHUNAN'!$B:$B,MID(JADUAL_TABLE!AK$1,2,1),'SGT_SUKU TAHUNAN'!$E:$E,JADUAL_TABLE!$A52)</f>
        <v>428.50600000000003</v>
      </c>
      <c r="AL52" s="46">
        <f>SUMIFS('SGT_SUKU TAHUNAN'!$G:$G,'SGT_SUKU TAHUNAN'!$A:$A,"20"&amp;RIGHT(JADUAL_TABLE!AL$1,2),'SGT_SUKU TAHUNAN'!$B:$B,MID(JADUAL_TABLE!AL$1,2,1),'SGT_SUKU TAHUNAN'!$E:$E,JADUAL_TABLE!$A52)</f>
        <v>431.30799999999999</v>
      </c>
      <c r="AM52" s="46">
        <f>SUMIFS('SGT_SUKU TAHUNAN'!$G:$G,'SGT_SUKU TAHUNAN'!$A:$A,"20"&amp;RIGHT(JADUAL_TABLE!AM$1,2),'SGT_SUKU TAHUNAN'!$B:$B,MID(JADUAL_TABLE!AM$1,2,1),'SGT_SUKU TAHUNAN'!$E:$E,JADUAL_TABLE!$A52)</f>
        <v>433.28799999999995</v>
      </c>
      <c r="AN52" s="46">
        <f>SUMIFS('SGT_SUKU TAHUNAN'!$G:$G,'SGT_SUKU TAHUNAN'!$A:$A,"20"&amp;RIGHT(JADUAL_TABLE!AN$1,2),'SGT_SUKU TAHUNAN'!$B:$B,MID(JADUAL_TABLE!AN$1,2,1),'SGT_SUKU TAHUNAN'!$E:$E,JADUAL_TABLE!$A52)</f>
        <v>435.71500000000003</v>
      </c>
      <c r="AO52" s="46">
        <f>SUMIFS('SGT_SUKU TAHUNAN'!$G:$G,'SGT_SUKU TAHUNAN'!$A:$A,"20"&amp;RIGHT(JADUAL_TABLE!AO$1,2),'SGT_SUKU TAHUNAN'!$B:$B,MID(JADUAL_TABLE!AO$1,2,1),'SGT_SUKU TAHUNAN'!$E:$E,JADUAL_TABLE!$A52)</f>
        <v>438.39199999999994</v>
      </c>
      <c r="AP52" s="46">
        <f>SUMIFS('SGT_SUKU TAHUNAN'!$G:$G,'SGT_SUKU TAHUNAN'!$A:$A,"20"&amp;RIGHT(JADUAL_TABLE!AP$1,2),'SGT_SUKU TAHUNAN'!$B:$B,MID(JADUAL_TABLE!AP$1,2,1),'SGT_SUKU TAHUNAN'!$E:$E,JADUAL_TABLE!$A52)</f>
        <v>442.13600000000002</v>
      </c>
      <c r="AQ52" s="46">
        <f>SUMIFS('SGT_SUKU TAHUNAN'!$G:$G,'SGT_SUKU TAHUNAN'!$A:$A,"20"&amp;RIGHT(JADUAL_TABLE!AQ$1,2),'SGT_SUKU TAHUNAN'!$B:$B,MID(JADUAL_TABLE!AQ$1,2,1),'SGT_SUKU TAHUNAN'!$E:$E,JADUAL_TABLE!$A52)</f>
        <v>444.19200000000001</v>
      </c>
      <c r="AR52" s="46">
        <f>SUMIFS('SGT_SUKU TAHUNAN'!$G:$G,'SGT_SUKU TAHUNAN'!$A:$A,"20"&amp;RIGHT(JADUAL_TABLE!AR$1,2),'SGT_SUKU TAHUNAN'!$B:$B,MID(JADUAL_TABLE!AR$1,2,1),'SGT_SUKU TAHUNAN'!$E:$E,JADUAL_TABLE!$A52)</f>
        <v>445.42900000000003</v>
      </c>
      <c r="AS52" s="46">
        <f>SUMIFS('SGT_SUKU TAHUNAN'!$G:$G,'SGT_SUKU TAHUNAN'!$A:$A,"20"&amp;RIGHT(JADUAL_TABLE!AS$1,2),'SGT_SUKU TAHUNAN'!$B:$B,MID(JADUAL_TABLE!AS$1,2,1),'SGT_SUKU TAHUNAN'!$E:$E,JADUAL_TABLE!$A52)</f>
        <v>0</v>
      </c>
      <c r="AT52" s="46">
        <f>SUMIFS('SGT_SUKU TAHUNAN'!$G:$G,'SGT_SUKU TAHUNAN'!$A:$A,"20"&amp;RIGHT(JADUAL_TABLE!AT$1,2),'SGT_SUKU TAHUNAN'!$B:$B,MID(JADUAL_TABLE!AT$1,2,1),'SGT_SUKU TAHUNAN'!$E:$E,JADUAL_TABLE!$A52)</f>
        <v>0</v>
      </c>
    </row>
    <row r="53" spans="1:47" ht="35.15" customHeight="1" x14ac:dyDescent="0.3">
      <c r="A53" s="49" t="s">
        <v>60</v>
      </c>
      <c r="B53" s="45" t="s">
        <v>169</v>
      </c>
      <c r="C53" s="46">
        <f>SUMIFS('SGT_TAHUNAN '!$F:$F,'SGT_TAHUNAN '!$A:$A,JADUAL_TABLE!C$1,'SGT_TAHUNAN '!$D:$D,JADUAL_TABLE!$A53)</f>
        <v>217.761</v>
      </c>
      <c r="D53" s="46">
        <f>SUMIFS('SGT_TAHUNAN '!$F:$F,'SGT_TAHUNAN '!$A:$A,JADUAL_TABLE!D$1,'SGT_TAHUNAN '!$D:$D,JADUAL_TABLE!$A53)</f>
        <v>216.89699999999999</v>
      </c>
      <c r="E53" s="46">
        <f>SUMIFS('SGT_TAHUNAN '!$F:$F,'SGT_TAHUNAN '!$A:$A,JADUAL_TABLE!E$1,'SGT_TAHUNAN '!$D:$D,JADUAL_TABLE!$A53)</f>
        <v>223.005</v>
      </c>
      <c r="F53" s="46">
        <f>SUMIFS('SGT_TAHUNAN '!$F:$F,'SGT_TAHUNAN '!$A:$A,JADUAL_TABLE!F$1,'SGT_TAHUNAN '!$D:$D,JADUAL_TABLE!$A53)</f>
        <v>226.68899999999999</v>
      </c>
      <c r="G53" s="46">
        <f>SUMIFS('SGT_TAHUNAN '!$F:$F,'SGT_TAHUNAN '!$A:$A,JADUAL_TABLE!G$1,'SGT_TAHUNAN '!$D:$D,JADUAL_TABLE!$A53)</f>
        <v>230.886</v>
      </c>
      <c r="H53" s="46">
        <f>SUMIFS('SGT_TAHUNAN '!$F:$F,'SGT_TAHUNAN '!$A:$A,JADUAL_TABLE!H$1,'SGT_TAHUNAN '!$D:$D,JADUAL_TABLE!$A53)</f>
        <v>232.80600000000001</v>
      </c>
      <c r="I53" s="46">
        <f>SUMIFS('SGT_TAHUNAN '!$F:$F,'SGT_TAHUNAN '!$A:$A,JADUAL_TABLE!I$1,'SGT_TAHUNAN '!$D:$D,JADUAL_TABLE!$A53)</f>
        <v>236.369</v>
      </c>
      <c r="J53" s="46">
        <f>SUMIFS('SGT_TAHUNAN '!$F:$F,'SGT_TAHUNAN '!$A:$A,JADUAL_TABLE!J$1,'SGT_TAHUNAN '!$D:$D,JADUAL_TABLE!$A53)</f>
        <v>238.85300000000001</v>
      </c>
      <c r="K53" s="46">
        <f>SUMIFS('SGT_SUKU TAHUNAN'!$G:$G,'SGT_SUKU TAHUNAN'!$A:$A,"20"&amp;RIGHT(JADUAL_TABLE!K$1,2),'SGT_SUKU TAHUNAN'!$B:$B,MID(JADUAL_TABLE!K$1,2,1),'SGT_SUKU TAHUNAN'!$E:$E,JADUAL_TABLE!$A53)</f>
        <v>224.548</v>
      </c>
      <c r="L53" s="46">
        <f>SUMIFS('SGT_SUKU TAHUNAN'!$G:$G,'SGT_SUKU TAHUNAN'!$A:$A,"20"&amp;RIGHT(JADUAL_TABLE!L$1,2),'SGT_SUKU TAHUNAN'!$B:$B,MID(JADUAL_TABLE!L$1,2,1),'SGT_SUKU TAHUNAN'!$E:$E,JADUAL_TABLE!$A53)</f>
        <v>221.399</v>
      </c>
      <c r="M53" s="46">
        <f>SUMIFS('SGT_SUKU TAHUNAN'!$G:$G,'SGT_SUKU TAHUNAN'!$A:$A,"20"&amp;RIGHT(JADUAL_TABLE!M$1,2),'SGT_SUKU TAHUNAN'!$B:$B,MID(JADUAL_TABLE!M$1,2,1),'SGT_SUKU TAHUNAN'!$E:$E,JADUAL_TABLE!$A53)</f>
        <v>223.78800000000001</v>
      </c>
      <c r="N53" s="46">
        <f>SUMIFS('SGT_SUKU TAHUNAN'!$G:$G,'SGT_SUKU TAHUNAN'!$A:$A,"20"&amp;RIGHT(JADUAL_TABLE!N$1,2),'SGT_SUKU TAHUNAN'!$B:$B,MID(JADUAL_TABLE!N$1,2,1),'SGT_SUKU TAHUNAN'!$E:$E,JADUAL_TABLE!$A53)</f>
        <v>217.761</v>
      </c>
      <c r="O53" s="46">
        <f>SUMIFS('SGT_SUKU TAHUNAN'!$G:$G,'SGT_SUKU TAHUNAN'!$A:$A,"20"&amp;RIGHT(JADUAL_TABLE!O$1,2),'SGT_SUKU TAHUNAN'!$B:$B,MID(JADUAL_TABLE!O$1,2,1),'SGT_SUKU TAHUNAN'!$E:$E,JADUAL_TABLE!$A53)</f>
        <v>221.642</v>
      </c>
      <c r="P53" s="46">
        <f>SUMIFS('SGT_SUKU TAHUNAN'!$G:$G,'SGT_SUKU TAHUNAN'!$A:$A,"20"&amp;RIGHT(JADUAL_TABLE!P$1,2),'SGT_SUKU TAHUNAN'!$B:$B,MID(JADUAL_TABLE!P$1,2,1),'SGT_SUKU TAHUNAN'!$E:$E,JADUAL_TABLE!$A53)</f>
        <v>222.25400000000002</v>
      </c>
      <c r="Q53" s="46">
        <f>SUMIFS('SGT_SUKU TAHUNAN'!$G:$G,'SGT_SUKU TAHUNAN'!$A:$A,"20"&amp;RIGHT(JADUAL_TABLE!Q$1,2),'SGT_SUKU TAHUNAN'!$B:$B,MID(JADUAL_TABLE!Q$1,2,1),'SGT_SUKU TAHUNAN'!$E:$E,JADUAL_TABLE!$A53)</f>
        <v>224.23099999999999</v>
      </c>
      <c r="R53" s="46">
        <f>SUMIFS('SGT_SUKU TAHUNAN'!$G:$G,'SGT_SUKU TAHUNAN'!$A:$A,"20"&amp;RIGHT(JADUAL_TABLE!R$1,2),'SGT_SUKU TAHUNAN'!$B:$B,MID(JADUAL_TABLE!R$1,2,1),'SGT_SUKU TAHUNAN'!$E:$E,JADUAL_TABLE!$A53)</f>
        <v>216.89699999999999</v>
      </c>
      <c r="S53" s="46">
        <f>SUMIFS('SGT_SUKU TAHUNAN'!$G:$G,'SGT_SUKU TAHUNAN'!$A:$A,"20"&amp;RIGHT(JADUAL_TABLE!S$1,2),'SGT_SUKU TAHUNAN'!$B:$B,MID(JADUAL_TABLE!S$1,2,1),'SGT_SUKU TAHUNAN'!$E:$E,JADUAL_TABLE!$A53)</f>
        <v>220.08799999999999</v>
      </c>
      <c r="T53" s="46">
        <f>SUMIFS('SGT_SUKU TAHUNAN'!$G:$G,'SGT_SUKU TAHUNAN'!$A:$A,"20"&amp;RIGHT(JADUAL_TABLE!T$1,2),'SGT_SUKU TAHUNAN'!$B:$B,MID(JADUAL_TABLE!T$1,2,1),'SGT_SUKU TAHUNAN'!$E:$E,JADUAL_TABLE!$A53)</f>
        <v>218.92000000000002</v>
      </c>
      <c r="U53" s="46">
        <f>SUMIFS('SGT_SUKU TAHUNAN'!$G:$G,'SGT_SUKU TAHUNAN'!$A:$A,"20"&amp;RIGHT(JADUAL_TABLE!U$1,2),'SGT_SUKU TAHUNAN'!$B:$B,MID(JADUAL_TABLE!U$1,2,1),'SGT_SUKU TAHUNAN'!$E:$E,JADUAL_TABLE!$A53)</f>
        <v>220.76300000000001</v>
      </c>
      <c r="V53" s="46">
        <f>SUMIFS('SGT_SUKU TAHUNAN'!$G:$G,'SGT_SUKU TAHUNAN'!$A:$A,"20"&amp;RIGHT(JADUAL_TABLE!V$1,2),'SGT_SUKU TAHUNAN'!$B:$B,MID(JADUAL_TABLE!V$1,2,1),'SGT_SUKU TAHUNAN'!$E:$E,JADUAL_TABLE!$A53)</f>
        <v>223.005</v>
      </c>
      <c r="W53" s="46">
        <f>SUMIFS('SGT_SUKU TAHUNAN'!$G:$G,'SGT_SUKU TAHUNAN'!$A:$A,"20"&amp;RIGHT(JADUAL_TABLE!W$1,2),'SGT_SUKU TAHUNAN'!$B:$B,MID(JADUAL_TABLE!W$1,2,1),'SGT_SUKU TAHUNAN'!$E:$E,JADUAL_TABLE!$A53)</f>
        <v>223.464</v>
      </c>
      <c r="X53" s="46">
        <f>SUMIFS('SGT_SUKU TAHUNAN'!$G:$G,'SGT_SUKU TAHUNAN'!$A:$A,"20"&amp;RIGHT(JADUAL_TABLE!X$1,2),'SGT_SUKU TAHUNAN'!$B:$B,MID(JADUAL_TABLE!X$1,2,1),'SGT_SUKU TAHUNAN'!$E:$E,JADUAL_TABLE!$A53)</f>
        <v>224.38099999999997</v>
      </c>
      <c r="Y53" s="46">
        <f>SUMIFS('SGT_SUKU TAHUNAN'!$G:$G,'SGT_SUKU TAHUNAN'!$A:$A,"20"&amp;RIGHT(JADUAL_TABLE!Y$1,2),'SGT_SUKU TAHUNAN'!$B:$B,MID(JADUAL_TABLE!Y$1,2,1),'SGT_SUKU TAHUNAN'!$E:$E,JADUAL_TABLE!$A53)</f>
        <v>225.62199999999999</v>
      </c>
      <c r="Z53" s="46">
        <f>SUMIFS('SGT_SUKU TAHUNAN'!$G:$G,'SGT_SUKU TAHUNAN'!$A:$A,"20"&amp;RIGHT(JADUAL_TABLE!Z$1,2),'SGT_SUKU TAHUNAN'!$B:$B,MID(JADUAL_TABLE!Z$1,2,1),'SGT_SUKU TAHUNAN'!$E:$E,JADUAL_TABLE!$A53)</f>
        <v>226.68899999999999</v>
      </c>
      <c r="AA53" s="46">
        <f>SUMIFS('SGT_SUKU TAHUNAN'!$G:$G,'SGT_SUKU TAHUNAN'!$A:$A,"20"&amp;RIGHT(JADUAL_TABLE!AA$1,2),'SGT_SUKU TAHUNAN'!$B:$B,MID(JADUAL_TABLE!AA$1,2,1),'SGT_SUKU TAHUNAN'!$E:$E,JADUAL_TABLE!$A53)</f>
        <v>228.05300000000003</v>
      </c>
      <c r="AB53" s="46">
        <f>SUMIFS('SGT_SUKU TAHUNAN'!$G:$G,'SGT_SUKU TAHUNAN'!$A:$A,"20"&amp;RIGHT(JADUAL_TABLE!AB$1,2),'SGT_SUKU TAHUNAN'!$B:$B,MID(JADUAL_TABLE!AB$1,2,1),'SGT_SUKU TAHUNAN'!$E:$E,JADUAL_TABLE!$A53)</f>
        <v>228.77399999999997</v>
      </c>
      <c r="AC53" s="46">
        <f>SUMIFS('SGT_SUKU TAHUNAN'!$G:$G,'SGT_SUKU TAHUNAN'!$A:$A,"20"&amp;RIGHT(JADUAL_TABLE!AC$1,2),'SGT_SUKU TAHUNAN'!$B:$B,MID(JADUAL_TABLE!AC$1,2,1),'SGT_SUKU TAHUNAN'!$E:$E,JADUAL_TABLE!$A53)</f>
        <v>230.203</v>
      </c>
      <c r="AD53" s="46">
        <f>SUMIFS('SGT_SUKU TAHUNAN'!$G:$G,'SGT_SUKU TAHUNAN'!$A:$A,"20"&amp;RIGHT(JADUAL_TABLE!AD$1,2),'SGT_SUKU TAHUNAN'!$B:$B,MID(JADUAL_TABLE!AD$1,2,1),'SGT_SUKU TAHUNAN'!$E:$E,JADUAL_TABLE!$A53)</f>
        <v>230.886</v>
      </c>
      <c r="AE53" s="46">
        <f>SUMIFS('SGT_SUKU TAHUNAN'!$G:$G,'SGT_SUKU TAHUNAN'!$A:$A,"20"&amp;RIGHT(JADUAL_TABLE!AE$1,2),'SGT_SUKU TAHUNAN'!$B:$B,MID(JADUAL_TABLE!AE$1,2,1),'SGT_SUKU TAHUNAN'!$E:$E,JADUAL_TABLE!$A53)</f>
        <v>231.39500000000001</v>
      </c>
      <c r="AF53" s="46">
        <f>SUMIFS('SGT_SUKU TAHUNAN'!$G:$G,'SGT_SUKU TAHUNAN'!$A:$A,"20"&amp;RIGHT(JADUAL_TABLE!AF$1,2),'SGT_SUKU TAHUNAN'!$B:$B,MID(JADUAL_TABLE!AF$1,2,1),'SGT_SUKU TAHUNAN'!$E:$E,JADUAL_TABLE!$A53)</f>
        <v>231.999</v>
      </c>
      <c r="AG53" s="46">
        <f>SUMIFS('SGT_SUKU TAHUNAN'!$G:$G,'SGT_SUKU TAHUNAN'!$A:$A,"20"&amp;RIGHT(JADUAL_TABLE!AG$1,2),'SGT_SUKU TAHUNAN'!$B:$B,MID(JADUAL_TABLE!AG$1,2,1),'SGT_SUKU TAHUNAN'!$E:$E,JADUAL_TABLE!$A53)</f>
        <v>232.53300000000002</v>
      </c>
      <c r="AH53" s="46">
        <f>SUMIFS('SGT_SUKU TAHUNAN'!$G:$G,'SGT_SUKU TAHUNAN'!$A:$A,"20"&amp;RIGHT(JADUAL_TABLE!AH$1,2),'SGT_SUKU TAHUNAN'!$B:$B,MID(JADUAL_TABLE!AH$1,2,1),'SGT_SUKU TAHUNAN'!$E:$E,JADUAL_TABLE!$A53)</f>
        <v>232.80600000000001</v>
      </c>
      <c r="AI53" s="46">
        <f>SUMIFS('SGT_SUKU TAHUNAN'!$G:$G,'SGT_SUKU TAHUNAN'!$A:$A,"20"&amp;RIGHT(JADUAL_TABLE!AI$1,2),'SGT_SUKU TAHUNAN'!$B:$B,MID(JADUAL_TABLE!AI$1,2,1),'SGT_SUKU TAHUNAN'!$E:$E,JADUAL_TABLE!$A53)</f>
        <v>233.12</v>
      </c>
      <c r="AJ53" s="46">
        <f>SUMIFS('SGT_SUKU TAHUNAN'!$G:$G,'SGT_SUKU TAHUNAN'!$A:$A,"20"&amp;RIGHT(JADUAL_TABLE!AJ$1,2),'SGT_SUKU TAHUNAN'!$B:$B,MID(JADUAL_TABLE!AJ$1,2,1),'SGT_SUKU TAHUNAN'!$E:$E,JADUAL_TABLE!$A53)</f>
        <v>233.87099999999998</v>
      </c>
      <c r="AK53" s="46">
        <f>SUMIFS('SGT_SUKU TAHUNAN'!$G:$G,'SGT_SUKU TAHUNAN'!$A:$A,"20"&amp;RIGHT(JADUAL_TABLE!AK$1,2),'SGT_SUKU TAHUNAN'!$B:$B,MID(JADUAL_TABLE!AK$1,2,1),'SGT_SUKU TAHUNAN'!$E:$E,JADUAL_TABLE!$A53)</f>
        <v>235.20499999999998</v>
      </c>
      <c r="AL53" s="46">
        <f>SUMIFS('SGT_SUKU TAHUNAN'!$G:$G,'SGT_SUKU TAHUNAN'!$A:$A,"20"&amp;RIGHT(JADUAL_TABLE!AL$1,2),'SGT_SUKU TAHUNAN'!$B:$B,MID(JADUAL_TABLE!AL$1,2,1),'SGT_SUKU TAHUNAN'!$E:$E,JADUAL_TABLE!$A53)</f>
        <v>236.369</v>
      </c>
      <c r="AM53" s="46">
        <f>SUMIFS('SGT_SUKU TAHUNAN'!$G:$G,'SGT_SUKU TAHUNAN'!$A:$A,"20"&amp;RIGHT(JADUAL_TABLE!AM$1,2),'SGT_SUKU TAHUNAN'!$B:$B,MID(JADUAL_TABLE!AM$1,2,1),'SGT_SUKU TAHUNAN'!$E:$E,JADUAL_TABLE!$A53)</f>
        <v>236.99799999999999</v>
      </c>
      <c r="AN53" s="46">
        <f>SUMIFS('SGT_SUKU TAHUNAN'!$G:$G,'SGT_SUKU TAHUNAN'!$A:$A,"20"&amp;RIGHT(JADUAL_TABLE!AN$1,2),'SGT_SUKU TAHUNAN'!$B:$B,MID(JADUAL_TABLE!AN$1,2,1),'SGT_SUKU TAHUNAN'!$E:$E,JADUAL_TABLE!$A53)</f>
        <v>238.14100000000002</v>
      </c>
      <c r="AO53" s="46">
        <f>SUMIFS('SGT_SUKU TAHUNAN'!$G:$G,'SGT_SUKU TAHUNAN'!$A:$A,"20"&amp;RIGHT(JADUAL_TABLE!AO$1,2),'SGT_SUKU TAHUNAN'!$B:$B,MID(JADUAL_TABLE!AO$1,2,1),'SGT_SUKU TAHUNAN'!$E:$E,JADUAL_TABLE!$A53)</f>
        <v>238.89699999999999</v>
      </c>
      <c r="AP53" s="46">
        <f>SUMIFS('SGT_SUKU TAHUNAN'!$G:$G,'SGT_SUKU TAHUNAN'!$A:$A,"20"&amp;RIGHT(JADUAL_TABLE!AP$1,2),'SGT_SUKU TAHUNAN'!$B:$B,MID(JADUAL_TABLE!AP$1,2,1),'SGT_SUKU TAHUNAN'!$E:$E,JADUAL_TABLE!$A53)</f>
        <v>238.85300000000001</v>
      </c>
      <c r="AQ53" s="46">
        <f>SUMIFS('SGT_SUKU TAHUNAN'!$G:$G,'SGT_SUKU TAHUNAN'!$A:$A,"20"&amp;RIGHT(JADUAL_TABLE!AQ$1,2),'SGT_SUKU TAHUNAN'!$B:$B,MID(JADUAL_TABLE!AQ$1,2,1),'SGT_SUKU TAHUNAN'!$E:$E,JADUAL_TABLE!$A53)</f>
        <v>239.51499999999999</v>
      </c>
      <c r="AR53" s="46">
        <f>SUMIFS('SGT_SUKU TAHUNAN'!$G:$G,'SGT_SUKU TAHUNAN'!$A:$A,"20"&amp;RIGHT(JADUAL_TABLE!AR$1,2),'SGT_SUKU TAHUNAN'!$B:$B,MID(JADUAL_TABLE!AR$1,2,1),'SGT_SUKU TAHUNAN'!$E:$E,JADUAL_TABLE!$A53)</f>
        <v>240.06900000000002</v>
      </c>
      <c r="AS53" s="46">
        <f>SUMIFS('SGT_SUKU TAHUNAN'!$G:$G,'SGT_SUKU TAHUNAN'!$A:$A,"20"&amp;RIGHT(JADUAL_TABLE!AS$1,2),'SGT_SUKU TAHUNAN'!$B:$B,MID(JADUAL_TABLE!AS$1,2,1),'SGT_SUKU TAHUNAN'!$E:$E,JADUAL_TABLE!$A53)</f>
        <v>0</v>
      </c>
      <c r="AT53" s="46">
        <f>SUMIFS('SGT_SUKU TAHUNAN'!$G:$G,'SGT_SUKU TAHUNAN'!$A:$A,"20"&amp;RIGHT(JADUAL_TABLE!AT$1,2),'SGT_SUKU TAHUNAN'!$B:$B,MID(JADUAL_TABLE!AT$1,2,1),'SGT_SUKU TAHUNAN'!$E:$E,JADUAL_TABLE!$A53)</f>
        <v>0</v>
      </c>
    </row>
    <row r="54" spans="1:47" ht="35.15" customHeight="1" x14ac:dyDescent="0.3">
      <c r="A54" s="49" t="s">
        <v>62</v>
      </c>
      <c r="B54" s="45" t="s">
        <v>170</v>
      </c>
      <c r="C54" s="46">
        <f>SUMIFS('SGT_TAHUNAN '!$F:$F,'SGT_TAHUNAN '!$A:$A,JADUAL_TABLE!C$1,'SGT_TAHUNAN '!$D:$D,JADUAL_TABLE!$A54)</f>
        <v>935.11099999999999</v>
      </c>
      <c r="D54" s="46">
        <f>SUMIFS('SGT_TAHUNAN '!$F:$F,'SGT_TAHUNAN '!$A:$A,JADUAL_TABLE!D$1,'SGT_TAHUNAN '!$D:$D,JADUAL_TABLE!$A54)</f>
        <v>932.375</v>
      </c>
      <c r="E54" s="46">
        <f>SUMIFS('SGT_TAHUNAN '!$F:$F,'SGT_TAHUNAN '!$A:$A,JADUAL_TABLE!E$1,'SGT_TAHUNAN '!$D:$D,JADUAL_TABLE!$A54)</f>
        <v>909.96199999999999</v>
      </c>
      <c r="F54" s="46">
        <f>SUMIFS('SGT_TAHUNAN '!$F:$F,'SGT_TAHUNAN '!$A:$A,JADUAL_TABLE!F$1,'SGT_TAHUNAN '!$D:$D,JADUAL_TABLE!$A54)</f>
        <v>896.88900000000001</v>
      </c>
      <c r="G54" s="46">
        <f>SUMIFS('SGT_TAHUNAN '!$F:$F,'SGT_TAHUNAN '!$A:$A,JADUAL_TABLE!G$1,'SGT_TAHUNAN '!$D:$D,JADUAL_TABLE!$A54)</f>
        <v>905.82000000000016</v>
      </c>
      <c r="H54" s="46">
        <f>SUMIFS('SGT_TAHUNAN '!$F:$F,'SGT_TAHUNAN '!$A:$A,JADUAL_TABLE!H$1,'SGT_TAHUNAN '!$D:$D,JADUAL_TABLE!$A54)</f>
        <v>921.346</v>
      </c>
      <c r="I54" s="46">
        <f>SUMIFS('SGT_TAHUNAN '!$F:$F,'SGT_TAHUNAN '!$A:$A,JADUAL_TABLE!I$1,'SGT_TAHUNAN '!$D:$D,JADUAL_TABLE!$A54)</f>
        <v>932.98199999999997</v>
      </c>
      <c r="J54" s="46">
        <f>SUMIFS('SGT_TAHUNAN '!$F:$F,'SGT_TAHUNAN '!$A:$A,JADUAL_TABLE!J$1,'SGT_TAHUNAN '!$D:$D,JADUAL_TABLE!$A54)</f>
        <v>948.95699999999999</v>
      </c>
      <c r="K54" s="46">
        <f>SUMIFS('SGT_SUKU TAHUNAN'!$G:$G,'SGT_SUKU TAHUNAN'!$A:$A,"20"&amp;RIGHT(JADUAL_TABLE!K$1,2),'SGT_SUKU TAHUNAN'!$B:$B,MID(JADUAL_TABLE!K$1,2,1),'SGT_SUKU TAHUNAN'!$E:$E,JADUAL_TABLE!$A54)</f>
        <v>938.85299999999984</v>
      </c>
      <c r="L54" s="46">
        <f>SUMIFS('SGT_SUKU TAHUNAN'!$G:$G,'SGT_SUKU TAHUNAN'!$A:$A,"20"&amp;RIGHT(JADUAL_TABLE!L$1,2),'SGT_SUKU TAHUNAN'!$B:$B,MID(JADUAL_TABLE!L$1,2,1),'SGT_SUKU TAHUNAN'!$E:$E,JADUAL_TABLE!$A54)</f>
        <v>927.98</v>
      </c>
      <c r="M54" s="46">
        <f>SUMIFS('SGT_SUKU TAHUNAN'!$G:$G,'SGT_SUKU TAHUNAN'!$A:$A,"20"&amp;RIGHT(JADUAL_TABLE!M$1,2),'SGT_SUKU TAHUNAN'!$B:$B,MID(JADUAL_TABLE!M$1,2,1),'SGT_SUKU TAHUNAN'!$E:$E,JADUAL_TABLE!$A54)</f>
        <v>943.17199999999991</v>
      </c>
      <c r="N54" s="46">
        <f>SUMIFS('SGT_SUKU TAHUNAN'!$G:$G,'SGT_SUKU TAHUNAN'!$A:$A,"20"&amp;RIGHT(JADUAL_TABLE!N$1,2),'SGT_SUKU TAHUNAN'!$B:$B,MID(JADUAL_TABLE!N$1,2,1),'SGT_SUKU TAHUNAN'!$E:$E,JADUAL_TABLE!$A54)</f>
        <v>935.11099999999999</v>
      </c>
      <c r="O54" s="46">
        <f>SUMIFS('SGT_SUKU TAHUNAN'!$G:$G,'SGT_SUKU TAHUNAN'!$A:$A,"20"&amp;RIGHT(JADUAL_TABLE!O$1,2),'SGT_SUKU TAHUNAN'!$B:$B,MID(JADUAL_TABLE!O$1,2,1),'SGT_SUKU TAHUNAN'!$E:$E,JADUAL_TABLE!$A54)</f>
        <v>938.98400000000004</v>
      </c>
      <c r="P54" s="46">
        <f>SUMIFS('SGT_SUKU TAHUNAN'!$G:$G,'SGT_SUKU TAHUNAN'!$A:$A,"20"&amp;RIGHT(JADUAL_TABLE!P$1,2),'SGT_SUKU TAHUNAN'!$B:$B,MID(JADUAL_TABLE!P$1,2,1),'SGT_SUKU TAHUNAN'!$E:$E,JADUAL_TABLE!$A54)</f>
        <v>928.39800000000002</v>
      </c>
      <c r="Q54" s="46">
        <f>SUMIFS('SGT_SUKU TAHUNAN'!$G:$G,'SGT_SUKU TAHUNAN'!$A:$A,"20"&amp;RIGHT(JADUAL_TABLE!Q$1,2),'SGT_SUKU TAHUNAN'!$B:$B,MID(JADUAL_TABLE!Q$1,2,1),'SGT_SUKU TAHUNAN'!$E:$E,JADUAL_TABLE!$A54)</f>
        <v>938.096</v>
      </c>
      <c r="R54" s="46">
        <f>SUMIFS('SGT_SUKU TAHUNAN'!$G:$G,'SGT_SUKU TAHUNAN'!$A:$A,"20"&amp;RIGHT(JADUAL_TABLE!R$1,2),'SGT_SUKU TAHUNAN'!$B:$B,MID(JADUAL_TABLE!R$1,2,1),'SGT_SUKU TAHUNAN'!$E:$E,JADUAL_TABLE!$A54)</f>
        <v>932.375</v>
      </c>
      <c r="S54" s="46">
        <f>SUMIFS('SGT_SUKU TAHUNAN'!$G:$G,'SGT_SUKU TAHUNAN'!$A:$A,"20"&amp;RIGHT(JADUAL_TABLE!S$1,2),'SGT_SUKU TAHUNAN'!$B:$B,MID(JADUAL_TABLE!S$1,2,1),'SGT_SUKU TAHUNAN'!$E:$E,JADUAL_TABLE!$A54)</f>
        <v>927.47600000000011</v>
      </c>
      <c r="T54" s="46">
        <f>SUMIFS('SGT_SUKU TAHUNAN'!$G:$G,'SGT_SUKU TAHUNAN'!$A:$A,"20"&amp;RIGHT(JADUAL_TABLE!T$1,2),'SGT_SUKU TAHUNAN'!$B:$B,MID(JADUAL_TABLE!T$1,2,1),'SGT_SUKU TAHUNAN'!$E:$E,JADUAL_TABLE!$A54)</f>
        <v>928.10500000000002</v>
      </c>
      <c r="U54" s="46">
        <f>SUMIFS('SGT_SUKU TAHUNAN'!$G:$G,'SGT_SUKU TAHUNAN'!$A:$A,"20"&amp;RIGHT(JADUAL_TABLE!U$1,2),'SGT_SUKU TAHUNAN'!$B:$B,MID(JADUAL_TABLE!U$1,2,1),'SGT_SUKU TAHUNAN'!$E:$E,JADUAL_TABLE!$A54)</f>
        <v>926.51</v>
      </c>
      <c r="V54" s="46">
        <f>SUMIFS('SGT_SUKU TAHUNAN'!$G:$G,'SGT_SUKU TAHUNAN'!$A:$A,"20"&amp;RIGHT(JADUAL_TABLE!V$1,2),'SGT_SUKU TAHUNAN'!$B:$B,MID(JADUAL_TABLE!V$1,2,1),'SGT_SUKU TAHUNAN'!$E:$E,JADUAL_TABLE!$A54)</f>
        <v>909.96199999999999</v>
      </c>
      <c r="W54" s="46">
        <f>SUMIFS('SGT_SUKU TAHUNAN'!$G:$G,'SGT_SUKU TAHUNAN'!$A:$A,"20"&amp;RIGHT(JADUAL_TABLE!W$1,2),'SGT_SUKU TAHUNAN'!$B:$B,MID(JADUAL_TABLE!W$1,2,1),'SGT_SUKU TAHUNAN'!$E:$E,JADUAL_TABLE!$A54)</f>
        <v>903.86500000000012</v>
      </c>
      <c r="X54" s="46">
        <f>SUMIFS('SGT_SUKU TAHUNAN'!$G:$G,'SGT_SUKU TAHUNAN'!$A:$A,"20"&amp;RIGHT(JADUAL_TABLE!X$1,2),'SGT_SUKU TAHUNAN'!$B:$B,MID(JADUAL_TABLE!X$1,2,1),'SGT_SUKU TAHUNAN'!$E:$E,JADUAL_TABLE!$A54)</f>
        <v>901.03499999999997</v>
      </c>
      <c r="Y54" s="46">
        <f>SUMIFS('SGT_SUKU TAHUNAN'!$G:$G,'SGT_SUKU TAHUNAN'!$A:$A,"20"&amp;RIGHT(JADUAL_TABLE!Y$1,2),'SGT_SUKU TAHUNAN'!$B:$B,MID(JADUAL_TABLE!Y$1,2,1),'SGT_SUKU TAHUNAN'!$E:$E,JADUAL_TABLE!$A54)</f>
        <v>898.26300000000003</v>
      </c>
      <c r="Z54" s="46">
        <f>SUMIFS('SGT_SUKU TAHUNAN'!$G:$G,'SGT_SUKU TAHUNAN'!$A:$A,"20"&amp;RIGHT(JADUAL_TABLE!Z$1,2),'SGT_SUKU TAHUNAN'!$B:$B,MID(JADUAL_TABLE!Z$1,2,1),'SGT_SUKU TAHUNAN'!$E:$E,JADUAL_TABLE!$A54)</f>
        <v>896.88900000000001</v>
      </c>
      <c r="AA54" s="46">
        <f>SUMIFS('SGT_SUKU TAHUNAN'!$G:$G,'SGT_SUKU TAHUNAN'!$A:$A,"20"&amp;RIGHT(JADUAL_TABLE!AA$1,2),'SGT_SUKU TAHUNAN'!$B:$B,MID(JADUAL_TABLE!AA$1,2,1),'SGT_SUKU TAHUNAN'!$E:$E,JADUAL_TABLE!$A54)</f>
        <v>895.28700000000003</v>
      </c>
      <c r="AB54" s="46">
        <f>SUMIFS('SGT_SUKU TAHUNAN'!$G:$G,'SGT_SUKU TAHUNAN'!$A:$A,"20"&amp;RIGHT(JADUAL_TABLE!AB$1,2),'SGT_SUKU TAHUNAN'!$B:$B,MID(JADUAL_TABLE!AB$1,2,1),'SGT_SUKU TAHUNAN'!$E:$E,JADUAL_TABLE!$A54)</f>
        <v>895.14399999999989</v>
      </c>
      <c r="AC54" s="46">
        <f>SUMIFS('SGT_SUKU TAHUNAN'!$G:$G,'SGT_SUKU TAHUNAN'!$A:$A,"20"&amp;RIGHT(JADUAL_TABLE!AC$1,2),'SGT_SUKU TAHUNAN'!$B:$B,MID(JADUAL_TABLE!AC$1,2,1),'SGT_SUKU TAHUNAN'!$E:$E,JADUAL_TABLE!$A54)</f>
        <v>901.52100000000007</v>
      </c>
      <c r="AD54" s="46">
        <f>SUMIFS('SGT_SUKU TAHUNAN'!$G:$G,'SGT_SUKU TAHUNAN'!$A:$A,"20"&amp;RIGHT(JADUAL_TABLE!AD$1,2),'SGT_SUKU TAHUNAN'!$B:$B,MID(JADUAL_TABLE!AD$1,2,1),'SGT_SUKU TAHUNAN'!$E:$E,JADUAL_TABLE!$A54)</f>
        <v>905.82000000000016</v>
      </c>
      <c r="AE54" s="46">
        <f>SUMIFS('SGT_SUKU TAHUNAN'!$G:$G,'SGT_SUKU TAHUNAN'!$A:$A,"20"&amp;RIGHT(JADUAL_TABLE!AE$1,2),'SGT_SUKU TAHUNAN'!$B:$B,MID(JADUAL_TABLE!AE$1,2,1),'SGT_SUKU TAHUNAN'!$E:$E,JADUAL_TABLE!$A54)</f>
        <v>910.74499999999989</v>
      </c>
      <c r="AF54" s="46">
        <f>SUMIFS('SGT_SUKU TAHUNAN'!$G:$G,'SGT_SUKU TAHUNAN'!$A:$A,"20"&amp;RIGHT(JADUAL_TABLE!AF$1,2),'SGT_SUKU TAHUNAN'!$B:$B,MID(JADUAL_TABLE!AF$1,2,1),'SGT_SUKU TAHUNAN'!$E:$E,JADUAL_TABLE!$A54)</f>
        <v>912.88099999999997</v>
      </c>
      <c r="AG54" s="46">
        <f>SUMIFS('SGT_SUKU TAHUNAN'!$G:$G,'SGT_SUKU TAHUNAN'!$A:$A,"20"&amp;RIGHT(JADUAL_TABLE!AG$1,2),'SGT_SUKU TAHUNAN'!$B:$B,MID(JADUAL_TABLE!AG$1,2,1),'SGT_SUKU TAHUNAN'!$E:$E,JADUAL_TABLE!$A54)</f>
        <v>916.68899999999996</v>
      </c>
      <c r="AH54" s="46">
        <f>SUMIFS('SGT_SUKU TAHUNAN'!$G:$G,'SGT_SUKU TAHUNAN'!$A:$A,"20"&amp;RIGHT(JADUAL_TABLE!AH$1,2),'SGT_SUKU TAHUNAN'!$B:$B,MID(JADUAL_TABLE!AH$1,2,1),'SGT_SUKU TAHUNAN'!$E:$E,JADUAL_TABLE!$A54)</f>
        <v>921.346</v>
      </c>
      <c r="AI54" s="46">
        <f>SUMIFS('SGT_SUKU TAHUNAN'!$G:$G,'SGT_SUKU TAHUNAN'!$A:$A,"20"&amp;RIGHT(JADUAL_TABLE!AI$1,2),'SGT_SUKU TAHUNAN'!$B:$B,MID(JADUAL_TABLE!AI$1,2,1),'SGT_SUKU TAHUNAN'!$E:$E,JADUAL_TABLE!$A54)</f>
        <v>924.58399999999995</v>
      </c>
      <c r="AJ54" s="46">
        <f>SUMIFS('SGT_SUKU TAHUNAN'!$G:$G,'SGT_SUKU TAHUNAN'!$A:$A,"20"&amp;RIGHT(JADUAL_TABLE!AJ$1,2),'SGT_SUKU TAHUNAN'!$B:$B,MID(JADUAL_TABLE!AJ$1,2,1),'SGT_SUKU TAHUNAN'!$E:$E,JADUAL_TABLE!$A54)</f>
        <v>927.64499999999998</v>
      </c>
      <c r="AK54" s="46">
        <f>SUMIFS('SGT_SUKU TAHUNAN'!$G:$G,'SGT_SUKU TAHUNAN'!$A:$A,"20"&amp;RIGHT(JADUAL_TABLE!AK$1,2),'SGT_SUKU TAHUNAN'!$B:$B,MID(JADUAL_TABLE!AK$1,2,1),'SGT_SUKU TAHUNAN'!$E:$E,JADUAL_TABLE!$A54)</f>
        <v>930.41600000000005</v>
      </c>
      <c r="AL54" s="46">
        <f>SUMIFS('SGT_SUKU TAHUNAN'!$G:$G,'SGT_SUKU TAHUNAN'!$A:$A,"20"&amp;RIGHT(JADUAL_TABLE!AL$1,2),'SGT_SUKU TAHUNAN'!$B:$B,MID(JADUAL_TABLE!AL$1,2,1),'SGT_SUKU TAHUNAN'!$E:$E,JADUAL_TABLE!$A54)</f>
        <v>932.98199999999997</v>
      </c>
      <c r="AM54" s="46">
        <f>SUMIFS('SGT_SUKU TAHUNAN'!$G:$G,'SGT_SUKU TAHUNAN'!$A:$A,"20"&amp;RIGHT(JADUAL_TABLE!AM$1,2),'SGT_SUKU TAHUNAN'!$B:$B,MID(JADUAL_TABLE!AM$1,2,1),'SGT_SUKU TAHUNAN'!$E:$E,JADUAL_TABLE!$A54)</f>
        <v>934.09199999999998</v>
      </c>
      <c r="AN54" s="46">
        <f>SUMIFS('SGT_SUKU TAHUNAN'!$G:$G,'SGT_SUKU TAHUNAN'!$A:$A,"20"&amp;RIGHT(JADUAL_TABLE!AN$1,2),'SGT_SUKU TAHUNAN'!$B:$B,MID(JADUAL_TABLE!AN$1,2,1),'SGT_SUKU TAHUNAN'!$E:$E,JADUAL_TABLE!$A54)</f>
        <v>940.57500000000005</v>
      </c>
      <c r="AO54" s="46">
        <f>SUMIFS('SGT_SUKU TAHUNAN'!$G:$G,'SGT_SUKU TAHUNAN'!$A:$A,"20"&amp;RIGHT(JADUAL_TABLE!AO$1,2),'SGT_SUKU TAHUNAN'!$B:$B,MID(JADUAL_TABLE!AO$1,2,1),'SGT_SUKU TAHUNAN'!$E:$E,JADUAL_TABLE!$A54)</f>
        <v>944.02699999999993</v>
      </c>
      <c r="AP54" s="46">
        <f>SUMIFS('SGT_SUKU TAHUNAN'!$G:$G,'SGT_SUKU TAHUNAN'!$A:$A,"20"&amp;RIGHT(JADUAL_TABLE!AP$1,2),'SGT_SUKU TAHUNAN'!$B:$B,MID(JADUAL_TABLE!AP$1,2,1),'SGT_SUKU TAHUNAN'!$E:$E,JADUAL_TABLE!$A54)</f>
        <v>948.95699999999999</v>
      </c>
      <c r="AQ54" s="46">
        <f>SUMIFS('SGT_SUKU TAHUNAN'!$G:$G,'SGT_SUKU TAHUNAN'!$A:$A,"20"&amp;RIGHT(JADUAL_TABLE!AQ$1,2),'SGT_SUKU TAHUNAN'!$B:$B,MID(JADUAL_TABLE!AQ$1,2,1),'SGT_SUKU TAHUNAN'!$E:$E,JADUAL_TABLE!$A54)</f>
        <v>948.56600000000003</v>
      </c>
      <c r="AR54" s="46">
        <f>SUMIFS('SGT_SUKU TAHUNAN'!$G:$G,'SGT_SUKU TAHUNAN'!$A:$A,"20"&amp;RIGHT(JADUAL_TABLE!AR$1,2),'SGT_SUKU TAHUNAN'!$B:$B,MID(JADUAL_TABLE!AR$1,2,1),'SGT_SUKU TAHUNAN'!$E:$E,JADUAL_TABLE!$A54)</f>
        <v>952.38099999999997</v>
      </c>
      <c r="AS54" s="46">
        <f>SUMIFS('SGT_SUKU TAHUNAN'!$G:$G,'SGT_SUKU TAHUNAN'!$A:$A,"20"&amp;RIGHT(JADUAL_TABLE!AS$1,2),'SGT_SUKU TAHUNAN'!$B:$B,MID(JADUAL_TABLE!AS$1,2,1),'SGT_SUKU TAHUNAN'!$E:$E,JADUAL_TABLE!$A54)</f>
        <v>0</v>
      </c>
      <c r="AT54" s="46">
        <f>SUMIFS('SGT_SUKU TAHUNAN'!$G:$G,'SGT_SUKU TAHUNAN'!$A:$A,"20"&amp;RIGHT(JADUAL_TABLE!AT$1,2),'SGT_SUKU TAHUNAN'!$B:$B,MID(JADUAL_TABLE!AT$1,2,1),'SGT_SUKU TAHUNAN'!$E:$E,JADUAL_TABLE!$A54)</f>
        <v>0</v>
      </c>
    </row>
    <row r="55" spans="1:47" ht="35.15" customHeight="1" x14ac:dyDescent="0.3">
      <c r="A55" s="49" t="s">
        <v>64</v>
      </c>
      <c r="B55" s="45" t="s">
        <v>171</v>
      </c>
      <c r="C55" s="46">
        <f>SUMIFS('SGT_TAHUNAN '!$F:$F,'SGT_TAHUNAN '!$A:$A,JADUAL_TABLE!C$1,'SGT_TAHUNAN '!$D:$D,JADUAL_TABLE!$A55)</f>
        <v>510.02199999999999</v>
      </c>
      <c r="D55" s="46">
        <f>SUMIFS('SGT_TAHUNAN '!$F:$F,'SGT_TAHUNAN '!$A:$A,JADUAL_TABLE!D$1,'SGT_TAHUNAN '!$D:$D,JADUAL_TABLE!$A55)</f>
        <v>517.06899999999996</v>
      </c>
      <c r="E55" s="46">
        <f>SUMIFS('SGT_TAHUNAN '!$F:$F,'SGT_TAHUNAN '!$A:$A,JADUAL_TABLE!E$1,'SGT_TAHUNAN '!$D:$D,JADUAL_TABLE!$A55)</f>
        <v>502.67900000000003</v>
      </c>
      <c r="F55" s="46">
        <f>SUMIFS('SGT_TAHUNAN '!$F:$F,'SGT_TAHUNAN '!$A:$A,JADUAL_TABLE!F$1,'SGT_TAHUNAN '!$D:$D,JADUAL_TABLE!$A55)</f>
        <v>502.06400000000002</v>
      </c>
      <c r="G55" s="46">
        <f>SUMIFS('SGT_TAHUNAN '!$F:$F,'SGT_TAHUNAN '!$A:$A,JADUAL_TABLE!G$1,'SGT_TAHUNAN '!$D:$D,JADUAL_TABLE!$A55)</f>
        <v>507.346</v>
      </c>
      <c r="H55" s="46">
        <f>SUMIFS('SGT_TAHUNAN '!$F:$F,'SGT_TAHUNAN '!$A:$A,JADUAL_TABLE!H$1,'SGT_TAHUNAN '!$D:$D,JADUAL_TABLE!$A55)</f>
        <v>517.01800000000003</v>
      </c>
      <c r="I55" s="46">
        <f>SUMIFS('SGT_TAHUNAN '!$F:$F,'SGT_TAHUNAN '!$A:$A,JADUAL_TABLE!I$1,'SGT_TAHUNAN '!$D:$D,JADUAL_TABLE!$A55)</f>
        <v>523.52500000000009</v>
      </c>
      <c r="J55" s="46">
        <f>SUMIFS('SGT_TAHUNAN '!$F:$F,'SGT_TAHUNAN '!$A:$A,JADUAL_TABLE!J$1,'SGT_TAHUNAN '!$D:$D,JADUAL_TABLE!$A55)</f>
        <v>532.73500000000001</v>
      </c>
      <c r="K55" s="46">
        <f>SUMIFS('SGT_SUKU TAHUNAN'!$G:$G,'SGT_SUKU TAHUNAN'!$A:$A,"20"&amp;RIGHT(JADUAL_TABLE!K$1,2),'SGT_SUKU TAHUNAN'!$B:$B,MID(JADUAL_TABLE!K$1,2,1),'SGT_SUKU TAHUNAN'!$E:$E,JADUAL_TABLE!$A55)</f>
        <v>503.81700000000001</v>
      </c>
      <c r="L55" s="46">
        <f>SUMIFS('SGT_SUKU TAHUNAN'!$G:$G,'SGT_SUKU TAHUNAN'!$A:$A,"20"&amp;RIGHT(JADUAL_TABLE!L$1,2),'SGT_SUKU TAHUNAN'!$B:$B,MID(JADUAL_TABLE!L$1,2,1),'SGT_SUKU TAHUNAN'!$E:$E,JADUAL_TABLE!$A55)</f>
        <v>497.35399999999998</v>
      </c>
      <c r="M55" s="46">
        <f>SUMIFS('SGT_SUKU TAHUNAN'!$G:$G,'SGT_SUKU TAHUNAN'!$A:$A,"20"&amp;RIGHT(JADUAL_TABLE!M$1,2),'SGT_SUKU TAHUNAN'!$B:$B,MID(JADUAL_TABLE!M$1,2,1),'SGT_SUKU TAHUNAN'!$E:$E,JADUAL_TABLE!$A55)</f>
        <v>506.52000000000004</v>
      </c>
      <c r="N55" s="46">
        <f>SUMIFS('SGT_SUKU TAHUNAN'!$G:$G,'SGT_SUKU TAHUNAN'!$A:$A,"20"&amp;RIGHT(JADUAL_TABLE!N$1,2),'SGT_SUKU TAHUNAN'!$B:$B,MID(JADUAL_TABLE!N$1,2,1),'SGT_SUKU TAHUNAN'!$E:$E,JADUAL_TABLE!$A55)</f>
        <v>510.02199999999999</v>
      </c>
      <c r="O55" s="46">
        <f>SUMIFS('SGT_SUKU TAHUNAN'!$G:$G,'SGT_SUKU TAHUNAN'!$A:$A,"20"&amp;RIGHT(JADUAL_TABLE!O$1,2),'SGT_SUKU TAHUNAN'!$B:$B,MID(JADUAL_TABLE!O$1,2,1),'SGT_SUKU TAHUNAN'!$E:$E,JADUAL_TABLE!$A55)</f>
        <v>512.72299999999996</v>
      </c>
      <c r="P55" s="46">
        <f>SUMIFS('SGT_SUKU TAHUNAN'!$G:$G,'SGT_SUKU TAHUNAN'!$A:$A,"20"&amp;RIGHT(JADUAL_TABLE!P$1,2),'SGT_SUKU TAHUNAN'!$B:$B,MID(JADUAL_TABLE!P$1,2,1),'SGT_SUKU TAHUNAN'!$E:$E,JADUAL_TABLE!$A55)</f>
        <v>506.21699999999998</v>
      </c>
      <c r="Q55" s="46">
        <f>SUMIFS('SGT_SUKU TAHUNAN'!$G:$G,'SGT_SUKU TAHUNAN'!$A:$A,"20"&amp;RIGHT(JADUAL_TABLE!Q$1,2),'SGT_SUKU TAHUNAN'!$B:$B,MID(JADUAL_TABLE!Q$1,2,1),'SGT_SUKU TAHUNAN'!$E:$E,JADUAL_TABLE!$A55)</f>
        <v>514.22800000000007</v>
      </c>
      <c r="R55" s="46">
        <f>SUMIFS('SGT_SUKU TAHUNAN'!$G:$G,'SGT_SUKU TAHUNAN'!$A:$A,"20"&amp;RIGHT(JADUAL_TABLE!R$1,2),'SGT_SUKU TAHUNAN'!$B:$B,MID(JADUAL_TABLE!R$1,2,1),'SGT_SUKU TAHUNAN'!$E:$E,JADUAL_TABLE!$A55)</f>
        <v>517.06899999999996</v>
      </c>
      <c r="S55" s="46">
        <f>SUMIFS('SGT_SUKU TAHUNAN'!$G:$G,'SGT_SUKU TAHUNAN'!$A:$A,"20"&amp;RIGHT(JADUAL_TABLE!S$1,2),'SGT_SUKU TAHUNAN'!$B:$B,MID(JADUAL_TABLE!S$1,2,1),'SGT_SUKU TAHUNAN'!$E:$E,JADUAL_TABLE!$A55)</f>
        <v>510.64400000000001</v>
      </c>
      <c r="T55" s="46">
        <f>SUMIFS('SGT_SUKU TAHUNAN'!$G:$G,'SGT_SUKU TAHUNAN'!$A:$A,"20"&amp;RIGHT(JADUAL_TABLE!T$1,2),'SGT_SUKU TAHUNAN'!$B:$B,MID(JADUAL_TABLE!T$1,2,1),'SGT_SUKU TAHUNAN'!$E:$E,JADUAL_TABLE!$A55)</f>
        <v>501.03800000000001</v>
      </c>
      <c r="U55" s="46">
        <f>SUMIFS('SGT_SUKU TAHUNAN'!$G:$G,'SGT_SUKU TAHUNAN'!$A:$A,"20"&amp;RIGHT(JADUAL_TABLE!U$1,2),'SGT_SUKU TAHUNAN'!$B:$B,MID(JADUAL_TABLE!U$1,2,1),'SGT_SUKU TAHUNAN'!$E:$E,JADUAL_TABLE!$A55)</f>
        <v>502.05699999999996</v>
      </c>
      <c r="V55" s="46">
        <f>SUMIFS('SGT_SUKU TAHUNAN'!$G:$G,'SGT_SUKU TAHUNAN'!$A:$A,"20"&amp;RIGHT(JADUAL_TABLE!V$1,2),'SGT_SUKU TAHUNAN'!$B:$B,MID(JADUAL_TABLE!V$1,2,1),'SGT_SUKU TAHUNAN'!$E:$E,JADUAL_TABLE!$A55)</f>
        <v>502.67900000000003</v>
      </c>
      <c r="W55" s="46">
        <f>SUMIFS('SGT_SUKU TAHUNAN'!$G:$G,'SGT_SUKU TAHUNAN'!$A:$A,"20"&amp;RIGHT(JADUAL_TABLE!W$1,2),'SGT_SUKU TAHUNAN'!$B:$B,MID(JADUAL_TABLE!W$1,2,1),'SGT_SUKU TAHUNAN'!$E:$E,JADUAL_TABLE!$A55)</f>
        <v>501.899</v>
      </c>
      <c r="X55" s="46">
        <f>SUMIFS('SGT_SUKU TAHUNAN'!$G:$G,'SGT_SUKU TAHUNAN'!$A:$A,"20"&amp;RIGHT(JADUAL_TABLE!X$1,2),'SGT_SUKU TAHUNAN'!$B:$B,MID(JADUAL_TABLE!X$1,2,1),'SGT_SUKU TAHUNAN'!$E:$E,JADUAL_TABLE!$A55)</f>
        <v>499.36099999999999</v>
      </c>
      <c r="Y55" s="46">
        <f>SUMIFS('SGT_SUKU TAHUNAN'!$G:$G,'SGT_SUKU TAHUNAN'!$A:$A,"20"&amp;RIGHT(JADUAL_TABLE!Y$1,2),'SGT_SUKU TAHUNAN'!$B:$B,MID(JADUAL_TABLE!Y$1,2,1),'SGT_SUKU TAHUNAN'!$E:$E,JADUAL_TABLE!$A55)</f>
        <v>499.38299999999998</v>
      </c>
      <c r="Z55" s="46">
        <f>SUMIFS('SGT_SUKU TAHUNAN'!$G:$G,'SGT_SUKU TAHUNAN'!$A:$A,"20"&amp;RIGHT(JADUAL_TABLE!Z$1,2),'SGT_SUKU TAHUNAN'!$B:$B,MID(JADUAL_TABLE!Z$1,2,1),'SGT_SUKU TAHUNAN'!$E:$E,JADUAL_TABLE!$A55)</f>
        <v>502.06400000000002</v>
      </c>
      <c r="AA55" s="46">
        <f>SUMIFS('SGT_SUKU TAHUNAN'!$G:$G,'SGT_SUKU TAHUNAN'!$A:$A,"20"&amp;RIGHT(JADUAL_TABLE!AA$1,2),'SGT_SUKU TAHUNAN'!$B:$B,MID(JADUAL_TABLE!AA$1,2,1),'SGT_SUKU TAHUNAN'!$E:$E,JADUAL_TABLE!$A55)</f>
        <v>504.88800000000003</v>
      </c>
      <c r="AB55" s="46">
        <f>SUMIFS('SGT_SUKU TAHUNAN'!$G:$G,'SGT_SUKU TAHUNAN'!$A:$A,"20"&amp;RIGHT(JADUAL_TABLE!AB$1,2),'SGT_SUKU TAHUNAN'!$B:$B,MID(JADUAL_TABLE!AB$1,2,1),'SGT_SUKU TAHUNAN'!$E:$E,JADUAL_TABLE!$A55)</f>
        <v>506.20099999999996</v>
      </c>
      <c r="AC55" s="46">
        <f>SUMIFS('SGT_SUKU TAHUNAN'!$G:$G,'SGT_SUKU TAHUNAN'!$A:$A,"20"&amp;RIGHT(JADUAL_TABLE!AC$1,2),'SGT_SUKU TAHUNAN'!$B:$B,MID(JADUAL_TABLE!AC$1,2,1),'SGT_SUKU TAHUNAN'!$E:$E,JADUAL_TABLE!$A55)</f>
        <v>506.69900000000001</v>
      </c>
      <c r="AD55" s="46">
        <f>SUMIFS('SGT_SUKU TAHUNAN'!$G:$G,'SGT_SUKU TAHUNAN'!$A:$A,"20"&amp;RIGHT(JADUAL_TABLE!AD$1,2),'SGT_SUKU TAHUNAN'!$B:$B,MID(JADUAL_TABLE!AD$1,2,1),'SGT_SUKU TAHUNAN'!$E:$E,JADUAL_TABLE!$A55)</f>
        <v>507.346</v>
      </c>
      <c r="AE55" s="46">
        <f>SUMIFS('SGT_SUKU TAHUNAN'!$G:$G,'SGT_SUKU TAHUNAN'!$A:$A,"20"&amp;RIGHT(JADUAL_TABLE!AE$1,2),'SGT_SUKU TAHUNAN'!$B:$B,MID(JADUAL_TABLE!AE$1,2,1),'SGT_SUKU TAHUNAN'!$E:$E,JADUAL_TABLE!$A55)</f>
        <v>509.47</v>
      </c>
      <c r="AF55" s="46">
        <f>SUMIFS('SGT_SUKU TAHUNAN'!$G:$G,'SGT_SUKU TAHUNAN'!$A:$A,"20"&amp;RIGHT(JADUAL_TABLE!AF$1,2),'SGT_SUKU TAHUNAN'!$B:$B,MID(JADUAL_TABLE!AF$1,2,1),'SGT_SUKU TAHUNAN'!$E:$E,JADUAL_TABLE!$A55)</f>
        <v>512.03600000000006</v>
      </c>
      <c r="AG55" s="46">
        <f>SUMIFS('SGT_SUKU TAHUNAN'!$G:$G,'SGT_SUKU TAHUNAN'!$A:$A,"20"&amp;RIGHT(JADUAL_TABLE!AG$1,2),'SGT_SUKU TAHUNAN'!$B:$B,MID(JADUAL_TABLE!AG$1,2,1),'SGT_SUKU TAHUNAN'!$E:$E,JADUAL_TABLE!$A55)</f>
        <v>513.94799999999998</v>
      </c>
      <c r="AH55" s="46">
        <f>SUMIFS('SGT_SUKU TAHUNAN'!$G:$G,'SGT_SUKU TAHUNAN'!$A:$A,"20"&amp;RIGHT(JADUAL_TABLE!AH$1,2),'SGT_SUKU TAHUNAN'!$B:$B,MID(JADUAL_TABLE!AH$1,2,1),'SGT_SUKU TAHUNAN'!$E:$E,JADUAL_TABLE!$A55)</f>
        <v>517.01800000000003</v>
      </c>
      <c r="AI55" s="46">
        <f>SUMIFS('SGT_SUKU TAHUNAN'!$G:$G,'SGT_SUKU TAHUNAN'!$A:$A,"20"&amp;RIGHT(JADUAL_TABLE!AI$1,2),'SGT_SUKU TAHUNAN'!$B:$B,MID(JADUAL_TABLE!AI$1,2,1),'SGT_SUKU TAHUNAN'!$E:$E,JADUAL_TABLE!$A55)</f>
        <v>519.17100000000005</v>
      </c>
      <c r="AJ55" s="46">
        <f>SUMIFS('SGT_SUKU TAHUNAN'!$G:$G,'SGT_SUKU TAHUNAN'!$A:$A,"20"&amp;RIGHT(JADUAL_TABLE!AJ$1,2),'SGT_SUKU TAHUNAN'!$B:$B,MID(JADUAL_TABLE!AJ$1,2,1),'SGT_SUKU TAHUNAN'!$E:$E,JADUAL_TABLE!$A55)</f>
        <v>520.38</v>
      </c>
      <c r="AK55" s="46">
        <f>SUMIFS('SGT_SUKU TAHUNAN'!$G:$G,'SGT_SUKU TAHUNAN'!$A:$A,"20"&amp;RIGHT(JADUAL_TABLE!AK$1,2),'SGT_SUKU TAHUNAN'!$B:$B,MID(JADUAL_TABLE!AK$1,2,1),'SGT_SUKU TAHUNAN'!$E:$E,JADUAL_TABLE!$A55)</f>
        <v>521.34500000000003</v>
      </c>
      <c r="AL55" s="46">
        <f>SUMIFS('SGT_SUKU TAHUNAN'!$G:$G,'SGT_SUKU TAHUNAN'!$A:$A,"20"&amp;RIGHT(JADUAL_TABLE!AL$1,2),'SGT_SUKU TAHUNAN'!$B:$B,MID(JADUAL_TABLE!AL$1,2,1),'SGT_SUKU TAHUNAN'!$E:$E,JADUAL_TABLE!$A55)</f>
        <v>523.52500000000009</v>
      </c>
      <c r="AM55" s="46">
        <f>SUMIFS('SGT_SUKU TAHUNAN'!$G:$G,'SGT_SUKU TAHUNAN'!$A:$A,"20"&amp;RIGHT(JADUAL_TABLE!AM$1,2),'SGT_SUKU TAHUNAN'!$B:$B,MID(JADUAL_TABLE!AM$1,2,1),'SGT_SUKU TAHUNAN'!$E:$E,JADUAL_TABLE!$A55)</f>
        <v>525.17399999999998</v>
      </c>
      <c r="AN55" s="46">
        <f>SUMIFS('SGT_SUKU TAHUNAN'!$G:$G,'SGT_SUKU TAHUNAN'!$A:$A,"20"&amp;RIGHT(JADUAL_TABLE!AN$1,2),'SGT_SUKU TAHUNAN'!$B:$B,MID(JADUAL_TABLE!AN$1,2,1),'SGT_SUKU TAHUNAN'!$E:$E,JADUAL_TABLE!$A55)</f>
        <v>527.87199999999996</v>
      </c>
      <c r="AO55" s="46">
        <f>SUMIFS('SGT_SUKU TAHUNAN'!$G:$G,'SGT_SUKU TAHUNAN'!$A:$A,"20"&amp;RIGHT(JADUAL_TABLE!AO$1,2),'SGT_SUKU TAHUNAN'!$B:$B,MID(JADUAL_TABLE!AO$1,2,1),'SGT_SUKU TAHUNAN'!$E:$E,JADUAL_TABLE!$A55)</f>
        <v>530.37699999999995</v>
      </c>
      <c r="AP55" s="46">
        <f>SUMIFS('SGT_SUKU TAHUNAN'!$G:$G,'SGT_SUKU TAHUNAN'!$A:$A,"20"&amp;RIGHT(JADUAL_TABLE!AP$1,2),'SGT_SUKU TAHUNAN'!$B:$B,MID(JADUAL_TABLE!AP$1,2,1),'SGT_SUKU TAHUNAN'!$E:$E,JADUAL_TABLE!$A55)</f>
        <v>532.73500000000001</v>
      </c>
      <c r="AQ55" s="46">
        <f>SUMIFS('SGT_SUKU TAHUNAN'!$G:$G,'SGT_SUKU TAHUNAN'!$A:$A,"20"&amp;RIGHT(JADUAL_TABLE!AQ$1,2),'SGT_SUKU TAHUNAN'!$B:$B,MID(JADUAL_TABLE!AQ$1,2,1),'SGT_SUKU TAHUNAN'!$E:$E,JADUAL_TABLE!$A55)</f>
        <v>534.43100000000004</v>
      </c>
      <c r="AR55" s="46">
        <f>SUMIFS('SGT_SUKU TAHUNAN'!$G:$G,'SGT_SUKU TAHUNAN'!$A:$A,"20"&amp;RIGHT(JADUAL_TABLE!AR$1,2),'SGT_SUKU TAHUNAN'!$B:$B,MID(JADUAL_TABLE!AR$1,2,1),'SGT_SUKU TAHUNAN'!$E:$E,JADUAL_TABLE!$A55)</f>
        <v>536.29200000000003</v>
      </c>
      <c r="AS55" s="46">
        <f>SUMIFS('SGT_SUKU TAHUNAN'!$G:$G,'SGT_SUKU TAHUNAN'!$A:$A,"20"&amp;RIGHT(JADUAL_TABLE!AS$1,2),'SGT_SUKU TAHUNAN'!$B:$B,MID(JADUAL_TABLE!AS$1,2,1),'SGT_SUKU TAHUNAN'!$E:$E,JADUAL_TABLE!$A55)</f>
        <v>0</v>
      </c>
      <c r="AT55" s="46">
        <f>SUMIFS('SGT_SUKU TAHUNAN'!$G:$G,'SGT_SUKU TAHUNAN'!$A:$A,"20"&amp;RIGHT(JADUAL_TABLE!AT$1,2),'SGT_SUKU TAHUNAN'!$B:$B,MID(JADUAL_TABLE!AT$1,2,1),'SGT_SUKU TAHUNAN'!$E:$E,JADUAL_TABLE!$A55)</f>
        <v>0</v>
      </c>
    </row>
    <row r="56" spans="1:47" ht="8.15" customHeight="1" x14ac:dyDescent="0.3">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row>
    <row r="57" spans="1:47" s="37" customFormat="1" ht="35.15" customHeight="1" x14ac:dyDescent="0.3">
      <c r="A57" s="26"/>
      <c r="B57" s="38" t="s">
        <v>173</v>
      </c>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6"/>
    </row>
    <row r="58" spans="1:47" s="43" customFormat="1" ht="35.15" customHeight="1" x14ac:dyDescent="0.3">
      <c r="A58" s="26"/>
      <c r="B58" s="40" t="s">
        <v>149</v>
      </c>
      <c r="C58" s="41">
        <f>SUM(C59:C61)</f>
        <v>197.613</v>
      </c>
      <c r="D58" s="41">
        <f t="shared" ref="D58:AT58" si="7">SUM(D59:D61)</f>
        <v>197.982</v>
      </c>
      <c r="E58" s="41">
        <f t="shared" si="7"/>
        <v>175.922</v>
      </c>
      <c r="F58" s="41">
        <f t="shared" si="7"/>
        <v>183.624</v>
      </c>
      <c r="G58" s="41">
        <f t="shared" si="7"/>
        <v>192.39300000000003</v>
      </c>
      <c r="H58" s="41">
        <f t="shared" si="7"/>
        <v>190.22199999999998</v>
      </c>
      <c r="I58" s="41">
        <f t="shared" si="7"/>
        <v>193.56700000000001</v>
      </c>
      <c r="J58" s="41">
        <f t="shared" si="7"/>
        <v>198.13299999999998</v>
      </c>
      <c r="K58" s="41">
        <f t="shared" si="7"/>
        <v>202.26000000000002</v>
      </c>
      <c r="L58" s="41">
        <f t="shared" si="7"/>
        <v>200.35599999999999</v>
      </c>
      <c r="M58" s="41">
        <f t="shared" si="7"/>
        <v>194.56</v>
      </c>
      <c r="N58" s="41">
        <f t="shared" si="7"/>
        <v>197.613</v>
      </c>
      <c r="O58" s="41">
        <f t="shared" si="7"/>
        <v>200.52599999999998</v>
      </c>
      <c r="P58" s="41">
        <f t="shared" si="7"/>
        <v>217.87200000000001</v>
      </c>
      <c r="Q58" s="41">
        <f t="shared" si="7"/>
        <v>202.64</v>
      </c>
      <c r="R58" s="41">
        <f t="shared" si="7"/>
        <v>197.982</v>
      </c>
      <c r="S58" s="41">
        <f t="shared" si="7"/>
        <v>165.98599999999999</v>
      </c>
      <c r="T58" s="41">
        <f t="shared" si="7"/>
        <v>169.53100000000001</v>
      </c>
      <c r="U58" s="41">
        <f t="shared" si="7"/>
        <v>179.34199999999998</v>
      </c>
      <c r="V58" s="41">
        <f t="shared" si="7"/>
        <v>175.922</v>
      </c>
      <c r="W58" s="41">
        <f t="shared" si="7"/>
        <v>177.85399999999998</v>
      </c>
      <c r="X58" s="41">
        <f t="shared" si="7"/>
        <v>178.03899999999999</v>
      </c>
      <c r="Y58" s="41">
        <f t="shared" si="7"/>
        <v>174.04000000000002</v>
      </c>
      <c r="Z58" s="41">
        <f t="shared" si="7"/>
        <v>183.624</v>
      </c>
      <c r="AA58" s="41">
        <f t="shared" si="7"/>
        <v>184.315</v>
      </c>
      <c r="AB58" s="41">
        <f t="shared" si="7"/>
        <v>191.30600000000001</v>
      </c>
      <c r="AC58" s="41">
        <f t="shared" si="7"/>
        <v>191.26100000000002</v>
      </c>
      <c r="AD58" s="41">
        <f t="shared" si="7"/>
        <v>192.39300000000003</v>
      </c>
      <c r="AE58" s="41">
        <f t="shared" si="7"/>
        <v>192.60599999999999</v>
      </c>
      <c r="AF58" s="41">
        <f t="shared" si="7"/>
        <v>189.84899999999999</v>
      </c>
      <c r="AG58" s="41">
        <f t="shared" si="7"/>
        <v>190.923</v>
      </c>
      <c r="AH58" s="41">
        <f t="shared" si="7"/>
        <v>190.22199999999998</v>
      </c>
      <c r="AI58" s="41">
        <f t="shared" si="7"/>
        <v>191.86899999999997</v>
      </c>
      <c r="AJ58" s="41">
        <f t="shared" si="7"/>
        <v>191.45400000000001</v>
      </c>
      <c r="AK58" s="41">
        <f t="shared" si="7"/>
        <v>191.767</v>
      </c>
      <c r="AL58" s="41">
        <f t="shared" si="7"/>
        <v>193.56700000000001</v>
      </c>
      <c r="AM58" s="41">
        <f t="shared" si="7"/>
        <v>194.08100000000002</v>
      </c>
      <c r="AN58" s="41">
        <f t="shared" si="7"/>
        <v>194.86000000000004</v>
      </c>
      <c r="AO58" s="41">
        <f t="shared" si="7"/>
        <v>197.08600000000001</v>
      </c>
      <c r="AP58" s="41">
        <f t="shared" si="7"/>
        <v>198.13299999999998</v>
      </c>
      <c r="AQ58" s="41">
        <f t="shared" si="7"/>
        <v>194.83699999999999</v>
      </c>
      <c r="AR58" s="41">
        <f t="shared" si="7"/>
        <v>195.73</v>
      </c>
      <c r="AS58" s="41">
        <f t="shared" si="7"/>
        <v>0</v>
      </c>
      <c r="AT58" s="41">
        <f t="shared" si="7"/>
        <v>0</v>
      </c>
      <c r="AU58" s="42"/>
    </row>
    <row r="59" spans="1:47" ht="35.15" customHeight="1" x14ac:dyDescent="0.3">
      <c r="A59" s="44" t="s">
        <v>19</v>
      </c>
      <c r="B59" s="45" t="s">
        <v>150</v>
      </c>
      <c r="C59" s="46">
        <f>SUMIFS('SGT_TAHUNAN '!$G:$G,'SGT_TAHUNAN '!$A:$A,JADUAL_TABLE!C$1,'SGT_TAHUNAN '!$B:$B,JADUAL_TABLE!$A59)</f>
        <v>47.247999999999998</v>
      </c>
      <c r="D59" s="46">
        <f>SUMIFS('SGT_TAHUNAN '!$G:$G,'SGT_TAHUNAN '!$A:$A,JADUAL_TABLE!D$1,'SGT_TAHUNAN '!$B:$B,JADUAL_TABLE!$A59)</f>
        <v>48.325000000000003</v>
      </c>
      <c r="E59" s="46">
        <f>SUMIFS('SGT_TAHUNAN '!$G:$G,'SGT_TAHUNAN '!$A:$A,JADUAL_TABLE!E$1,'SGT_TAHUNAN '!$B:$B,JADUAL_TABLE!$A59)</f>
        <v>40.545000000000002</v>
      </c>
      <c r="F59" s="46">
        <f>SUMIFS('SGT_TAHUNAN '!$G:$G,'SGT_TAHUNAN '!$A:$A,JADUAL_TABLE!F$1,'SGT_TAHUNAN '!$B:$B,JADUAL_TABLE!$A59)</f>
        <v>42.917999999999992</v>
      </c>
      <c r="G59" s="46">
        <f>SUMIFS('SGT_TAHUNAN '!$G:$G,'SGT_TAHUNAN '!$A:$A,JADUAL_TABLE!G$1,'SGT_TAHUNAN '!$B:$B,JADUAL_TABLE!$A59)</f>
        <v>48.618000000000016</v>
      </c>
      <c r="H59" s="46">
        <f>SUMIFS('SGT_TAHUNAN '!$G:$G,'SGT_TAHUNAN '!$A:$A,JADUAL_TABLE!H$1,'SGT_TAHUNAN '!$B:$B,JADUAL_TABLE!$A59)</f>
        <v>48.077000000000005</v>
      </c>
      <c r="I59" s="46">
        <f>SUMIFS('SGT_TAHUNAN '!$G:$G,'SGT_TAHUNAN '!$A:$A,JADUAL_TABLE!I$1,'SGT_TAHUNAN '!$B:$B,JADUAL_TABLE!$A59)</f>
        <v>47.576000000000001</v>
      </c>
      <c r="J59" s="46">
        <f>SUMIFS('SGT_TAHUNAN '!$G:$G,'SGT_TAHUNAN '!$A:$A,JADUAL_TABLE!J$1,'SGT_TAHUNAN '!$B:$B,JADUAL_TABLE!$A59)</f>
        <v>48.68</v>
      </c>
      <c r="K59" s="46">
        <f>SUMIFS('SGT_SUKU TAHUNAN'!$H:$H,'SGT_SUKU TAHUNAN'!$A:$A,"20"&amp;RIGHT(JADUAL_TABLE!K$1,2),'SGT_SUKU TAHUNAN'!$B:$B,MID(JADUAL_TABLE!K$1,2,1),'SGT_SUKU TAHUNAN'!$C:$C,JADUAL_TABLE!$A59)</f>
        <v>50.49</v>
      </c>
      <c r="L59" s="46">
        <f>SUMIFS('SGT_SUKU TAHUNAN'!$H:$H,'SGT_SUKU TAHUNAN'!$A:$A,"20"&amp;RIGHT(JADUAL_TABLE!L$1,2),'SGT_SUKU TAHUNAN'!$B:$B,MID(JADUAL_TABLE!L$1,2,1),'SGT_SUKU TAHUNAN'!$C:$C,JADUAL_TABLE!$A59)</f>
        <v>50.707999999999991</v>
      </c>
      <c r="M59" s="46">
        <f>SUMIFS('SGT_SUKU TAHUNAN'!$H:$H,'SGT_SUKU TAHUNAN'!$A:$A,"20"&amp;RIGHT(JADUAL_TABLE!M$1,2),'SGT_SUKU TAHUNAN'!$B:$B,MID(JADUAL_TABLE!M$1,2,1),'SGT_SUKU TAHUNAN'!$C:$C,JADUAL_TABLE!$A59)</f>
        <v>49.876000000000005</v>
      </c>
      <c r="N59" s="46">
        <f>SUMIFS('SGT_SUKU TAHUNAN'!$H:$H,'SGT_SUKU TAHUNAN'!$A:$A,"20"&amp;RIGHT(JADUAL_TABLE!N$1,2),'SGT_SUKU TAHUNAN'!$B:$B,MID(JADUAL_TABLE!N$1,2,1),'SGT_SUKU TAHUNAN'!$C:$C,JADUAL_TABLE!$A59)</f>
        <v>47.247999999999998</v>
      </c>
      <c r="O59" s="46">
        <f>SUMIFS('SGT_SUKU TAHUNAN'!$H:$H,'SGT_SUKU TAHUNAN'!$A:$A,"20"&amp;RIGHT(JADUAL_TABLE!O$1,2),'SGT_SUKU TAHUNAN'!$B:$B,MID(JADUAL_TABLE!O$1,2,1),'SGT_SUKU TAHUNAN'!$C:$C,JADUAL_TABLE!$A59)</f>
        <v>46.645999999999987</v>
      </c>
      <c r="P59" s="46">
        <f>SUMIFS('SGT_SUKU TAHUNAN'!$H:$H,'SGT_SUKU TAHUNAN'!$A:$A,"20"&amp;RIGHT(JADUAL_TABLE!P$1,2),'SGT_SUKU TAHUNAN'!$B:$B,MID(JADUAL_TABLE!P$1,2,1),'SGT_SUKU TAHUNAN'!$C:$C,JADUAL_TABLE!$A59)</f>
        <v>54.993000000000002</v>
      </c>
      <c r="Q59" s="46">
        <f>SUMIFS('SGT_SUKU TAHUNAN'!$H:$H,'SGT_SUKU TAHUNAN'!$A:$A,"20"&amp;RIGHT(JADUAL_TABLE!Q$1,2),'SGT_SUKU TAHUNAN'!$B:$B,MID(JADUAL_TABLE!Q$1,2,1),'SGT_SUKU TAHUNAN'!$C:$C,JADUAL_TABLE!$A59)</f>
        <v>52.363</v>
      </c>
      <c r="R59" s="46">
        <f>SUMIFS('SGT_SUKU TAHUNAN'!$H:$H,'SGT_SUKU TAHUNAN'!$A:$A,"20"&amp;RIGHT(JADUAL_TABLE!R$1,2),'SGT_SUKU TAHUNAN'!$B:$B,MID(JADUAL_TABLE!R$1,2,1),'SGT_SUKU TAHUNAN'!$C:$C,JADUAL_TABLE!$A59)</f>
        <v>48.325000000000003</v>
      </c>
      <c r="S59" s="46">
        <f>SUMIFS('SGT_SUKU TAHUNAN'!$H:$H,'SGT_SUKU TAHUNAN'!$A:$A,"20"&amp;RIGHT(JADUAL_TABLE!S$1,2),'SGT_SUKU TAHUNAN'!$B:$B,MID(JADUAL_TABLE!S$1,2,1),'SGT_SUKU TAHUNAN'!$C:$C,JADUAL_TABLE!$A59)</f>
        <v>42.585999999999999</v>
      </c>
      <c r="T59" s="46">
        <f>SUMIFS('SGT_SUKU TAHUNAN'!$H:$H,'SGT_SUKU TAHUNAN'!$A:$A,"20"&amp;RIGHT(JADUAL_TABLE!T$1,2),'SGT_SUKU TAHUNAN'!$B:$B,MID(JADUAL_TABLE!T$1,2,1),'SGT_SUKU TAHUNAN'!$C:$C,JADUAL_TABLE!$A59)</f>
        <v>39.179000000000002</v>
      </c>
      <c r="U59" s="46">
        <f>SUMIFS('SGT_SUKU TAHUNAN'!$H:$H,'SGT_SUKU TAHUNAN'!$A:$A,"20"&amp;RIGHT(JADUAL_TABLE!U$1,2),'SGT_SUKU TAHUNAN'!$B:$B,MID(JADUAL_TABLE!U$1,2,1),'SGT_SUKU TAHUNAN'!$C:$C,JADUAL_TABLE!$A59)</f>
        <v>40.724999999999994</v>
      </c>
      <c r="V59" s="46">
        <f>SUMIFS('SGT_SUKU TAHUNAN'!$H:$H,'SGT_SUKU TAHUNAN'!$A:$A,"20"&amp;RIGHT(JADUAL_TABLE!V$1,2),'SGT_SUKU TAHUNAN'!$B:$B,MID(JADUAL_TABLE!V$1,2,1),'SGT_SUKU TAHUNAN'!$C:$C,JADUAL_TABLE!$A59)</f>
        <v>40.545000000000002</v>
      </c>
      <c r="W59" s="46">
        <f>SUMIFS('SGT_SUKU TAHUNAN'!$H:$H,'SGT_SUKU TAHUNAN'!$A:$A,"20"&amp;RIGHT(JADUAL_TABLE!W$1,2),'SGT_SUKU TAHUNAN'!$B:$B,MID(JADUAL_TABLE!W$1,2,1),'SGT_SUKU TAHUNAN'!$C:$C,JADUAL_TABLE!$A59)</f>
        <v>41.762999999999998</v>
      </c>
      <c r="X59" s="46">
        <f>SUMIFS('SGT_SUKU TAHUNAN'!$H:$H,'SGT_SUKU TAHUNAN'!$A:$A,"20"&amp;RIGHT(JADUAL_TABLE!X$1,2),'SGT_SUKU TAHUNAN'!$B:$B,MID(JADUAL_TABLE!X$1,2,1),'SGT_SUKU TAHUNAN'!$C:$C,JADUAL_TABLE!$A59)</f>
        <v>42.786999999999999</v>
      </c>
      <c r="Y59" s="46">
        <f>SUMIFS('SGT_SUKU TAHUNAN'!$H:$H,'SGT_SUKU TAHUNAN'!$A:$A,"20"&amp;RIGHT(JADUAL_TABLE!Y$1,2),'SGT_SUKU TAHUNAN'!$B:$B,MID(JADUAL_TABLE!Y$1,2,1),'SGT_SUKU TAHUNAN'!$C:$C,JADUAL_TABLE!$A59)</f>
        <v>42.054000000000002</v>
      </c>
      <c r="Z59" s="46">
        <f>SUMIFS('SGT_SUKU TAHUNAN'!$H:$H,'SGT_SUKU TAHUNAN'!$A:$A,"20"&amp;RIGHT(JADUAL_TABLE!Z$1,2),'SGT_SUKU TAHUNAN'!$B:$B,MID(JADUAL_TABLE!Z$1,2,1),'SGT_SUKU TAHUNAN'!$C:$C,JADUAL_TABLE!$A59)</f>
        <v>42.917999999999992</v>
      </c>
      <c r="AA59" s="46">
        <f>SUMIFS('SGT_SUKU TAHUNAN'!$H:$H,'SGT_SUKU TAHUNAN'!$A:$A,"20"&amp;RIGHT(JADUAL_TABLE!AA$1,2),'SGT_SUKU TAHUNAN'!$B:$B,MID(JADUAL_TABLE!AA$1,2,1),'SGT_SUKU TAHUNAN'!$C:$C,JADUAL_TABLE!$A59)</f>
        <v>44.872999999999998</v>
      </c>
      <c r="AB59" s="46">
        <f>SUMIFS('SGT_SUKU TAHUNAN'!$H:$H,'SGT_SUKU TAHUNAN'!$A:$A,"20"&amp;RIGHT(JADUAL_TABLE!AB$1,2),'SGT_SUKU TAHUNAN'!$B:$B,MID(JADUAL_TABLE!AB$1,2,1),'SGT_SUKU TAHUNAN'!$C:$C,JADUAL_TABLE!$A59)</f>
        <v>49.305999999999997</v>
      </c>
      <c r="AC59" s="46">
        <f>SUMIFS('SGT_SUKU TAHUNAN'!$H:$H,'SGT_SUKU TAHUNAN'!$A:$A,"20"&amp;RIGHT(JADUAL_TABLE!AC$1,2),'SGT_SUKU TAHUNAN'!$B:$B,MID(JADUAL_TABLE!AC$1,2,1),'SGT_SUKU TAHUNAN'!$C:$C,JADUAL_TABLE!$A59)</f>
        <v>48.222000000000008</v>
      </c>
      <c r="AD59" s="46">
        <f>SUMIFS('SGT_SUKU TAHUNAN'!$H:$H,'SGT_SUKU TAHUNAN'!$A:$A,"20"&amp;RIGHT(JADUAL_TABLE!AD$1,2),'SGT_SUKU TAHUNAN'!$B:$B,MID(JADUAL_TABLE!AD$1,2,1),'SGT_SUKU TAHUNAN'!$C:$C,JADUAL_TABLE!$A59)</f>
        <v>48.618000000000016</v>
      </c>
      <c r="AE59" s="46">
        <f>SUMIFS('SGT_SUKU TAHUNAN'!$H:$H,'SGT_SUKU TAHUNAN'!$A:$A,"20"&amp;RIGHT(JADUAL_TABLE!AE$1,2),'SGT_SUKU TAHUNAN'!$B:$B,MID(JADUAL_TABLE!AE$1,2,1),'SGT_SUKU TAHUNAN'!$C:$C,JADUAL_TABLE!$A59)</f>
        <v>49.330999999999989</v>
      </c>
      <c r="AF59" s="46">
        <f>SUMIFS('SGT_SUKU TAHUNAN'!$H:$H,'SGT_SUKU TAHUNAN'!$A:$A,"20"&amp;RIGHT(JADUAL_TABLE!AF$1,2),'SGT_SUKU TAHUNAN'!$B:$B,MID(JADUAL_TABLE!AF$1,2,1),'SGT_SUKU TAHUNAN'!$C:$C,JADUAL_TABLE!$A59)</f>
        <v>48.791999999999994</v>
      </c>
      <c r="AG59" s="46">
        <f>SUMIFS('SGT_SUKU TAHUNAN'!$H:$H,'SGT_SUKU TAHUNAN'!$A:$A,"20"&amp;RIGHT(JADUAL_TABLE!AG$1,2),'SGT_SUKU TAHUNAN'!$B:$B,MID(JADUAL_TABLE!AG$1,2,1),'SGT_SUKU TAHUNAN'!$C:$C,JADUAL_TABLE!$A59)</f>
        <v>48.582999999999991</v>
      </c>
      <c r="AH59" s="46">
        <f>SUMIFS('SGT_SUKU TAHUNAN'!$H:$H,'SGT_SUKU TAHUNAN'!$A:$A,"20"&amp;RIGHT(JADUAL_TABLE!AH$1,2),'SGT_SUKU TAHUNAN'!$B:$B,MID(JADUAL_TABLE!AH$1,2,1),'SGT_SUKU TAHUNAN'!$C:$C,JADUAL_TABLE!$A59)</f>
        <v>48.077000000000005</v>
      </c>
      <c r="AI59" s="46">
        <f>SUMIFS('SGT_SUKU TAHUNAN'!$H:$H,'SGT_SUKU TAHUNAN'!$A:$A,"20"&amp;RIGHT(JADUAL_TABLE!AI$1,2),'SGT_SUKU TAHUNAN'!$B:$B,MID(JADUAL_TABLE!AI$1,2,1),'SGT_SUKU TAHUNAN'!$C:$C,JADUAL_TABLE!$A59)</f>
        <v>47.786999999999999</v>
      </c>
      <c r="AJ59" s="46">
        <f>SUMIFS('SGT_SUKU TAHUNAN'!$H:$H,'SGT_SUKU TAHUNAN'!$A:$A,"20"&amp;RIGHT(JADUAL_TABLE!AJ$1,2),'SGT_SUKU TAHUNAN'!$B:$B,MID(JADUAL_TABLE!AJ$1,2,1),'SGT_SUKU TAHUNAN'!$C:$C,JADUAL_TABLE!$A59)</f>
        <v>47.952000000000012</v>
      </c>
      <c r="AK59" s="46">
        <f>SUMIFS('SGT_SUKU TAHUNAN'!$H:$H,'SGT_SUKU TAHUNAN'!$A:$A,"20"&amp;RIGHT(JADUAL_TABLE!AK$1,2),'SGT_SUKU TAHUNAN'!$B:$B,MID(JADUAL_TABLE!AK$1,2,1),'SGT_SUKU TAHUNAN'!$C:$C,JADUAL_TABLE!$A59)</f>
        <v>47.49</v>
      </c>
      <c r="AL59" s="46">
        <f>SUMIFS('SGT_SUKU TAHUNAN'!$H:$H,'SGT_SUKU TAHUNAN'!$A:$A,"20"&amp;RIGHT(JADUAL_TABLE!AL$1,2),'SGT_SUKU TAHUNAN'!$B:$B,MID(JADUAL_TABLE!AL$1,2,1),'SGT_SUKU TAHUNAN'!$C:$C,JADUAL_TABLE!$A59)</f>
        <v>47.576000000000001</v>
      </c>
      <c r="AM59" s="46">
        <f>SUMIFS('SGT_SUKU TAHUNAN'!$H:$H,'SGT_SUKU TAHUNAN'!$A:$A,"20"&amp;RIGHT(JADUAL_TABLE!AM$1,2),'SGT_SUKU TAHUNAN'!$B:$B,MID(JADUAL_TABLE!AM$1,2,1),'SGT_SUKU TAHUNAN'!$C:$C,JADUAL_TABLE!$A59)</f>
        <v>47.35</v>
      </c>
      <c r="AN59" s="46">
        <f>SUMIFS('SGT_SUKU TAHUNAN'!$H:$H,'SGT_SUKU TAHUNAN'!$A:$A,"20"&amp;RIGHT(JADUAL_TABLE!AN$1,2),'SGT_SUKU TAHUNAN'!$B:$B,MID(JADUAL_TABLE!AN$1,2,1),'SGT_SUKU TAHUNAN'!$C:$C,JADUAL_TABLE!$A59)</f>
        <v>47.954000000000008</v>
      </c>
      <c r="AO59" s="46">
        <f>SUMIFS('SGT_SUKU TAHUNAN'!$H:$H,'SGT_SUKU TAHUNAN'!$A:$A,"20"&amp;RIGHT(JADUAL_TABLE!AO$1,2),'SGT_SUKU TAHUNAN'!$B:$B,MID(JADUAL_TABLE!AO$1,2,1),'SGT_SUKU TAHUNAN'!$C:$C,JADUAL_TABLE!$A59)</f>
        <v>48.218999999999994</v>
      </c>
      <c r="AP59" s="46">
        <f>SUMIFS('SGT_SUKU TAHUNAN'!$H:$H,'SGT_SUKU TAHUNAN'!$A:$A,"20"&amp;RIGHT(JADUAL_TABLE!AP$1,2),'SGT_SUKU TAHUNAN'!$B:$B,MID(JADUAL_TABLE!AP$1,2,1),'SGT_SUKU TAHUNAN'!$C:$C,JADUAL_TABLE!$A59)</f>
        <v>48.68</v>
      </c>
      <c r="AQ59" s="46">
        <f>SUMIFS('SGT_SUKU TAHUNAN'!$H:$H,'SGT_SUKU TAHUNAN'!$A:$A,"20"&amp;RIGHT(JADUAL_TABLE!AQ$1,2),'SGT_SUKU TAHUNAN'!$B:$B,MID(JADUAL_TABLE!AQ$1,2,1),'SGT_SUKU TAHUNAN'!$C:$C,JADUAL_TABLE!$A59)</f>
        <v>48.693000000000005</v>
      </c>
      <c r="AR59" s="46">
        <f>SUMIFS('SGT_SUKU TAHUNAN'!$H:$H,'SGT_SUKU TAHUNAN'!$A:$A,"20"&amp;RIGHT(JADUAL_TABLE!AR$1,2),'SGT_SUKU TAHUNAN'!$B:$B,MID(JADUAL_TABLE!AR$1,2,1),'SGT_SUKU TAHUNAN'!$C:$C,JADUAL_TABLE!$A59)</f>
        <v>50.244</v>
      </c>
      <c r="AS59" s="46">
        <f>SUMIFS('SGT_SUKU TAHUNAN'!$H:$H,'SGT_SUKU TAHUNAN'!$A:$A,"20"&amp;RIGHT(JADUAL_TABLE!AS$1,2),'SGT_SUKU TAHUNAN'!$B:$B,MID(JADUAL_TABLE!AS$1,2,1),'SGT_SUKU TAHUNAN'!$C:$C,JADUAL_TABLE!$A59)</f>
        <v>0</v>
      </c>
      <c r="AT59" s="46">
        <f>SUMIFS('SGT_SUKU TAHUNAN'!$H:$H,'SGT_SUKU TAHUNAN'!$A:$A,"20"&amp;RIGHT(JADUAL_TABLE!AT$1,2),'SGT_SUKU TAHUNAN'!$B:$B,MID(JADUAL_TABLE!AT$1,2,1),'SGT_SUKU TAHUNAN'!$C:$C,JADUAL_TABLE!$A59)</f>
        <v>0</v>
      </c>
    </row>
    <row r="60" spans="1:47" ht="35.15" customHeight="1" x14ac:dyDescent="0.3">
      <c r="A60" s="44" t="s">
        <v>21</v>
      </c>
      <c r="B60" s="45" t="s">
        <v>151</v>
      </c>
      <c r="C60" s="46">
        <f>SUMIFS('SGT_TAHUNAN '!$G:$G,'SGT_TAHUNAN '!$A:$A,JADUAL_TABLE!C$1,'SGT_TAHUNAN '!$B:$B,JADUAL_TABLE!$A60)</f>
        <v>108.49299999999999</v>
      </c>
      <c r="D60" s="46">
        <f>SUMIFS('SGT_TAHUNAN '!$G:$G,'SGT_TAHUNAN '!$A:$A,JADUAL_TABLE!D$1,'SGT_TAHUNAN '!$B:$B,JADUAL_TABLE!$A60)</f>
        <v>108.45100000000001</v>
      </c>
      <c r="E60" s="46">
        <f>SUMIFS('SGT_TAHUNAN '!$G:$G,'SGT_TAHUNAN '!$A:$A,JADUAL_TABLE!E$1,'SGT_TAHUNAN '!$B:$B,JADUAL_TABLE!$A60)</f>
        <v>98.224999999999994</v>
      </c>
      <c r="F60" s="46">
        <f>SUMIFS('SGT_TAHUNAN '!$G:$G,'SGT_TAHUNAN '!$A:$A,JADUAL_TABLE!F$1,'SGT_TAHUNAN '!$B:$B,JADUAL_TABLE!$A60)</f>
        <v>102.70700000000001</v>
      </c>
      <c r="G60" s="46">
        <f>SUMIFS('SGT_TAHUNAN '!$G:$G,'SGT_TAHUNAN '!$A:$A,JADUAL_TABLE!G$1,'SGT_TAHUNAN '!$B:$B,JADUAL_TABLE!$A60)</f>
        <v>105.941</v>
      </c>
      <c r="H60" s="46">
        <f>SUMIFS('SGT_TAHUNAN '!$G:$G,'SGT_TAHUNAN '!$A:$A,JADUAL_TABLE!H$1,'SGT_TAHUNAN '!$B:$B,JADUAL_TABLE!$A60)</f>
        <v>105.64599999999999</v>
      </c>
      <c r="I60" s="46">
        <f>SUMIFS('SGT_TAHUNAN '!$G:$G,'SGT_TAHUNAN '!$A:$A,JADUAL_TABLE!I$1,'SGT_TAHUNAN '!$B:$B,JADUAL_TABLE!$A60)</f>
        <v>108.468</v>
      </c>
      <c r="J60" s="46">
        <f>SUMIFS('SGT_TAHUNAN '!$G:$G,'SGT_TAHUNAN '!$A:$A,JADUAL_TABLE!J$1,'SGT_TAHUNAN '!$B:$B,JADUAL_TABLE!$A60)</f>
        <v>111.27899999999998</v>
      </c>
      <c r="K60" s="46">
        <f>SUMIFS('SGT_SUKU TAHUNAN'!$H:$H,'SGT_SUKU TAHUNAN'!$A:$A,"20"&amp;RIGHT(JADUAL_TABLE!K$1,2),'SGT_SUKU TAHUNAN'!$B:$B,MID(JADUAL_TABLE!K$1,2,1),'SGT_SUKU TAHUNAN'!$C:$C,JADUAL_TABLE!$A60)</f>
        <v>109.744</v>
      </c>
      <c r="L60" s="46">
        <f>SUMIFS('SGT_SUKU TAHUNAN'!$H:$H,'SGT_SUKU TAHUNAN'!$A:$A,"20"&amp;RIGHT(JADUAL_TABLE!L$1,2),'SGT_SUKU TAHUNAN'!$B:$B,MID(JADUAL_TABLE!L$1,2,1),'SGT_SUKU TAHUNAN'!$C:$C,JADUAL_TABLE!$A60)</f>
        <v>107.74600000000001</v>
      </c>
      <c r="M60" s="46">
        <f>SUMIFS('SGT_SUKU TAHUNAN'!$H:$H,'SGT_SUKU TAHUNAN'!$A:$A,"20"&amp;RIGHT(JADUAL_TABLE!M$1,2),'SGT_SUKU TAHUNAN'!$B:$B,MID(JADUAL_TABLE!M$1,2,1),'SGT_SUKU TAHUNAN'!$C:$C,JADUAL_TABLE!$A60)</f>
        <v>103.49799999999999</v>
      </c>
      <c r="N60" s="46">
        <f>SUMIFS('SGT_SUKU TAHUNAN'!$H:$H,'SGT_SUKU TAHUNAN'!$A:$A,"20"&amp;RIGHT(JADUAL_TABLE!N$1,2),'SGT_SUKU TAHUNAN'!$B:$B,MID(JADUAL_TABLE!N$1,2,1),'SGT_SUKU TAHUNAN'!$C:$C,JADUAL_TABLE!$A60)</f>
        <v>108.49299999999999</v>
      </c>
      <c r="O60" s="46">
        <f>SUMIFS('SGT_SUKU TAHUNAN'!$H:$H,'SGT_SUKU TAHUNAN'!$A:$A,"20"&amp;RIGHT(JADUAL_TABLE!O$1,2),'SGT_SUKU TAHUNAN'!$B:$B,MID(JADUAL_TABLE!O$1,2,1),'SGT_SUKU TAHUNAN'!$C:$C,JADUAL_TABLE!$A60)</f>
        <v>115.59299999999998</v>
      </c>
      <c r="P60" s="46">
        <f>SUMIFS('SGT_SUKU TAHUNAN'!$H:$H,'SGT_SUKU TAHUNAN'!$A:$A,"20"&amp;RIGHT(JADUAL_TABLE!P$1,2),'SGT_SUKU TAHUNAN'!$B:$B,MID(JADUAL_TABLE!P$1,2,1),'SGT_SUKU TAHUNAN'!$C:$C,JADUAL_TABLE!$A60)</f>
        <v>122.15</v>
      </c>
      <c r="Q60" s="46">
        <f>SUMIFS('SGT_SUKU TAHUNAN'!$H:$H,'SGT_SUKU TAHUNAN'!$A:$A,"20"&amp;RIGHT(JADUAL_TABLE!Q$1,2),'SGT_SUKU TAHUNAN'!$B:$B,MID(JADUAL_TABLE!Q$1,2,1),'SGT_SUKU TAHUNAN'!$C:$C,JADUAL_TABLE!$A60)</f>
        <v>108.289</v>
      </c>
      <c r="R60" s="46">
        <f>SUMIFS('SGT_SUKU TAHUNAN'!$H:$H,'SGT_SUKU TAHUNAN'!$A:$A,"20"&amp;RIGHT(JADUAL_TABLE!R$1,2),'SGT_SUKU TAHUNAN'!$B:$B,MID(JADUAL_TABLE!R$1,2,1),'SGT_SUKU TAHUNAN'!$C:$C,JADUAL_TABLE!$A60)</f>
        <v>108.45100000000001</v>
      </c>
      <c r="S60" s="46">
        <f>SUMIFS('SGT_SUKU TAHUNAN'!$H:$H,'SGT_SUKU TAHUNAN'!$A:$A,"20"&amp;RIGHT(JADUAL_TABLE!S$1,2),'SGT_SUKU TAHUNAN'!$B:$B,MID(JADUAL_TABLE!S$1,2,1),'SGT_SUKU TAHUNAN'!$C:$C,JADUAL_TABLE!$A60)</f>
        <v>86.799000000000007</v>
      </c>
      <c r="T60" s="46">
        <f>SUMIFS('SGT_SUKU TAHUNAN'!$H:$H,'SGT_SUKU TAHUNAN'!$A:$A,"20"&amp;RIGHT(JADUAL_TABLE!T$1,2),'SGT_SUKU TAHUNAN'!$B:$B,MID(JADUAL_TABLE!T$1,2,1),'SGT_SUKU TAHUNAN'!$C:$C,JADUAL_TABLE!$A60)</f>
        <v>92.594999999999999</v>
      </c>
      <c r="U60" s="46">
        <f>SUMIFS('SGT_SUKU TAHUNAN'!$H:$H,'SGT_SUKU TAHUNAN'!$A:$A,"20"&amp;RIGHT(JADUAL_TABLE!U$1,2),'SGT_SUKU TAHUNAN'!$B:$B,MID(JADUAL_TABLE!U$1,2,1),'SGT_SUKU TAHUNAN'!$C:$C,JADUAL_TABLE!$A60)</f>
        <v>99.812999999999988</v>
      </c>
      <c r="V60" s="46">
        <f>SUMIFS('SGT_SUKU TAHUNAN'!$H:$H,'SGT_SUKU TAHUNAN'!$A:$A,"20"&amp;RIGHT(JADUAL_TABLE!V$1,2),'SGT_SUKU TAHUNAN'!$B:$B,MID(JADUAL_TABLE!V$1,2,1),'SGT_SUKU TAHUNAN'!$C:$C,JADUAL_TABLE!$A60)</f>
        <v>98.224999999999994</v>
      </c>
      <c r="W60" s="46">
        <f>SUMIFS('SGT_SUKU TAHUNAN'!$H:$H,'SGT_SUKU TAHUNAN'!$A:$A,"20"&amp;RIGHT(JADUAL_TABLE!W$1,2),'SGT_SUKU TAHUNAN'!$B:$B,MID(JADUAL_TABLE!W$1,2,1),'SGT_SUKU TAHUNAN'!$C:$C,JADUAL_TABLE!$A60)</f>
        <v>98.658000000000001</v>
      </c>
      <c r="X60" s="46">
        <f>SUMIFS('SGT_SUKU TAHUNAN'!$H:$H,'SGT_SUKU TAHUNAN'!$A:$A,"20"&amp;RIGHT(JADUAL_TABLE!X$1,2),'SGT_SUKU TAHUNAN'!$B:$B,MID(JADUAL_TABLE!X$1,2,1),'SGT_SUKU TAHUNAN'!$C:$C,JADUAL_TABLE!$A60)</f>
        <v>97.95</v>
      </c>
      <c r="Y60" s="46">
        <f>SUMIFS('SGT_SUKU TAHUNAN'!$H:$H,'SGT_SUKU TAHUNAN'!$A:$A,"20"&amp;RIGHT(JADUAL_TABLE!Y$1,2),'SGT_SUKU TAHUNAN'!$B:$B,MID(JADUAL_TABLE!Y$1,2,1),'SGT_SUKU TAHUNAN'!$C:$C,JADUAL_TABLE!$A60)</f>
        <v>95.426000000000016</v>
      </c>
      <c r="Z60" s="46">
        <f>SUMIFS('SGT_SUKU TAHUNAN'!$H:$H,'SGT_SUKU TAHUNAN'!$A:$A,"20"&amp;RIGHT(JADUAL_TABLE!Z$1,2),'SGT_SUKU TAHUNAN'!$B:$B,MID(JADUAL_TABLE!Z$1,2,1),'SGT_SUKU TAHUNAN'!$C:$C,JADUAL_TABLE!$A60)</f>
        <v>102.70700000000001</v>
      </c>
      <c r="AA60" s="46">
        <f>SUMIFS('SGT_SUKU TAHUNAN'!$H:$H,'SGT_SUKU TAHUNAN'!$A:$A,"20"&amp;RIGHT(JADUAL_TABLE!AA$1,2),'SGT_SUKU TAHUNAN'!$B:$B,MID(JADUAL_TABLE!AA$1,2,1),'SGT_SUKU TAHUNAN'!$C:$C,JADUAL_TABLE!$A60)</f>
        <v>102.17999999999999</v>
      </c>
      <c r="AB60" s="46">
        <f>SUMIFS('SGT_SUKU TAHUNAN'!$H:$H,'SGT_SUKU TAHUNAN'!$A:$A,"20"&amp;RIGHT(JADUAL_TABLE!AB$1,2),'SGT_SUKU TAHUNAN'!$B:$B,MID(JADUAL_TABLE!AB$1,2,1),'SGT_SUKU TAHUNAN'!$C:$C,JADUAL_TABLE!$A60)</f>
        <v>105.13700000000001</v>
      </c>
      <c r="AC60" s="46">
        <f>SUMIFS('SGT_SUKU TAHUNAN'!$H:$H,'SGT_SUKU TAHUNAN'!$A:$A,"20"&amp;RIGHT(JADUAL_TABLE!AC$1,2),'SGT_SUKU TAHUNAN'!$B:$B,MID(JADUAL_TABLE!AC$1,2,1),'SGT_SUKU TAHUNAN'!$C:$C,JADUAL_TABLE!$A60)</f>
        <v>106.00200000000001</v>
      </c>
      <c r="AD60" s="46">
        <f>SUMIFS('SGT_SUKU TAHUNAN'!$H:$H,'SGT_SUKU TAHUNAN'!$A:$A,"20"&amp;RIGHT(JADUAL_TABLE!AD$1,2),'SGT_SUKU TAHUNAN'!$B:$B,MID(JADUAL_TABLE!AD$1,2,1),'SGT_SUKU TAHUNAN'!$C:$C,JADUAL_TABLE!$A60)</f>
        <v>105.941</v>
      </c>
      <c r="AE60" s="46">
        <f>SUMIFS('SGT_SUKU TAHUNAN'!$H:$H,'SGT_SUKU TAHUNAN'!$A:$A,"20"&amp;RIGHT(JADUAL_TABLE!AE$1,2),'SGT_SUKU TAHUNAN'!$B:$B,MID(JADUAL_TABLE!AE$1,2,1),'SGT_SUKU TAHUNAN'!$C:$C,JADUAL_TABLE!$A60)</f>
        <v>106.15100000000001</v>
      </c>
      <c r="AF60" s="46">
        <f>SUMIFS('SGT_SUKU TAHUNAN'!$H:$H,'SGT_SUKU TAHUNAN'!$A:$A,"20"&amp;RIGHT(JADUAL_TABLE!AF$1,2),'SGT_SUKU TAHUNAN'!$B:$B,MID(JADUAL_TABLE!AF$1,2,1),'SGT_SUKU TAHUNAN'!$C:$C,JADUAL_TABLE!$A60)</f>
        <v>105.215</v>
      </c>
      <c r="AG60" s="46">
        <f>SUMIFS('SGT_SUKU TAHUNAN'!$H:$H,'SGT_SUKU TAHUNAN'!$A:$A,"20"&amp;RIGHT(JADUAL_TABLE!AG$1,2),'SGT_SUKU TAHUNAN'!$B:$B,MID(JADUAL_TABLE!AG$1,2,1),'SGT_SUKU TAHUNAN'!$C:$C,JADUAL_TABLE!$A60)</f>
        <v>105.52799999999999</v>
      </c>
      <c r="AH60" s="46">
        <f>SUMIFS('SGT_SUKU TAHUNAN'!$H:$H,'SGT_SUKU TAHUNAN'!$A:$A,"20"&amp;RIGHT(JADUAL_TABLE!AH$1,2),'SGT_SUKU TAHUNAN'!$B:$B,MID(JADUAL_TABLE!AH$1,2,1),'SGT_SUKU TAHUNAN'!$C:$C,JADUAL_TABLE!$A60)</f>
        <v>105.64599999999999</v>
      </c>
      <c r="AI60" s="46">
        <f>SUMIFS('SGT_SUKU TAHUNAN'!$H:$H,'SGT_SUKU TAHUNAN'!$A:$A,"20"&amp;RIGHT(JADUAL_TABLE!AI$1,2),'SGT_SUKU TAHUNAN'!$B:$B,MID(JADUAL_TABLE!AI$1,2,1),'SGT_SUKU TAHUNAN'!$C:$C,JADUAL_TABLE!$A60)</f>
        <v>107.46599999999999</v>
      </c>
      <c r="AJ60" s="46">
        <f>SUMIFS('SGT_SUKU TAHUNAN'!$H:$H,'SGT_SUKU TAHUNAN'!$A:$A,"20"&amp;RIGHT(JADUAL_TABLE!AJ$1,2),'SGT_SUKU TAHUNAN'!$B:$B,MID(JADUAL_TABLE!AJ$1,2,1),'SGT_SUKU TAHUNAN'!$C:$C,JADUAL_TABLE!$A60)</f>
        <v>106.83200000000001</v>
      </c>
      <c r="AK60" s="46">
        <f>SUMIFS('SGT_SUKU TAHUNAN'!$H:$H,'SGT_SUKU TAHUNAN'!$A:$A,"20"&amp;RIGHT(JADUAL_TABLE!AK$1,2),'SGT_SUKU TAHUNAN'!$B:$B,MID(JADUAL_TABLE!AK$1,2,1),'SGT_SUKU TAHUNAN'!$C:$C,JADUAL_TABLE!$A60)</f>
        <v>107.12599999999999</v>
      </c>
      <c r="AL60" s="46">
        <f>SUMIFS('SGT_SUKU TAHUNAN'!$H:$H,'SGT_SUKU TAHUNAN'!$A:$A,"20"&amp;RIGHT(JADUAL_TABLE!AL$1,2),'SGT_SUKU TAHUNAN'!$B:$B,MID(JADUAL_TABLE!AL$1,2,1),'SGT_SUKU TAHUNAN'!$C:$C,JADUAL_TABLE!$A60)</f>
        <v>108.468</v>
      </c>
      <c r="AM60" s="46">
        <f>SUMIFS('SGT_SUKU TAHUNAN'!$H:$H,'SGT_SUKU TAHUNAN'!$A:$A,"20"&amp;RIGHT(JADUAL_TABLE!AM$1,2),'SGT_SUKU TAHUNAN'!$B:$B,MID(JADUAL_TABLE!AM$1,2,1),'SGT_SUKU TAHUNAN'!$C:$C,JADUAL_TABLE!$A60)</f>
        <v>109.23200000000001</v>
      </c>
      <c r="AN60" s="46">
        <f>SUMIFS('SGT_SUKU TAHUNAN'!$H:$H,'SGT_SUKU TAHUNAN'!$A:$A,"20"&amp;RIGHT(JADUAL_TABLE!AN$1,2),'SGT_SUKU TAHUNAN'!$B:$B,MID(JADUAL_TABLE!AN$1,2,1),'SGT_SUKU TAHUNAN'!$C:$C,JADUAL_TABLE!$A60)</f>
        <v>109.47000000000003</v>
      </c>
      <c r="AO60" s="46">
        <f>SUMIFS('SGT_SUKU TAHUNAN'!$H:$H,'SGT_SUKU TAHUNAN'!$A:$A,"20"&amp;RIGHT(JADUAL_TABLE!AO$1,2),'SGT_SUKU TAHUNAN'!$B:$B,MID(JADUAL_TABLE!AO$1,2,1),'SGT_SUKU TAHUNAN'!$C:$C,JADUAL_TABLE!$A60)</f>
        <v>111.22500000000001</v>
      </c>
      <c r="AP60" s="46">
        <f>SUMIFS('SGT_SUKU TAHUNAN'!$H:$H,'SGT_SUKU TAHUNAN'!$A:$A,"20"&amp;RIGHT(JADUAL_TABLE!AP$1,2),'SGT_SUKU TAHUNAN'!$B:$B,MID(JADUAL_TABLE!AP$1,2,1),'SGT_SUKU TAHUNAN'!$C:$C,JADUAL_TABLE!$A60)</f>
        <v>111.27899999999998</v>
      </c>
      <c r="AQ60" s="46">
        <f>SUMIFS('SGT_SUKU TAHUNAN'!$H:$H,'SGT_SUKU TAHUNAN'!$A:$A,"20"&amp;RIGHT(JADUAL_TABLE!AQ$1,2),'SGT_SUKU TAHUNAN'!$B:$B,MID(JADUAL_TABLE!AQ$1,2,1),'SGT_SUKU TAHUNAN'!$C:$C,JADUAL_TABLE!$A60)</f>
        <v>107.908</v>
      </c>
      <c r="AR60" s="46">
        <f>SUMIFS('SGT_SUKU TAHUNAN'!$H:$H,'SGT_SUKU TAHUNAN'!$A:$A,"20"&amp;RIGHT(JADUAL_TABLE!AR$1,2),'SGT_SUKU TAHUNAN'!$B:$B,MID(JADUAL_TABLE!AR$1,2,1),'SGT_SUKU TAHUNAN'!$C:$C,JADUAL_TABLE!$A60)</f>
        <v>107.3</v>
      </c>
      <c r="AS60" s="46">
        <f>SUMIFS('SGT_SUKU TAHUNAN'!$H:$H,'SGT_SUKU TAHUNAN'!$A:$A,"20"&amp;RIGHT(JADUAL_TABLE!AS$1,2),'SGT_SUKU TAHUNAN'!$B:$B,MID(JADUAL_TABLE!AS$1,2,1),'SGT_SUKU TAHUNAN'!$C:$C,JADUAL_TABLE!$A60)</f>
        <v>0</v>
      </c>
      <c r="AT60" s="46">
        <f>SUMIFS('SGT_SUKU TAHUNAN'!$H:$H,'SGT_SUKU TAHUNAN'!$A:$A,"20"&amp;RIGHT(JADUAL_TABLE!AT$1,2),'SGT_SUKU TAHUNAN'!$B:$B,MID(JADUAL_TABLE!AT$1,2,1),'SGT_SUKU TAHUNAN'!$C:$C,JADUAL_TABLE!$A60)</f>
        <v>0</v>
      </c>
    </row>
    <row r="61" spans="1:47" ht="35.15" customHeight="1" x14ac:dyDescent="0.3">
      <c r="A61" s="44" t="s">
        <v>23</v>
      </c>
      <c r="B61" s="45" t="s">
        <v>152</v>
      </c>
      <c r="C61" s="46">
        <f>SUMIFS('SGT_TAHUNAN '!$G:$G,'SGT_TAHUNAN '!$A:$A,JADUAL_TABLE!C$1,'SGT_TAHUNAN '!$B:$B,JADUAL_TABLE!$A61)</f>
        <v>41.872</v>
      </c>
      <c r="D61" s="46">
        <f>SUMIFS('SGT_TAHUNAN '!$G:$G,'SGT_TAHUNAN '!$A:$A,JADUAL_TABLE!D$1,'SGT_TAHUNAN '!$B:$B,JADUAL_TABLE!$A61)</f>
        <v>41.205999999999996</v>
      </c>
      <c r="E61" s="46">
        <f>SUMIFS('SGT_TAHUNAN '!$G:$G,'SGT_TAHUNAN '!$A:$A,JADUAL_TABLE!E$1,'SGT_TAHUNAN '!$B:$B,JADUAL_TABLE!$A61)</f>
        <v>37.152000000000008</v>
      </c>
      <c r="F61" s="46">
        <f>SUMIFS('SGT_TAHUNAN '!$G:$G,'SGT_TAHUNAN '!$A:$A,JADUAL_TABLE!F$1,'SGT_TAHUNAN '!$B:$B,JADUAL_TABLE!$A61)</f>
        <v>37.999000000000002</v>
      </c>
      <c r="G61" s="46">
        <f>SUMIFS('SGT_TAHUNAN '!$G:$G,'SGT_TAHUNAN '!$A:$A,JADUAL_TABLE!G$1,'SGT_TAHUNAN '!$B:$B,JADUAL_TABLE!$A61)</f>
        <v>37.834000000000003</v>
      </c>
      <c r="H61" s="46">
        <f>SUMIFS('SGT_TAHUNAN '!$G:$G,'SGT_TAHUNAN '!$A:$A,JADUAL_TABLE!H$1,'SGT_TAHUNAN '!$B:$B,JADUAL_TABLE!$A61)</f>
        <v>36.498999999999995</v>
      </c>
      <c r="I61" s="46">
        <f>SUMIFS('SGT_TAHUNAN '!$G:$G,'SGT_TAHUNAN '!$A:$A,JADUAL_TABLE!I$1,'SGT_TAHUNAN '!$B:$B,JADUAL_TABLE!$A61)</f>
        <v>37.522999999999996</v>
      </c>
      <c r="J61" s="46">
        <f>SUMIFS('SGT_TAHUNAN '!$G:$G,'SGT_TAHUNAN '!$A:$A,JADUAL_TABLE!J$1,'SGT_TAHUNAN '!$B:$B,JADUAL_TABLE!$A61)</f>
        <v>38.173999999999992</v>
      </c>
      <c r="K61" s="46">
        <f>SUMIFS('SGT_SUKU TAHUNAN'!$H:$H,'SGT_SUKU TAHUNAN'!$A:$A,"20"&amp;RIGHT(JADUAL_TABLE!K$1,2),'SGT_SUKU TAHUNAN'!$B:$B,MID(JADUAL_TABLE!K$1,2,1),'SGT_SUKU TAHUNAN'!$C:$C,JADUAL_TABLE!$A61)</f>
        <v>42.026000000000003</v>
      </c>
      <c r="L61" s="46">
        <f>SUMIFS('SGT_SUKU TAHUNAN'!$H:$H,'SGT_SUKU TAHUNAN'!$A:$A,"20"&amp;RIGHT(JADUAL_TABLE!L$1,2),'SGT_SUKU TAHUNAN'!$B:$B,MID(JADUAL_TABLE!L$1,2,1),'SGT_SUKU TAHUNAN'!$C:$C,JADUAL_TABLE!$A61)</f>
        <v>41.902000000000001</v>
      </c>
      <c r="M61" s="46">
        <f>SUMIFS('SGT_SUKU TAHUNAN'!$H:$H,'SGT_SUKU TAHUNAN'!$A:$A,"20"&amp;RIGHT(JADUAL_TABLE!M$1,2),'SGT_SUKU TAHUNAN'!$B:$B,MID(JADUAL_TABLE!M$1,2,1),'SGT_SUKU TAHUNAN'!$C:$C,JADUAL_TABLE!$A61)</f>
        <v>41.185999999999993</v>
      </c>
      <c r="N61" s="46">
        <f>SUMIFS('SGT_SUKU TAHUNAN'!$H:$H,'SGT_SUKU TAHUNAN'!$A:$A,"20"&amp;RIGHT(JADUAL_TABLE!N$1,2),'SGT_SUKU TAHUNAN'!$B:$B,MID(JADUAL_TABLE!N$1,2,1),'SGT_SUKU TAHUNAN'!$C:$C,JADUAL_TABLE!$A61)</f>
        <v>41.872</v>
      </c>
      <c r="O61" s="46">
        <f>SUMIFS('SGT_SUKU TAHUNAN'!$H:$H,'SGT_SUKU TAHUNAN'!$A:$A,"20"&amp;RIGHT(JADUAL_TABLE!O$1,2),'SGT_SUKU TAHUNAN'!$B:$B,MID(JADUAL_TABLE!O$1,2,1),'SGT_SUKU TAHUNAN'!$C:$C,JADUAL_TABLE!$A61)</f>
        <v>38.286999999999999</v>
      </c>
      <c r="P61" s="46">
        <f>SUMIFS('SGT_SUKU TAHUNAN'!$H:$H,'SGT_SUKU TAHUNAN'!$A:$A,"20"&amp;RIGHT(JADUAL_TABLE!P$1,2),'SGT_SUKU TAHUNAN'!$B:$B,MID(JADUAL_TABLE!P$1,2,1),'SGT_SUKU TAHUNAN'!$C:$C,JADUAL_TABLE!$A61)</f>
        <v>40.728999999999999</v>
      </c>
      <c r="Q61" s="46">
        <f>SUMIFS('SGT_SUKU TAHUNAN'!$H:$H,'SGT_SUKU TAHUNAN'!$A:$A,"20"&amp;RIGHT(JADUAL_TABLE!Q$1,2),'SGT_SUKU TAHUNAN'!$B:$B,MID(JADUAL_TABLE!Q$1,2,1),'SGT_SUKU TAHUNAN'!$C:$C,JADUAL_TABLE!$A61)</f>
        <v>41.988000000000007</v>
      </c>
      <c r="R61" s="46">
        <f>SUMIFS('SGT_SUKU TAHUNAN'!$H:$H,'SGT_SUKU TAHUNAN'!$A:$A,"20"&amp;RIGHT(JADUAL_TABLE!R$1,2),'SGT_SUKU TAHUNAN'!$B:$B,MID(JADUAL_TABLE!R$1,2,1),'SGT_SUKU TAHUNAN'!$C:$C,JADUAL_TABLE!$A61)</f>
        <v>41.205999999999996</v>
      </c>
      <c r="S61" s="46">
        <f>SUMIFS('SGT_SUKU TAHUNAN'!$H:$H,'SGT_SUKU TAHUNAN'!$A:$A,"20"&amp;RIGHT(JADUAL_TABLE!S$1,2),'SGT_SUKU TAHUNAN'!$B:$B,MID(JADUAL_TABLE!S$1,2,1),'SGT_SUKU TAHUNAN'!$C:$C,JADUAL_TABLE!$A61)</f>
        <v>36.600999999999999</v>
      </c>
      <c r="T61" s="46">
        <f>SUMIFS('SGT_SUKU TAHUNAN'!$H:$H,'SGT_SUKU TAHUNAN'!$A:$A,"20"&amp;RIGHT(JADUAL_TABLE!T$1,2),'SGT_SUKU TAHUNAN'!$B:$B,MID(JADUAL_TABLE!T$1,2,1),'SGT_SUKU TAHUNAN'!$C:$C,JADUAL_TABLE!$A61)</f>
        <v>37.756999999999998</v>
      </c>
      <c r="U61" s="46">
        <f>SUMIFS('SGT_SUKU TAHUNAN'!$H:$H,'SGT_SUKU TAHUNAN'!$A:$A,"20"&amp;RIGHT(JADUAL_TABLE!U$1,2),'SGT_SUKU TAHUNAN'!$B:$B,MID(JADUAL_TABLE!U$1,2,1),'SGT_SUKU TAHUNAN'!$C:$C,JADUAL_TABLE!$A61)</f>
        <v>38.804000000000002</v>
      </c>
      <c r="V61" s="46">
        <f>SUMIFS('SGT_SUKU TAHUNAN'!$H:$H,'SGT_SUKU TAHUNAN'!$A:$A,"20"&amp;RIGHT(JADUAL_TABLE!V$1,2),'SGT_SUKU TAHUNAN'!$B:$B,MID(JADUAL_TABLE!V$1,2,1),'SGT_SUKU TAHUNAN'!$C:$C,JADUAL_TABLE!$A61)</f>
        <v>37.152000000000008</v>
      </c>
      <c r="W61" s="46">
        <f>SUMIFS('SGT_SUKU TAHUNAN'!$H:$H,'SGT_SUKU TAHUNAN'!$A:$A,"20"&amp;RIGHT(JADUAL_TABLE!W$1,2),'SGT_SUKU TAHUNAN'!$B:$B,MID(JADUAL_TABLE!W$1,2,1),'SGT_SUKU TAHUNAN'!$C:$C,JADUAL_TABLE!$A61)</f>
        <v>37.432999999999993</v>
      </c>
      <c r="X61" s="46">
        <f>SUMIFS('SGT_SUKU TAHUNAN'!$H:$H,'SGT_SUKU TAHUNAN'!$A:$A,"20"&amp;RIGHT(JADUAL_TABLE!X$1,2),'SGT_SUKU TAHUNAN'!$B:$B,MID(JADUAL_TABLE!X$1,2,1),'SGT_SUKU TAHUNAN'!$C:$C,JADUAL_TABLE!$A61)</f>
        <v>37.302</v>
      </c>
      <c r="Y61" s="46">
        <f>SUMIFS('SGT_SUKU TAHUNAN'!$H:$H,'SGT_SUKU TAHUNAN'!$A:$A,"20"&amp;RIGHT(JADUAL_TABLE!Y$1,2),'SGT_SUKU TAHUNAN'!$B:$B,MID(JADUAL_TABLE!Y$1,2,1),'SGT_SUKU TAHUNAN'!$C:$C,JADUAL_TABLE!$A61)</f>
        <v>36.560000000000009</v>
      </c>
      <c r="Z61" s="46">
        <f>SUMIFS('SGT_SUKU TAHUNAN'!$H:$H,'SGT_SUKU TAHUNAN'!$A:$A,"20"&amp;RIGHT(JADUAL_TABLE!Z$1,2),'SGT_SUKU TAHUNAN'!$B:$B,MID(JADUAL_TABLE!Z$1,2,1),'SGT_SUKU TAHUNAN'!$C:$C,JADUAL_TABLE!$A61)</f>
        <v>37.999000000000002</v>
      </c>
      <c r="AA61" s="46">
        <f>SUMIFS('SGT_SUKU TAHUNAN'!$H:$H,'SGT_SUKU TAHUNAN'!$A:$A,"20"&amp;RIGHT(JADUAL_TABLE!AA$1,2),'SGT_SUKU TAHUNAN'!$B:$B,MID(JADUAL_TABLE!AA$1,2,1),'SGT_SUKU TAHUNAN'!$C:$C,JADUAL_TABLE!$A61)</f>
        <v>37.261999999999993</v>
      </c>
      <c r="AB61" s="46">
        <f>SUMIFS('SGT_SUKU TAHUNAN'!$H:$H,'SGT_SUKU TAHUNAN'!$A:$A,"20"&amp;RIGHT(JADUAL_TABLE!AB$1,2),'SGT_SUKU TAHUNAN'!$B:$B,MID(JADUAL_TABLE!AB$1,2,1),'SGT_SUKU TAHUNAN'!$C:$C,JADUAL_TABLE!$A61)</f>
        <v>36.863</v>
      </c>
      <c r="AC61" s="46">
        <f>SUMIFS('SGT_SUKU TAHUNAN'!$H:$H,'SGT_SUKU TAHUNAN'!$A:$A,"20"&amp;RIGHT(JADUAL_TABLE!AC$1,2),'SGT_SUKU TAHUNAN'!$B:$B,MID(JADUAL_TABLE!AC$1,2,1),'SGT_SUKU TAHUNAN'!$C:$C,JADUAL_TABLE!$A61)</f>
        <v>37.036999999999992</v>
      </c>
      <c r="AD61" s="46">
        <f>SUMIFS('SGT_SUKU TAHUNAN'!$H:$H,'SGT_SUKU TAHUNAN'!$A:$A,"20"&amp;RIGHT(JADUAL_TABLE!AD$1,2),'SGT_SUKU TAHUNAN'!$B:$B,MID(JADUAL_TABLE!AD$1,2,1),'SGT_SUKU TAHUNAN'!$C:$C,JADUAL_TABLE!$A61)</f>
        <v>37.834000000000003</v>
      </c>
      <c r="AE61" s="46">
        <f>SUMIFS('SGT_SUKU TAHUNAN'!$H:$H,'SGT_SUKU TAHUNAN'!$A:$A,"20"&amp;RIGHT(JADUAL_TABLE!AE$1,2),'SGT_SUKU TAHUNAN'!$B:$B,MID(JADUAL_TABLE!AE$1,2,1),'SGT_SUKU TAHUNAN'!$C:$C,JADUAL_TABLE!$A61)</f>
        <v>37.123999999999995</v>
      </c>
      <c r="AF61" s="46">
        <f>SUMIFS('SGT_SUKU TAHUNAN'!$H:$H,'SGT_SUKU TAHUNAN'!$A:$A,"20"&amp;RIGHT(JADUAL_TABLE!AF$1,2),'SGT_SUKU TAHUNAN'!$B:$B,MID(JADUAL_TABLE!AF$1,2,1),'SGT_SUKU TAHUNAN'!$C:$C,JADUAL_TABLE!$A61)</f>
        <v>35.841999999999999</v>
      </c>
      <c r="AG61" s="46">
        <f>SUMIFS('SGT_SUKU TAHUNAN'!$H:$H,'SGT_SUKU TAHUNAN'!$A:$A,"20"&amp;RIGHT(JADUAL_TABLE!AG$1,2),'SGT_SUKU TAHUNAN'!$B:$B,MID(JADUAL_TABLE!AG$1,2,1),'SGT_SUKU TAHUNAN'!$C:$C,JADUAL_TABLE!$A61)</f>
        <v>36.812000000000012</v>
      </c>
      <c r="AH61" s="46">
        <f>SUMIFS('SGT_SUKU TAHUNAN'!$H:$H,'SGT_SUKU TAHUNAN'!$A:$A,"20"&amp;RIGHT(JADUAL_TABLE!AH$1,2),'SGT_SUKU TAHUNAN'!$B:$B,MID(JADUAL_TABLE!AH$1,2,1),'SGT_SUKU TAHUNAN'!$C:$C,JADUAL_TABLE!$A61)</f>
        <v>36.498999999999995</v>
      </c>
      <c r="AI61" s="46">
        <f>SUMIFS('SGT_SUKU TAHUNAN'!$H:$H,'SGT_SUKU TAHUNAN'!$A:$A,"20"&amp;RIGHT(JADUAL_TABLE!AI$1,2),'SGT_SUKU TAHUNAN'!$B:$B,MID(JADUAL_TABLE!AI$1,2,1),'SGT_SUKU TAHUNAN'!$C:$C,JADUAL_TABLE!$A61)</f>
        <v>36.616</v>
      </c>
      <c r="AJ61" s="46">
        <f>SUMIFS('SGT_SUKU TAHUNAN'!$H:$H,'SGT_SUKU TAHUNAN'!$A:$A,"20"&amp;RIGHT(JADUAL_TABLE!AJ$1,2),'SGT_SUKU TAHUNAN'!$B:$B,MID(JADUAL_TABLE!AJ$1,2,1),'SGT_SUKU TAHUNAN'!$C:$C,JADUAL_TABLE!$A61)</f>
        <v>36.669999999999995</v>
      </c>
      <c r="AK61" s="46">
        <f>SUMIFS('SGT_SUKU TAHUNAN'!$H:$H,'SGT_SUKU TAHUNAN'!$A:$A,"20"&amp;RIGHT(JADUAL_TABLE!AK$1,2),'SGT_SUKU TAHUNAN'!$B:$B,MID(JADUAL_TABLE!AK$1,2,1),'SGT_SUKU TAHUNAN'!$C:$C,JADUAL_TABLE!$A61)</f>
        <v>37.150999999999996</v>
      </c>
      <c r="AL61" s="46">
        <f>SUMIFS('SGT_SUKU TAHUNAN'!$H:$H,'SGT_SUKU TAHUNAN'!$A:$A,"20"&amp;RIGHT(JADUAL_TABLE!AL$1,2),'SGT_SUKU TAHUNAN'!$B:$B,MID(JADUAL_TABLE!AL$1,2,1),'SGT_SUKU TAHUNAN'!$C:$C,JADUAL_TABLE!$A61)</f>
        <v>37.522999999999996</v>
      </c>
      <c r="AM61" s="46">
        <f>SUMIFS('SGT_SUKU TAHUNAN'!$H:$H,'SGT_SUKU TAHUNAN'!$A:$A,"20"&amp;RIGHT(JADUAL_TABLE!AM$1,2),'SGT_SUKU TAHUNAN'!$B:$B,MID(JADUAL_TABLE!AM$1,2,1),'SGT_SUKU TAHUNAN'!$C:$C,JADUAL_TABLE!$A61)</f>
        <v>37.499000000000002</v>
      </c>
      <c r="AN61" s="46">
        <f>SUMIFS('SGT_SUKU TAHUNAN'!$H:$H,'SGT_SUKU TAHUNAN'!$A:$A,"20"&amp;RIGHT(JADUAL_TABLE!AN$1,2),'SGT_SUKU TAHUNAN'!$B:$B,MID(JADUAL_TABLE!AN$1,2,1),'SGT_SUKU TAHUNAN'!$C:$C,JADUAL_TABLE!$A61)</f>
        <v>37.436000000000007</v>
      </c>
      <c r="AO61" s="46">
        <f>SUMIFS('SGT_SUKU TAHUNAN'!$H:$H,'SGT_SUKU TAHUNAN'!$A:$A,"20"&amp;RIGHT(JADUAL_TABLE!AO$1,2),'SGT_SUKU TAHUNAN'!$B:$B,MID(JADUAL_TABLE!AO$1,2,1),'SGT_SUKU TAHUNAN'!$C:$C,JADUAL_TABLE!$A61)</f>
        <v>37.642000000000003</v>
      </c>
      <c r="AP61" s="46">
        <f>SUMIFS('SGT_SUKU TAHUNAN'!$H:$H,'SGT_SUKU TAHUNAN'!$A:$A,"20"&amp;RIGHT(JADUAL_TABLE!AP$1,2),'SGT_SUKU TAHUNAN'!$B:$B,MID(JADUAL_TABLE!AP$1,2,1),'SGT_SUKU TAHUNAN'!$C:$C,JADUAL_TABLE!$A61)</f>
        <v>38.173999999999992</v>
      </c>
      <c r="AQ61" s="46">
        <f>SUMIFS('SGT_SUKU TAHUNAN'!$H:$H,'SGT_SUKU TAHUNAN'!$A:$A,"20"&amp;RIGHT(JADUAL_TABLE!AQ$1,2),'SGT_SUKU TAHUNAN'!$B:$B,MID(JADUAL_TABLE!AQ$1,2,1),'SGT_SUKU TAHUNAN'!$C:$C,JADUAL_TABLE!$A61)</f>
        <v>38.236000000000004</v>
      </c>
      <c r="AR61" s="46">
        <f>SUMIFS('SGT_SUKU TAHUNAN'!$H:$H,'SGT_SUKU TAHUNAN'!$A:$A,"20"&amp;RIGHT(JADUAL_TABLE!AR$1,2),'SGT_SUKU TAHUNAN'!$B:$B,MID(JADUAL_TABLE!AR$1,2,1),'SGT_SUKU TAHUNAN'!$C:$C,JADUAL_TABLE!$A61)</f>
        <v>38.186</v>
      </c>
      <c r="AS61" s="46">
        <f>SUMIFS('SGT_SUKU TAHUNAN'!$H:$H,'SGT_SUKU TAHUNAN'!$A:$A,"20"&amp;RIGHT(JADUAL_TABLE!AS$1,2),'SGT_SUKU TAHUNAN'!$B:$B,MID(JADUAL_TABLE!AS$1,2,1),'SGT_SUKU TAHUNAN'!$C:$C,JADUAL_TABLE!$A61)</f>
        <v>0</v>
      </c>
      <c r="AT61" s="46">
        <f>SUMIFS('SGT_SUKU TAHUNAN'!$H:$H,'SGT_SUKU TAHUNAN'!$A:$A,"20"&amp;RIGHT(JADUAL_TABLE!AT$1,2),'SGT_SUKU TAHUNAN'!$B:$B,MID(JADUAL_TABLE!AT$1,2,1),'SGT_SUKU TAHUNAN'!$C:$C,JADUAL_TABLE!$A61)</f>
        <v>0</v>
      </c>
    </row>
    <row r="62" spans="1:47" s="43" customFormat="1" ht="35.15" customHeight="1" x14ac:dyDescent="0.3">
      <c r="A62" s="26"/>
      <c r="B62" s="40" t="s">
        <v>153</v>
      </c>
      <c r="C62" s="41">
        <f>SUM(C63:C65,C73:C74)</f>
        <v>197.613</v>
      </c>
      <c r="D62" s="41">
        <f t="shared" ref="D62:AT62" si="8">SUM(D63:D65,D73:D74)</f>
        <v>197.982</v>
      </c>
      <c r="E62" s="41">
        <f t="shared" si="8"/>
        <v>175.92199999999997</v>
      </c>
      <c r="F62" s="41">
        <f t="shared" si="8"/>
        <v>183.624</v>
      </c>
      <c r="G62" s="41">
        <f t="shared" si="8"/>
        <v>192.393</v>
      </c>
      <c r="H62" s="41">
        <f t="shared" si="8"/>
        <v>190.22200000000001</v>
      </c>
      <c r="I62" s="41">
        <f t="shared" si="8"/>
        <v>193.56700000000004</v>
      </c>
      <c r="J62" s="41">
        <f t="shared" si="8"/>
        <v>198.13300000000001</v>
      </c>
      <c r="K62" s="41">
        <f t="shared" si="8"/>
        <v>202.26</v>
      </c>
      <c r="L62" s="41">
        <f t="shared" si="8"/>
        <v>200.35599999999999</v>
      </c>
      <c r="M62" s="41">
        <f t="shared" si="8"/>
        <v>194.56</v>
      </c>
      <c r="N62" s="41">
        <f t="shared" si="8"/>
        <v>197.613</v>
      </c>
      <c r="O62" s="41">
        <f t="shared" si="8"/>
        <v>200.52599999999998</v>
      </c>
      <c r="P62" s="41">
        <f t="shared" si="8"/>
        <v>217.87199999999999</v>
      </c>
      <c r="Q62" s="41">
        <f t="shared" si="8"/>
        <v>202.64000000000001</v>
      </c>
      <c r="R62" s="41">
        <f t="shared" si="8"/>
        <v>197.982</v>
      </c>
      <c r="S62" s="41">
        <f t="shared" si="8"/>
        <v>165.98599999999999</v>
      </c>
      <c r="T62" s="41">
        <f t="shared" si="8"/>
        <v>169.53099999999998</v>
      </c>
      <c r="U62" s="41">
        <f t="shared" si="8"/>
        <v>179.34200000000001</v>
      </c>
      <c r="V62" s="41">
        <f t="shared" si="8"/>
        <v>175.92199999999997</v>
      </c>
      <c r="W62" s="41">
        <f t="shared" si="8"/>
        <v>177.85400000000001</v>
      </c>
      <c r="X62" s="41">
        <f t="shared" si="8"/>
        <v>178.03900000000002</v>
      </c>
      <c r="Y62" s="41">
        <f t="shared" si="8"/>
        <v>174.04</v>
      </c>
      <c r="Z62" s="41">
        <f t="shared" si="8"/>
        <v>183.624</v>
      </c>
      <c r="AA62" s="41">
        <f t="shared" si="8"/>
        <v>184.315</v>
      </c>
      <c r="AB62" s="41">
        <f t="shared" si="8"/>
        <v>191.30600000000001</v>
      </c>
      <c r="AC62" s="41">
        <f t="shared" si="8"/>
        <v>191.261</v>
      </c>
      <c r="AD62" s="41">
        <f t="shared" si="8"/>
        <v>192.393</v>
      </c>
      <c r="AE62" s="41">
        <f t="shared" si="8"/>
        <v>192.60599999999999</v>
      </c>
      <c r="AF62" s="41">
        <f t="shared" si="8"/>
        <v>189.84899999999999</v>
      </c>
      <c r="AG62" s="41">
        <f t="shared" si="8"/>
        <v>190.923</v>
      </c>
      <c r="AH62" s="41">
        <f t="shared" si="8"/>
        <v>190.22200000000001</v>
      </c>
      <c r="AI62" s="41">
        <f t="shared" si="8"/>
        <v>191.86900000000003</v>
      </c>
      <c r="AJ62" s="41">
        <f t="shared" si="8"/>
        <v>191.45400000000001</v>
      </c>
      <c r="AK62" s="41">
        <f t="shared" si="8"/>
        <v>191.76700000000002</v>
      </c>
      <c r="AL62" s="41">
        <f t="shared" si="8"/>
        <v>193.56700000000004</v>
      </c>
      <c r="AM62" s="41">
        <f t="shared" si="8"/>
        <v>194.08100000000002</v>
      </c>
      <c r="AN62" s="41">
        <f t="shared" si="8"/>
        <v>194.85999999999996</v>
      </c>
      <c r="AO62" s="41">
        <f t="shared" si="8"/>
        <v>197.08600000000001</v>
      </c>
      <c r="AP62" s="41">
        <f t="shared" si="8"/>
        <v>198.13300000000001</v>
      </c>
      <c r="AQ62" s="41">
        <f t="shared" si="8"/>
        <v>194.83699999999999</v>
      </c>
      <c r="AR62" s="41">
        <f t="shared" si="8"/>
        <v>195.73000000000002</v>
      </c>
      <c r="AS62" s="41">
        <f t="shared" si="8"/>
        <v>0</v>
      </c>
      <c r="AT62" s="41">
        <f t="shared" si="8"/>
        <v>0</v>
      </c>
      <c r="AU62" s="42"/>
    </row>
    <row r="63" spans="1:47" ht="35.15" customHeight="1" x14ac:dyDescent="0.3">
      <c r="A63" s="47" t="s">
        <v>27</v>
      </c>
      <c r="B63" s="47" t="s">
        <v>154</v>
      </c>
      <c r="C63" s="48">
        <f>SUMIFS('SGT_TAHUNAN '!$G:$G,'SGT_TAHUNAN '!$A:$A,JADUAL_TABLE!C$1,'SGT_TAHUNAN '!$C:$C,JADUAL_TABLE!$A63)</f>
        <v>25.901000000000003</v>
      </c>
      <c r="D63" s="48">
        <f>SUMIFS('SGT_TAHUNAN '!$G:$G,'SGT_TAHUNAN '!$A:$A,JADUAL_TABLE!D$1,'SGT_TAHUNAN '!$C:$C,JADUAL_TABLE!$A63)</f>
        <v>28.377000000000002</v>
      </c>
      <c r="E63" s="48">
        <f>SUMIFS('SGT_TAHUNAN '!$G:$G,'SGT_TAHUNAN '!$A:$A,JADUAL_TABLE!E$1,'SGT_TAHUNAN '!$C:$C,JADUAL_TABLE!$A63)</f>
        <v>29.492000000000001</v>
      </c>
      <c r="F63" s="48">
        <f>SUMIFS('SGT_TAHUNAN '!$G:$G,'SGT_TAHUNAN '!$A:$A,JADUAL_TABLE!F$1,'SGT_TAHUNAN '!$C:$C,JADUAL_TABLE!$A63)</f>
        <v>29.762</v>
      </c>
      <c r="G63" s="48">
        <f>SUMIFS('SGT_TAHUNAN '!$G:$G,'SGT_TAHUNAN '!$A:$A,JADUAL_TABLE!G$1,'SGT_TAHUNAN '!$C:$C,JADUAL_TABLE!$A63)</f>
        <v>31.705000000000002</v>
      </c>
      <c r="H63" s="48">
        <f>SUMIFS('SGT_TAHUNAN '!$G:$G,'SGT_TAHUNAN '!$A:$A,JADUAL_TABLE!H$1,'SGT_TAHUNAN '!$C:$C,JADUAL_TABLE!$A63)</f>
        <v>31.094999999999999</v>
      </c>
      <c r="I63" s="48">
        <f>SUMIFS('SGT_TAHUNAN '!$G:$G,'SGT_TAHUNAN '!$A:$A,JADUAL_TABLE!I$1,'SGT_TAHUNAN '!$C:$C,JADUAL_TABLE!$A63)</f>
        <v>31.885999999999999</v>
      </c>
      <c r="J63" s="48">
        <f>SUMIFS('SGT_TAHUNAN '!$G:$G,'SGT_TAHUNAN '!$A:$A,JADUAL_TABLE!J$1,'SGT_TAHUNAN '!$C:$C,JADUAL_TABLE!$A63)</f>
        <v>32.012999999999998</v>
      </c>
      <c r="K63" s="48">
        <f>SUMIFS('SGT_SUKU TAHUNAN'!$H:$H,'SGT_SUKU TAHUNAN'!$A:$A,"20"&amp;RIGHT(JADUAL_TABLE!K$1,2),'SGT_SUKU TAHUNAN'!$B:$B,MID(JADUAL_TABLE!K$1,2,1),'SGT_SUKU TAHUNAN'!$D:$D,JADUAL_TABLE!$A63)</f>
        <v>29.503999999999998</v>
      </c>
      <c r="L63" s="48">
        <f>SUMIFS('SGT_SUKU TAHUNAN'!$H:$H,'SGT_SUKU TAHUNAN'!$A:$A,"20"&amp;RIGHT(JADUAL_TABLE!L$1,2),'SGT_SUKU TAHUNAN'!$B:$B,MID(JADUAL_TABLE!L$1,2,1),'SGT_SUKU TAHUNAN'!$D:$D,JADUAL_TABLE!$A63)</f>
        <v>29.499000000000002</v>
      </c>
      <c r="M63" s="48">
        <f>SUMIFS('SGT_SUKU TAHUNAN'!$H:$H,'SGT_SUKU TAHUNAN'!$A:$A,"20"&amp;RIGHT(JADUAL_TABLE!M$1,2),'SGT_SUKU TAHUNAN'!$B:$B,MID(JADUAL_TABLE!M$1,2,1),'SGT_SUKU TAHUNAN'!$D:$D,JADUAL_TABLE!$A63)</f>
        <v>23.744999999999997</v>
      </c>
      <c r="N63" s="48">
        <f>SUMIFS('SGT_SUKU TAHUNAN'!$H:$H,'SGT_SUKU TAHUNAN'!$A:$A,"20"&amp;RIGHT(JADUAL_TABLE!N$1,2),'SGT_SUKU TAHUNAN'!$B:$B,MID(JADUAL_TABLE!N$1,2,1),'SGT_SUKU TAHUNAN'!$D:$D,JADUAL_TABLE!$A63)</f>
        <v>25.901000000000003</v>
      </c>
      <c r="O63" s="48">
        <f>SUMIFS('SGT_SUKU TAHUNAN'!$H:$H,'SGT_SUKU TAHUNAN'!$A:$A,"20"&amp;RIGHT(JADUAL_TABLE!O$1,2),'SGT_SUKU TAHUNAN'!$B:$B,MID(JADUAL_TABLE!O$1,2,1),'SGT_SUKU TAHUNAN'!$D:$D,JADUAL_TABLE!$A63)</f>
        <v>28.604999999999997</v>
      </c>
      <c r="P63" s="48">
        <f>SUMIFS('SGT_SUKU TAHUNAN'!$H:$H,'SGT_SUKU TAHUNAN'!$A:$A,"20"&amp;RIGHT(JADUAL_TABLE!P$1,2),'SGT_SUKU TAHUNAN'!$B:$B,MID(JADUAL_TABLE!P$1,2,1),'SGT_SUKU TAHUNAN'!$D:$D,JADUAL_TABLE!$A63)</f>
        <v>30.183999999999997</v>
      </c>
      <c r="Q63" s="48">
        <f>SUMIFS('SGT_SUKU TAHUNAN'!$H:$H,'SGT_SUKU TAHUNAN'!$A:$A,"20"&amp;RIGHT(JADUAL_TABLE!Q$1,2),'SGT_SUKU TAHUNAN'!$B:$B,MID(JADUAL_TABLE!Q$1,2,1),'SGT_SUKU TAHUNAN'!$D:$D,JADUAL_TABLE!$A63)</f>
        <v>24.870999999999999</v>
      </c>
      <c r="R63" s="48">
        <f>SUMIFS('SGT_SUKU TAHUNAN'!$H:$H,'SGT_SUKU TAHUNAN'!$A:$A,"20"&amp;RIGHT(JADUAL_TABLE!R$1,2),'SGT_SUKU TAHUNAN'!$B:$B,MID(JADUAL_TABLE!R$1,2,1),'SGT_SUKU TAHUNAN'!$D:$D,JADUAL_TABLE!$A63)</f>
        <v>28.377000000000002</v>
      </c>
      <c r="S63" s="48">
        <f>SUMIFS('SGT_SUKU TAHUNAN'!$H:$H,'SGT_SUKU TAHUNAN'!$A:$A,"20"&amp;RIGHT(JADUAL_TABLE!S$1,2),'SGT_SUKU TAHUNAN'!$B:$B,MID(JADUAL_TABLE!S$1,2,1),'SGT_SUKU TAHUNAN'!$D:$D,JADUAL_TABLE!$A63)</f>
        <v>26.46</v>
      </c>
      <c r="T63" s="48">
        <f>SUMIFS('SGT_SUKU TAHUNAN'!$H:$H,'SGT_SUKU TAHUNAN'!$A:$A,"20"&amp;RIGHT(JADUAL_TABLE!T$1,2),'SGT_SUKU TAHUNAN'!$B:$B,MID(JADUAL_TABLE!T$1,2,1),'SGT_SUKU TAHUNAN'!$D:$D,JADUAL_TABLE!$A63)</f>
        <v>28.159999999999997</v>
      </c>
      <c r="U63" s="48">
        <f>SUMIFS('SGT_SUKU TAHUNAN'!$H:$H,'SGT_SUKU TAHUNAN'!$A:$A,"20"&amp;RIGHT(JADUAL_TABLE!U$1,2),'SGT_SUKU TAHUNAN'!$B:$B,MID(JADUAL_TABLE!U$1,2,1),'SGT_SUKU TAHUNAN'!$D:$D,JADUAL_TABLE!$A63)</f>
        <v>30.150000000000002</v>
      </c>
      <c r="V63" s="48">
        <f>SUMIFS('SGT_SUKU TAHUNAN'!$H:$H,'SGT_SUKU TAHUNAN'!$A:$A,"20"&amp;RIGHT(JADUAL_TABLE!V$1,2),'SGT_SUKU TAHUNAN'!$B:$B,MID(JADUAL_TABLE!V$1,2,1),'SGT_SUKU TAHUNAN'!$D:$D,JADUAL_TABLE!$A63)</f>
        <v>29.492000000000001</v>
      </c>
      <c r="W63" s="48">
        <f>SUMIFS('SGT_SUKU TAHUNAN'!$H:$H,'SGT_SUKU TAHUNAN'!$A:$A,"20"&amp;RIGHT(JADUAL_TABLE!W$1,2),'SGT_SUKU TAHUNAN'!$B:$B,MID(JADUAL_TABLE!W$1,2,1),'SGT_SUKU TAHUNAN'!$D:$D,JADUAL_TABLE!$A63)</f>
        <v>28.48</v>
      </c>
      <c r="X63" s="48">
        <f>SUMIFS('SGT_SUKU TAHUNAN'!$H:$H,'SGT_SUKU TAHUNAN'!$A:$A,"20"&amp;RIGHT(JADUAL_TABLE!X$1,2),'SGT_SUKU TAHUNAN'!$B:$B,MID(JADUAL_TABLE!X$1,2,1),'SGT_SUKU TAHUNAN'!$D:$D,JADUAL_TABLE!$A63)</f>
        <v>29.228000000000002</v>
      </c>
      <c r="Y63" s="48">
        <f>SUMIFS('SGT_SUKU TAHUNAN'!$H:$H,'SGT_SUKU TAHUNAN'!$A:$A,"20"&amp;RIGHT(JADUAL_TABLE!Y$1,2),'SGT_SUKU TAHUNAN'!$B:$B,MID(JADUAL_TABLE!Y$1,2,1),'SGT_SUKU TAHUNAN'!$D:$D,JADUAL_TABLE!$A63)</f>
        <v>28.697999999999997</v>
      </c>
      <c r="Z63" s="48">
        <f>SUMIFS('SGT_SUKU TAHUNAN'!$H:$H,'SGT_SUKU TAHUNAN'!$A:$A,"20"&amp;RIGHT(JADUAL_TABLE!Z$1,2),'SGT_SUKU TAHUNAN'!$B:$B,MID(JADUAL_TABLE!Z$1,2,1),'SGT_SUKU TAHUNAN'!$D:$D,JADUAL_TABLE!$A63)</f>
        <v>29.762</v>
      </c>
      <c r="AA63" s="48">
        <f>SUMIFS('SGT_SUKU TAHUNAN'!$H:$H,'SGT_SUKU TAHUNAN'!$A:$A,"20"&amp;RIGHT(JADUAL_TABLE!AA$1,2),'SGT_SUKU TAHUNAN'!$B:$B,MID(JADUAL_TABLE!AA$1,2,1),'SGT_SUKU TAHUNAN'!$D:$D,JADUAL_TABLE!$A63)</f>
        <v>30.115000000000002</v>
      </c>
      <c r="AB63" s="48">
        <f>SUMIFS('SGT_SUKU TAHUNAN'!$H:$H,'SGT_SUKU TAHUNAN'!$A:$A,"20"&amp;RIGHT(JADUAL_TABLE!AB$1,2),'SGT_SUKU TAHUNAN'!$B:$B,MID(JADUAL_TABLE!AB$1,2,1),'SGT_SUKU TAHUNAN'!$D:$D,JADUAL_TABLE!$A63)</f>
        <v>30.715999999999998</v>
      </c>
      <c r="AC63" s="48">
        <f>SUMIFS('SGT_SUKU TAHUNAN'!$H:$H,'SGT_SUKU TAHUNAN'!$A:$A,"20"&amp;RIGHT(JADUAL_TABLE!AC$1,2),'SGT_SUKU TAHUNAN'!$B:$B,MID(JADUAL_TABLE!AC$1,2,1),'SGT_SUKU TAHUNAN'!$D:$D,JADUAL_TABLE!$A63)</f>
        <v>30.827999999999999</v>
      </c>
      <c r="AD63" s="48">
        <f>SUMIFS('SGT_SUKU TAHUNAN'!$H:$H,'SGT_SUKU TAHUNAN'!$A:$A,"20"&amp;RIGHT(JADUAL_TABLE!AD$1,2),'SGT_SUKU TAHUNAN'!$B:$B,MID(JADUAL_TABLE!AD$1,2,1),'SGT_SUKU TAHUNAN'!$D:$D,JADUAL_TABLE!$A63)</f>
        <v>31.705000000000002</v>
      </c>
      <c r="AE63" s="48">
        <f>SUMIFS('SGT_SUKU TAHUNAN'!$H:$H,'SGT_SUKU TAHUNAN'!$A:$A,"20"&amp;RIGHT(JADUAL_TABLE!AE$1,2),'SGT_SUKU TAHUNAN'!$B:$B,MID(JADUAL_TABLE!AE$1,2,1),'SGT_SUKU TAHUNAN'!$D:$D,JADUAL_TABLE!$A63)</f>
        <v>31.805</v>
      </c>
      <c r="AF63" s="48">
        <f>SUMIFS('SGT_SUKU TAHUNAN'!$H:$H,'SGT_SUKU TAHUNAN'!$A:$A,"20"&amp;RIGHT(JADUAL_TABLE!AF$1,2),'SGT_SUKU TAHUNAN'!$B:$B,MID(JADUAL_TABLE!AF$1,2,1),'SGT_SUKU TAHUNAN'!$D:$D,JADUAL_TABLE!$A63)</f>
        <v>30.693000000000001</v>
      </c>
      <c r="AG63" s="48">
        <f>SUMIFS('SGT_SUKU TAHUNAN'!$H:$H,'SGT_SUKU TAHUNAN'!$A:$A,"20"&amp;RIGHT(JADUAL_TABLE!AG$1,2),'SGT_SUKU TAHUNAN'!$B:$B,MID(JADUAL_TABLE!AG$1,2,1),'SGT_SUKU TAHUNAN'!$D:$D,JADUAL_TABLE!$A63)</f>
        <v>30.497999999999998</v>
      </c>
      <c r="AH63" s="48">
        <f>SUMIFS('SGT_SUKU TAHUNAN'!$H:$H,'SGT_SUKU TAHUNAN'!$A:$A,"20"&amp;RIGHT(JADUAL_TABLE!AH$1,2),'SGT_SUKU TAHUNAN'!$B:$B,MID(JADUAL_TABLE!AH$1,2,1),'SGT_SUKU TAHUNAN'!$D:$D,JADUAL_TABLE!$A63)</f>
        <v>31.094999999999999</v>
      </c>
      <c r="AI63" s="48">
        <f>SUMIFS('SGT_SUKU TAHUNAN'!$H:$H,'SGT_SUKU TAHUNAN'!$A:$A,"20"&amp;RIGHT(JADUAL_TABLE!AI$1,2),'SGT_SUKU TAHUNAN'!$B:$B,MID(JADUAL_TABLE!AI$1,2,1),'SGT_SUKU TAHUNAN'!$D:$D,JADUAL_TABLE!$A63)</f>
        <v>32.085999999999999</v>
      </c>
      <c r="AJ63" s="48">
        <f>SUMIFS('SGT_SUKU TAHUNAN'!$H:$H,'SGT_SUKU TAHUNAN'!$A:$A,"20"&amp;RIGHT(JADUAL_TABLE!AJ$1,2),'SGT_SUKU TAHUNAN'!$B:$B,MID(JADUAL_TABLE!AJ$1,2,1),'SGT_SUKU TAHUNAN'!$D:$D,JADUAL_TABLE!$A63)</f>
        <v>31.783999999999999</v>
      </c>
      <c r="AK63" s="48">
        <f>SUMIFS('SGT_SUKU TAHUNAN'!$H:$H,'SGT_SUKU TAHUNAN'!$A:$A,"20"&amp;RIGHT(JADUAL_TABLE!AK$1,2),'SGT_SUKU TAHUNAN'!$B:$B,MID(JADUAL_TABLE!AK$1,2,1),'SGT_SUKU TAHUNAN'!$D:$D,JADUAL_TABLE!$A63)</f>
        <v>31.986000000000004</v>
      </c>
      <c r="AL63" s="48">
        <f>SUMIFS('SGT_SUKU TAHUNAN'!$H:$H,'SGT_SUKU TAHUNAN'!$A:$A,"20"&amp;RIGHT(JADUAL_TABLE!AL$1,2),'SGT_SUKU TAHUNAN'!$B:$B,MID(JADUAL_TABLE!AL$1,2,1),'SGT_SUKU TAHUNAN'!$D:$D,JADUAL_TABLE!$A63)</f>
        <v>31.885999999999999</v>
      </c>
      <c r="AM63" s="48">
        <f>SUMIFS('SGT_SUKU TAHUNAN'!$H:$H,'SGT_SUKU TAHUNAN'!$A:$A,"20"&amp;RIGHT(JADUAL_TABLE!AM$1,2),'SGT_SUKU TAHUNAN'!$B:$B,MID(JADUAL_TABLE!AM$1,2,1),'SGT_SUKU TAHUNAN'!$D:$D,JADUAL_TABLE!$A63)</f>
        <v>31.766000000000002</v>
      </c>
      <c r="AN63" s="48">
        <f>SUMIFS('SGT_SUKU TAHUNAN'!$H:$H,'SGT_SUKU TAHUNAN'!$A:$A,"20"&amp;RIGHT(JADUAL_TABLE!AN$1,2),'SGT_SUKU TAHUNAN'!$B:$B,MID(JADUAL_TABLE!AN$1,2,1),'SGT_SUKU TAHUNAN'!$D:$D,JADUAL_TABLE!$A63)</f>
        <v>31.779999999999998</v>
      </c>
      <c r="AO63" s="48">
        <f>SUMIFS('SGT_SUKU TAHUNAN'!$H:$H,'SGT_SUKU TAHUNAN'!$A:$A,"20"&amp;RIGHT(JADUAL_TABLE!AO$1,2),'SGT_SUKU TAHUNAN'!$B:$B,MID(JADUAL_TABLE!AO$1,2,1),'SGT_SUKU TAHUNAN'!$D:$D,JADUAL_TABLE!$A63)</f>
        <v>31.954000000000001</v>
      </c>
      <c r="AP63" s="48">
        <f>SUMIFS('SGT_SUKU TAHUNAN'!$H:$H,'SGT_SUKU TAHUNAN'!$A:$A,"20"&amp;RIGHT(JADUAL_TABLE!AP$1,2),'SGT_SUKU TAHUNAN'!$B:$B,MID(JADUAL_TABLE!AP$1,2,1),'SGT_SUKU TAHUNAN'!$D:$D,JADUAL_TABLE!$A63)</f>
        <v>32.012999999999998</v>
      </c>
      <c r="AQ63" s="48">
        <f>SUMIFS('SGT_SUKU TAHUNAN'!$H:$H,'SGT_SUKU TAHUNAN'!$A:$A,"20"&amp;RIGHT(JADUAL_TABLE!AQ$1,2),'SGT_SUKU TAHUNAN'!$B:$B,MID(JADUAL_TABLE!AQ$1,2,1),'SGT_SUKU TAHUNAN'!$D:$D,JADUAL_TABLE!$A63)</f>
        <v>32.033999999999999</v>
      </c>
      <c r="AR63" s="48">
        <f>SUMIFS('SGT_SUKU TAHUNAN'!$H:$H,'SGT_SUKU TAHUNAN'!$A:$A,"20"&amp;RIGHT(JADUAL_TABLE!AR$1,2),'SGT_SUKU TAHUNAN'!$B:$B,MID(JADUAL_TABLE!AR$1,2,1),'SGT_SUKU TAHUNAN'!$D:$D,JADUAL_TABLE!$A63)</f>
        <v>30.425000000000001</v>
      </c>
      <c r="AS63" s="48">
        <f>SUMIFS('SGT_SUKU TAHUNAN'!$H:$H,'SGT_SUKU TAHUNAN'!$A:$A,"20"&amp;RIGHT(JADUAL_TABLE!AS$1,2),'SGT_SUKU TAHUNAN'!$B:$B,MID(JADUAL_TABLE!AS$1,2,1),'SGT_SUKU TAHUNAN'!$D:$D,JADUAL_TABLE!$A63)</f>
        <v>0</v>
      </c>
      <c r="AT63" s="48">
        <f>SUMIFS('SGT_SUKU TAHUNAN'!$H:$H,'SGT_SUKU TAHUNAN'!$A:$A,"20"&amp;RIGHT(JADUAL_TABLE!AT$1,2),'SGT_SUKU TAHUNAN'!$B:$B,MID(JADUAL_TABLE!AT$1,2,1),'SGT_SUKU TAHUNAN'!$D:$D,JADUAL_TABLE!$A63)</f>
        <v>0</v>
      </c>
    </row>
    <row r="64" spans="1:47" ht="35.15" customHeight="1" x14ac:dyDescent="0.3">
      <c r="A64" s="47" t="s">
        <v>29</v>
      </c>
      <c r="B64" s="47" t="s">
        <v>155</v>
      </c>
      <c r="C64" s="48">
        <f>SUMIFS('SGT_TAHUNAN '!$G:$G,'SGT_TAHUNAN '!$A:$A,JADUAL_TABLE!C$1,'SGT_TAHUNAN '!$C:$C,JADUAL_TABLE!$A64)</f>
        <v>0.26100000000000001</v>
      </c>
      <c r="D64" s="48">
        <f>SUMIFS('SGT_TAHUNAN '!$G:$G,'SGT_TAHUNAN '!$A:$A,JADUAL_TABLE!D$1,'SGT_TAHUNAN '!$C:$C,JADUAL_TABLE!$A64)</f>
        <v>0.26300000000000001</v>
      </c>
      <c r="E64" s="48">
        <f>SUMIFS('SGT_TAHUNAN '!$G:$G,'SGT_TAHUNAN '!$A:$A,JADUAL_TABLE!E$1,'SGT_TAHUNAN '!$C:$C,JADUAL_TABLE!$A64)</f>
        <v>0.442</v>
      </c>
      <c r="F64" s="48">
        <f>SUMIFS('SGT_TAHUNAN '!$G:$G,'SGT_TAHUNAN '!$A:$A,JADUAL_TABLE!F$1,'SGT_TAHUNAN '!$C:$C,JADUAL_TABLE!$A64)</f>
        <v>0.42399999999999999</v>
      </c>
      <c r="G64" s="48">
        <f>SUMIFS('SGT_TAHUNAN '!$G:$G,'SGT_TAHUNAN '!$A:$A,JADUAL_TABLE!G$1,'SGT_TAHUNAN '!$C:$C,JADUAL_TABLE!$A64)</f>
        <v>0.437</v>
      </c>
      <c r="H64" s="48">
        <f>SUMIFS('SGT_TAHUNAN '!$G:$G,'SGT_TAHUNAN '!$A:$A,JADUAL_TABLE!H$1,'SGT_TAHUNAN '!$C:$C,JADUAL_TABLE!$A64)</f>
        <v>0.54700000000000004</v>
      </c>
      <c r="I64" s="48">
        <f>SUMIFS('SGT_TAHUNAN '!$G:$G,'SGT_TAHUNAN '!$A:$A,JADUAL_TABLE!I$1,'SGT_TAHUNAN '!$C:$C,JADUAL_TABLE!$A64)</f>
        <v>0.53300000000000003</v>
      </c>
      <c r="J64" s="48">
        <f>SUMIFS('SGT_TAHUNAN '!$G:$G,'SGT_TAHUNAN '!$A:$A,JADUAL_TABLE!J$1,'SGT_TAHUNAN '!$C:$C,JADUAL_TABLE!$A64)</f>
        <v>0.58499999999999996</v>
      </c>
      <c r="K64" s="48">
        <f>SUMIFS('SGT_SUKU TAHUNAN'!$H:$H,'SGT_SUKU TAHUNAN'!$A:$A,"20"&amp;RIGHT(JADUAL_TABLE!K$1,2),'SGT_SUKU TAHUNAN'!$B:$B,MID(JADUAL_TABLE!K$1,2,1),'SGT_SUKU TAHUNAN'!$D:$D,JADUAL_TABLE!$A64)</f>
        <v>0.33100000000000002</v>
      </c>
      <c r="L64" s="48">
        <f>SUMIFS('SGT_SUKU TAHUNAN'!$H:$H,'SGT_SUKU TAHUNAN'!$A:$A,"20"&amp;RIGHT(JADUAL_TABLE!L$1,2),'SGT_SUKU TAHUNAN'!$B:$B,MID(JADUAL_TABLE!L$1,2,1),'SGT_SUKU TAHUNAN'!$D:$D,JADUAL_TABLE!$A64)</f>
        <v>0.34499999999999997</v>
      </c>
      <c r="M64" s="48">
        <f>SUMIFS('SGT_SUKU TAHUNAN'!$H:$H,'SGT_SUKU TAHUNAN'!$A:$A,"20"&amp;RIGHT(JADUAL_TABLE!M$1,2),'SGT_SUKU TAHUNAN'!$B:$B,MID(JADUAL_TABLE!M$1,2,1),'SGT_SUKU TAHUNAN'!$D:$D,JADUAL_TABLE!$A64)</f>
        <v>0.35699999999999998</v>
      </c>
      <c r="N64" s="48">
        <f>SUMIFS('SGT_SUKU TAHUNAN'!$H:$H,'SGT_SUKU TAHUNAN'!$A:$A,"20"&amp;RIGHT(JADUAL_TABLE!N$1,2),'SGT_SUKU TAHUNAN'!$B:$B,MID(JADUAL_TABLE!N$1,2,1),'SGT_SUKU TAHUNAN'!$D:$D,JADUAL_TABLE!$A64)</f>
        <v>0.26100000000000001</v>
      </c>
      <c r="O64" s="48">
        <f>SUMIFS('SGT_SUKU TAHUNAN'!$H:$H,'SGT_SUKU TAHUNAN'!$A:$A,"20"&amp;RIGHT(JADUAL_TABLE!O$1,2),'SGT_SUKU TAHUNAN'!$B:$B,MID(JADUAL_TABLE!O$1,2,1),'SGT_SUKU TAHUNAN'!$D:$D,JADUAL_TABLE!$A64)</f>
        <v>0.41699999999999998</v>
      </c>
      <c r="P64" s="48">
        <f>SUMIFS('SGT_SUKU TAHUNAN'!$H:$H,'SGT_SUKU TAHUNAN'!$A:$A,"20"&amp;RIGHT(JADUAL_TABLE!P$1,2),'SGT_SUKU TAHUNAN'!$B:$B,MID(JADUAL_TABLE!P$1,2,1),'SGT_SUKU TAHUNAN'!$D:$D,JADUAL_TABLE!$A64)</f>
        <v>0.34</v>
      </c>
      <c r="Q64" s="48">
        <f>SUMIFS('SGT_SUKU TAHUNAN'!$H:$H,'SGT_SUKU TAHUNAN'!$A:$A,"20"&amp;RIGHT(JADUAL_TABLE!Q$1,2),'SGT_SUKU TAHUNAN'!$B:$B,MID(JADUAL_TABLE!Q$1,2,1),'SGT_SUKU TAHUNAN'!$D:$D,JADUAL_TABLE!$A64)</f>
        <v>0.48300000000000004</v>
      </c>
      <c r="R64" s="48">
        <f>SUMIFS('SGT_SUKU TAHUNAN'!$H:$H,'SGT_SUKU TAHUNAN'!$A:$A,"20"&amp;RIGHT(JADUAL_TABLE!R$1,2),'SGT_SUKU TAHUNAN'!$B:$B,MID(JADUAL_TABLE!R$1,2,1),'SGT_SUKU TAHUNAN'!$D:$D,JADUAL_TABLE!$A64)</f>
        <v>0.26300000000000001</v>
      </c>
      <c r="S64" s="48">
        <f>SUMIFS('SGT_SUKU TAHUNAN'!$H:$H,'SGT_SUKU TAHUNAN'!$A:$A,"20"&amp;RIGHT(JADUAL_TABLE!S$1,2),'SGT_SUKU TAHUNAN'!$B:$B,MID(JADUAL_TABLE!S$1,2,1),'SGT_SUKU TAHUNAN'!$D:$D,JADUAL_TABLE!$A64)</f>
        <v>0.32</v>
      </c>
      <c r="T64" s="48">
        <f>SUMIFS('SGT_SUKU TAHUNAN'!$H:$H,'SGT_SUKU TAHUNAN'!$A:$A,"20"&amp;RIGHT(JADUAL_TABLE!T$1,2),'SGT_SUKU TAHUNAN'!$B:$B,MID(JADUAL_TABLE!T$1,2,1),'SGT_SUKU TAHUNAN'!$D:$D,JADUAL_TABLE!$A64)</f>
        <v>0.316</v>
      </c>
      <c r="U64" s="48">
        <f>SUMIFS('SGT_SUKU TAHUNAN'!$H:$H,'SGT_SUKU TAHUNAN'!$A:$A,"20"&amp;RIGHT(JADUAL_TABLE!U$1,2),'SGT_SUKU TAHUNAN'!$B:$B,MID(JADUAL_TABLE!U$1,2,1),'SGT_SUKU TAHUNAN'!$D:$D,JADUAL_TABLE!$A64)</f>
        <v>0.374</v>
      </c>
      <c r="V64" s="48">
        <f>SUMIFS('SGT_SUKU TAHUNAN'!$H:$H,'SGT_SUKU TAHUNAN'!$A:$A,"20"&amp;RIGHT(JADUAL_TABLE!V$1,2),'SGT_SUKU TAHUNAN'!$B:$B,MID(JADUAL_TABLE!V$1,2,1),'SGT_SUKU TAHUNAN'!$D:$D,JADUAL_TABLE!$A64)</f>
        <v>0.442</v>
      </c>
      <c r="W64" s="48">
        <f>SUMIFS('SGT_SUKU TAHUNAN'!$H:$H,'SGT_SUKU TAHUNAN'!$A:$A,"20"&amp;RIGHT(JADUAL_TABLE!W$1,2),'SGT_SUKU TAHUNAN'!$B:$B,MID(JADUAL_TABLE!W$1,2,1),'SGT_SUKU TAHUNAN'!$D:$D,JADUAL_TABLE!$A64)</f>
        <v>0.41299999999999998</v>
      </c>
      <c r="X64" s="48">
        <f>SUMIFS('SGT_SUKU TAHUNAN'!$H:$H,'SGT_SUKU TAHUNAN'!$A:$A,"20"&amp;RIGHT(JADUAL_TABLE!X$1,2),'SGT_SUKU TAHUNAN'!$B:$B,MID(JADUAL_TABLE!X$1,2,1),'SGT_SUKU TAHUNAN'!$D:$D,JADUAL_TABLE!$A64)</f>
        <v>0.39699999999999996</v>
      </c>
      <c r="Y64" s="48">
        <f>SUMIFS('SGT_SUKU TAHUNAN'!$H:$H,'SGT_SUKU TAHUNAN'!$A:$A,"20"&amp;RIGHT(JADUAL_TABLE!Y$1,2),'SGT_SUKU TAHUNAN'!$B:$B,MID(JADUAL_TABLE!Y$1,2,1),'SGT_SUKU TAHUNAN'!$D:$D,JADUAL_TABLE!$A64)</f>
        <v>0.39300000000000002</v>
      </c>
      <c r="Z64" s="48">
        <f>SUMIFS('SGT_SUKU TAHUNAN'!$H:$H,'SGT_SUKU TAHUNAN'!$A:$A,"20"&amp;RIGHT(JADUAL_TABLE!Z$1,2),'SGT_SUKU TAHUNAN'!$B:$B,MID(JADUAL_TABLE!Z$1,2,1),'SGT_SUKU TAHUNAN'!$D:$D,JADUAL_TABLE!$A64)</f>
        <v>0.42399999999999999</v>
      </c>
      <c r="AA64" s="48">
        <f>SUMIFS('SGT_SUKU TAHUNAN'!$H:$H,'SGT_SUKU TAHUNAN'!$A:$A,"20"&amp;RIGHT(JADUAL_TABLE!AA$1,2),'SGT_SUKU TAHUNAN'!$B:$B,MID(JADUAL_TABLE!AA$1,2,1),'SGT_SUKU TAHUNAN'!$D:$D,JADUAL_TABLE!$A64)</f>
        <v>0.46399999999999997</v>
      </c>
      <c r="AB64" s="48">
        <f>SUMIFS('SGT_SUKU TAHUNAN'!$H:$H,'SGT_SUKU TAHUNAN'!$A:$A,"20"&amp;RIGHT(JADUAL_TABLE!AB$1,2),'SGT_SUKU TAHUNAN'!$B:$B,MID(JADUAL_TABLE!AB$1,2,1),'SGT_SUKU TAHUNAN'!$D:$D,JADUAL_TABLE!$A64)</f>
        <v>0.44499999999999995</v>
      </c>
      <c r="AC64" s="48">
        <f>SUMIFS('SGT_SUKU TAHUNAN'!$H:$H,'SGT_SUKU TAHUNAN'!$A:$A,"20"&amp;RIGHT(JADUAL_TABLE!AC$1,2),'SGT_SUKU TAHUNAN'!$B:$B,MID(JADUAL_TABLE!AC$1,2,1),'SGT_SUKU TAHUNAN'!$D:$D,JADUAL_TABLE!$A64)</f>
        <v>0.438</v>
      </c>
      <c r="AD64" s="48">
        <f>SUMIFS('SGT_SUKU TAHUNAN'!$H:$H,'SGT_SUKU TAHUNAN'!$A:$A,"20"&amp;RIGHT(JADUAL_TABLE!AD$1,2),'SGT_SUKU TAHUNAN'!$B:$B,MID(JADUAL_TABLE!AD$1,2,1),'SGT_SUKU TAHUNAN'!$D:$D,JADUAL_TABLE!$A64)</f>
        <v>0.437</v>
      </c>
      <c r="AE64" s="48">
        <f>SUMIFS('SGT_SUKU TAHUNAN'!$H:$H,'SGT_SUKU TAHUNAN'!$A:$A,"20"&amp;RIGHT(JADUAL_TABLE!AE$1,2),'SGT_SUKU TAHUNAN'!$B:$B,MID(JADUAL_TABLE!AE$1,2,1),'SGT_SUKU TAHUNAN'!$D:$D,JADUAL_TABLE!$A64)</f>
        <v>0.45799999999999996</v>
      </c>
      <c r="AF64" s="48">
        <f>SUMIFS('SGT_SUKU TAHUNAN'!$H:$H,'SGT_SUKU TAHUNAN'!$A:$A,"20"&amp;RIGHT(JADUAL_TABLE!AF$1,2),'SGT_SUKU TAHUNAN'!$B:$B,MID(JADUAL_TABLE!AF$1,2,1),'SGT_SUKU TAHUNAN'!$D:$D,JADUAL_TABLE!$A64)</f>
        <v>0.40899999999999997</v>
      </c>
      <c r="AG64" s="48">
        <f>SUMIFS('SGT_SUKU TAHUNAN'!$H:$H,'SGT_SUKU TAHUNAN'!$A:$A,"20"&amp;RIGHT(JADUAL_TABLE!AG$1,2),'SGT_SUKU TAHUNAN'!$B:$B,MID(JADUAL_TABLE!AG$1,2,1),'SGT_SUKU TAHUNAN'!$D:$D,JADUAL_TABLE!$A64)</f>
        <v>0.51200000000000001</v>
      </c>
      <c r="AH64" s="48">
        <f>SUMIFS('SGT_SUKU TAHUNAN'!$H:$H,'SGT_SUKU TAHUNAN'!$A:$A,"20"&amp;RIGHT(JADUAL_TABLE!AH$1,2),'SGT_SUKU TAHUNAN'!$B:$B,MID(JADUAL_TABLE!AH$1,2,1),'SGT_SUKU TAHUNAN'!$D:$D,JADUAL_TABLE!$A64)</f>
        <v>0.54700000000000004</v>
      </c>
      <c r="AI64" s="48">
        <f>SUMIFS('SGT_SUKU TAHUNAN'!$H:$H,'SGT_SUKU TAHUNAN'!$A:$A,"20"&amp;RIGHT(JADUAL_TABLE!AI$1,2),'SGT_SUKU TAHUNAN'!$B:$B,MID(JADUAL_TABLE!AI$1,2,1),'SGT_SUKU TAHUNAN'!$D:$D,JADUAL_TABLE!$A64)</f>
        <v>0.56000000000000005</v>
      </c>
      <c r="AJ64" s="48">
        <f>SUMIFS('SGT_SUKU TAHUNAN'!$H:$H,'SGT_SUKU TAHUNAN'!$A:$A,"20"&amp;RIGHT(JADUAL_TABLE!AJ$1,2),'SGT_SUKU TAHUNAN'!$B:$B,MID(JADUAL_TABLE!AJ$1,2,1),'SGT_SUKU TAHUNAN'!$D:$D,JADUAL_TABLE!$A64)</f>
        <v>0.621</v>
      </c>
      <c r="AK64" s="48">
        <f>SUMIFS('SGT_SUKU TAHUNAN'!$H:$H,'SGT_SUKU TAHUNAN'!$A:$A,"20"&amp;RIGHT(JADUAL_TABLE!AK$1,2),'SGT_SUKU TAHUNAN'!$B:$B,MID(JADUAL_TABLE!AK$1,2,1),'SGT_SUKU TAHUNAN'!$D:$D,JADUAL_TABLE!$A64)</f>
        <v>0.504</v>
      </c>
      <c r="AL64" s="48">
        <f>SUMIFS('SGT_SUKU TAHUNAN'!$H:$H,'SGT_SUKU TAHUNAN'!$A:$A,"20"&amp;RIGHT(JADUAL_TABLE!AL$1,2),'SGT_SUKU TAHUNAN'!$B:$B,MID(JADUAL_TABLE!AL$1,2,1),'SGT_SUKU TAHUNAN'!$D:$D,JADUAL_TABLE!$A64)</f>
        <v>0.53300000000000003</v>
      </c>
      <c r="AM64" s="48">
        <f>SUMIFS('SGT_SUKU TAHUNAN'!$H:$H,'SGT_SUKU TAHUNAN'!$A:$A,"20"&amp;RIGHT(JADUAL_TABLE!AM$1,2),'SGT_SUKU TAHUNAN'!$B:$B,MID(JADUAL_TABLE!AM$1,2,1),'SGT_SUKU TAHUNAN'!$D:$D,JADUAL_TABLE!$A64)</f>
        <v>0.51400000000000001</v>
      </c>
      <c r="AN64" s="48">
        <f>SUMIFS('SGT_SUKU TAHUNAN'!$H:$H,'SGT_SUKU TAHUNAN'!$A:$A,"20"&amp;RIGHT(JADUAL_TABLE!AN$1,2),'SGT_SUKU TAHUNAN'!$B:$B,MID(JADUAL_TABLE!AN$1,2,1),'SGT_SUKU TAHUNAN'!$D:$D,JADUAL_TABLE!$A64)</f>
        <v>0.58100000000000007</v>
      </c>
      <c r="AO64" s="48">
        <f>SUMIFS('SGT_SUKU TAHUNAN'!$H:$H,'SGT_SUKU TAHUNAN'!$A:$A,"20"&amp;RIGHT(JADUAL_TABLE!AO$1,2),'SGT_SUKU TAHUNAN'!$B:$B,MID(JADUAL_TABLE!AO$1,2,1),'SGT_SUKU TAHUNAN'!$D:$D,JADUAL_TABLE!$A64)</f>
        <v>0.64300000000000002</v>
      </c>
      <c r="AP64" s="48">
        <f>SUMIFS('SGT_SUKU TAHUNAN'!$H:$H,'SGT_SUKU TAHUNAN'!$A:$A,"20"&amp;RIGHT(JADUAL_TABLE!AP$1,2),'SGT_SUKU TAHUNAN'!$B:$B,MID(JADUAL_TABLE!AP$1,2,1),'SGT_SUKU TAHUNAN'!$D:$D,JADUAL_TABLE!$A64)</f>
        <v>0.58499999999999996</v>
      </c>
      <c r="AQ64" s="48">
        <f>SUMIFS('SGT_SUKU TAHUNAN'!$H:$H,'SGT_SUKU TAHUNAN'!$A:$A,"20"&amp;RIGHT(JADUAL_TABLE!AQ$1,2),'SGT_SUKU TAHUNAN'!$B:$B,MID(JADUAL_TABLE!AQ$1,2,1),'SGT_SUKU TAHUNAN'!$D:$D,JADUAL_TABLE!$A64)</f>
        <v>0.54099999999999993</v>
      </c>
      <c r="AR64" s="48">
        <f>SUMIFS('SGT_SUKU TAHUNAN'!$H:$H,'SGT_SUKU TAHUNAN'!$A:$A,"20"&amp;RIGHT(JADUAL_TABLE!AR$1,2),'SGT_SUKU TAHUNAN'!$B:$B,MID(JADUAL_TABLE!AR$1,2,1),'SGT_SUKU TAHUNAN'!$D:$D,JADUAL_TABLE!$A64)</f>
        <v>0.47899999999999998</v>
      </c>
      <c r="AS64" s="48">
        <f>SUMIFS('SGT_SUKU TAHUNAN'!$H:$H,'SGT_SUKU TAHUNAN'!$A:$A,"20"&amp;RIGHT(JADUAL_TABLE!AS$1,2),'SGT_SUKU TAHUNAN'!$B:$B,MID(JADUAL_TABLE!AS$1,2,1),'SGT_SUKU TAHUNAN'!$D:$D,JADUAL_TABLE!$A64)</f>
        <v>0</v>
      </c>
      <c r="AT64" s="48">
        <f>SUMIFS('SGT_SUKU TAHUNAN'!$H:$H,'SGT_SUKU TAHUNAN'!$A:$A,"20"&amp;RIGHT(JADUAL_TABLE!AT$1,2),'SGT_SUKU TAHUNAN'!$B:$B,MID(JADUAL_TABLE!AT$1,2,1),'SGT_SUKU TAHUNAN'!$D:$D,JADUAL_TABLE!$A64)</f>
        <v>0</v>
      </c>
    </row>
    <row r="65" spans="1:46" ht="35.15" customHeight="1" x14ac:dyDescent="0.3">
      <c r="A65" s="47" t="s">
        <v>31</v>
      </c>
      <c r="B65" s="47" t="s">
        <v>156</v>
      </c>
      <c r="C65" s="48">
        <f>SUMIFS('SGT_TAHUNAN '!$G:$G,'SGT_TAHUNAN '!$A:$A,JADUAL_TABLE!C$1,'SGT_TAHUNAN '!$C:$C,JADUAL_TABLE!$A65)</f>
        <v>112.655</v>
      </c>
      <c r="D65" s="48">
        <f>SUMIFS('SGT_TAHUNAN '!$G:$G,'SGT_TAHUNAN '!$A:$A,JADUAL_TABLE!D$1,'SGT_TAHUNAN '!$C:$C,JADUAL_TABLE!$A65)</f>
        <v>109.39699999999999</v>
      </c>
      <c r="E65" s="48">
        <f>SUMIFS('SGT_TAHUNAN '!$G:$G,'SGT_TAHUNAN '!$A:$A,JADUAL_TABLE!E$1,'SGT_TAHUNAN '!$C:$C,JADUAL_TABLE!$A65)</f>
        <v>97.759999999999977</v>
      </c>
      <c r="F65" s="48">
        <f>SUMIFS('SGT_TAHUNAN '!$G:$G,'SGT_TAHUNAN '!$A:$A,JADUAL_TABLE!F$1,'SGT_TAHUNAN '!$C:$C,JADUAL_TABLE!$A65)</f>
        <v>103.55199999999996</v>
      </c>
      <c r="G65" s="48">
        <f>SUMIFS('SGT_TAHUNAN '!$G:$G,'SGT_TAHUNAN '!$A:$A,JADUAL_TABLE!G$1,'SGT_TAHUNAN '!$C:$C,JADUAL_TABLE!$A65)</f>
        <v>107.50399999999999</v>
      </c>
      <c r="H65" s="48">
        <f>SUMIFS('SGT_TAHUNAN '!$G:$G,'SGT_TAHUNAN '!$A:$A,JADUAL_TABLE!H$1,'SGT_TAHUNAN '!$C:$C,JADUAL_TABLE!$A65)</f>
        <v>108.02999999999999</v>
      </c>
      <c r="I65" s="48">
        <f>SUMIFS('SGT_TAHUNAN '!$G:$G,'SGT_TAHUNAN '!$A:$A,JADUAL_TABLE!I$1,'SGT_TAHUNAN '!$C:$C,JADUAL_TABLE!$A65)</f>
        <v>110.50500000000002</v>
      </c>
      <c r="J65" s="48">
        <f>SUMIFS('SGT_TAHUNAN '!$G:$G,'SGT_TAHUNAN '!$A:$A,JADUAL_TABLE!J$1,'SGT_TAHUNAN '!$C:$C,JADUAL_TABLE!$A65)</f>
        <v>115.803</v>
      </c>
      <c r="K65" s="48">
        <f>SUMIFS('SGT_SUKU TAHUNAN'!$H:$H,'SGT_SUKU TAHUNAN'!$A:$A,"20"&amp;RIGHT(JADUAL_TABLE!K$1,2),'SGT_SUKU TAHUNAN'!$B:$B,MID(JADUAL_TABLE!K$1,2,1),'SGT_SUKU TAHUNAN'!$D:$D,JADUAL_TABLE!$A65)</f>
        <v>108.11299999999999</v>
      </c>
      <c r="L65" s="48">
        <f>SUMIFS('SGT_SUKU TAHUNAN'!$H:$H,'SGT_SUKU TAHUNAN'!$A:$A,"20"&amp;RIGHT(JADUAL_TABLE!L$1,2),'SGT_SUKU TAHUNAN'!$B:$B,MID(JADUAL_TABLE!L$1,2,1),'SGT_SUKU TAHUNAN'!$D:$D,JADUAL_TABLE!$A65)</f>
        <v>108.17700000000001</v>
      </c>
      <c r="M65" s="48">
        <f>SUMIFS('SGT_SUKU TAHUNAN'!$H:$H,'SGT_SUKU TAHUNAN'!$A:$A,"20"&amp;RIGHT(JADUAL_TABLE!M$1,2),'SGT_SUKU TAHUNAN'!$B:$B,MID(JADUAL_TABLE!M$1,2,1),'SGT_SUKU TAHUNAN'!$D:$D,JADUAL_TABLE!$A65)</f>
        <v>108.078</v>
      </c>
      <c r="N65" s="48">
        <f>SUMIFS('SGT_SUKU TAHUNAN'!$H:$H,'SGT_SUKU TAHUNAN'!$A:$A,"20"&amp;RIGHT(JADUAL_TABLE!N$1,2),'SGT_SUKU TAHUNAN'!$B:$B,MID(JADUAL_TABLE!N$1,2,1),'SGT_SUKU TAHUNAN'!$D:$D,JADUAL_TABLE!$A65)</f>
        <v>112.655</v>
      </c>
      <c r="O65" s="48">
        <f>SUMIFS('SGT_SUKU TAHUNAN'!$H:$H,'SGT_SUKU TAHUNAN'!$A:$A,"20"&amp;RIGHT(JADUAL_TABLE!O$1,2),'SGT_SUKU TAHUNAN'!$B:$B,MID(JADUAL_TABLE!O$1,2,1),'SGT_SUKU TAHUNAN'!$D:$D,JADUAL_TABLE!$A65)</f>
        <v>108.97299999999998</v>
      </c>
      <c r="P65" s="48">
        <f>SUMIFS('SGT_SUKU TAHUNAN'!$H:$H,'SGT_SUKU TAHUNAN'!$A:$A,"20"&amp;RIGHT(JADUAL_TABLE!P$1,2),'SGT_SUKU TAHUNAN'!$B:$B,MID(JADUAL_TABLE!P$1,2,1),'SGT_SUKU TAHUNAN'!$D:$D,JADUAL_TABLE!$A65)</f>
        <v>121.206</v>
      </c>
      <c r="Q65" s="48">
        <f>SUMIFS('SGT_SUKU TAHUNAN'!$H:$H,'SGT_SUKU TAHUNAN'!$A:$A,"20"&amp;RIGHT(JADUAL_TABLE!Q$1,2),'SGT_SUKU TAHUNAN'!$B:$B,MID(JADUAL_TABLE!Q$1,2,1),'SGT_SUKU TAHUNAN'!$D:$D,JADUAL_TABLE!$A65)</f>
        <v>112.929</v>
      </c>
      <c r="R65" s="48">
        <f>SUMIFS('SGT_SUKU TAHUNAN'!$H:$H,'SGT_SUKU TAHUNAN'!$A:$A,"20"&amp;RIGHT(JADUAL_TABLE!R$1,2),'SGT_SUKU TAHUNAN'!$B:$B,MID(JADUAL_TABLE!R$1,2,1),'SGT_SUKU TAHUNAN'!$D:$D,JADUAL_TABLE!$A65)</f>
        <v>109.39699999999999</v>
      </c>
      <c r="S65" s="48">
        <f>SUMIFS('SGT_SUKU TAHUNAN'!$H:$H,'SGT_SUKU TAHUNAN'!$A:$A,"20"&amp;RIGHT(JADUAL_TABLE!S$1,2),'SGT_SUKU TAHUNAN'!$B:$B,MID(JADUAL_TABLE!S$1,2,1),'SGT_SUKU TAHUNAN'!$D:$D,JADUAL_TABLE!$A65)</f>
        <v>90.340999999999994</v>
      </c>
      <c r="T65" s="48">
        <f>SUMIFS('SGT_SUKU TAHUNAN'!$H:$H,'SGT_SUKU TAHUNAN'!$A:$A,"20"&amp;RIGHT(JADUAL_TABLE!T$1,2),'SGT_SUKU TAHUNAN'!$B:$B,MID(JADUAL_TABLE!T$1,2,1),'SGT_SUKU TAHUNAN'!$D:$D,JADUAL_TABLE!$A65)</f>
        <v>93.47699999999999</v>
      </c>
      <c r="U65" s="48">
        <f>SUMIFS('SGT_SUKU TAHUNAN'!$H:$H,'SGT_SUKU TAHUNAN'!$A:$A,"20"&amp;RIGHT(JADUAL_TABLE!U$1,2),'SGT_SUKU TAHUNAN'!$B:$B,MID(JADUAL_TABLE!U$1,2,1),'SGT_SUKU TAHUNAN'!$D:$D,JADUAL_TABLE!$A65)</f>
        <v>100.36600000000001</v>
      </c>
      <c r="V65" s="48">
        <f>SUMIFS('SGT_SUKU TAHUNAN'!$H:$H,'SGT_SUKU TAHUNAN'!$A:$A,"20"&amp;RIGHT(JADUAL_TABLE!V$1,2),'SGT_SUKU TAHUNAN'!$B:$B,MID(JADUAL_TABLE!V$1,2,1),'SGT_SUKU TAHUNAN'!$D:$D,JADUAL_TABLE!$A65)</f>
        <v>97.759999999999977</v>
      </c>
      <c r="W65" s="48">
        <f>SUMIFS('SGT_SUKU TAHUNAN'!$H:$H,'SGT_SUKU TAHUNAN'!$A:$A,"20"&amp;RIGHT(JADUAL_TABLE!W$1,2),'SGT_SUKU TAHUNAN'!$B:$B,MID(JADUAL_TABLE!W$1,2,1),'SGT_SUKU TAHUNAN'!$D:$D,JADUAL_TABLE!$A65)</f>
        <v>100.90800000000002</v>
      </c>
      <c r="X65" s="48">
        <f>SUMIFS('SGT_SUKU TAHUNAN'!$H:$H,'SGT_SUKU TAHUNAN'!$A:$A,"20"&amp;RIGHT(JADUAL_TABLE!X$1,2),'SGT_SUKU TAHUNAN'!$B:$B,MID(JADUAL_TABLE!X$1,2,1),'SGT_SUKU TAHUNAN'!$D:$D,JADUAL_TABLE!$A65)</f>
        <v>100.14400000000001</v>
      </c>
      <c r="Y65" s="48">
        <f>SUMIFS('SGT_SUKU TAHUNAN'!$H:$H,'SGT_SUKU TAHUNAN'!$A:$A,"20"&amp;RIGHT(JADUAL_TABLE!Y$1,2),'SGT_SUKU TAHUNAN'!$B:$B,MID(JADUAL_TABLE!Y$1,2,1),'SGT_SUKU TAHUNAN'!$D:$D,JADUAL_TABLE!$A65)</f>
        <v>99.150999999999982</v>
      </c>
      <c r="Z65" s="48">
        <f>SUMIFS('SGT_SUKU TAHUNAN'!$H:$H,'SGT_SUKU TAHUNAN'!$A:$A,"20"&amp;RIGHT(JADUAL_TABLE!Z$1,2),'SGT_SUKU TAHUNAN'!$B:$B,MID(JADUAL_TABLE!Z$1,2,1),'SGT_SUKU TAHUNAN'!$D:$D,JADUAL_TABLE!$A65)</f>
        <v>103.55199999999996</v>
      </c>
      <c r="AA65" s="48">
        <f>SUMIFS('SGT_SUKU TAHUNAN'!$H:$H,'SGT_SUKU TAHUNAN'!$A:$A,"20"&amp;RIGHT(JADUAL_TABLE!AA$1,2),'SGT_SUKU TAHUNAN'!$B:$B,MID(JADUAL_TABLE!AA$1,2,1),'SGT_SUKU TAHUNAN'!$D:$D,JADUAL_TABLE!$A65)</f>
        <v>106.203</v>
      </c>
      <c r="AB65" s="48">
        <f>SUMIFS('SGT_SUKU TAHUNAN'!$H:$H,'SGT_SUKU TAHUNAN'!$A:$A,"20"&amp;RIGHT(JADUAL_TABLE!AB$1,2),'SGT_SUKU TAHUNAN'!$B:$B,MID(JADUAL_TABLE!AB$1,2,1),'SGT_SUKU TAHUNAN'!$D:$D,JADUAL_TABLE!$A65)</f>
        <v>106.91800000000001</v>
      </c>
      <c r="AC65" s="48">
        <f>SUMIFS('SGT_SUKU TAHUNAN'!$H:$H,'SGT_SUKU TAHUNAN'!$A:$A,"20"&amp;RIGHT(JADUAL_TABLE!AC$1,2),'SGT_SUKU TAHUNAN'!$B:$B,MID(JADUAL_TABLE!AC$1,2,1),'SGT_SUKU TAHUNAN'!$D:$D,JADUAL_TABLE!$A65)</f>
        <v>107.30399999999999</v>
      </c>
      <c r="AD65" s="48">
        <f>SUMIFS('SGT_SUKU TAHUNAN'!$H:$H,'SGT_SUKU TAHUNAN'!$A:$A,"20"&amp;RIGHT(JADUAL_TABLE!AD$1,2),'SGT_SUKU TAHUNAN'!$B:$B,MID(JADUAL_TABLE!AD$1,2,1),'SGT_SUKU TAHUNAN'!$D:$D,JADUAL_TABLE!$A65)</f>
        <v>107.50399999999999</v>
      </c>
      <c r="AE65" s="48">
        <f>SUMIFS('SGT_SUKU TAHUNAN'!$H:$H,'SGT_SUKU TAHUNAN'!$A:$A,"20"&amp;RIGHT(JADUAL_TABLE!AE$1,2),'SGT_SUKU TAHUNAN'!$B:$B,MID(JADUAL_TABLE!AE$1,2,1),'SGT_SUKU TAHUNAN'!$D:$D,JADUAL_TABLE!$A65)</f>
        <v>107.685</v>
      </c>
      <c r="AF65" s="48">
        <f>SUMIFS('SGT_SUKU TAHUNAN'!$H:$H,'SGT_SUKU TAHUNAN'!$A:$A,"20"&amp;RIGHT(JADUAL_TABLE!AF$1,2),'SGT_SUKU TAHUNAN'!$B:$B,MID(JADUAL_TABLE!AF$1,2,1),'SGT_SUKU TAHUNAN'!$D:$D,JADUAL_TABLE!$A65)</f>
        <v>107.96599999999999</v>
      </c>
      <c r="AG65" s="48">
        <f>SUMIFS('SGT_SUKU TAHUNAN'!$H:$H,'SGT_SUKU TAHUNAN'!$A:$A,"20"&amp;RIGHT(JADUAL_TABLE!AG$1,2),'SGT_SUKU TAHUNAN'!$B:$B,MID(JADUAL_TABLE!AG$1,2,1),'SGT_SUKU TAHUNAN'!$D:$D,JADUAL_TABLE!$A65)</f>
        <v>107.90300000000001</v>
      </c>
      <c r="AH65" s="48">
        <f>SUMIFS('SGT_SUKU TAHUNAN'!$H:$H,'SGT_SUKU TAHUNAN'!$A:$A,"20"&amp;RIGHT(JADUAL_TABLE!AH$1,2),'SGT_SUKU TAHUNAN'!$B:$B,MID(JADUAL_TABLE!AH$1,2,1),'SGT_SUKU TAHUNAN'!$D:$D,JADUAL_TABLE!$A65)</f>
        <v>108.02999999999999</v>
      </c>
      <c r="AI65" s="48">
        <f>SUMIFS('SGT_SUKU TAHUNAN'!$H:$H,'SGT_SUKU TAHUNAN'!$A:$A,"20"&amp;RIGHT(JADUAL_TABLE!AI$1,2),'SGT_SUKU TAHUNAN'!$B:$B,MID(JADUAL_TABLE!AI$1,2,1),'SGT_SUKU TAHUNAN'!$D:$D,JADUAL_TABLE!$A65)</f>
        <v>108.84400000000001</v>
      </c>
      <c r="AJ65" s="48">
        <f>SUMIFS('SGT_SUKU TAHUNAN'!$H:$H,'SGT_SUKU TAHUNAN'!$A:$A,"20"&amp;RIGHT(JADUAL_TABLE!AJ$1,2),'SGT_SUKU TAHUNAN'!$B:$B,MID(JADUAL_TABLE!AJ$1,2,1),'SGT_SUKU TAHUNAN'!$D:$D,JADUAL_TABLE!$A65)</f>
        <v>108.34200000000001</v>
      </c>
      <c r="AK65" s="48">
        <f>SUMIFS('SGT_SUKU TAHUNAN'!$H:$H,'SGT_SUKU TAHUNAN'!$A:$A,"20"&amp;RIGHT(JADUAL_TABLE!AK$1,2),'SGT_SUKU TAHUNAN'!$B:$B,MID(JADUAL_TABLE!AK$1,2,1),'SGT_SUKU TAHUNAN'!$D:$D,JADUAL_TABLE!$A65)</f>
        <v>109.11500000000001</v>
      </c>
      <c r="AL65" s="48">
        <f>SUMIFS('SGT_SUKU TAHUNAN'!$H:$H,'SGT_SUKU TAHUNAN'!$A:$A,"20"&amp;RIGHT(JADUAL_TABLE!AL$1,2),'SGT_SUKU TAHUNAN'!$B:$B,MID(JADUAL_TABLE!AL$1,2,1),'SGT_SUKU TAHUNAN'!$D:$D,JADUAL_TABLE!$A65)</f>
        <v>110.50500000000002</v>
      </c>
      <c r="AM65" s="48">
        <f>SUMIFS('SGT_SUKU TAHUNAN'!$H:$H,'SGT_SUKU TAHUNAN'!$A:$A,"20"&amp;RIGHT(JADUAL_TABLE!AM$1,2),'SGT_SUKU TAHUNAN'!$B:$B,MID(JADUAL_TABLE!AM$1,2,1),'SGT_SUKU TAHUNAN'!$D:$D,JADUAL_TABLE!$A65)</f>
        <v>111.24000000000001</v>
      </c>
      <c r="AN65" s="48">
        <f>SUMIFS('SGT_SUKU TAHUNAN'!$H:$H,'SGT_SUKU TAHUNAN'!$A:$A,"20"&amp;RIGHT(JADUAL_TABLE!AN$1,2),'SGT_SUKU TAHUNAN'!$B:$B,MID(JADUAL_TABLE!AN$1,2,1),'SGT_SUKU TAHUNAN'!$D:$D,JADUAL_TABLE!$A65)</f>
        <v>112.40699999999997</v>
      </c>
      <c r="AO65" s="48">
        <f>SUMIFS('SGT_SUKU TAHUNAN'!$H:$H,'SGT_SUKU TAHUNAN'!$A:$A,"20"&amp;RIGHT(JADUAL_TABLE!AO$1,2),'SGT_SUKU TAHUNAN'!$B:$B,MID(JADUAL_TABLE!AO$1,2,1),'SGT_SUKU TAHUNAN'!$D:$D,JADUAL_TABLE!$A65)</f>
        <v>114.715</v>
      </c>
      <c r="AP65" s="48">
        <f>SUMIFS('SGT_SUKU TAHUNAN'!$H:$H,'SGT_SUKU TAHUNAN'!$A:$A,"20"&amp;RIGHT(JADUAL_TABLE!AP$1,2),'SGT_SUKU TAHUNAN'!$B:$B,MID(JADUAL_TABLE!AP$1,2,1),'SGT_SUKU TAHUNAN'!$D:$D,JADUAL_TABLE!$A65)</f>
        <v>115.803</v>
      </c>
      <c r="AQ65" s="48">
        <f>SUMIFS('SGT_SUKU TAHUNAN'!$H:$H,'SGT_SUKU TAHUNAN'!$A:$A,"20"&amp;RIGHT(JADUAL_TABLE!AQ$1,2),'SGT_SUKU TAHUNAN'!$B:$B,MID(JADUAL_TABLE!AQ$1,2,1),'SGT_SUKU TAHUNAN'!$D:$D,JADUAL_TABLE!$A65)</f>
        <v>113.035</v>
      </c>
      <c r="AR65" s="48">
        <f>SUMIFS('SGT_SUKU TAHUNAN'!$H:$H,'SGT_SUKU TAHUNAN'!$A:$A,"20"&amp;RIGHT(JADUAL_TABLE!AR$1,2),'SGT_SUKU TAHUNAN'!$B:$B,MID(JADUAL_TABLE!AR$1,2,1),'SGT_SUKU TAHUNAN'!$D:$D,JADUAL_TABLE!$A65)</f>
        <v>114.03400000000001</v>
      </c>
      <c r="AS65" s="48">
        <f>SUMIFS('SGT_SUKU TAHUNAN'!$H:$H,'SGT_SUKU TAHUNAN'!$A:$A,"20"&amp;RIGHT(JADUAL_TABLE!AS$1,2),'SGT_SUKU TAHUNAN'!$B:$B,MID(JADUAL_TABLE!AS$1,2,1),'SGT_SUKU TAHUNAN'!$D:$D,JADUAL_TABLE!$A65)</f>
        <v>0</v>
      </c>
      <c r="AT65" s="48">
        <f>SUMIFS('SGT_SUKU TAHUNAN'!$H:$H,'SGT_SUKU TAHUNAN'!$A:$A,"20"&amp;RIGHT(JADUAL_TABLE!AT$1,2),'SGT_SUKU TAHUNAN'!$B:$B,MID(JADUAL_TABLE!AT$1,2,1),'SGT_SUKU TAHUNAN'!$D:$D,JADUAL_TABLE!$A65)</f>
        <v>0</v>
      </c>
    </row>
    <row r="66" spans="1:46" ht="35.15" customHeight="1" x14ac:dyDescent="0.3">
      <c r="A66" s="49" t="s">
        <v>40</v>
      </c>
      <c r="B66" s="45" t="s">
        <v>157</v>
      </c>
      <c r="C66" s="46">
        <f>SUMIFS('SGT_TAHUNAN '!$G:$G,'SGT_TAHUNAN '!$A:$A,JADUAL_TABLE!C$1,'SGT_TAHUNAN '!$D:$D,JADUAL_TABLE!$A66)</f>
        <v>16.329000000000001</v>
      </c>
      <c r="D66" s="46">
        <f>SUMIFS('SGT_TAHUNAN '!$G:$G,'SGT_TAHUNAN '!$A:$A,JADUAL_TABLE!D$1,'SGT_TAHUNAN '!$D:$D,JADUAL_TABLE!$A66)</f>
        <v>12.325000000000001</v>
      </c>
      <c r="E66" s="46">
        <f>SUMIFS('SGT_TAHUNAN '!$G:$G,'SGT_TAHUNAN '!$A:$A,JADUAL_TABLE!E$1,'SGT_TAHUNAN '!$D:$D,JADUAL_TABLE!$A66)</f>
        <v>13.343</v>
      </c>
      <c r="F66" s="46">
        <f>SUMIFS('SGT_TAHUNAN '!$G:$G,'SGT_TAHUNAN '!$A:$A,JADUAL_TABLE!F$1,'SGT_TAHUNAN '!$D:$D,JADUAL_TABLE!$A66)</f>
        <v>12.354999999999999</v>
      </c>
      <c r="G66" s="46">
        <f>SUMIFS('SGT_TAHUNAN '!$G:$G,'SGT_TAHUNAN '!$A:$A,JADUAL_TABLE!G$1,'SGT_TAHUNAN '!$D:$D,JADUAL_TABLE!$A66)</f>
        <v>13.497999999999999</v>
      </c>
      <c r="H66" s="46">
        <f>SUMIFS('SGT_TAHUNAN '!$G:$G,'SGT_TAHUNAN '!$A:$A,JADUAL_TABLE!H$1,'SGT_TAHUNAN '!$D:$D,JADUAL_TABLE!$A66)</f>
        <v>13.791</v>
      </c>
      <c r="I66" s="46">
        <f>SUMIFS('SGT_TAHUNAN '!$G:$G,'SGT_TAHUNAN '!$A:$A,JADUAL_TABLE!I$1,'SGT_TAHUNAN '!$D:$D,JADUAL_TABLE!$A66)</f>
        <v>14.583000000000002</v>
      </c>
      <c r="J66" s="46">
        <f>SUMIFS('SGT_TAHUNAN '!$G:$G,'SGT_TAHUNAN '!$A:$A,JADUAL_TABLE!J$1,'SGT_TAHUNAN '!$D:$D,JADUAL_TABLE!$A66)</f>
        <v>15.109</v>
      </c>
      <c r="K66" s="46">
        <f>SUMIFS('SGT_SUKU TAHUNAN'!$H:$H,'SGT_SUKU TAHUNAN'!$A:$A,"20"&amp;RIGHT(JADUAL_TABLE!K$1,2),'SGT_SUKU TAHUNAN'!$B:$B,MID(JADUAL_TABLE!K$1,2,1),'SGT_SUKU TAHUNAN'!$E:$E,JADUAL_TABLE!$A66)</f>
        <v>12.669999999999998</v>
      </c>
      <c r="L66" s="46">
        <f>SUMIFS('SGT_SUKU TAHUNAN'!$H:$H,'SGT_SUKU TAHUNAN'!$A:$A,"20"&amp;RIGHT(JADUAL_TABLE!L$1,2),'SGT_SUKU TAHUNAN'!$B:$B,MID(JADUAL_TABLE!L$1,2,1),'SGT_SUKU TAHUNAN'!$E:$E,JADUAL_TABLE!$A66)</f>
        <v>12.315999999999999</v>
      </c>
      <c r="M66" s="46">
        <f>SUMIFS('SGT_SUKU TAHUNAN'!$H:$H,'SGT_SUKU TAHUNAN'!$A:$A,"20"&amp;RIGHT(JADUAL_TABLE!M$1,2),'SGT_SUKU TAHUNAN'!$B:$B,MID(JADUAL_TABLE!M$1,2,1),'SGT_SUKU TAHUNAN'!$E:$E,JADUAL_TABLE!$A66)</f>
        <v>13.872999999999999</v>
      </c>
      <c r="N66" s="46">
        <f>SUMIFS('SGT_SUKU TAHUNAN'!$H:$H,'SGT_SUKU TAHUNAN'!$A:$A,"20"&amp;RIGHT(JADUAL_TABLE!N$1,2),'SGT_SUKU TAHUNAN'!$B:$B,MID(JADUAL_TABLE!N$1,2,1),'SGT_SUKU TAHUNAN'!$E:$E,JADUAL_TABLE!$A66)</f>
        <v>16.329000000000001</v>
      </c>
      <c r="O66" s="46">
        <f>SUMIFS('SGT_SUKU TAHUNAN'!$H:$H,'SGT_SUKU TAHUNAN'!$A:$A,"20"&amp;RIGHT(JADUAL_TABLE!O$1,2),'SGT_SUKU TAHUNAN'!$B:$B,MID(JADUAL_TABLE!O$1,2,1),'SGT_SUKU TAHUNAN'!$E:$E,JADUAL_TABLE!$A66)</f>
        <v>11.587</v>
      </c>
      <c r="P66" s="46">
        <f>SUMIFS('SGT_SUKU TAHUNAN'!$H:$H,'SGT_SUKU TAHUNAN'!$A:$A,"20"&amp;RIGHT(JADUAL_TABLE!P$1,2),'SGT_SUKU TAHUNAN'!$B:$B,MID(JADUAL_TABLE!P$1,2,1),'SGT_SUKU TAHUNAN'!$E:$E,JADUAL_TABLE!$A66)</f>
        <v>12.261000000000001</v>
      </c>
      <c r="Q66" s="46">
        <f>SUMIFS('SGT_SUKU TAHUNAN'!$H:$H,'SGT_SUKU TAHUNAN'!$A:$A,"20"&amp;RIGHT(JADUAL_TABLE!Q$1,2),'SGT_SUKU TAHUNAN'!$B:$B,MID(JADUAL_TABLE!Q$1,2,1),'SGT_SUKU TAHUNAN'!$E:$E,JADUAL_TABLE!$A66)</f>
        <v>12.884</v>
      </c>
      <c r="R66" s="46">
        <f>SUMIFS('SGT_SUKU TAHUNAN'!$H:$H,'SGT_SUKU TAHUNAN'!$A:$A,"20"&amp;RIGHT(JADUAL_TABLE!R$1,2),'SGT_SUKU TAHUNAN'!$B:$B,MID(JADUAL_TABLE!R$1,2,1),'SGT_SUKU TAHUNAN'!$E:$E,JADUAL_TABLE!$A66)</f>
        <v>12.325000000000001</v>
      </c>
      <c r="S66" s="46">
        <f>SUMIFS('SGT_SUKU TAHUNAN'!$H:$H,'SGT_SUKU TAHUNAN'!$A:$A,"20"&amp;RIGHT(JADUAL_TABLE!S$1,2),'SGT_SUKU TAHUNAN'!$B:$B,MID(JADUAL_TABLE!S$1,2,1),'SGT_SUKU TAHUNAN'!$E:$E,JADUAL_TABLE!$A66)</f>
        <v>12.303000000000001</v>
      </c>
      <c r="T66" s="46">
        <f>SUMIFS('SGT_SUKU TAHUNAN'!$H:$H,'SGT_SUKU TAHUNAN'!$A:$A,"20"&amp;RIGHT(JADUAL_TABLE!T$1,2),'SGT_SUKU TAHUNAN'!$B:$B,MID(JADUAL_TABLE!T$1,2,1),'SGT_SUKU TAHUNAN'!$E:$E,JADUAL_TABLE!$A66)</f>
        <v>13.481</v>
      </c>
      <c r="U66" s="46">
        <f>SUMIFS('SGT_SUKU TAHUNAN'!$H:$H,'SGT_SUKU TAHUNAN'!$A:$A,"20"&amp;RIGHT(JADUAL_TABLE!U$1,2),'SGT_SUKU TAHUNAN'!$B:$B,MID(JADUAL_TABLE!U$1,2,1),'SGT_SUKU TAHUNAN'!$E:$E,JADUAL_TABLE!$A66)</f>
        <v>13.044</v>
      </c>
      <c r="V66" s="46">
        <f>SUMIFS('SGT_SUKU TAHUNAN'!$H:$H,'SGT_SUKU TAHUNAN'!$A:$A,"20"&amp;RIGHT(JADUAL_TABLE!V$1,2),'SGT_SUKU TAHUNAN'!$B:$B,MID(JADUAL_TABLE!V$1,2,1),'SGT_SUKU TAHUNAN'!$E:$E,JADUAL_TABLE!$A66)</f>
        <v>13.343</v>
      </c>
      <c r="W66" s="46">
        <f>SUMIFS('SGT_SUKU TAHUNAN'!$H:$H,'SGT_SUKU TAHUNAN'!$A:$A,"20"&amp;RIGHT(JADUAL_TABLE!W$1,2),'SGT_SUKU TAHUNAN'!$B:$B,MID(JADUAL_TABLE!W$1,2,1),'SGT_SUKU TAHUNAN'!$E:$E,JADUAL_TABLE!$A66)</f>
        <v>14.969000000000001</v>
      </c>
      <c r="X66" s="46">
        <f>SUMIFS('SGT_SUKU TAHUNAN'!$H:$H,'SGT_SUKU TAHUNAN'!$A:$A,"20"&amp;RIGHT(JADUAL_TABLE!X$1,2),'SGT_SUKU TAHUNAN'!$B:$B,MID(JADUAL_TABLE!X$1,2,1),'SGT_SUKU TAHUNAN'!$E:$E,JADUAL_TABLE!$A66)</f>
        <v>12.36</v>
      </c>
      <c r="Y66" s="46">
        <f>SUMIFS('SGT_SUKU TAHUNAN'!$H:$H,'SGT_SUKU TAHUNAN'!$A:$A,"20"&amp;RIGHT(JADUAL_TABLE!Y$1,2),'SGT_SUKU TAHUNAN'!$B:$B,MID(JADUAL_TABLE!Y$1,2,1),'SGT_SUKU TAHUNAN'!$E:$E,JADUAL_TABLE!$A66)</f>
        <v>12.234</v>
      </c>
      <c r="Z66" s="46">
        <f>SUMIFS('SGT_SUKU TAHUNAN'!$H:$H,'SGT_SUKU TAHUNAN'!$A:$A,"20"&amp;RIGHT(JADUAL_TABLE!Z$1,2),'SGT_SUKU TAHUNAN'!$B:$B,MID(JADUAL_TABLE!Z$1,2,1),'SGT_SUKU TAHUNAN'!$E:$E,JADUAL_TABLE!$A66)</f>
        <v>12.354999999999999</v>
      </c>
      <c r="AA66" s="46">
        <f>SUMIFS('SGT_SUKU TAHUNAN'!$H:$H,'SGT_SUKU TAHUNAN'!$A:$A,"20"&amp;RIGHT(JADUAL_TABLE!AA$1,2),'SGT_SUKU TAHUNAN'!$B:$B,MID(JADUAL_TABLE!AA$1,2,1),'SGT_SUKU TAHUNAN'!$E:$E,JADUAL_TABLE!$A66)</f>
        <v>12.91</v>
      </c>
      <c r="AB66" s="46">
        <f>SUMIFS('SGT_SUKU TAHUNAN'!$H:$H,'SGT_SUKU TAHUNAN'!$A:$A,"20"&amp;RIGHT(JADUAL_TABLE!AB$1,2),'SGT_SUKU TAHUNAN'!$B:$B,MID(JADUAL_TABLE!AB$1,2,1),'SGT_SUKU TAHUNAN'!$E:$E,JADUAL_TABLE!$A66)</f>
        <v>13.411</v>
      </c>
      <c r="AC66" s="46">
        <f>SUMIFS('SGT_SUKU TAHUNAN'!$H:$H,'SGT_SUKU TAHUNAN'!$A:$A,"20"&amp;RIGHT(JADUAL_TABLE!AC$1,2),'SGT_SUKU TAHUNAN'!$B:$B,MID(JADUAL_TABLE!AC$1,2,1),'SGT_SUKU TAHUNAN'!$E:$E,JADUAL_TABLE!$A66)</f>
        <v>13.472000000000001</v>
      </c>
      <c r="AD66" s="46">
        <f>SUMIFS('SGT_SUKU TAHUNAN'!$H:$H,'SGT_SUKU TAHUNAN'!$A:$A,"20"&amp;RIGHT(JADUAL_TABLE!AD$1,2),'SGT_SUKU TAHUNAN'!$B:$B,MID(JADUAL_TABLE!AD$1,2,1),'SGT_SUKU TAHUNAN'!$E:$E,JADUAL_TABLE!$A66)</f>
        <v>13.497999999999999</v>
      </c>
      <c r="AE66" s="46">
        <f>SUMIFS('SGT_SUKU TAHUNAN'!$H:$H,'SGT_SUKU TAHUNAN'!$A:$A,"20"&amp;RIGHT(JADUAL_TABLE!AE$1,2),'SGT_SUKU TAHUNAN'!$B:$B,MID(JADUAL_TABLE!AE$1,2,1),'SGT_SUKU TAHUNAN'!$E:$E,JADUAL_TABLE!$A66)</f>
        <v>13.533000000000001</v>
      </c>
      <c r="AF66" s="46">
        <f>SUMIFS('SGT_SUKU TAHUNAN'!$H:$H,'SGT_SUKU TAHUNAN'!$A:$A,"20"&amp;RIGHT(JADUAL_TABLE!AF$1,2),'SGT_SUKU TAHUNAN'!$B:$B,MID(JADUAL_TABLE!AF$1,2,1),'SGT_SUKU TAHUNAN'!$E:$E,JADUAL_TABLE!$A66)</f>
        <v>13.989000000000001</v>
      </c>
      <c r="AG66" s="46">
        <f>SUMIFS('SGT_SUKU TAHUNAN'!$H:$H,'SGT_SUKU TAHUNAN'!$A:$A,"20"&amp;RIGHT(JADUAL_TABLE!AG$1,2),'SGT_SUKU TAHUNAN'!$B:$B,MID(JADUAL_TABLE!AG$1,2,1),'SGT_SUKU TAHUNAN'!$E:$E,JADUAL_TABLE!$A66)</f>
        <v>14.127000000000001</v>
      </c>
      <c r="AH66" s="46">
        <f>SUMIFS('SGT_SUKU TAHUNAN'!$H:$H,'SGT_SUKU TAHUNAN'!$A:$A,"20"&amp;RIGHT(JADUAL_TABLE!AH$1,2),'SGT_SUKU TAHUNAN'!$B:$B,MID(JADUAL_TABLE!AH$1,2,1),'SGT_SUKU TAHUNAN'!$E:$E,JADUAL_TABLE!$A66)</f>
        <v>13.791</v>
      </c>
      <c r="AI66" s="46">
        <f>SUMIFS('SGT_SUKU TAHUNAN'!$H:$H,'SGT_SUKU TAHUNAN'!$A:$A,"20"&amp;RIGHT(JADUAL_TABLE!AI$1,2),'SGT_SUKU TAHUNAN'!$B:$B,MID(JADUAL_TABLE!AI$1,2,1),'SGT_SUKU TAHUNAN'!$E:$E,JADUAL_TABLE!$A66)</f>
        <v>13.815000000000001</v>
      </c>
      <c r="AJ66" s="46">
        <f>SUMIFS('SGT_SUKU TAHUNAN'!$H:$H,'SGT_SUKU TAHUNAN'!$A:$A,"20"&amp;RIGHT(JADUAL_TABLE!AJ$1,2),'SGT_SUKU TAHUNAN'!$B:$B,MID(JADUAL_TABLE!AJ$1,2,1),'SGT_SUKU TAHUNAN'!$E:$E,JADUAL_TABLE!$A66)</f>
        <v>14.013</v>
      </c>
      <c r="AK66" s="46">
        <f>SUMIFS('SGT_SUKU TAHUNAN'!$H:$H,'SGT_SUKU TAHUNAN'!$A:$A,"20"&amp;RIGHT(JADUAL_TABLE!AK$1,2),'SGT_SUKU TAHUNAN'!$B:$B,MID(JADUAL_TABLE!AK$1,2,1),'SGT_SUKU TAHUNAN'!$E:$E,JADUAL_TABLE!$A66)</f>
        <v>14.077</v>
      </c>
      <c r="AL66" s="46">
        <f>SUMIFS('SGT_SUKU TAHUNAN'!$H:$H,'SGT_SUKU TAHUNAN'!$A:$A,"20"&amp;RIGHT(JADUAL_TABLE!AL$1,2),'SGT_SUKU TAHUNAN'!$B:$B,MID(JADUAL_TABLE!AL$1,2,1),'SGT_SUKU TAHUNAN'!$E:$E,JADUAL_TABLE!$A66)</f>
        <v>14.583000000000002</v>
      </c>
      <c r="AM66" s="46">
        <f>SUMIFS('SGT_SUKU TAHUNAN'!$H:$H,'SGT_SUKU TAHUNAN'!$A:$A,"20"&amp;RIGHT(JADUAL_TABLE!AM$1,2),'SGT_SUKU TAHUNAN'!$B:$B,MID(JADUAL_TABLE!AM$1,2,1),'SGT_SUKU TAHUNAN'!$E:$E,JADUAL_TABLE!$A66)</f>
        <v>14.869</v>
      </c>
      <c r="AN66" s="46">
        <f>SUMIFS('SGT_SUKU TAHUNAN'!$H:$H,'SGT_SUKU TAHUNAN'!$A:$A,"20"&amp;RIGHT(JADUAL_TABLE!AN$1,2),'SGT_SUKU TAHUNAN'!$B:$B,MID(JADUAL_TABLE!AN$1,2,1),'SGT_SUKU TAHUNAN'!$E:$E,JADUAL_TABLE!$A66)</f>
        <v>14.378</v>
      </c>
      <c r="AO66" s="46">
        <f>SUMIFS('SGT_SUKU TAHUNAN'!$H:$H,'SGT_SUKU TAHUNAN'!$A:$A,"20"&amp;RIGHT(JADUAL_TABLE!AO$1,2),'SGT_SUKU TAHUNAN'!$B:$B,MID(JADUAL_TABLE!AO$1,2,1),'SGT_SUKU TAHUNAN'!$E:$E,JADUAL_TABLE!$A66)</f>
        <v>15.741</v>
      </c>
      <c r="AP66" s="46">
        <f>SUMIFS('SGT_SUKU TAHUNAN'!$H:$H,'SGT_SUKU TAHUNAN'!$A:$A,"20"&amp;RIGHT(JADUAL_TABLE!AP$1,2),'SGT_SUKU TAHUNAN'!$B:$B,MID(JADUAL_TABLE!AP$1,2,1),'SGT_SUKU TAHUNAN'!$E:$E,JADUAL_TABLE!$A66)</f>
        <v>15.109</v>
      </c>
      <c r="AQ66" s="46">
        <f>SUMIFS('SGT_SUKU TAHUNAN'!$H:$H,'SGT_SUKU TAHUNAN'!$A:$A,"20"&amp;RIGHT(JADUAL_TABLE!AQ$1,2),'SGT_SUKU TAHUNAN'!$B:$B,MID(JADUAL_TABLE!AQ$1,2,1),'SGT_SUKU TAHUNAN'!$E:$E,JADUAL_TABLE!$A66)</f>
        <v>14.852</v>
      </c>
      <c r="AR66" s="46">
        <f>SUMIFS('SGT_SUKU TAHUNAN'!$H:$H,'SGT_SUKU TAHUNAN'!$A:$A,"20"&amp;RIGHT(JADUAL_TABLE!AR$1,2),'SGT_SUKU TAHUNAN'!$B:$B,MID(JADUAL_TABLE!AR$1,2,1),'SGT_SUKU TAHUNAN'!$E:$E,JADUAL_TABLE!$A66)</f>
        <v>15.105999999999998</v>
      </c>
      <c r="AS66" s="46">
        <f>SUMIFS('SGT_SUKU TAHUNAN'!$H:$H,'SGT_SUKU TAHUNAN'!$A:$A,"20"&amp;RIGHT(JADUAL_TABLE!AS$1,2),'SGT_SUKU TAHUNAN'!$B:$B,MID(JADUAL_TABLE!AS$1,2,1),'SGT_SUKU TAHUNAN'!$E:$E,JADUAL_TABLE!$A66)</f>
        <v>0</v>
      </c>
      <c r="AT66" s="46">
        <f>SUMIFS('SGT_SUKU TAHUNAN'!$H:$H,'SGT_SUKU TAHUNAN'!$A:$A,"20"&amp;RIGHT(JADUAL_TABLE!AT$1,2),'SGT_SUKU TAHUNAN'!$B:$B,MID(JADUAL_TABLE!AT$1,2,1),'SGT_SUKU TAHUNAN'!$E:$E,JADUAL_TABLE!$A66)</f>
        <v>0</v>
      </c>
    </row>
    <row r="67" spans="1:46" ht="35.15" customHeight="1" x14ac:dyDescent="0.3">
      <c r="A67" s="49" t="s">
        <v>42</v>
      </c>
      <c r="B67" s="45" t="s">
        <v>158</v>
      </c>
      <c r="C67" s="46">
        <f>SUMIFS('SGT_TAHUNAN '!$G:$G,'SGT_TAHUNAN '!$A:$A,JADUAL_TABLE!C$1,'SGT_TAHUNAN '!$D:$D,JADUAL_TABLE!$A67)</f>
        <v>3.7549999999999999</v>
      </c>
      <c r="D67" s="46">
        <f>SUMIFS('SGT_TAHUNAN '!$G:$G,'SGT_TAHUNAN '!$A:$A,JADUAL_TABLE!D$1,'SGT_TAHUNAN '!$D:$D,JADUAL_TABLE!$A67)</f>
        <v>4.1340000000000003</v>
      </c>
      <c r="E67" s="46">
        <f>SUMIFS('SGT_TAHUNAN '!$G:$G,'SGT_TAHUNAN '!$A:$A,JADUAL_TABLE!E$1,'SGT_TAHUNAN '!$D:$D,JADUAL_TABLE!$A67)</f>
        <v>3.0780000000000003</v>
      </c>
      <c r="F67" s="46">
        <f>SUMIFS('SGT_TAHUNAN '!$G:$G,'SGT_TAHUNAN '!$A:$A,JADUAL_TABLE!F$1,'SGT_TAHUNAN '!$D:$D,JADUAL_TABLE!$A67)</f>
        <v>2.8970000000000002</v>
      </c>
      <c r="G67" s="46">
        <f>SUMIFS('SGT_TAHUNAN '!$G:$G,'SGT_TAHUNAN '!$A:$A,JADUAL_TABLE!G$1,'SGT_TAHUNAN '!$D:$D,JADUAL_TABLE!$A67)</f>
        <v>3.1589999999999998</v>
      </c>
      <c r="H67" s="46">
        <f>SUMIFS('SGT_TAHUNAN '!$G:$G,'SGT_TAHUNAN '!$A:$A,JADUAL_TABLE!H$1,'SGT_TAHUNAN '!$D:$D,JADUAL_TABLE!$A67)</f>
        <v>3.0640000000000001</v>
      </c>
      <c r="I67" s="46">
        <f>SUMIFS('SGT_TAHUNAN '!$G:$G,'SGT_TAHUNAN '!$A:$A,JADUAL_TABLE!I$1,'SGT_TAHUNAN '!$D:$D,JADUAL_TABLE!$A67)</f>
        <v>3.1310000000000002</v>
      </c>
      <c r="J67" s="46">
        <f>SUMIFS('SGT_TAHUNAN '!$G:$G,'SGT_TAHUNAN '!$A:$A,JADUAL_TABLE!J$1,'SGT_TAHUNAN '!$D:$D,JADUAL_TABLE!$A67)</f>
        <v>3.11</v>
      </c>
      <c r="K67" s="46">
        <f>SUMIFS('SGT_SUKU TAHUNAN'!$H:$H,'SGT_SUKU TAHUNAN'!$A:$A,"20"&amp;RIGHT(JADUAL_TABLE!K$1,2),'SGT_SUKU TAHUNAN'!$B:$B,MID(JADUAL_TABLE!K$1,2,1),'SGT_SUKU TAHUNAN'!$E:$E,JADUAL_TABLE!$A67)</f>
        <v>5.6719999999999997</v>
      </c>
      <c r="L67" s="46">
        <f>SUMIFS('SGT_SUKU TAHUNAN'!$H:$H,'SGT_SUKU TAHUNAN'!$A:$A,"20"&amp;RIGHT(JADUAL_TABLE!L$1,2),'SGT_SUKU TAHUNAN'!$B:$B,MID(JADUAL_TABLE!L$1,2,1),'SGT_SUKU TAHUNAN'!$E:$E,JADUAL_TABLE!$A67)</f>
        <v>4.9359999999999999</v>
      </c>
      <c r="M67" s="46">
        <f>SUMIFS('SGT_SUKU TAHUNAN'!$H:$H,'SGT_SUKU TAHUNAN'!$A:$A,"20"&amp;RIGHT(JADUAL_TABLE!M$1,2),'SGT_SUKU TAHUNAN'!$B:$B,MID(JADUAL_TABLE!M$1,2,1),'SGT_SUKU TAHUNAN'!$E:$E,JADUAL_TABLE!$A67)</f>
        <v>4.6639999999999997</v>
      </c>
      <c r="N67" s="46">
        <f>SUMIFS('SGT_SUKU TAHUNAN'!$H:$H,'SGT_SUKU TAHUNAN'!$A:$A,"20"&amp;RIGHT(JADUAL_TABLE!N$1,2),'SGT_SUKU TAHUNAN'!$B:$B,MID(JADUAL_TABLE!N$1,2,1),'SGT_SUKU TAHUNAN'!$E:$E,JADUAL_TABLE!$A67)</f>
        <v>3.7549999999999999</v>
      </c>
      <c r="O67" s="46">
        <f>SUMIFS('SGT_SUKU TAHUNAN'!$H:$H,'SGT_SUKU TAHUNAN'!$A:$A,"20"&amp;RIGHT(JADUAL_TABLE!O$1,2),'SGT_SUKU TAHUNAN'!$B:$B,MID(JADUAL_TABLE!O$1,2,1),'SGT_SUKU TAHUNAN'!$E:$E,JADUAL_TABLE!$A67)</f>
        <v>4.7090000000000005</v>
      </c>
      <c r="P67" s="46">
        <f>SUMIFS('SGT_SUKU TAHUNAN'!$H:$H,'SGT_SUKU TAHUNAN'!$A:$A,"20"&amp;RIGHT(JADUAL_TABLE!P$1,2),'SGT_SUKU TAHUNAN'!$B:$B,MID(JADUAL_TABLE!P$1,2,1),'SGT_SUKU TAHUNAN'!$E:$E,JADUAL_TABLE!$A67)</f>
        <v>4.827</v>
      </c>
      <c r="Q67" s="46">
        <f>SUMIFS('SGT_SUKU TAHUNAN'!$H:$H,'SGT_SUKU TAHUNAN'!$A:$A,"20"&amp;RIGHT(JADUAL_TABLE!Q$1,2),'SGT_SUKU TAHUNAN'!$B:$B,MID(JADUAL_TABLE!Q$1,2,1),'SGT_SUKU TAHUNAN'!$E:$E,JADUAL_TABLE!$A67)</f>
        <v>4.5920000000000005</v>
      </c>
      <c r="R67" s="46">
        <f>SUMIFS('SGT_SUKU TAHUNAN'!$H:$H,'SGT_SUKU TAHUNAN'!$A:$A,"20"&amp;RIGHT(JADUAL_TABLE!R$1,2),'SGT_SUKU TAHUNAN'!$B:$B,MID(JADUAL_TABLE!R$1,2,1),'SGT_SUKU TAHUNAN'!$E:$E,JADUAL_TABLE!$A67)</f>
        <v>4.1340000000000003</v>
      </c>
      <c r="S67" s="46">
        <f>SUMIFS('SGT_SUKU TAHUNAN'!$H:$H,'SGT_SUKU TAHUNAN'!$A:$A,"20"&amp;RIGHT(JADUAL_TABLE!S$1,2),'SGT_SUKU TAHUNAN'!$B:$B,MID(JADUAL_TABLE!S$1,2,1),'SGT_SUKU TAHUNAN'!$E:$E,JADUAL_TABLE!$A67)</f>
        <v>3.4470000000000001</v>
      </c>
      <c r="T67" s="46">
        <f>SUMIFS('SGT_SUKU TAHUNAN'!$H:$H,'SGT_SUKU TAHUNAN'!$A:$A,"20"&amp;RIGHT(JADUAL_TABLE!T$1,2),'SGT_SUKU TAHUNAN'!$B:$B,MID(JADUAL_TABLE!T$1,2,1),'SGT_SUKU TAHUNAN'!$E:$E,JADUAL_TABLE!$A67)</f>
        <v>3.1280000000000001</v>
      </c>
      <c r="U67" s="46">
        <f>SUMIFS('SGT_SUKU TAHUNAN'!$H:$H,'SGT_SUKU TAHUNAN'!$A:$A,"20"&amp;RIGHT(JADUAL_TABLE!U$1,2),'SGT_SUKU TAHUNAN'!$B:$B,MID(JADUAL_TABLE!U$1,2,1),'SGT_SUKU TAHUNAN'!$E:$E,JADUAL_TABLE!$A67)</f>
        <v>3.0640000000000001</v>
      </c>
      <c r="V67" s="46">
        <f>SUMIFS('SGT_SUKU TAHUNAN'!$H:$H,'SGT_SUKU TAHUNAN'!$A:$A,"20"&amp;RIGHT(JADUAL_TABLE!V$1,2),'SGT_SUKU TAHUNAN'!$B:$B,MID(JADUAL_TABLE!V$1,2,1),'SGT_SUKU TAHUNAN'!$E:$E,JADUAL_TABLE!$A67)</f>
        <v>3.0780000000000003</v>
      </c>
      <c r="W67" s="46">
        <f>SUMIFS('SGT_SUKU TAHUNAN'!$H:$H,'SGT_SUKU TAHUNAN'!$A:$A,"20"&amp;RIGHT(JADUAL_TABLE!W$1,2),'SGT_SUKU TAHUNAN'!$B:$B,MID(JADUAL_TABLE!W$1,2,1),'SGT_SUKU TAHUNAN'!$E:$E,JADUAL_TABLE!$A67)</f>
        <v>2.468</v>
      </c>
      <c r="X67" s="46">
        <f>SUMIFS('SGT_SUKU TAHUNAN'!$H:$H,'SGT_SUKU TAHUNAN'!$A:$A,"20"&amp;RIGHT(JADUAL_TABLE!X$1,2),'SGT_SUKU TAHUNAN'!$B:$B,MID(JADUAL_TABLE!X$1,2,1),'SGT_SUKU TAHUNAN'!$E:$E,JADUAL_TABLE!$A67)</f>
        <v>2.63</v>
      </c>
      <c r="Y67" s="46">
        <f>SUMIFS('SGT_SUKU TAHUNAN'!$H:$H,'SGT_SUKU TAHUNAN'!$A:$A,"20"&amp;RIGHT(JADUAL_TABLE!Y$1,2),'SGT_SUKU TAHUNAN'!$B:$B,MID(JADUAL_TABLE!Y$1,2,1),'SGT_SUKU TAHUNAN'!$E:$E,JADUAL_TABLE!$A67)</f>
        <v>2.6480000000000001</v>
      </c>
      <c r="Z67" s="46">
        <f>SUMIFS('SGT_SUKU TAHUNAN'!$H:$H,'SGT_SUKU TAHUNAN'!$A:$A,"20"&amp;RIGHT(JADUAL_TABLE!Z$1,2),'SGT_SUKU TAHUNAN'!$B:$B,MID(JADUAL_TABLE!Z$1,2,1),'SGT_SUKU TAHUNAN'!$E:$E,JADUAL_TABLE!$A67)</f>
        <v>2.8970000000000002</v>
      </c>
      <c r="AA67" s="46">
        <f>SUMIFS('SGT_SUKU TAHUNAN'!$H:$H,'SGT_SUKU TAHUNAN'!$A:$A,"20"&amp;RIGHT(JADUAL_TABLE!AA$1,2),'SGT_SUKU TAHUNAN'!$B:$B,MID(JADUAL_TABLE!AA$1,2,1),'SGT_SUKU TAHUNAN'!$E:$E,JADUAL_TABLE!$A67)</f>
        <v>3.0200000000000005</v>
      </c>
      <c r="AB67" s="46">
        <f>SUMIFS('SGT_SUKU TAHUNAN'!$H:$H,'SGT_SUKU TAHUNAN'!$A:$A,"20"&amp;RIGHT(JADUAL_TABLE!AB$1,2),'SGT_SUKU TAHUNAN'!$B:$B,MID(JADUAL_TABLE!AB$1,2,1),'SGT_SUKU TAHUNAN'!$E:$E,JADUAL_TABLE!$A67)</f>
        <v>3.1339999999999999</v>
      </c>
      <c r="AC67" s="46">
        <f>SUMIFS('SGT_SUKU TAHUNAN'!$H:$H,'SGT_SUKU TAHUNAN'!$A:$A,"20"&amp;RIGHT(JADUAL_TABLE!AC$1,2),'SGT_SUKU TAHUNAN'!$B:$B,MID(JADUAL_TABLE!AC$1,2,1),'SGT_SUKU TAHUNAN'!$E:$E,JADUAL_TABLE!$A67)</f>
        <v>3.157</v>
      </c>
      <c r="AD67" s="46">
        <f>SUMIFS('SGT_SUKU TAHUNAN'!$H:$H,'SGT_SUKU TAHUNAN'!$A:$A,"20"&amp;RIGHT(JADUAL_TABLE!AD$1,2),'SGT_SUKU TAHUNAN'!$B:$B,MID(JADUAL_TABLE!AD$1,2,1),'SGT_SUKU TAHUNAN'!$E:$E,JADUAL_TABLE!$A67)</f>
        <v>3.1589999999999998</v>
      </c>
      <c r="AE67" s="46">
        <f>SUMIFS('SGT_SUKU TAHUNAN'!$H:$H,'SGT_SUKU TAHUNAN'!$A:$A,"20"&amp;RIGHT(JADUAL_TABLE!AE$1,2),'SGT_SUKU TAHUNAN'!$B:$B,MID(JADUAL_TABLE!AE$1,2,1),'SGT_SUKU TAHUNAN'!$E:$E,JADUAL_TABLE!$A67)</f>
        <v>3.1379999999999999</v>
      </c>
      <c r="AF67" s="46">
        <f>SUMIFS('SGT_SUKU TAHUNAN'!$H:$H,'SGT_SUKU TAHUNAN'!$A:$A,"20"&amp;RIGHT(JADUAL_TABLE!AF$1,2),'SGT_SUKU TAHUNAN'!$B:$B,MID(JADUAL_TABLE!AF$1,2,1),'SGT_SUKU TAHUNAN'!$E:$E,JADUAL_TABLE!$A67)</f>
        <v>3.0670000000000002</v>
      </c>
      <c r="AG67" s="46">
        <f>SUMIFS('SGT_SUKU TAHUNAN'!$H:$H,'SGT_SUKU TAHUNAN'!$A:$A,"20"&amp;RIGHT(JADUAL_TABLE!AG$1,2),'SGT_SUKU TAHUNAN'!$B:$B,MID(JADUAL_TABLE!AG$1,2,1),'SGT_SUKU TAHUNAN'!$E:$E,JADUAL_TABLE!$A67)</f>
        <v>3.0339999999999998</v>
      </c>
      <c r="AH67" s="46">
        <f>SUMIFS('SGT_SUKU TAHUNAN'!$H:$H,'SGT_SUKU TAHUNAN'!$A:$A,"20"&amp;RIGHT(JADUAL_TABLE!AH$1,2),'SGT_SUKU TAHUNAN'!$B:$B,MID(JADUAL_TABLE!AH$1,2,1),'SGT_SUKU TAHUNAN'!$E:$E,JADUAL_TABLE!$A67)</f>
        <v>3.0640000000000001</v>
      </c>
      <c r="AI67" s="46">
        <f>SUMIFS('SGT_SUKU TAHUNAN'!$H:$H,'SGT_SUKU TAHUNAN'!$A:$A,"20"&amp;RIGHT(JADUAL_TABLE!AI$1,2),'SGT_SUKU TAHUNAN'!$B:$B,MID(JADUAL_TABLE!AI$1,2,1),'SGT_SUKU TAHUNAN'!$E:$E,JADUAL_TABLE!$A67)</f>
        <v>3.1629999999999998</v>
      </c>
      <c r="AJ67" s="46">
        <f>SUMIFS('SGT_SUKU TAHUNAN'!$H:$H,'SGT_SUKU TAHUNAN'!$A:$A,"20"&amp;RIGHT(JADUAL_TABLE!AJ$1,2),'SGT_SUKU TAHUNAN'!$B:$B,MID(JADUAL_TABLE!AJ$1,2,1),'SGT_SUKU TAHUNAN'!$E:$E,JADUAL_TABLE!$A67)</f>
        <v>3.0940000000000003</v>
      </c>
      <c r="AK67" s="46">
        <f>SUMIFS('SGT_SUKU TAHUNAN'!$H:$H,'SGT_SUKU TAHUNAN'!$A:$A,"20"&amp;RIGHT(JADUAL_TABLE!AK$1,2),'SGT_SUKU TAHUNAN'!$B:$B,MID(JADUAL_TABLE!AK$1,2,1),'SGT_SUKU TAHUNAN'!$E:$E,JADUAL_TABLE!$A67)</f>
        <v>3.194</v>
      </c>
      <c r="AL67" s="46">
        <f>SUMIFS('SGT_SUKU TAHUNAN'!$H:$H,'SGT_SUKU TAHUNAN'!$A:$A,"20"&amp;RIGHT(JADUAL_TABLE!AL$1,2),'SGT_SUKU TAHUNAN'!$B:$B,MID(JADUAL_TABLE!AL$1,2,1),'SGT_SUKU TAHUNAN'!$E:$E,JADUAL_TABLE!$A67)</f>
        <v>3.1310000000000002</v>
      </c>
      <c r="AM67" s="46">
        <f>SUMIFS('SGT_SUKU TAHUNAN'!$H:$H,'SGT_SUKU TAHUNAN'!$A:$A,"20"&amp;RIGHT(JADUAL_TABLE!AM$1,2),'SGT_SUKU TAHUNAN'!$B:$B,MID(JADUAL_TABLE!AM$1,2,1),'SGT_SUKU TAHUNAN'!$E:$E,JADUAL_TABLE!$A67)</f>
        <v>3.1309999999999998</v>
      </c>
      <c r="AN67" s="46">
        <f>SUMIFS('SGT_SUKU TAHUNAN'!$H:$H,'SGT_SUKU TAHUNAN'!$A:$A,"20"&amp;RIGHT(JADUAL_TABLE!AN$1,2),'SGT_SUKU TAHUNAN'!$B:$B,MID(JADUAL_TABLE!AN$1,2,1),'SGT_SUKU TAHUNAN'!$E:$E,JADUAL_TABLE!$A67)</f>
        <v>3.1379999999999999</v>
      </c>
      <c r="AO67" s="46">
        <f>SUMIFS('SGT_SUKU TAHUNAN'!$H:$H,'SGT_SUKU TAHUNAN'!$A:$A,"20"&amp;RIGHT(JADUAL_TABLE!AO$1,2),'SGT_SUKU TAHUNAN'!$B:$B,MID(JADUAL_TABLE!AO$1,2,1),'SGT_SUKU TAHUNAN'!$E:$E,JADUAL_TABLE!$A67)</f>
        <v>3.1579999999999999</v>
      </c>
      <c r="AP67" s="46">
        <f>SUMIFS('SGT_SUKU TAHUNAN'!$H:$H,'SGT_SUKU TAHUNAN'!$A:$A,"20"&amp;RIGHT(JADUAL_TABLE!AP$1,2),'SGT_SUKU TAHUNAN'!$B:$B,MID(JADUAL_TABLE!AP$1,2,1),'SGT_SUKU TAHUNAN'!$E:$E,JADUAL_TABLE!$A67)</f>
        <v>3.11</v>
      </c>
      <c r="AQ67" s="46">
        <f>SUMIFS('SGT_SUKU TAHUNAN'!$H:$H,'SGT_SUKU TAHUNAN'!$A:$A,"20"&amp;RIGHT(JADUAL_TABLE!AQ$1,2),'SGT_SUKU TAHUNAN'!$B:$B,MID(JADUAL_TABLE!AQ$1,2,1),'SGT_SUKU TAHUNAN'!$E:$E,JADUAL_TABLE!$A67)</f>
        <v>3.0609999999999999</v>
      </c>
      <c r="AR67" s="46">
        <f>SUMIFS('SGT_SUKU TAHUNAN'!$H:$H,'SGT_SUKU TAHUNAN'!$A:$A,"20"&amp;RIGHT(JADUAL_TABLE!AR$1,2),'SGT_SUKU TAHUNAN'!$B:$B,MID(JADUAL_TABLE!AR$1,2,1),'SGT_SUKU TAHUNAN'!$E:$E,JADUAL_TABLE!$A67)</f>
        <v>3.0420000000000003</v>
      </c>
      <c r="AS67" s="46">
        <f>SUMIFS('SGT_SUKU TAHUNAN'!$H:$H,'SGT_SUKU TAHUNAN'!$A:$A,"20"&amp;RIGHT(JADUAL_TABLE!AS$1,2),'SGT_SUKU TAHUNAN'!$B:$B,MID(JADUAL_TABLE!AS$1,2,1),'SGT_SUKU TAHUNAN'!$E:$E,JADUAL_TABLE!$A67)</f>
        <v>0</v>
      </c>
      <c r="AT67" s="46">
        <f>SUMIFS('SGT_SUKU TAHUNAN'!$H:$H,'SGT_SUKU TAHUNAN'!$A:$A,"20"&amp;RIGHT(JADUAL_TABLE!AT$1,2),'SGT_SUKU TAHUNAN'!$B:$B,MID(JADUAL_TABLE!AT$1,2,1),'SGT_SUKU TAHUNAN'!$E:$E,JADUAL_TABLE!$A67)</f>
        <v>0</v>
      </c>
    </row>
    <row r="68" spans="1:46" ht="35.15" customHeight="1" x14ac:dyDescent="0.3">
      <c r="A68" s="49" t="s">
        <v>44</v>
      </c>
      <c r="B68" s="45" t="s">
        <v>159</v>
      </c>
      <c r="C68" s="46">
        <f>SUMIFS('SGT_TAHUNAN '!$G:$G,'SGT_TAHUNAN '!$A:$A,JADUAL_TABLE!C$1,'SGT_TAHUNAN '!$D:$D,JADUAL_TABLE!$A68)</f>
        <v>15.542000000000002</v>
      </c>
      <c r="D68" s="46">
        <f>SUMIFS('SGT_TAHUNAN '!$G:$G,'SGT_TAHUNAN '!$A:$A,JADUAL_TABLE!D$1,'SGT_TAHUNAN '!$D:$D,JADUAL_TABLE!$A68)</f>
        <v>17.152999999999999</v>
      </c>
      <c r="E68" s="46">
        <f>SUMIFS('SGT_TAHUNAN '!$G:$G,'SGT_TAHUNAN '!$A:$A,JADUAL_TABLE!E$1,'SGT_TAHUNAN '!$D:$D,JADUAL_TABLE!$A68)</f>
        <v>10.318000000000001</v>
      </c>
      <c r="F68" s="46">
        <f>SUMIFS('SGT_TAHUNAN '!$G:$G,'SGT_TAHUNAN '!$A:$A,JADUAL_TABLE!F$1,'SGT_TAHUNAN '!$D:$D,JADUAL_TABLE!$A68)</f>
        <v>12.766999999999999</v>
      </c>
      <c r="G68" s="46">
        <f>SUMIFS('SGT_TAHUNAN '!$G:$G,'SGT_TAHUNAN '!$A:$A,JADUAL_TABLE!G$1,'SGT_TAHUNAN '!$D:$D,JADUAL_TABLE!$A68)</f>
        <v>13.510999999999999</v>
      </c>
      <c r="H68" s="46">
        <f>SUMIFS('SGT_TAHUNAN '!$G:$G,'SGT_TAHUNAN '!$A:$A,JADUAL_TABLE!H$1,'SGT_TAHUNAN '!$D:$D,JADUAL_TABLE!$A68)</f>
        <v>13.754</v>
      </c>
      <c r="I68" s="46">
        <f>SUMIFS('SGT_TAHUNAN '!$G:$G,'SGT_TAHUNAN '!$A:$A,JADUAL_TABLE!I$1,'SGT_TAHUNAN '!$D:$D,JADUAL_TABLE!$A68)</f>
        <v>13.789000000000001</v>
      </c>
      <c r="J68" s="46">
        <f>SUMIFS('SGT_TAHUNAN '!$G:$G,'SGT_TAHUNAN '!$A:$A,JADUAL_TABLE!J$1,'SGT_TAHUNAN '!$D:$D,JADUAL_TABLE!$A68)</f>
        <v>14.873000000000001</v>
      </c>
      <c r="K68" s="46">
        <f>SUMIFS('SGT_SUKU TAHUNAN'!$H:$H,'SGT_SUKU TAHUNAN'!$A:$A,"20"&amp;RIGHT(JADUAL_TABLE!K$1,2),'SGT_SUKU TAHUNAN'!$B:$B,MID(JADUAL_TABLE!K$1,2,1),'SGT_SUKU TAHUNAN'!$E:$E,JADUAL_TABLE!$A68)</f>
        <v>15.646999999999998</v>
      </c>
      <c r="L68" s="46">
        <f>SUMIFS('SGT_SUKU TAHUNAN'!$H:$H,'SGT_SUKU TAHUNAN'!$A:$A,"20"&amp;RIGHT(JADUAL_TABLE!L$1,2),'SGT_SUKU TAHUNAN'!$B:$B,MID(JADUAL_TABLE!L$1,2,1),'SGT_SUKU TAHUNAN'!$E:$E,JADUAL_TABLE!$A68)</f>
        <v>14.981999999999999</v>
      </c>
      <c r="M68" s="46">
        <f>SUMIFS('SGT_SUKU TAHUNAN'!$H:$H,'SGT_SUKU TAHUNAN'!$A:$A,"20"&amp;RIGHT(JADUAL_TABLE!M$1,2),'SGT_SUKU TAHUNAN'!$B:$B,MID(JADUAL_TABLE!M$1,2,1),'SGT_SUKU TAHUNAN'!$E:$E,JADUAL_TABLE!$A68)</f>
        <v>15.799999999999999</v>
      </c>
      <c r="N68" s="46">
        <f>SUMIFS('SGT_SUKU TAHUNAN'!$H:$H,'SGT_SUKU TAHUNAN'!$A:$A,"20"&amp;RIGHT(JADUAL_TABLE!N$1,2),'SGT_SUKU TAHUNAN'!$B:$B,MID(JADUAL_TABLE!N$1,2,1),'SGT_SUKU TAHUNAN'!$E:$E,JADUAL_TABLE!$A68)</f>
        <v>15.542000000000002</v>
      </c>
      <c r="O68" s="46">
        <f>SUMIFS('SGT_SUKU TAHUNAN'!$H:$H,'SGT_SUKU TAHUNAN'!$A:$A,"20"&amp;RIGHT(JADUAL_TABLE!O$1,2),'SGT_SUKU TAHUNAN'!$B:$B,MID(JADUAL_TABLE!O$1,2,1),'SGT_SUKU TAHUNAN'!$E:$E,JADUAL_TABLE!$A68)</f>
        <v>15.675000000000001</v>
      </c>
      <c r="P68" s="46">
        <f>SUMIFS('SGT_SUKU TAHUNAN'!$H:$H,'SGT_SUKU TAHUNAN'!$A:$A,"20"&amp;RIGHT(JADUAL_TABLE!P$1,2),'SGT_SUKU TAHUNAN'!$B:$B,MID(JADUAL_TABLE!P$1,2,1),'SGT_SUKU TAHUNAN'!$E:$E,JADUAL_TABLE!$A68)</f>
        <v>16.914000000000001</v>
      </c>
      <c r="Q68" s="46">
        <f>SUMIFS('SGT_SUKU TAHUNAN'!$H:$H,'SGT_SUKU TAHUNAN'!$A:$A,"20"&amp;RIGHT(JADUAL_TABLE!Q$1,2),'SGT_SUKU TAHUNAN'!$B:$B,MID(JADUAL_TABLE!Q$1,2,1),'SGT_SUKU TAHUNAN'!$E:$E,JADUAL_TABLE!$A68)</f>
        <v>16.555</v>
      </c>
      <c r="R68" s="46">
        <f>SUMIFS('SGT_SUKU TAHUNAN'!$H:$H,'SGT_SUKU TAHUNAN'!$A:$A,"20"&amp;RIGHT(JADUAL_TABLE!R$1,2),'SGT_SUKU TAHUNAN'!$B:$B,MID(JADUAL_TABLE!R$1,2,1),'SGT_SUKU TAHUNAN'!$E:$E,JADUAL_TABLE!$A68)</f>
        <v>17.152999999999999</v>
      </c>
      <c r="S68" s="46">
        <f>SUMIFS('SGT_SUKU TAHUNAN'!$H:$H,'SGT_SUKU TAHUNAN'!$A:$A,"20"&amp;RIGHT(JADUAL_TABLE!S$1,2),'SGT_SUKU TAHUNAN'!$B:$B,MID(JADUAL_TABLE!S$1,2,1),'SGT_SUKU TAHUNAN'!$E:$E,JADUAL_TABLE!$A68)</f>
        <v>11.676</v>
      </c>
      <c r="T68" s="46">
        <f>SUMIFS('SGT_SUKU TAHUNAN'!$H:$H,'SGT_SUKU TAHUNAN'!$A:$A,"20"&amp;RIGHT(JADUAL_TABLE!T$1,2),'SGT_SUKU TAHUNAN'!$B:$B,MID(JADUAL_TABLE!T$1,2,1),'SGT_SUKU TAHUNAN'!$E:$E,JADUAL_TABLE!$A68)</f>
        <v>10.215999999999999</v>
      </c>
      <c r="U68" s="46">
        <f>SUMIFS('SGT_SUKU TAHUNAN'!$H:$H,'SGT_SUKU TAHUNAN'!$A:$A,"20"&amp;RIGHT(JADUAL_TABLE!U$1,2),'SGT_SUKU TAHUNAN'!$B:$B,MID(JADUAL_TABLE!U$1,2,1),'SGT_SUKU TAHUNAN'!$E:$E,JADUAL_TABLE!$A68)</f>
        <v>10.834</v>
      </c>
      <c r="V68" s="46">
        <f>SUMIFS('SGT_SUKU TAHUNAN'!$H:$H,'SGT_SUKU TAHUNAN'!$A:$A,"20"&amp;RIGHT(JADUAL_TABLE!V$1,2),'SGT_SUKU TAHUNAN'!$B:$B,MID(JADUAL_TABLE!V$1,2,1),'SGT_SUKU TAHUNAN'!$E:$E,JADUAL_TABLE!$A68)</f>
        <v>10.318000000000001</v>
      </c>
      <c r="W68" s="46">
        <f>SUMIFS('SGT_SUKU TAHUNAN'!$H:$H,'SGT_SUKU TAHUNAN'!$A:$A,"20"&amp;RIGHT(JADUAL_TABLE!W$1,2),'SGT_SUKU TAHUNAN'!$B:$B,MID(JADUAL_TABLE!W$1,2,1),'SGT_SUKU TAHUNAN'!$E:$E,JADUAL_TABLE!$A68)</f>
        <v>11.574999999999999</v>
      </c>
      <c r="X68" s="46">
        <f>SUMIFS('SGT_SUKU TAHUNAN'!$H:$H,'SGT_SUKU TAHUNAN'!$A:$A,"20"&amp;RIGHT(JADUAL_TABLE!X$1,2),'SGT_SUKU TAHUNAN'!$B:$B,MID(JADUAL_TABLE!X$1,2,1),'SGT_SUKU TAHUNAN'!$E:$E,JADUAL_TABLE!$A68)</f>
        <v>11.372</v>
      </c>
      <c r="Y68" s="46">
        <f>SUMIFS('SGT_SUKU TAHUNAN'!$H:$H,'SGT_SUKU TAHUNAN'!$A:$A,"20"&amp;RIGHT(JADUAL_TABLE!Y$1,2),'SGT_SUKU TAHUNAN'!$B:$B,MID(JADUAL_TABLE!Y$1,2,1),'SGT_SUKU TAHUNAN'!$E:$E,JADUAL_TABLE!$A68)</f>
        <v>11.568999999999999</v>
      </c>
      <c r="Z68" s="46">
        <f>SUMIFS('SGT_SUKU TAHUNAN'!$H:$H,'SGT_SUKU TAHUNAN'!$A:$A,"20"&amp;RIGHT(JADUAL_TABLE!Z$1,2),'SGT_SUKU TAHUNAN'!$B:$B,MID(JADUAL_TABLE!Z$1,2,1),'SGT_SUKU TAHUNAN'!$E:$E,JADUAL_TABLE!$A68)</f>
        <v>12.766999999999999</v>
      </c>
      <c r="AA68" s="46">
        <f>SUMIFS('SGT_SUKU TAHUNAN'!$H:$H,'SGT_SUKU TAHUNAN'!$A:$A,"20"&amp;RIGHT(JADUAL_TABLE!AA$1,2),'SGT_SUKU TAHUNAN'!$B:$B,MID(JADUAL_TABLE!AA$1,2,1),'SGT_SUKU TAHUNAN'!$E:$E,JADUAL_TABLE!$A68)</f>
        <v>12.958</v>
      </c>
      <c r="AB68" s="46">
        <f>SUMIFS('SGT_SUKU TAHUNAN'!$H:$H,'SGT_SUKU TAHUNAN'!$A:$A,"20"&amp;RIGHT(JADUAL_TABLE!AB$1,2),'SGT_SUKU TAHUNAN'!$B:$B,MID(JADUAL_TABLE!AB$1,2,1),'SGT_SUKU TAHUNAN'!$E:$E,JADUAL_TABLE!$A68)</f>
        <v>13.074</v>
      </c>
      <c r="AC68" s="46">
        <f>SUMIFS('SGT_SUKU TAHUNAN'!$H:$H,'SGT_SUKU TAHUNAN'!$A:$A,"20"&amp;RIGHT(JADUAL_TABLE!AC$1,2),'SGT_SUKU TAHUNAN'!$B:$B,MID(JADUAL_TABLE!AC$1,2,1),'SGT_SUKU TAHUNAN'!$E:$E,JADUAL_TABLE!$A68)</f>
        <v>13.396999999999998</v>
      </c>
      <c r="AD68" s="46">
        <f>SUMIFS('SGT_SUKU TAHUNAN'!$H:$H,'SGT_SUKU TAHUNAN'!$A:$A,"20"&amp;RIGHT(JADUAL_TABLE!AD$1,2),'SGT_SUKU TAHUNAN'!$B:$B,MID(JADUAL_TABLE!AD$1,2,1),'SGT_SUKU TAHUNAN'!$E:$E,JADUAL_TABLE!$A68)</f>
        <v>13.510999999999999</v>
      </c>
      <c r="AE68" s="46">
        <f>SUMIFS('SGT_SUKU TAHUNAN'!$H:$H,'SGT_SUKU TAHUNAN'!$A:$A,"20"&amp;RIGHT(JADUAL_TABLE!AE$1,2),'SGT_SUKU TAHUNAN'!$B:$B,MID(JADUAL_TABLE!AE$1,2,1),'SGT_SUKU TAHUNAN'!$E:$E,JADUAL_TABLE!$A68)</f>
        <v>13.617999999999999</v>
      </c>
      <c r="AF68" s="46">
        <f>SUMIFS('SGT_SUKU TAHUNAN'!$H:$H,'SGT_SUKU TAHUNAN'!$A:$A,"20"&amp;RIGHT(JADUAL_TABLE!AF$1,2),'SGT_SUKU TAHUNAN'!$B:$B,MID(JADUAL_TABLE!AF$1,2,1),'SGT_SUKU TAHUNAN'!$E:$E,JADUAL_TABLE!$A68)</f>
        <v>13.535</v>
      </c>
      <c r="AG68" s="46">
        <f>SUMIFS('SGT_SUKU TAHUNAN'!$H:$H,'SGT_SUKU TAHUNAN'!$A:$A,"20"&amp;RIGHT(JADUAL_TABLE!AG$1,2),'SGT_SUKU TAHUNAN'!$B:$B,MID(JADUAL_TABLE!AG$1,2,1),'SGT_SUKU TAHUNAN'!$E:$E,JADUAL_TABLE!$A68)</f>
        <v>13.6</v>
      </c>
      <c r="AH68" s="46">
        <f>SUMIFS('SGT_SUKU TAHUNAN'!$H:$H,'SGT_SUKU TAHUNAN'!$A:$A,"20"&amp;RIGHT(JADUAL_TABLE!AH$1,2),'SGT_SUKU TAHUNAN'!$B:$B,MID(JADUAL_TABLE!AH$1,2,1),'SGT_SUKU TAHUNAN'!$E:$E,JADUAL_TABLE!$A68)</f>
        <v>13.754</v>
      </c>
      <c r="AI68" s="46">
        <f>SUMIFS('SGT_SUKU TAHUNAN'!$H:$H,'SGT_SUKU TAHUNAN'!$A:$A,"20"&amp;RIGHT(JADUAL_TABLE!AI$1,2),'SGT_SUKU TAHUNAN'!$B:$B,MID(JADUAL_TABLE!AI$1,2,1),'SGT_SUKU TAHUNAN'!$E:$E,JADUAL_TABLE!$A68)</f>
        <v>13.692</v>
      </c>
      <c r="AJ68" s="46">
        <f>SUMIFS('SGT_SUKU TAHUNAN'!$H:$H,'SGT_SUKU TAHUNAN'!$A:$A,"20"&amp;RIGHT(JADUAL_TABLE!AJ$1,2),'SGT_SUKU TAHUNAN'!$B:$B,MID(JADUAL_TABLE!AJ$1,2,1),'SGT_SUKU TAHUNAN'!$E:$E,JADUAL_TABLE!$A68)</f>
        <v>13.921000000000001</v>
      </c>
      <c r="AK68" s="46">
        <f>SUMIFS('SGT_SUKU TAHUNAN'!$H:$H,'SGT_SUKU TAHUNAN'!$A:$A,"20"&amp;RIGHT(JADUAL_TABLE!AK$1,2),'SGT_SUKU TAHUNAN'!$B:$B,MID(JADUAL_TABLE!AK$1,2,1),'SGT_SUKU TAHUNAN'!$E:$E,JADUAL_TABLE!$A68)</f>
        <v>13.931000000000001</v>
      </c>
      <c r="AL68" s="46">
        <f>SUMIFS('SGT_SUKU TAHUNAN'!$H:$H,'SGT_SUKU TAHUNAN'!$A:$A,"20"&amp;RIGHT(JADUAL_TABLE!AL$1,2),'SGT_SUKU TAHUNAN'!$B:$B,MID(JADUAL_TABLE!AL$1,2,1),'SGT_SUKU TAHUNAN'!$E:$E,JADUAL_TABLE!$A68)</f>
        <v>13.789000000000001</v>
      </c>
      <c r="AM68" s="46">
        <f>SUMIFS('SGT_SUKU TAHUNAN'!$H:$H,'SGT_SUKU TAHUNAN'!$A:$A,"20"&amp;RIGHT(JADUAL_TABLE!AM$1,2),'SGT_SUKU TAHUNAN'!$B:$B,MID(JADUAL_TABLE!AM$1,2,1),'SGT_SUKU TAHUNAN'!$E:$E,JADUAL_TABLE!$A68)</f>
        <v>13.794</v>
      </c>
      <c r="AN68" s="46">
        <f>SUMIFS('SGT_SUKU TAHUNAN'!$H:$H,'SGT_SUKU TAHUNAN'!$A:$A,"20"&amp;RIGHT(JADUAL_TABLE!AN$1,2),'SGT_SUKU TAHUNAN'!$B:$B,MID(JADUAL_TABLE!AN$1,2,1),'SGT_SUKU TAHUNAN'!$E:$E,JADUAL_TABLE!$A68)</f>
        <v>14.388999999999999</v>
      </c>
      <c r="AO68" s="46">
        <f>SUMIFS('SGT_SUKU TAHUNAN'!$H:$H,'SGT_SUKU TAHUNAN'!$A:$A,"20"&amp;RIGHT(JADUAL_TABLE!AO$1,2),'SGT_SUKU TAHUNAN'!$B:$B,MID(JADUAL_TABLE!AO$1,2,1),'SGT_SUKU TAHUNAN'!$E:$E,JADUAL_TABLE!$A68)</f>
        <v>14.404</v>
      </c>
      <c r="AP68" s="46">
        <f>SUMIFS('SGT_SUKU TAHUNAN'!$H:$H,'SGT_SUKU TAHUNAN'!$A:$A,"20"&amp;RIGHT(JADUAL_TABLE!AP$1,2),'SGT_SUKU TAHUNAN'!$B:$B,MID(JADUAL_TABLE!AP$1,2,1),'SGT_SUKU TAHUNAN'!$E:$E,JADUAL_TABLE!$A68)</f>
        <v>14.873000000000001</v>
      </c>
      <c r="AQ68" s="46">
        <f>SUMIFS('SGT_SUKU TAHUNAN'!$H:$H,'SGT_SUKU TAHUNAN'!$A:$A,"20"&amp;RIGHT(JADUAL_TABLE!AQ$1,2),'SGT_SUKU TAHUNAN'!$B:$B,MID(JADUAL_TABLE!AQ$1,2,1),'SGT_SUKU TAHUNAN'!$E:$E,JADUAL_TABLE!$A68)</f>
        <v>15.331</v>
      </c>
      <c r="AR68" s="46">
        <f>SUMIFS('SGT_SUKU TAHUNAN'!$H:$H,'SGT_SUKU TAHUNAN'!$A:$A,"20"&amp;RIGHT(JADUAL_TABLE!AR$1,2),'SGT_SUKU TAHUNAN'!$B:$B,MID(JADUAL_TABLE!AR$1,2,1),'SGT_SUKU TAHUNAN'!$E:$E,JADUAL_TABLE!$A68)</f>
        <v>15.452999999999999</v>
      </c>
      <c r="AS68" s="46">
        <f>SUMIFS('SGT_SUKU TAHUNAN'!$H:$H,'SGT_SUKU TAHUNAN'!$A:$A,"20"&amp;RIGHT(JADUAL_TABLE!AS$1,2),'SGT_SUKU TAHUNAN'!$B:$B,MID(JADUAL_TABLE!AS$1,2,1),'SGT_SUKU TAHUNAN'!$E:$E,JADUAL_TABLE!$A68)</f>
        <v>0</v>
      </c>
      <c r="AT68" s="46">
        <f>SUMIFS('SGT_SUKU TAHUNAN'!$H:$H,'SGT_SUKU TAHUNAN'!$A:$A,"20"&amp;RIGHT(JADUAL_TABLE!AT$1,2),'SGT_SUKU TAHUNAN'!$B:$B,MID(JADUAL_TABLE!AT$1,2,1),'SGT_SUKU TAHUNAN'!$E:$E,JADUAL_TABLE!$A68)</f>
        <v>0</v>
      </c>
    </row>
    <row r="69" spans="1:46" ht="35.15" customHeight="1" x14ac:dyDescent="0.3">
      <c r="A69" s="49" t="s">
        <v>46</v>
      </c>
      <c r="B69" s="45" t="s">
        <v>160</v>
      </c>
      <c r="C69" s="46">
        <f>SUMIFS('SGT_TAHUNAN '!$G:$G,'SGT_TAHUNAN '!$A:$A,JADUAL_TABLE!C$1,'SGT_TAHUNAN '!$D:$D,JADUAL_TABLE!$A69)</f>
        <v>24.582999999999998</v>
      </c>
      <c r="D69" s="46">
        <f>SUMIFS('SGT_TAHUNAN '!$G:$G,'SGT_TAHUNAN '!$A:$A,JADUAL_TABLE!D$1,'SGT_TAHUNAN '!$D:$D,JADUAL_TABLE!$A69)</f>
        <v>20.701000000000001</v>
      </c>
      <c r="E69" s="46">
        <f>SUMIFS('SGT_TAHUNAN '!$G:$G,'SGT_TAHUNAN '!$A:$A,JADUAL_TABLE!E$1,'SGT_TAHUNAN '!$D:$D,JADUAL_TABLE!$A69)</f>
        <v>18.406000000000002</v>
      </c>
      <c r="F69" s="46">
        <f>SUMIFS('SGT_TAHUNAN '!$G:$G,'SGT_TAHUNAN '!$A:$A,JADUAL_TABLE!F$1,'SGT_TAHUNAN '!$D:$D,JADUAL_TABLE!$A69)</f>
        <v>19.916</v>
      </c>
      <c r="G69" s="46">
        <f>SUMIFS('SGT_TAHUNAN '!$G:$G,'SGT_TAHUNAN '!$A:$A,JADUAL_TABLE!G$1,'SGT_TAHUNAN '!$D:$D,JADUAL_TABLE!$A69)</f>
        <v>20.550999999999998</v>
      </c>
      <c r="H69" s="46">
        <f>SUMIFS('SGT_TAHUNAN '!$G:$G,'SGT_TAHUNAN '!$A:$A,JADUAL_TABLE!H$1,'SGT_TAHUNAN '!$D:$D,JADUAL_TABLE!$A69)</f>
        <v>20.030999999999999</v>
      </c>
      <c r="I69" s="46">
        <f>SUMIFS('SGT_TAHUNAN '!$G:$G,'SGT_TAHUNAN '!$A:$A,JADUAL_TABLE!I$1,'SGT_TAHUNAN '!$D:$D,JADUAL_TABLE!$A69)</f>
        <v>19.656000000000002</v>
      </c>
      <c r="J69" s="46">
        <f>SUMIFS('SGT_TAHUNAN '!$G:$G,'SGT_TAHUNAN '!$A:$A,JADUAL_TABLE!J$1,'SGT_TAHUNAN '!$D:$D,JADUAL_TABLE!$A69)</f>
        <v>20.481999999999999</v>
      </c>
      <c r="K69" s="46">
        <f>SUMIFS('SGT_SUKU TAHUNAN'!$H:$H,'SGT_SUKU TAHUNAN'!$A:$A,"20"&amp;RIGHT(JADUAL_TABLE!K$1,2),'SGT_SUKU TAHUNAN'!$B:$B,MID(JADUAL_TABLE!K$1,2,1),'SGT_SUKU TAHUNAN'!$E:$E,JADUAL_TABLE!$A69)</f>
        <v>21.248999999999999</v>
      </c>
      <c r="L69" s="46">
        <f>SUMIFS('SGT_SUKU TAHUNAN'!$H:$H,'SGT_SUKU TAHUNAN'!$A:$A,"20"&amp;RIGHT(JADUAL_TABLE!L$1,2),'SGT_SUKU TAHUNAN'!$B:$B,MID(JADUAL_TABLE!L$1,2,1),'SGT_SUKU TAHUNAN'!$E:$E,JADUAL_TABLE!$A69)</f>
        <v>21.09</v>
      </c>
      <c r="M69" s="46">
        <f>SUMIFS('SGT_SUKU TAHUNAN'!$H:$H,'SGT_SUKU TAHUNAN'!$A:$A,"20"&amp;RIGHT(JADUAL_TABLE!M$1,2),'SGT_SUKU TAHUNAN'!$B:$B,MID(JADUAL_TABLE!M$1,2,1),'SGT_SUKU TAHUNAN'!$E:$E,JADUAL_TABLE!$A69)</f>
        <v>21.38</v>
      </c>
      <c r="N69" s="46">
        <f>SUMIFS('SGT_SUKU TAHUNAN'!$H:$H,'SGT_SUKU TAHUNAN'!$A:$A,"20"&amp;RIGHT(JADUAL_TABLE!N$1,2),'SGT_SUKU TAHUNAN'!$B:$B,MID(JADUAL_TABLE!N$1,2,1),'SGT_SUKU TAHUNAN'!$E:$E,JADUAL_TABLE!$A69)</f>
        <v>24.582999999999998</v>
      </c>
      <c r="O69" s="46">
        <f>SUMIFS('SGT_SUKU TAHUNAN'!$H:$H,'SGT_SUKU TAHUNAN'!$A:$A,"20"&amp;RIGHT(JADUAL_TABLE!O$1,2),'SGT_SUKU TAHUNAN'!$B:$B,MID(JADUAL_TABLE!O$1,2,1),'SGT_SUKU TAHUNAN'!$E:$E,JADUAL_TABLE!$A69)</f>
        <v>22.193999999999999</v>
      </c>
      <c r="P69" s="46">
        <f>SUMIFS('SGT_SUKU TAHUNAN'!$H:$H,'SGT_SUKU TAHUNAN'!$A:$A,"20"&amp;RIGHT(JADUAL_TABLE!P$1,2),'SGT_SUKU TAHUNAN'!$B:$B,MID(JADUAL_TABLE!P$1,2,1),'SGT_SUKU TAHUNAN'!$E:$E,JADUAL_TABLE!$A69)</f>
        <v>23.919000000000004</v>
      </c>
      <c r="Q69" s="46">
        <f>SUMIFS('SGT_SUKU TAHUNAN'!$H:$H,'SGT_SUKU TAHUNAN'!$A:$A,"20"&amp;RIGHT(JADUAL_TABLE!Q$1,2),'SGT_SUKU TAHUNAN'!$B:$B,MID(JADUAL_TABLE!Q$1,2,1),'SGT_SUKU TAHUNAN'!$E:$E,JADUAL_TABLE!$A69)</f>
        <v>22.428999999999998</v>
      </c>
      <c r="R69" s="46">
        <f>SUMIFS('SGT_SUKU TAHUNAN'!$H:$H,'SGT_SUKU TAHUNAN'!$A:$A,"20"&amp;RIGHT(JADUAL_TABLE!R$1,2),'SGT_SUKU TAHUNAN'!$B:$B,MID(JADUAL_TABLE!R$1,2,1),'SGT_SUKU TAHUNAN'!$E:$E,JADUAL_TABLE!$A69)</f>
        <v>20.701000000000001</v>
      </c>
      <c r="S69" s="46">
        <f>SUMIFS('SGT_SUKU TAHUNAN'!$H:$H,'SGT_SUKU TAHUNAN'!$A:$A,"20"&amp;RIGHT(JADUAL_TABLE!S$1,2),'SGT_SUKU TAHUNAN'!$B:$B,MID(JADUAL_TABLE!S$1,2,1),'SGT_SUKU TAHUNAN'!$E:$E,JADUAL_TABLE!$A69)</f>
        <v>17.556000000000001</v>
      </c>
      <c r="T69" s="46">
        <f>SUMIFS('SGT_SUKU TAHUNAN'!$H:$H,'SGT_SUKU TAHUNAN'!$A:$A,"20"&amp;RIGHT(JADUAL_TABLE!T$1,2),'SGT_SUKU TAHUNAN'!$B:$B,MID(JADUAL_TABLE!T$1,2,1),'SGT_SUKU TAHUNAN'!$E:$E,JADUAL_TABLE!$A69)</f>
        <v>17.277000000000001</v>
      </c>
      <c r="U69" s="46">
        <f>SUMIFS('SGT_SUKU TAHUNAN'!$H:$H,'SGT_SUKU TAHUNAN'!$A:$A,"20"&amp;RIGHT(JADUAL_TABLE!U$1,2),'SGT_SUKU TAHUNAN'!$B:$B,MID(JADUAL_TABLE!U$1,2,1),'SGT_SUKU TAHUNAN'!$E:$E,JADUAL_TABLE!$A69)</f>
        <v>18.885999999999999</v>
      </c>
      <c r="V69" s="46">
        <f>SUMIFS('SGT_SUKU TAHUNAN'!$H:$H,'SGT_SUKU TAHUNAN'!$A:$A,"20"&amp;RIGHT(JADUAL_TABLE!V$1,2),'SGT_SUKU TAHUNAN'!$B:$B,MID(JADUAL_TABLE!V$1,2,1),'SGT_SUKU TAHUNAN'!$E:$E,JADUAL_TABLE!$A69)</f>
        <v>18.406000000000002</v>
      </c>
      <c r="W69" s="46">
        <f>SUMIFS('SGT_SUKU TAHUNAN'!$H:$H,'SGT_SUKU TAHUNAN'!$A:$A,"20"&amp;RIGHT(JADUAL_TABLE!W$1,2),'SGT_SUKU TAHUNAN'!$B:$B,MID(JADUAL_TABLE!W$1,2,1),'SGT_SUKU TAHUNAN'!$E:$E,JADUAL_TABLE!$A69)</f>
        <v>18.692</v>
      </c>
      <c r="X69" s="46">
        <f>SUMIFS('SGT_SUKU TAHUNAN'!$H:$H,'SGT_SUKU TAHUNAN'!$A:$A,"20"&amp;RIGHT(JADUAL_TABLE!X$1,2),'SGT_SUKU TAHUNAN'!$B:$B,MID(JADUAL_TABLE!X$1,2,1),'SGT_SUKU TAHUNAN'!$E:$E,JADUAL_TABLE!$A69)</f>
        <v>18.760999999999999</v>
      </c>
      <c r="Y69" s="46">
        <f>SUMIFS('SGT_SUKU TAHUNAN'!$H:$H,'SGT_SUKU TAHUNAN'!$A:$A,"20"&amp;RIGHT(JADUAL_TABLE!Y$1,2),'SGT_SUKU TAHUNAN'!$B:$B,MID(JADUAL_TABLE!Y$1,2,1),'SGT_SUKU TAHUNAN'!$E:$E,JADUAL_TABLE!$A69)</f>
        <v>18.249000000000002</v>
      </c>
      <c r="Z69" s="46">
        <f>SUMIFS('SGT_SUKU TAHUNAN'!$H:$H,'SGT_SUKU TAHUNAN'!$A:$A,"20"&amp;RIGHT(JADUAL_TABLE!Z$1,2),'SGT_SUKU TAHUNAN'!$B:$B,MID(JADUAL_TABLE!Z$1,2,1),'SGT_SUKU TAHUNAN'!$E:$E,JADUAL_TABLE!$A69)</f>
        <v>19.916</v>
      </c>
      <c r="AA69" s="46">
        <f>SUMIFS('SGT_SUKU TAHUNAN'!$H:$H,'SGT_SUKU TAHUNAN'!$A:$A,"20"&amp;RIGHT(JADUAL_TABLE!AA$1,2),'SGT_SUKU TAHUNAN'!$B:$B,MID(JADUAL_TABLE!AA$1,2,1),'SGT_SUKU TAHUNAN'!$E:$E,JADUAL_TABLE!$A69)</f>
        <v>20.559000000000001</v>
      </c>
      <c r="AB69" s="46">
        <f>SUMIFS('SGT_SUKU TAHUNAN'!$H:$H,'SGT_SUKU TAHUNAN'!$A:$A,"20"&amp;RIGHT(JADUAL_TABLE!AB$1,2),'SGT_SUKU TAHUNAN'!$B:$B,MID(JADUAL_TABLE!AB$1,2,1),'SGT_SUKU TAHUNAN'!$E:$E,JADUAL_TABLE!$A69)</f>
        <v>20.582999999999998</v>
      </c>
      <c r="AC69" s="46">
        <f>SUMIFS('SGT_SUKU TAHUNAN'!$H:$H,'SGT_SUKU TAHUNAN'!$A:$A,"20"&amp;RIGHT(JADUAL_TABLE!AC$1,2),'SGT_SUKU TAHUNAN'!$B:$B,MID(JADUAL_TABLE!AC$1,2,1),'SGT_SUKU TAHUNAN'!$E:$E,JADUAL_TABLE!$A69)</f>
        <v>20.495000000000001</v>
      </c>
      <c r="AD69" s="46">
        <f>SUMIFS('SGT_SUKU TAHUNAN'!$H:$H,'SGT_SUKU TAHUNAN'!$A:$A,"20"&amp;RIGHT(JADUAL_TABLE!AD$1,2),'SGT_SUKU TAHUNAN'!$B:$B,MID(JADUAL_TABLE!AD$1,2,1),'SGT_SUKU TAHUNAN'!$E:$E,JADUAL_TABLE!$A69)</f>
        <v>20.550999999999998</v>
      </c>
      <c r="AE69" s="46">
        <f>SUMIFS('SGT_SUKU TAHUNAN'!$H:$H,'SGT_SUKU TAHUNAN'!$A:$A,"20"&amp;RIGHT(JADUAL_TABLE!AE$1,2),'SGT_SUKU TAHUNAN'!$B:$B,MID(JADUAL_TABLE!AE$1,2,1),'SGT_SUKU TAHUNAN'!$E:$E,JADUAL_TABLE!$A69)</f>
        <v>20.385000000000002</v>
      </c>
      <c r="AF69" s="46">
        <f>SUMIFS('SGT_SUKU TAHUNAN'!$H:$H,'SGT_SUKU TAHUNAN'!$A:$A,"20"&amp;RIGHT(JADUAL_TABLE!AF$1,2),'SGT_SUKU TAHUNAN'!$B:$B,MID(JADUAL_TABLE!AF$1,2,1),'SGT_SUKU TAHUNAN'!$E:$E,JADUAL_TABLE!$A69)</f>
        <v>19.614000000000001</v>
      </c>
      <c r="AG69" s="46">
        <f>SUMIFS('SGT_SUKU TAHUNAN'!$H:$H,'SGT_SUKU TAHUNAN'!$A:$A,"20"&amp;RIGHT(JADUAL_TABLE!AG$1,2),'SGT_SUKU TAHUNAN'!$B:$B,MID(JADUAL_TABLE!AG$1,2,1),'SGT_SUKU TAHUNAN'!$E:$E,JADUAL_TABLE!$A69)</f>
        <v>19.737000000000002</v>
      </c>
      <c r="AH69" s="46">
        <f>SUMIFS('SGT_SUKU TAHUNAN'!$H:$H,'SGT_SUKU TAHUNAN'!$A:$A,"20"&amp;RIGHT(JADUAL_TABLE!AH$1,2),'SGT_SUKU TAHUNAN'!$B:$B,MID(JADUAL_TABLE!AH$1,2,1),'SGT_SUKU TAHUNAN'!$E:$E,JADUAL_TABLE!$A69)</f>
        <v>20.030999999999999</v>
      </c>
      <c r="AI69" s="46">
        <f>SUMIFS('SGT_SUKU TAHUNAN'!$H:$H,'SGT_SUKU TAHUNAN'!$A:$A,"20"&amp;RIGHT(JADUAL_TABLE!AI$1,2),'SGT_SUKU TAHUNAN'!$B:$B,MID(JADUAL_TABLE!AI$1,2,1),'SGT_SUKU TAHUNAN'!$E:$E,JADUAL_TABLE!$A69)</f>
        <v>20.126000000000001</v>
      </c>
      <c r="AJ69" s="46">
        <f>SUMIFS('SGT_SUKU TAHUNAN'!$H:$H,'SGT_SUKU TAHUNAN'!$A:$A,"20"&amp;RIGHT(JADUAL_TABLE!AJ$1,2),'SGT_SUKU TAHUNAN'!$B:$B,MID(JADUAL_TABLE!AJ$1,2,1),'SGT_SUKU TAHUNAN'!$E:$E,JADUAL_TABLE!$A69)</f>
        <v>19.290000000000003</v>
      </c>
      <c r="AK69" s="46">
        <f>SUMIFS('SGT_SUKU TAHUNAN'!$H:$H,'SGT_SUKU TAHUNAN'!$A:$A,"20"&amp;RIGHT(JADUAL_TABLE!AK$1,2),'SGT_SUKU TAHUNAN'!$B:$B,MID(JADUAL_TABLE!AK$1,2,1),'SGT_SUKU TAHUNAN'!$E:$E,JADUAL_TABLE!$A69)</f>
        <v>19.652999999999999</v>
      </c>
      <c r="AL69" s="46">
        <f>SUMIFS('SGT_SUKU TAHUNAN'!$H:$H,'SGT_SUKU TAHUNAN'!$A:$A,"20"&amp;RIGHT(JADUAL_TABLE!AL$1,2),'SGT_SUKU TAHUNAN'!$B:$B,MID(JADUAL_TABLE!AL$1,2,1),'SGT_SUKU TAHUNAN'!$E:$E,JADUAL_TABLE!$A69)</f>
        <v>19.656000000000002</v>
      </c>
      <c r="AM69" s="46">
        <f>SUMIFS('SGT_SUKU TAHUNAN'!$H:$H,'SGT_SUKU TAHUNAN'!$A:$A,"20"&amp;RIGHT(JADUAL_TABLE!AM$1,2),'SGT_SUKU TAHUNAN'!$B:$B,MID(JADUAL_TABLE!AM$1,2,1),'SGT_SUKU TAHUNAN'!$E:$E,JADUAL_TABLE!$A69)</f>
        <v>20.202999999999999</v>
      </c>
      <c r="AN69" s="46">
        <f>SUMIFS('SGT_SUKU TAHUNAN'!$H:$H,'SGT_SUKU TAHUNAN'!$A:$A,"20"&amp;RIGHT(JADUAL_TABLE!AN$1,2),'SGT_SUKU TAHUNAN'!$B:$B,MID(JADUAL_TABLE!AN$1,2,1),'SGT_SUKU TAHUNAN'!$E:$E,JADUAL_TABLE!$A69)</f>
        <v>20.005000000000003</v>
      </c>
      <c r="AO69" s="46">
        <f>SUMIFS('SGT_SUKU TAHUNAN'!$H:$H,'SGT_SUKU TAHUNAN'!$A:$A,"20"&amp;RIGHT(JADUAL_TABLE!AO$1,2),'SGT_SUKU TAHUNAN'!$B:$B,MID(JADUAL_TABLE!AO$1,2,1),'SGT_SUKU TAHUNAN'!$E:$E,JADUAL_TABLE!$A69)</f>
        <v>19.765000000000001</v>
      </c>
      <c r="AP69" s="46">
        <f>SUMIFS('SGT_SUKU TAHUNAN'!$H:$H,'SGT_SUKU TAHUNAN'!$A:$A,"20"&amp;RIGHT(JADUAL_TABLE!AP$1,2),'SGT_SUKU TAHUNAN'!$B:$B,MID(JADUAL_TABLE!AP$1,2,1),'SGT_SUKU TAHUNAN'!$E:$E,JADUAL_TABLE!$A69)</f>
        <v>20.481999999999999</v>
      </c>
      <c r="AQ69" s="46">
        <f>SUMIFS('SGT_SUKU TAHUNAN'!$H:$H,'SGT_SUKU TAHUNAN'!$A:$A,"20"&amp;RIGHT(JADUAL_TABLE!AQ$1,2),'SGT_SUKU TAHUNAN'!$B:$B,MID(JADUAL_TABLE!AQ$1,2,1),'SGT_SUKU TAHUNAN'!$E:$E,JADUAL_TABLE!$A69)</f>
        <v>18.943999999999999</v>
      </c>
      <c r="AR69" s="46">
        <f>SUMIFS('SGT_SUKU TAHUNAN'!$H:$H,'SGT_SUKU TAHUNAN'!$A:$A,"20"&amp;RIGHT(JADUAL_TABLE!AR$1,2),'SGT_SUKU TAHUNAN'!$B:$B,MID(JADUAL_TABLE!AR$1,2,1),'SGT_SUKU TAHUNAN'!$E:$E,JADUAL_TABLE!$A69)</f>
        <v>19.099999999999998</v>
      </c>
      <c r="AS69" s="46">
        <f>SUMIFS('SGT_SUKU TAHUNAN'!$H:$H,'SGT_SUKU TAHUNAN'!$A:$A,"20"&amp;RIGHT(JADUAL_TABLE!AS$1,2),'SGT_SUKU TAHUNAN'!$B:$B,MID(JADUAL_TABLE!AS$1,2,1),'SGT_SUKU TAHUNAN'!$E:$E,JADUAL_TABLE!$A69)</f>
        <v>0</v>
      </c>
      <c r="AT69" s="46">
        <f>SUMIFS('SGT_SUKU TAHUNAN'!$H:$H,'SGT_SUKU TAHUNAN'!$A:$A,"20"&amp;RIGHT(JADUAL_TABLE!AT$1,2),'SGT_SUKU TAHUNAN'!$B:$B,MID(JADUAL_TABLE!AT$1,2,1),'SGT_SUKU TAHUNAN'!$E:$E,JADUAL_TABLE!$A69)</f>
        <v>0</v>
      </c>
    </row>
    <row r="70" spans="1:46" ht="35.15" customHeight="1" x14ac:dyDescent="0.3">
      <c r="A70" s="49" t="s">
        <v>48</v>
      </c>
      <c r="B70" s="45" t="s">
        <v>161</v>
      </c>
      <c r="C70" s="46">
        <f>SUMIFS('SGT_TAHUNAN '!$G:$G,'SGT_TAHUNAN '!$A:$A,JADUAL_TABLE!C$1,'SGT_TAHUNAN '!$D:$D,JADUAL_TABLE!$A70)</f>
        <v>17.396999999999998</v>
      </c>
      <c r="D70" s="46">
        <f>SUMIFS('SGT_TAHUNAN '!$G:$G,'SGT_TAHUNAN '!$A:$A,JADUAL_TABLE!D$1,'SGT_TAHUNAN '!$D:$D,JADUAL_TABLE!$A70)</f>
        <v>14.43</v>
      </c>
      <c r="E70" s="46">
        <f>SUMIFS('SGT_TAHUNAN '!$G:$G,'SGT_TAHUNAN '!$A:$A,JADUAL_TABLE!E$1,'SGT_TAHUNAN '!$D:$D,JADUAL_TABLE!$A70)</f>
        <v>12.898999999999999</v>
      </c>
      <c r="F70" s="46">
        <f>SUMIFS('SGT_TAHUNAN '!$G:$G,'SGT_TAHUNAN '!$A:$A,JADUAL_TABLE!F$1,'SGT_TAHUNAN '!$D:$D,JADUAL_TABLE!$A70)</f>
        <v>14.143000000000001</v>
      </c>
      <c r="G70" s="46">
        <f>SUMIFS('SGT_TAHUNAN '!$G:$G,'SGT_TAHUNAN '!$A:$A,JADUAL_TABLE!G$1,'SGT_TAHUNAN '!$D:$D,JADUAL_TABLE!$A70)</f>
        <v>13.845000000000001</v>
      </c>
      <c r="H70" s="46">
        <f>SUMIFS('SGT_TAHUNAN '!$G:$G,'SGT_TAHUNAN '!$A:$A,JADUAL_TABLE!H$1,'SGT_TAHUNAN '!$D:$D,JADUAL_TABLE!$A70)</f>
        <v>14.530999999999999</v>
      </c>
      <c r="I70" s="46">
        <f>SUMIFS('SGT_TAHUNAN '!$G:$G,'SGT_TAHUNAN '!$A:$A,JADUAL_TABLE!I$1,'SGT_TAHUNAN '!$D:$D,JADUAL_TABLE!$A70)</f>
        <v>15.072000000000001</v>
      </c>
      <c r="J70" s="46">
        <f>SUMIFS('SGT_TAHUNAN '!$G:$G,'SGT_TAHUNAN '!$A:$A,JADUAL_TABLE!J$1,'SGT_TAHUNAN '!$D:$D,JADUAL_TABLE!$A70)</f>
        <v>16.37</v>
      </c>
      <c r="K70" s="46">
        <f>SUMIFS('SGT_SUKU TAHUNAN'!$H:$H,'SGT_SUKU TAHUNAN'!$A:$A,"20"&amp;RIGHT(JADUAL_TABLE!K$1,2),'SGT_SUKU TAHUNAN'!$B:$B,MID(JADUAL_TABLE!K$1,2,1),'SGT_SUKU TAHUNAN'!$E:$E,JADUAL_TABLE!$A70)</f>
        <v>15.455</v>
      </c>
      <c r="L70" s="46">
        <f>SUMIFS('SGT_SUKU TAHUNAN'!$H:$H,'SGT_SUKU TAHUNAN'!$A:$A,"20"&amp;RIGHT(JADUAL_TABLE!L$1,2),'SGT_SUKU TAHUNAN'!$B:$B,MID(JADUAL_TABLE!L$1,2,1),'SGT_SUKU TAHUNAN'!$E:$E,JADUAL_TABLE!$A70)</f>
        <v>15.914999999999999</v>
      </c>
      <c r="M70" s="46">
        <f>SUMIFS('SGT_SUKU TAHUNAN'!$H:$H,'SGT_SUKU TAHUNAN'!$A:$A,"20"&amp;RIGHT(JADUAL_TABLE!M$1,2),'SGT_SUKU TAHUNAN'!$B:$B,MID(JADUAL_TABLE!M$1,2,1),'SGT_SUKU TAHUNAN'!$E:$E,JADUAL_TABLE!$A70)</f>
        <v>16.364999999999998</v>
      </c>
      <c r="N70" s="46">
        <f>SUMIFS('SGT_SUKU TAHUNAN'!$H:$H,'SGT_SUKU TAHUNAN'!$A:$A,"20"&amp;RIGHT(JADUAL_TABLE!N$1,2),'SGT_SUKU TAHUNAN'!$B:$B,MID(JADUAL_TABLE!N$1,2,1),'SGT_SUKU TAHUNAN'!$E:$E,JADUAL_TABLE!$A70)</f>
        <v>17.396999999999998</v>
      </c>
      <c r="O70" s="46">
        <f>SUMIFS('SGT_SUKU TAHUNAN'!$H:$H,'SGT_SUKU TAHUNAN'!$A:$A,"20"&amp;RIGHT(JADUAL_TABLE!O$1,2),'SGT_SUKU TAHUNAN'!$B:$B,MID(JADUAL_TABLE!O$1,2,1),'SGT_SUKU TAHUNAN'!$E:$E,JADUAL_TABLE!$A70)</f>
        <v>17.344000000000001</v>
      </c>
      <c r="P70" s="46">
        <f>SUMIFS('SGT_SUKU TAHUNAN'!$H:$H,'SGT_SUKU TAHUNAN'!$A:$A,"20"&amp;RIGHT(JADUAL_TABLE!P$1,2),'SGT_SUKU TAHUNAN'!$B:$B,MID(JADUAL_TABLE!P$1,2,1),'SGT_SUKU TAHUNAN'!$E:$E,JADUAL_TABLE!$A70)</f>
        <v>18.952000000000002</v>
      </c>
      <c r="Q70" s="46">
        <f>SUMIFS('SGT_SUKU TAHUNAN'!$H:$H,'SGT_SUKU TAHUNAN'!$A:$A,"20"&amp;RIGHT(JADUAL_TABLE!Q$1,2),'SGT_SUKU TAHUNAN'!$B:$B,MID(JADUAL_TABLE!Q$1,2,1),'SGT_SUKU TAHUNAN'!$E:$E,JADUAL_TABLE!$A70)</f>
        <v>15.379999999999999</v>
      </c>
      <c r="R70" s="46">
        <f>SUMIFS('SGT_SUKU TAHUNAN'!$H:$H,'SGT_SUKU TAHUNAN'!$A:$A,"20"&amp;RIGHT(JADUAL_TABLE!R$1,2),'SGT_SUKU TAHUNAN'!$B:$B,MID(JADUAL_TABLE!R$1,2,1),'SGT_SUKU TAHUNAN'!$E:$E,JADUAL_TABLE!$A70)</f>
        <v>14.43</v>
      </c>
      <c r="S70" s="46">
        <f>SUMIFS('SGT_SUKU TAHUNAN'!$H:$H,'SGT_SUKU TAHUNAN'!$A:$A,"20"&amp;RIGHT(JADUAL_TABLE!S$1,2),'SGT_SUKU TAHUNAN'!$B:$B,MID(JADUAL_TABLE!S$1,2,1),'SGT_SUKU TAHUNAN'!$E:$E,JADUAL_TABLE!$A70)</f>
        <v>10.597</v>
      </c>
      <c r="T70" s="46">
        <f>SUMIFS('SGT_SUKU TAHUNAN'!$H:$H,'SGT_SUKU TAHUNAN'!$A:$A,"20"&amp;RIGHT(JADUAL_TABLE!T$1,2),'SGT_SUKU TAHUNAN'!$B:$B,MID(JADUAL_TABLE!T$1,2,1),'SGT_SUKU TAHUNAN'!$E:$E,JADUAL_TABLE!$A70)</f>
        <v>11.702</v>
      </c>
      <c r="U70" s="46">
        <f>SUMIFS('SGT_SUKU TAHUNAN'!$H:$H,'SGT_SUKU TAHUNAN'!$A:$A,"20"&amp;RIGHT(JADUAL_TABLE!U$1,2),'SGT_SUKU TAHUNAN'!$B:$B,MID(JADUAL_TABLE!U$1,2,1),'SGT_SUKU TAHUNAN'!$E:$E,JADUAL_TABLE!$A70)</f>
        <v>13.516999999999999</v>
      </c>
      <c r="V70" s="46">
        <f>SUMIFS('SGT_SUKU TAHUNAN'!$H:$H,'SGT_SUKU TAHUNAN'!$A:$A,"20"&amp;RIGHT(JADUAL_TABLE!V$1,2),'SGT_SUKU TAHUNAN'!$B:$B,MID(JADUAL_TABLE!V$1,2,1),'SGT_SUKU TAHUNAN'!$E:$E,JADUAL_TABLE!$A70)</f>
        <v>12.898999999999999</v>
      </c>
      <c r="W70" s="46">
        <f>SUMIFS('SGT_SUKU TAHUNAN'!$H:$H,'SGT_SUKU TAHUNAN'!$A:$A,"20"&amp;RIGHT(JADUAL_TABLE!W$1,2),'SGT_SUKU TAHUNAN'!$B:$B,MID(JADUAL_TABLE!W$1,2,1),'SGT_SUKU TAHUNAN'!$E:$E,JADUAL_TABLE!$A70)</f>
        <v>13.92</v>
      </c>
      <c r="X70" s="46">
        <f>SUMIFS('SGT_SUKU TAHUNAN'!$H:$H,'SGT_SUKU TAHUNAN'!$A:$A,"20"&amp;RIGHT(JADUAL_TABLE!X$1,2),'SGT_SUKU TAHUNAN'!$B:$B,MID(JADUAL_TABLE!X$1,2,1),'SGT_SUKU TAHUNAN'!$E:$E,JADUAL_TABLE!$A70)</f>
        <v>14.381</v>
      </c>
      <c r="Y70" s="46">
        <f>SUMIFS('SGT_SUKU TAHUNAN'!$H:$H,'SGT_SUKU TAHUNAN'!$A:$A,"20"&amp;RIGHT(JADUAL_TABLE!Y$1,2),'SGT_SUKU TAHUNAN'!$B:$B,MID(JADUAL_TABLE!Y$1,2,1),'SGT_SUKU TAHUNAN'!$E:$E,JADUAL_TABLE!$A70)</f>
        <v>14.079000000000001</v>
      </c>
      <c r="Z70" s="46">
        <f>SUMIFS('SGT_SUKU TAHUNAN'!$H:$H,'SGT_SUKU TAHUNAN'!$A:$A,"20"&amp;RIGHT(JADUAL_TABLE!Z$1,2),'SGT_SUKU TAHUNAN'!$B:$B,MID(JADUAL_TABLE!Z$1,2,1),'SGT_SUKU TAHUNAN'!$E:$E,JADUAL_TABLE!$A70)</f>
        <v>14.143000000000001</v>
      </c>
      <c r="AA70" s="46">
        <f>SUMIFS('SGT_SUKU TAHUNAN'!$H:$H,'SGT_SUKU TAHUNAN'!$A:$A,"20"&amp;RIGHT(JADUAL_TABLE!AA$1,2),'SGT_SUKU TAHUNAN'!$B:$B,MID(JADUAL_TABLE!AA$1,2,1),'SGT_SUKU TAHUNAN'!$E:$E,JADUAL_TABLE!$A70)</f>
        <v>14.722</v>
      </c>
      <c r="AB70" s="46">
        <f>SUMIFS('SGT_SUKU TAHUNAN'!$H:$H,'SGT_SUKU TAHUNAN'!$A:$A,"20"&amp;RIGHT(JADUAL_TABLE!AB$1,2),'SGT_SUKU TAHUNAN'!$B:$B,MID(JADUAL_TABLE!AB$1,2,1),'SGT_SUKU TAHUNAN'!$E:$E,JADUAL_TABLE!$A70)</f>
        <v>14.191000000000001</v>
      </c>
      <c r="AC70" s="46">
        <f>SUMIFS('SGT_SUKU TAHUNAN'!$H:$H,'SGT_SUKU TAHUNAN'!$A:$A,"20"&amp;RIGHT(JADUAL_TABLE!AC$1,2),'SGT_SUKU TAHUNAN'!$B:$B,MID(JADUAL_TABLE!AC$1,2,1),'SGT_SUKU TAHUNAN'!$E:$E,JADUAL_TABLE!$A70)</f>
        <v>13.931000000000001</v>
      </c>
      <c r="AD70" s="46">
        <f>SUMIFS('SGT_SUKU TAHUNAN'!$H:$H,'SGT_SUKU TAHUNAN'!$A:$A,"20"&amp;RIGHT(JADUAL_TABLE!AD$1,2),'SGT_SUKU TAHUNAN'!$B:$B,MID(JADUAL_TABLE!AD$1,2,1),'SGT_SUKU TAHUNAN'!$E:$E,JADUAL_TABLE!$A70)</f>
        <v>13.845000000000001</v>
      </c>
      <c r="AE70" s="46">
        <f>SUMIFS('SGT_SUKU TAHUNAN'!$H:$H,'SGT_SUKU TAHUNAN'!$A:$A,"20"&amp;RIGHT(JADUAL_TABLE!AE$1,2),'SGT_SUKU TAHUNAN'!$B:$B,MID(JADUAL_TABLE!AE$1,2,1),'SGT_SUKU TAHUNAN'!$E:$E,JADUAL_TABLE!$A70)</f>
        <v>13.881</v>
      </c>
      <c r="AF70" s="46">
        <f>SUMIFS('SGT_SUKU TAHUNAN'!$H:$H,'SGT_SUKU TAHUNAN'!$A:$A,"20"&amp;RIGHT(JADUAL_TABLE!AF$1,2),'SGT_SUKU TAHUNAN'!$B:$B,MID(JADUAL_TABLE!AF$1,2,1),'SGT_SUKU TAHUNAN'!$E:$E,JADUAL_TABLE!$A70)</f>
        <v>13.907999999999999</v>
      </c>
      <c r="AG70" s="46">
        <f>SUMIFS('SGT_SUKU TAHUNAN'!$H:$H,'SGT_SUKU TAHUNAN'!$A:$A,"20"&amp;RIGHT(JADUAL_TABLE!AG$1,2),'SGT_SUKU TAHUNAN'!$B:$B,MID(JADUAL_TABLE!AG$1,2,1),'SGT_SUKU TAHUNAN'!$E:$E,JADUAL_TABLE!$A70)</f>
        <v>14.004999999999999</v>
      </c>
      <c r="AH70" s="46">
        <f>SUMIFS('SGT_SUKU TAHUNAN'!$H:$H,'SGT_SUKU TAHUNAN'!$A:$A,"20"&amp;RIGHT(JADUAL_TABLE!AH$1,2),'SGT_SUKU TAHUNAN'!$B:$B,MID(JADUAL_TABLE!AH$1,2,1),'SGT_SUKU TAHUNAN'!$E:$E,JADUAL_TABLE!$A70)</f>
        <v>14.530999999999999</v>
      </c>
      <c r="AI70" s="46">
        <f>SUMIFS('SGT_SUKU TAHUNAN'!$H:$H,'SGT_SUKU TAHUNAN'!$A:$A,"20"&amp;RIGHT(JADUAL_TABLE!AI$1,2),'SGT_SUKU TAHUNAN'!$B:$B,MID(JADUAL_TABLE!AI$1,2,1),'SGT_SUKU TAHUNAN'!$E:$E,JADUAL_TABLE!$A70)</f>
        <v>14.815000000000001</v>
      </c>
      <c r="AJ70" s="46">
        <f>SUMIFS('SGT_SUKU TAHUNAN'!$H:$H,'SGT_SUKU TAHUNAN'!$A:$A,"20"&amp;RIGHT(JADUAL_TABLE!AJ$1,2),'SGT_SUKU TAHUNAN'!$B:$B,MID(JADUAL_TABLE!AJ$1,2,1),'SGT_SUKU TAHUNAN'!$E:$E,JADUAL_TABLE!$A70)</f>
        <v>14.55</v>
      </c>
      <c r="AK70" s="46">
        <f>SUMIFS('SGT_SUKU TAHUNAN'!$H:$H,'SGT_SUKU TAHUNAN'!$A:$A,"20"&amp;RIGHT(JADUAL_TABLE!AK$1,2),'SGT_SUKU TAHUNAN'!$B:$B,MID(JADUAL_TABLE!AK$1,2,1),'SGT_SUKU TAHUNAN'!$E:$E,JADUAL_TABLE!$A70)</f>
        <v>14.602</v>
      </c>
      <c r="AL70" s="46">
        <f>SUMIFS('SGT_SUKU TAHUNAN'!$H:$H,'SGT_SUKU TAHUNAN'!$A:$A,"20"&amp;RIGHT(JADUAL_TABLE!AL$1,2),'SGT_SUKU TAHUNAN'!$B:$B,MID(JADUAL_TABLE!AL$1,2,1),'SGT_SUKU TAHUNAN'!$E:$E,JADUAL_TABLE!$A70)</f>
        <v>15.072000000000001</v>
      </c>
      <c r="AM70" s="46">
        <f>SUMIFS('SGT_SUKU TAHUNAN'!$H:$H,'SGT_SUKU TAHUNAN'!$A:$A,"20"&amp;RIGHT(JADUAL_TABLE!AM$1,2),'SGT_SUKU TAHUNAN'!$B:$B,MID(JADUAL_TABLE!AM$1,2,1),'SGT_SUKU TAHUNAN'!$E:$E,JADUAL_TABLE!$A70)</f>
        <v>15.405000000000001</v>
      </c>
      <c r="AN70" s="46">
        <f>SUMIFS('SGT_SUKU TAHUNAN'!$H:$H,'SGT_SUKU TAHUNAN'!$A:$A,"20"&amp;RIGHT(JADUAL_TABLE!AN$1,2),'SGT_SUKU TAHUNAN'!$B:$B,MID(JADUAL_TABLE!AN$1,2,1),'SGT_SUKU TAHUNAN'!$E:$E,JADUAL_TABLE!$A70)</f>
        <v>15.718999999999999</v>
      </c>
      <c r="AO70" s="46">
        <f>SUMIFS('SGT_SUKU TAHUNAN'!$H:$H,'SGT_SUKU TAHUNAN'!$A:$A,"20"&amp;RIGHT(JADUAL_TABLE!AO$1,2),'SGT_SUKU TAHUNAN'!$B:$B,MID(JADUAL_TABLE!AO$1,2,1),'SGT_SUKU TAHUNAN'!$E:$E,JADUAL_TABLE!$A70)</f>
        <v>16.045000000000002</v>
      </c>
      <c r="AP70" s="46">
        <f>SUMIFS('SGT_SUKU TAHUNAN'!$H:$H,'SGT_SUKU TAHUNAN'!$A:$A,"20"&amp;RIGHT(JADUAL_TABLE!AP$1,2),'SGT_SUKU TAHUNAN'!$B:$B,MID(JADUAL_TABLE!AP$1,2,1),'SGT_SUKU TAHUNAN'!$E:$E,JADUAL_TABLE!$A70)</f>
        <v>16.37</v>
      </c>
      <c r="AQ70" s="46">
        <f>SUMIFS('SGT_SUKU TAHUNAN'!$H:$H,'SGT_SUKU TAHUNAN'!$A:$A,"20"&amp;RIGHT(JADUAL_TABLE!AQ$1,2),'SGT_SUKU TAHUNAN'!$B:$B,MID(JADUAL_TABLE!AQ$1,2,1),'SGT_SUKU TAHUNAN'!$E:$E,JADUAL_TABLE!$A70)</f>
        <v>15.854000000000003</v>
      </c>
      <c r="AR70" s="46">
        <f>SUMIFS('SGT_SUKU TAHUNAN'!$H:$H,'SGT_SUKU TAHUNAN'!$A:$A,"20"&amp;RIGHT(JADUAL_TABLE!AR$1,2),'SGT_SUKU TAHUNAN'!$B:$B,MID(JADUAL_TABLE!AR$1,2,1),'SGT_SUKU TAHUNAN'!$E:$E,JADUAL_TABLE!$A70)</f>
        <v>15.97</v>
      </c>
      <c r="AS70" s="46">
        <f>SUMIFS('SGT_SUKU TAHUNAN'!$H:$H,'SGT_SUKU TAHUNAN'!$A:$A,"20"&amp;RIGHT(JADUAL_TABLE!AS$1,2),'SGT_SUKU TAHUNAN'!$B:$B,MID(JADUAL_TABLE!AS$1,2,1),'SGT_SUKU TAHUNAN'!$E:$E,JADUAL_TABLE!$A70)</f>
        <v>0</v>
      </c>
      <c r="AT70" s="46">
        <f>SUMIFS('SGT_SUKU TAHUNAN'!$H:$H,'SGT_SUKU TAHUNAN'!$A:$A,"20"&amp;RIGHT(JADUAL_TABLE!AT$1,2),'SGT_SUKU TAHUNAN'!$B:$B,MID(JADUAL_TABLE!AT$1,2,1),'SGT_SUKU TAHUNAN'!$E:$E,JADUAL_TABLE!$A70)</f>
        <v>0</v>
      </c>
    </row>
    <row r="71" spans="1:46" ht="35.15" customHeight="1" x14ac:dyDescent="0.3">
      <c r="A71" s="49" t="s">
        <v>50</v>
      </c>
      <c r="B71" s="45" t="s">
        <v>162</v>
      </c>
      <c r="C71" s="46">
        <f>SUMIFS('SGT_TAHUNAN '!$G:$G,'SGT_TAHUNAN '!$A:$A,JADUAL_TABLE!C$1,'SGT_TAHUNAN '!$D:$D,JADUAL_TABLE!$A71)</f>
        <v>24.689999999999998</v>
      </c>
      <c r="D71" s="46">
        <f>SUMIFS('SGT_TAHUNAN '!$G:$G,'SGT_TAHUNAN '!$A:$A,JADUAL_TABLE!D$1,'SGT_TAHUNAN '!$D:$D,JADUAL_TABLE!$A71)</f>
        <v>30.220000000000006</v>
      </c>
      <c r="E71" s="46">
        <f>SUMIFS('SGT_TAHUNAN '!$G:$G,'SGT_TAHUNAN '!$A:$A,JADUAL_TABLE!E$1,'SGT_TAHUNAN '!$D:$D,JADUAL_TABLE!$A71)</f>
        <v>31.035</v>
      </c>
      <c r="F71" s="46">
        <f>SUMIFS('SGT_TAHUNAN '!$G:$G,'SGT_TAHUNAN '!$A:$A,JADUAL_TABLE!F$1,'SGT_TAHUNAN '!$D:$D,JADUAL_TABLE!$A71)</f>
        <v>31.927</v>
      </c>
      <c r="G71" s="46">
        <f>SUMIFS('SGT_TAHUNAN '!$G:$G,'SGT_TAHUNAN '!$A:$A,JADUAL_TABLE!G$1,'SGT_TAHUNAN '!$D:$D,JADUAL_TABLE!$A71)</f>
        <v>33.139000000000003</v>
      </c>
      <c r="H71" s="46">
        <f>SUMIFS('SGT_TAHUNAN '!$G:$G,'SGT_TAHUNAN '!$A:$A,JADUAL_TABLE!H$1,'SGT_TAHUNAN '!$D:$D,JADUAL_TABLE!$A71)</f>
        <v>33.068999999999996</v>
      </c>
      <c r="I71" s="46">
        <f>SUMIFS('SGT_TAHUNAN '!$G:$G,'SGT_TAHUNAN '!$A:$A,JADUAL_TABLE!I$1,'SGT_TAHUNAN '!$D:$D,JADUAL_TABLE!$A71)</f>
        <v>34.295000000000002</v>
      </c>
      <c r="J71" s="46">
        <f>SUMIFS('SGT_TAHUNAN '!$G:$G,'SGT_TAHUNAN '!$A:$A,JADUAL_TABLE!J$1,'SGT_TAHUNAN '!$D:$D,JADUAL_TABLE!$A71)</f>
        <v>35.734000000000002</v>
      </c>
      <c r="K71" s="46">
        <f>SUMIFS('SGT_SUKU TAHUNAN'!$H:$H,'SGT_SUKU TAHUNAN'!$A:$A,"20"&amp;RIGHT(JADUAL_TABLE!K$1,2),'SGT_SUKU TAHUNAN'!$B:$B,MID(JADUAL_TABLE!K$1,2,1),'SGT_SUKU TAHUNAN'!$E:$E,JADUAL_TABLE!$A71)</f>
        <v>26.935000000000002</v>
      </c>
      <c r="L71" s="46">
        <f>SUMIFS('SGT_SUKU TAHUNAN'!$H:$H,'SGT_SUKU TAHUNAN'!$A:$A,"20"&amp;RIGHT(JADUAL_TABLE!L$1,2),'SGT_SUKU TAHUNAN'!$B:$B,MID(JADUAL_TABLE!L$1,2,1),'SGT_SUKU TAHUNAN'!$E:$E,JADUAL_TABLE!$A71)</f>
        <v>27.718000000000004</v>
      </c>
      <c r="M71" s="46">
        <f>SUMIFS('SGT_SUKU TAHUNAN'!$H:$H,'SGT_SUKU TAHUNAN'!$A:$A,"20"&amp;RIGHT(JADUAL_TABLE!M$1,2),'SGT_SUKU TAHUNAN'!$B:$B,MID(JADUAL_TABLE!M$1,2,1),'SGT_SUKU TAHUNAN'!$E:$E,JADUAL_TABLE!$A71)</f>
        <v>24.784999999999997</v>
      </c>
      <c r="N71" s="46">
        <f>SUMIFS('SGT_SUKU TAHUNAN'!$H:$H,'SGT_SUKU TAHUNAN'!$A:$A,"20"&amp;RIGHT(JADUAL_TABLE!N$1,2),'SGT_SUKU TAHUNAN'!$B:$B,MID(JADUAL_TABLE!N$1,2,1),'SGT_SUKU TAHUNAN'!$E:$E,JADUAL_TABLE!$A71)</f>
        <v>24.689999999999998</v>
      </c>
      <c r="O71" s="46">
        <f>SUMIFS('SGT_SUKU TAHUNAN'!$H:$H,'SGT_SUKU TAHUNAN'!$A:$A,"20"&amp;RIGHT(JADUAL_TABLE!O$1,2),'SGT_SUKU TAHUNAN'!$B:$B,MID(JADUAL_TABLE!O$1,2,1),'SGT_SUKU TAHUNAN'!$E:$E,JADUAL_TABLE!$A71)</f>
        <v>28.116</v>
      </c>
      <c r="P71" s="46">
        <f>SUMIFS('SGT_SUKU TAHUNAN'!$H:$H,'SGT_SUKU TAHUNAN'!$A:$A,"20"&amp;RIGHT(JADUAL_TABLE!P$1,2),'SGT_SUKU TAHUNAN'!$B:$B,MID(JADUAL_TABLE!P$1,2,1),'SGT_SUKU TAHUNAN'!$E:$E,JADUAL_TABLE!$A71)</f>
        <v>33.713999999999999</v>
      </c>
      <c r="Q71" s="46">
        <f>SUMIFS('SGT_SUKU TAHUNAN'!$H:$H,'SGT_SUKU TAHUNAN'!$A:$A,"20"&amp;RIGHT(JADUAL_TABLE!Q$1,2),'SGT_SUKU TAHUNAN'!$B:$B,MID(JADUAL_TABLE!Q$1,2,1),'SGT_SUKU TAHUNAN'!$E:$E,JADUAL_TABLE!$A71)</f>
        <v>30.995999999999999</v>
      </c>
      <c r="R71" s="46">
        <f>SUMIFS('SGT_SUKU TAHUNAN'!$H:$H,'SGT_SUKU TAHUNAN'!$A:$A,"20"&amp;RIGHT(JADUAL_TABLE!R$1,2),'SGT_SUKU TAHUNAN'!$B:$B,MID(JADUAL_TABLE!R$1,2,1),'SGT_SUKU TAHUNAN'!$E:$E,JADUAL_TABLE!$A71)</f>
        <v>30.220000000000006</v>
      </c>
      <c r="S71" s="46">
        <f>SUMIFS('SGT_SUKU TAHUNAN'!$H:$H,'SGT_SUKU TAHUNAN'!$A:$A,"20"&amp;RIGHT(JADUAL_TABLE!S$1,2),'SGT_SUKU TAHUNAN'!$B:$B,MID(JADUAL_TABLE!S$1,2,1),'SGT_SUKU TAHUNAN'!$E:$E,JADUAL_TABLE!$A71)</f>
        <v>25.759</v>
      </c>
      <c r="T71" s="46">
        <f>SUMIFS('SGT_SUKU TAHUNAN'!$H:$H,'SGT_SUKU TAHUNAN'!$A:$A,"20"&amp;RIGHT(JADUAL_TABLE!T$1,2),'SGT_SUKU TAHUNAN'!$B:$B,MID(JADUAL_TABLE!T$1,2,1),'SGT_SUKU TAHUNAN'!$E:$E,JADUAL_TABLE!$A71)</f>
        <v>28.902999999999999</v>
      </c>
      <c r="U71" s="46">
        <f>SUMIFS('SGT_SUKU TAHUNAN'!$H:$H,'SGT_SUKU TAHUNAN'!$A:$A,"20"&amp;RIGHT(JADUAL_TABLE!U$1,2),'SGT_SUKU TAHUNAN'!$B:$B,MID(JADUAL_TABLE!U$1,2,1),'SGT_SUKU TAHUNAN'!$E:$E,JADUAL_TABLE!$A71)</f>
        <v>32.1</v>
      </c>
      <c r="V71" s="46">
        <f>SUMIFS('SGT_SUKU TAHUNAN'!$H:$H,'SGT_SUKU TAHUNAN'!$A:$A,"20"&amp;RIGHT(JADUAL_TABLE!V$1,2),'SGT_SUKU TAHUNAN'!$B:$B,MID(JADUAL_TABLE!V$1,2,1),'SGT_SUKU TAHUNAN'!$E:$E,JADUAL_TABLE!$A71)</f>
        <v>31.035</v>
      </c>
      <c r="W71" s="46">
        <f>SUMIFS('SGT_SUKU TAHUNAN'!$H:$H,'SGT_SUKU TAHUNAN'!$A:$A,"20"&amp;RIGHT(JADUAL_TABLE!W$1,2),'SGT_SUKU TAHUNAN'!$B:$B,MID(JADUAL_TABLE!W$1,2,1),'SGT_SUKU TAHUNAN'!$E:$E,JADUAL_TABLE!$A71)</f>
        <v>30.643999999999998</v>
      </c>
      <c r="X71" s="46">
        <f>SUMIFS('SGT_SUKU TAHUNAN'!$H:$H,'SGT_SUKU TAHUNAN'!$A:$A,"20"&amp;RIGHT(JADUAL_TABLE!X$1,2),'SGT_SUKU TAHUNAN'!$B:$B,MID(JADUAL_TABLE!X$1,2,1),'SGT_SUKU TAHUNAN'!$E:$E,JADUAL_TABLE!$A71)</f>
        <v>31.608999999999998</v>
      </c>
      <c r="Y71" s="46">
        <f>SUMIFS('SGT_SUKU TAHUNAN'!$H:$H,'SGT_SUKU TAHUNAN'!$A:$A,"20"&amp;RIGHT(JADUAL_TABLE!Y$1,2),'SGT_SUKU TAHUNAN'!$B:$B,MID(JADUAL_TABLE!Y$1,2,1),'SGT_SUKU TAHUNAN'!$E:$E,JADUAL_TABLE!$A71)</f>
        <v>31.352</v>
      </c>
      <c r="Z71" s="46">
        <f>SUMIFS('SGT_SUKU TAHUNAN'!$H:$H,'SGT_SUKU TAHUNAN'!$A:$A,"20"&amp;RIGHT(JADUAL_TABLE!Z$1,2),'SGT_SUKU TAHUNAN'!$B:$B,MID(JADUAL_TABLE!Z$1,2,1),'SGT_SUKU TAHUNAN'!$E:$E,JADUAL_TABLE!$A71)</f>
        <v>31.927</v>
      </c>
      <c r="AA71" s="46">
        <f>SUMIFS('SGT_SUKU TAHUNAN'!$H:$H,'SGT_SUKU TAHUNAN'!$A:$A,"20"&amp;RIGHT(JADUAL_TABLE!AA$1,2),'SGT_SUKU TAHUNAN'!$B:$B,MID(JADUAL_TABLE!AA$1,2,1),'SGT_SUKU TAHUNAN'!$E:$E,JADUAL_TABLE!$A71)</f>
        <v>32.222000000000001</v>
      </c>
      <c r="AB71" s="46">
        <f>SUMIFS('SGT_SUKU TAHUNAN'!$H:$H,'SGT_SUKU TAHUNAN'!$A:$A,"20"&amp;RIGHT(JADUAL_TABLE!AB$1,2),'SGT_SUKU TAHUNAN'!$B:$B,MID(JADUAL_TABLE!AB$1,2,1),'SGT_SUKU TAHUNAN'!$E:$E,JADUAL_TABLE!$A71)</f>
        <v>32.536000000000001</v>
      </c>
      <c r="AC71" s="46">
        <f>SUMIFS('SGT_SUKU TAHUNAN'!$H:$H,'SGT_SUKU TAHUNAN'!$A:$A,"20"&amp;RIGHT(JADUAL_TABLE!AC$1,2),'SGT_SUKU TAHUNAN'!$B:$B,MID(JADUAL_TABLE!AC$1,2,1),'SGT_SUKU TAHUNAN'!$E:$E,JADUAL_TABLE!$A71)</f>
        <v>32.917999999999999</v>
      </c>
      <c r="AD71" s="46">
        <f>SUMIFS('SGT_SUKU TAHUNAN'!$H:$H,'SGT_SUKU TAHUNAN'!$A:$A,"20"&amp;RIGHT(JADUAL_TABLE!AD$1,2),'SGT_SUKU TAHUNAN'!$B:$B,MID(JADUAL_TABLE!AD$1,2,1),'SGT_SUKU TAHUNAN'!$E:$E,JADUAL_TABLE!$A71)</f>
        <v>33.139000000000003</v>
      </c>
      <c r="AE71" s="46">
        <f>SUMIFS('SGT_SUKU TAHUNAN'!$H:$H,'SGT_SUKU TAHUNAN'!$A:$A,"20"&amp;RIGHT(JADUAL_TABLE!AE$1,2),'SGT_SUKU TAHUNAN'!$B:$B,MID(JADUAL_TABLE!AE$1,2,1),'SGT_SUKU TAHUNAN'!$E:$E,JADUAL_TABLE!$A71)</f>
        <v>33.21</v>
      </c>
      <c r="AF71" s="46">
        <f>SUMIFS('SGT_SUKU TAHUNAN'!$H:$H,'SGT_SUKU TAHUNAN'!$A:$A,"20"&amp;RIGHT(JADUAL_TABLE!AF$1,2),'SGT_SUKU TAHUNAN'!$B:$B,MID(JADUAL_TABLE!AF$1,2,1),'SGT_SUKU TAHUNAN'!$E:$E,JADUAL_TABLE!$A71)</f>
        <v>34.18</v>
      </c>
      <c r="AG71" s="46">
        <f>SUMIFS('SGT_SUKU TAHUNAN'!$H:$H,'SGT_SUKU TAHUNAN'!$A:$A,"20"&amp;RIGHT(JADUAL_TABLE!AG$1,2),'SGT_SUKU TAHUNAN'!$B:$B,MID(JADUAL_TABLE!AG$1,2,1),'SGT_SUKU TAHUNAN'!$E:$E,JADUAL_TABLE!$A71)</f>
        <v>33.792000000000002</v>
      </c>
      <c r="AH71" s="46">
        <f>SUMIFS('SGT_SUKU TAHUNAN'!$H:$H,'SGT_SUKU TAHUNAN'!$A:$A,"20"&amp;RIGHT(JADUAL_TABLE!AH$1,2),'SGT_SUKU TAHUNAN'!$B:$B,MID(JADUAL_TABLE!AH$1,2,1),'SGT_SUKU TAHUNAN'!$E:$E,JADUAL_TABLE!$A71)</f>
        <v>33.068999999999996</v>
      </c>
      <c r="AI71" s="46">
        <f>SUMIFS('SGT_SUKU TAHUNAN'!$H:$H,'SGT_SUKU TAHUNAN'!$A:$A,"20"&amp;RIGHT(JADUAL_TABLE!AI$1,2),'SGT_SUKU TAHUNAN'!$B:$B,MID(JADUAL_TABLE!AI$1,2,1),'SGT_SUKU TAHUNAN'!$E:$E,JADUAL_TABLE!$A71)</f>
        <v>33.363999999999997</v>
      </c>
      <c r="AJ71" s="46">
        <f>SUMIFS('SGT_SUKU TAHUNAN'!$H:$H,'SGT_SUKU TAHUNAN'!$A:$A,"20"&amp;RIGHT(JADUAL_TABLE!AJ$1,2),'SGT_SUKU TAHUNAN'!$B:$B,MID(JADUAL_TABLE!AJ$1,2,1),'SGT_SUKU TAHUNAN'!$E:$E,JADUAL_TABLE!$A71)</f>
        <v>33.564</v>
      </c>
      <c r="AK71" s="46">
        <f>SUMIFS('SGT_SUKU TAHUNAN'!$H:$H,'SGT_SUKU TAHUNAN'!$A:$A,"20"&amp;RIGHT(JADUAL_TABLE!AK$1,2),'SGT_SUKU TAHUNAN'!$B:$B,MID(JADUAL_TABLE!AK$1,2,1),'SGT_SUKU TAHUNAN'!$E:$E,JADUAL_TABLE!$A71)</f>
        <v>33.78</v>
      </c>
      <c r="AL71" s="46">
        <f>SUMIFS('SGT_SUKU TAHUNAN'!$H:$H,'SGT_SUKU TAHUNAN'!$A:$A,"20"&amp;RIGHT(JADUAL_TABLE!AL$1,2),'SGT_SUKU TAHUNAN'!$B:$B,MID(JADUAL_TABLE!AL$1,2,1),'SGT_SUKU TAHUNAN'!$E:$E,JADUAL_TABLE!$A71)</f>
        <v>34.295000000000002</v>
      </c>
      <c r="AM71" s="46">
        <f>SUMIFS('SGT_SUKU TAHUNAN'!$H:$H,'SGT_SUKU TAHUNAN'!$A:$A,"20"&amp;RIGHT(JADUAL_TABLE!AM$1,2),'SGT_SUKU TAHUNAN'!$B:$B,MID(JADUAL_TABLE!AM$1,2,1),'SGT_SUKU TAHUNAN'!$E:$E,JADUAL_TABLE!$A71)</f>
        <v>33.940999999999995</v>
      </c>
      <c r="AN71" s="46">
        <f>SUMIFS('SGT_SUKU TAHUNAN'!$H:$H,'SGT_SUKU TAHUNAN'!$A:$A,"20"&amp;RIGHT(JADUAL_TABLE!AN$1,2),'SGT_SUKU TAHUNAN'!$B:$B,MID(JADUAL_TABLE!AN$1,2,1),'SGT_SUKU TAHUNAN'!$E:$E,JADUAL_TABLE!$A71)</f>
        <v>34.786000000000001</v>
      </c>
      <c r="AO71" s="46">
        <f>SUMIFS('SGT_SUKU TAHUNAN'!$H:$H,'SGT_SUKU TAHUNAN'!$A:$A,"20"&amp;RIGHT(JADUAL_TABLE!AO$1,2),'SGT_SUKU TAHUNAN'!$B:$B,MID(JADUAL_TABLE!AO$1,2,1),'SGT_SUKU TAHUNAN'!$E:$E,JADUAL_TABLE!$A71)</f>
        <v>35.430999999999997</v>
      </c>
      <c r="AP71" s="46">
        <f>SUMIFS('SGT_SUKU TAHUNAN'!$H:$H,'SGT_SUKU TAHUNAN'!$A:$A,"20"&amp;RIGHT(JADUAL_TABLE!AP$1,2),'SGT_SUKU TAHUNAN'!$B:$B,MID(JADUAL_TABLE!AP$1,2,1),'SGT_SUKU TAHUNAN'!$E:$E,JADUAL_TABLE!$A71)</f>
        <v>35.734000000000002</v>
      </c>
      <c r="AQ71" s="46">
        <f>SUMIFS('SGT_SUKU TAHUNAN'!$H:$H,'SGT_SUKU TAHUNAN'!$A:$A,"20"&amp;RIGHT(JADUAL_TABLE!AQ$1,2),'SGT_SUKU TAHUNAN'!$B:$B,MID(JADUAL_TABLE!AQ$1,2,1),'SGT_SUKU TAHUNAN'!$E:$E,JADUAL_TABLE!$A71)</f>
        <v>34.922000000000004</v>
      </c>
      <c r="AR71" s="46">
        <f>SUMIFS('SGT_SUKU TAHUNAN'!$H:$H,'SGT_SUKU TAHUNAN'!$A:$A,"20"&amp;RIGHT(JADUAL_TABLE!AR$1,2),'SGT_SUKU TAHUNAN'!$B:$B,MID(JADUAL_TABLE!AR$1,2,1),'SGT_SUKU TAHUNAN'!$E:$E,JADUAL_TABLE!$A71)</f>
        <v>35.143000000000001</v>
      </c>
      <c r="AS71" s="46">
        <f>SUMIFS('SGT_SUKU TAHUNAN'!$H:$H,'SGT_SUKU TAHUNAN'!$A:$A,"20"&amp;RIGHT(JADUAL_TABLE!AS$1,2),'SGT_SUKU TAHUNAN'!$B:$B,MID(JADUAL_TABLE!AS$1,2,1),'SGT_SUKU TAHUNAN'!$E:$E,JADUAL_TABLE!$A71)</f>
        <v>0</v>
      </c>
      <c r="AT71" s="46">
        <f>SUMIFS('SGT_SUKU TAHUNAN'!$H:$H,'SGT_SUKU TAHUNAN'!$A:$A,"20"&amp;RIGHT(JADUAL_TABLE!AT$1,2),'SGT_SUKU TAHUNAN'!$B:$B,MID(JADUAL_TABLE!AT$1,2,1),'SGT_SUKU TAHUNAN'!$E:$E,JADUAL_TABLE!$A71)</f>
        <v>0</v>
      </c>
    </row>
    <row r="72" spans="1:46" ht="35.15" customHeight="1" x14ac:dyDescent="0.3">
      <c r="A72" s="49" t="s">
        <v>52</v>
      </c>
      <c r="B72" s="45" t="s">
        <v>163</v>
      </c>
      <c r="C72" s="46">
        <f>SUMIFS('SGT_TAHUNAN '!$G:$G,'SGT_TAHUNAN '!$A:$A,JADUAL_TABLE!C$1,'SGT_TAHUNAN '!$D:$D,JADUAL_TABLE!$A72)</f>
        <v>10.359</v>
      </c>
      <c r="D72" s="46">
        <f>SUMIFS('SGT_TAHUNAN '!$G:$G,'SGT_TAHUNAN '!$A:$A,JADUAL_TABLE!D$1,'SGT_TAHUNAN '!$D:$D,JADUAL_TABLE!$A72)</f>
        <v>10.434000000000001</v>
      </c>
      <c r="E72" s="46">
        <f>SUMIFS('SGT_TAHUNAN '!$G:$G,'SGT_TAHUNAN '!$A:$A,JADUAL_TABLE!E$1,'SGT_TAHUNAN '!$D:$D,JADUAL_TABLE!$A72)</f>
        <v>8.6810000000000009</v>
      </c>
      <c r="F72" s="46">
        <f>SUMIFS('SGT_TAHUNAN '!$G:$G,'SGT_TAHUNAN '!$A:$A,JADUAL_TABLE!F$1,'SGT_TAHUNAN '!$D:$D,JADUAL_TABLE!$A72)</f>
        <v>9.5470000000000006</v>
      </c>
      <c r="G72" s="46">
        <f>SUMIFS('SGT_TAHUNAN '!$G:$G,'SGT_TAHUNAN '!$A:$A,JADUAL_TABLE!G$1,'SGT_TAHUNAN '!$D:$D,JADUAL_TABLE!$A72)</f>
        <v>9.8010000000000002</v>
      </c>
      <c r="H72" s="46">
        <f>SUMIFS('SGT_TAHUNAN '!$G:$G,'SGT_TAHUNAN '!$A:$A,JADUAL_TABLE!H$1,'SGT_TAHUNAN '!$D:$D,JADUAL_TABLE!$A72)</f>
        <v>9.7900000000000009</v>
      </c>
      <c r="I72" s="46">
        <f>SUMIFS('SGT_TAHUNAN '!$G:$G,'SGT_TAHUNAN '!$A:$A,JADUAL_TABLE!I$1,'SGT_TAHUNAN '!$D:$D,JADUAL_TABLE!$A72)</f>
        <v>9.9789999999999992</v>
      </c>
      <c r="J72" s="46">
        <f>SUMIFS('SGT_TAHUNAN '!$G:$G,'SGT_TAHUNAN '!$A:$A,JADUAL_TABLE!J$1,'SGT_TAHUNAN '!$D:$D,JADUAL_TABLE!$A72)</f>
        <v>10.125</v>
      </c>
      <c r="K72" s="46">
        <f>SUMIFS('SGT_SUKU TAHUNAN'!$H:$H,'SGT_SUKU TAHUNAN'!$A:$A,"20"&amp;RIGHT(JADUAL_TABLE!K$1,2),'SGT_SUKU TAHUNAN'!$B:$B,MID(JADUAL_TABLE!K$1,2,1),'SGT_SUKU TAHUNAN'!$E:$E,JADUAL_TABLE!$A72)</f>
        <v>10.484999999999999</v>
      </c>
      <c r="L72" s="46">
        <f>SUMIFS('SGT_SUKU TAHUNAN'!$H:$H,'SGT_SUKU TAHUNAN'!$A:$A,"20"&amp;RIGHT(JADUAL_TABLE!L$1,2),'SGT_SUKU TAHUNAN'!$B:$B,MID(JADUAL_TABLE!L$1,2,1),'SGT_SUKU TAHUNAN'!$E:$E,JADUAL_TABLE!$A72)</f>
        <v>11.22</v>
      </c>
      <c r="M72" s="46">
        <f>SUMIFS('SGT_SUKU TAHUNAN'!$H:$H,'SGT_SUKU TAHUNAN'!$A:$A,"20"&amp;RIGHT(JADUAL_TABLE!M$1,2),'SGT_SUKU TAHUNAN'!$B:$B,MID(JADUAL_TABLE!M$1,2,1),'SGT_SUKU TAHUNAN'!$E:$E,JADUAL_TABLE!$A72)</f>
        <v>11.211</v>
      </c>
      <c r="N72" s="46">
        <f>SUMIFS('SGT_SUKU TAHUNAN'!$H:$H,'SGT_SUKU TAHUNAN'!$A:$A,"20"&amp;RIGHT(JADUAL_TABLE!N$1,2),'SGT_SUKU TAHUNAN'!$B:$B,MID(JADUAL_TABLE!N$1,2,1),'SGT_SUKU TAHUNAN'!$E:$E,JADUAL_TABLE!$A72)</f>
        <v>10.359</v>
      </c>
      <c r="O72" s="46">
        <f>SUMIFS('SGT_SUKU TAHUNAN'!$H:$H,'SGT_SUKU TAHUNAN'!$A:$A,"20"&amp;RIGHT(JADUAL_TABLE!O$1,2),'SGT_SUKU TAHUNAN'!$B:$B,MID(JADUAL_TABLE!O$1,2,1),'SGT_SUKU TAHUNAN'!$E:$E,JADUAL_TABLE!$A72)</f>
        <v>9.347999999999999</v>
      </c>
      <c r="P72" s="46">
        <f>SUMIFS('SGT_SUKU TAHUNAN'!$H:$H,'SGT_SUKU TAHUNAN'!$A:$A,"20"&amp;RIGHT(JADUAL_TABLE!P$1,2),'SGT_SUKU TAHUNAN'!$B:$B,MID(JADUAL_TABLE!P$1,2,1),'SGT_SUKU TAHUNAN'!$E:$E,JADUAL_TABLE!$A72)</f>
        <v>10.619</v>
      </c>
      <c r="Q72" s="46">
        <f>SUMIFS('SGT_SUKU TAHUNAN'!$H:$H,'SGT_SUKU TAHUNAN'!$A:$A,"20"&amp;RIGHT(JADUAL_TABLE!Q$1,2),'SGT_SUKU TAHUNAN'!$B:$B,MID(JADUAL_TABLE!Q$1,2,1),'SGT_SUKU TAHUNAN'!$E:$E,JADUAL_TABLE!$A72)</f>
        <v>10.093</v>
      </c>
      <c r="R72" s="46">
        <f>SUMIFS('SGT_SUKU TAHUNAN'!$H:$H,'SGT_SUKU TAHUNAN'!$A:$A,"20"&amp;RIGHT(JADUAL_TABLE!R$1,2),'SGT_SUKU TAHUNAN'!$B:$B,MID(JADUAL_TABLE!R$1,2,1),'SGT_SUKU TAHUNAN'!$E:$E,JADUAL_TABLE!$A72)</f>
        <v>10.434000000000001</v>
      </c>
      <c r="S72" s="46">
        <f>SUMIFS('SGT_SUKU TAHUNAN'!$H:$H,'SGT_SUKU TAHUNAN'!$A:$A,"20"&amp;RIGHT(JADUAL_TABLE!S$1,2),'SGT_SUKU TAHUNAN'!$B:$B,MID(JADUAL_TABLE!S$1,2,1),'SGT_SUKU TAHUNAN'!$E:$E,JADUAL_TABLE!$A72)</f>
        <v>9.0030000000000001</v>
      </c>
      <c r="T72" s="46">
        <f>SUMIFS('SGT_SUKU TAHUNAN'!$H:$H,'SGT_SUKU TAHUNAN'!$A:$A,"20"&amp;RIGHT(JADUAL_TABLE!T$1,2),'SGT_SUKU TAHUNAN'!$B:$B,MID(JADUAL_TABLE!T$1,2,1),'SGT_SUKU TAHUNAN'!$E:$E,JADUAL_TABLE!$A72)</f>
        <v>8.77</v>
      </c>
      <c r="U72" s="46">
        <f>SUMIFS('SGT_SUKU TAHUNAN'!$H:$H,'SGT_SUKU TAHUNAN'!$A:$A,"20"&amp;RIGHT(JADUAL_TABLE!U$1,2),'SGT_SUKU TAHUNAN'!$B:$B,MID(JADUAL_TABLE!U$1,2,1),'SGT_SUKU TAHUNAN'!$E:$E,JADUAL_TABLE!$A72)</f>
        <v>8.9210000000000012</v>
      </c>
      <c r="V72" s="46">
        <f>SUMIFS('SGT_SUKU TAHUNAN'!$H:$H,'SGT_SUKU TAHUNAN'!$A:$A,"20"&amp;RIGHT(JADUAL_TABLE!V$1,2),'SGT_SUKU TAHUNAN'!$B:$B,MID(JADUAL_TABLE!V$1,2,1),'SGT_SUKU TAHUNAN'!$E:$E,JADUAL_TABLE!$A72)</f>
        <v>8.6810000000000009</v>
      </c>
      <c r="W72" s="46">
        <f>SUMIFS('SGT_SUKU TAHUNAN'!$H:$H,'SGT_SUKU TAHUNAN'!$A:$A,"20"&amp;RIGHT(JADUAL_TABLE!W$1,2),'SGT_SUKU TAHUNAN'!$B:$B,MID(JADUAL_TABLE!W$1,2,1),'SGT_SUKU TAHUNAN'!$E:$E,JADUAL_TABLE!$A72)</f>
        <v>8.6399999999999988</v>
      </c>
      <c r="X72" s="46">
        <f>SUMIFS('SGT_SUKU TAHUNAN'!$H:$H,'SGT_SUKU TAHUNAN'!$A:$A,"20"&amp;RIGHT(JADUAL_TABLE!X$1,2),'SGT_SUKU TAHUNAN'!$B:$B,MID(JADUAL_TABLE!X$1,2,1),'SGT_SUKU TAHUNAN'!$E:$E,JADUAL_TABLE!$A72)</f>
        <v>9.0310000000000006</v>
      </c>
      <c r="Y72" s="46">
        <f>SUMIFS('SGT_SUKU TAHUNAN'!$H:$H,'SGT_SUKU TAHUNAN'!$A:$A,"20"&amp;RIGHT(JADUAL_TABLE!Y$1,2),'SGT_SUKU TAHUNAN'!$B:$B,MID(JADUAL_TABLE!Y$1,2,1),'SGT_SUKU TAHUNAN'!$E:$E,JADUAL_TABLE!$A72)</f>
        <v>9.02</v>
      </c>
      <c r="Z72" s="46">
        <f>SUMIFS('SGT_SUKU TAHUNAN'!$H:$H,'SGT_SUKU TAHUNAN'!$A:$A,"20"&amp;RIGHT(JADUAL_TABLE!Z$1,2),'SGT_SUKU TAHUNAN'!$B:$B,MID(JADUAL_TABLE!Z$1,2,1),'SGT_SUKU TAHUNAN'!$E:$E,JADUAL_TABLE!$A72)</f>
        <v>9.5470000000000006</v>
      </c>
      <c r="AA72" s="46">
        <f>SUMIFS('SGT_SUKU TAHUNAN'!$H:$H,'SGT_SUKU TAHUNAN'!$A:$A,"20"&amp;RIGHT(JADUAL_TABLE!AA$1,2),'SGT_SUKU TAHUNAN'!$B:$B,MID(JADUAL_TABLE!AA$1,2,1),'SGT_SUKU TAHUNAN'!$E:$E,JADUAL_TABLE!$A72)</f>
        <v>9.8119999999999994</v>
      </c>
      <c r="AB72" s="46">
        <f>SUMIFS('SGT_SUKU TAHUNAN'!$H:$H,'SGT_SUKU TAHUNAN'!$A:$A,"20"&amp;RIGHT(JADUAL_TABLE!AB$1,2),'SGT_SUKU TAHUNAN'!$B:$B,MID(JADUAL_TABLE!AB$1,2,1),'SGT_SUKU TAHUNAN'!$E:$E,JADUAL_TABLE!$A72)</f>
        <v>9.988999999999999</v>
      </c>
      <c r="AC72" s="46">
        <f>SUMIFS('SGT_SUKU TAHUNAN'!$H:$H,'SGT_SUKU TAHUNAN'!$A:$A,"20"&amp;RIGHT(JADUAL_TABLE!AC$1,2),'SGT_SUKU TAHUNAN'!$B:$B,MID(JADUAL_TABLE!AC$1,2,1),'SGT_SUKU TAHUNAN'!$E:$E,JADUAL_TABLE!$A72)</f>
        <v>9.9339999999999993</v>
      </c>
      <c r="AD72" s="46">
        <f>SUMIFS('SGT_SUKU TAHUNAN'!$H:$H,'SGT_SUKU TAHUNAN'!$A:$A,"20"&amp;RIGHT(JADUAL_TABLE!AD$1,2),'SGT_SUKU TAHUNAN'!$B:$B,MID(JADUAL_TABLE!AD$1,2,1),'SGT_SUKU TAHUNAN'!$E:$E,JADUAL_TABLE!$A72)</f>
        <v>9.8010000000000002</v>
      </c>
      <c r="AE72" s="46">
        <f>SUMIFS('SGT_SUKU TAHUNAN'!$H:$H,'SGT_SUKU TAHUNAN'!$A:$A,"20"&amp;RIGHT(JADUAL_TABLE!AE$1,2),'SGT_SUKU TAHUNAN'!$B:$B,MID(JADUAL_TABLE!AE$1,2,1),'SGT_SUKU TAHUNAN'!$E:$E,JADUAL_TABLE!$A72)</f>
        <v>9.92</v>
      </c>
      <c r="AF72" s="46">
        <f>SUMIFS('SGT_SUKU TAHUNAN'!$H:$H,'SGT_SUKU TAHUNAN'!$A:$A,"20"&amp;RIGHT(JADUAL_TABLE!AF$1,2),'SGT_SUKU TAHUNAN'!$B:$B,MID(JADUAL_TABLE!AF$1,2,1),'SGT_SUKU TAHUNAN'!$E:$E,JADUAL_TABLE!$A72)</f>
        <v>9.673</v>
      </c>
      <c r="AG72" s="46">
        <f>SUMIFS('SGT_SUKU TAHUNAN'!$H:$H,'SGT_SUKU TAHUNAN'!$A:$A,"20"&amp;RIGHT(JADUAL_TABLE!AG$1,2),'SGT_SUKU TAHUNAN'!$B:$B,MID(JADUAL_TABLE!AG$1,2,1),'SGT_SUKU TAHUNAN'!$E:$E,JADUAL_TABLE!$A72)</f>
        <v>9.6079999999999988</v>
      </c>
      <c r="AH72" s="46">
        <f>SUMIFS('SGT_SUKU TAHUNAN'!$H:$H,'SGT_SUKU TAHUNAN'!$A:$A,"20"&amp;RIGHT(JADUAL_TABLE!AH$1,2),'SGT_SUKU TAHUNAN'!$B:$B,MID(JADUAL_TABLE!AH$1,2,1),'SGT_SUKU TAHUNAN'!$E:$E,JADUAL_TABLE!$A72)</f>
        <v>9.7900000000000009</v>
      </c>
      <c r="AI72" s="46">
        <f>SUMIFS('SGT_SUKU TAHUNAN'!$H:$H,'SGT_SUKU TAHUNAN'!$A:$A,"20"&amp;RIGHT(JADUAL_TABLE!AI$1,2),'SGT_SUKU TAHUNAN'!$B:$B,MID(JADUAL_TABLE!AI$1,2,1),'SGT_SUKU TAHUNAN'!$E:$E,JADUAL_TABLE!$A72)</f>
        <v>9.8689999999999998</v>
      </c>
      <c r="AJ72" s="46">
        <f>SUMIFS('SGT_SUKU TAHUNAN'!$H:$H,'SGT_SUKU TAHUNAN'!$A:$A,"20"&amp;RIGHT(JADUAL_TABLE!AJ$1,2),'SGT_SUKU TAHUNAN'!$B:$B,MID(JADUAL_TABLE!AJ$1,2,1),'SGT_SUKU TAHUNAN'!$E:$E,JADUAL_TABLE!$A72)</f>
        <v>9.9100000000000019</v>
      </c>
      <c r="AK72" s="46">
        <f>SUMIFS('SGT_SUKU TAHUNAN'!$H:$H,'SGT_SUKU TAHUNAN'!$A:$A,"20"&amp;RIGHT(JADUAL_TABLE!AK$1,2),'SGT_SUKU TAHUNAN'!$B:$B,MID(JADUAL_TABLE!AK$1,2,1),'SGT_SUKU TAHUNAN'!$E:$E,JADUAL_TABLE!$A72)</f>
        <v>9.8780000000000001</v>
      </c>
      <c r="AL72" s="46">
        <f>SUMIFS('SGT_SUKU TAHUNAN'!$H:$H,'SGT_SUKU TAHUNAN'!$A:$A,"20"&amp;RIGHT(JADUAL_TABLE!AL$1,2),'SGT_SUKU TAHUNAN'!$B:$B,MID(JADUAL_TABLE!AL$1,2,1),'SGT_SUKU TAHUNAN'!$E:$E,JADUAL_TABLE!$A72)</f>
        <v>9.9789999999999992</v>
      </c>
      <c r="AM72" s="46">
        <f>SUMIFS('SGT_SUKU TAHUNAN'!$H:$H,'SGT_SUKU TAHUNAN'!$A:$A,"20"&amp;RIGHT(JADUAL_TABLE!AM$1,2),'SGT_SUKU TAHUNAN'!$B:$B,MID(JADUAL_TABLE!AM$1,2,1),'SGT_SUKU TAHUNAN'!$E:$E,JADUAL_TABLE!$A72)</f>
        <v>9.8970000000000002</v>
      </c>
      <c r="AN72" s="46">
        <f>SUMIFS('SGT_SUKU TAHUNAN'!$H:$H,'SGT_SUKU TAHUNAN'!$A:$A,"20"&amp;RIGHT(JADUAL_TABLE!AN$1,2),'SGT_SUKU TAHUNAN'!$B:$B,MID(JADUAL_TABLE!AN$1,2,1),'SGT_SUKU TAHUNAN'!$E:$E,JADUAL_TABLE!$A72)</f>
        <v>9.9920000000000009</v>
      </c>
      <c r="AO72" s="46">
        <f>SUMIFS('SGT_SUKU TAHUNAN'!$H:$H,'SGT_SUKU TAHUNAN'!$A:$A,"20"&amp;RIGHT(JADUAL_TABLE!AO$1,2),'SGT_SUKU TAHUNAN'!$B:$B,MID(JADUAL_TABLE!AO$1,2,1),'SGT_SUKU TAHUNAN'!$E:$E,JADUAL_TABLE!$A72)</f>
        <v>10.170999999999999</v>
      </c>
      <c r="AP72" s="46">
        <f>SUMIFS('SGT_SUKU TAHUNAN'!$H:$H,'SGT_SUKU TAHUNAN'!$A:$A,"20"&amp;RIGHT(JADUAL_TABLE!AP$1,2),'SGT_SUKU TAHUNAN'!$B:$B,MID(JADUAL_TABLE!AP$1,2,1),'SGT_SUKU TAHUNAN'!$E:$E,JADUAL_TABLE!$A72)</f>
        <v>10.125</v>
      </c>
      <c r="AQ72" s="46">
        <f>SUMIFS('SGT_SUKU TAHUNAN'!$H:$H,'SGT_SUKU TAHUNAN'!$A:$A,"20"&amp;RIGHT(JADUAL_TABLE!AQ$1,2),'SGT_SUKU TAHUNAN'!$B:$B,MID(JADUAL_TABLE!AQ$1,2,1),'SGT_SUKU TAHUNAN'!$E:$E,JADUAL_TABLE!$A72)</f>
        <v>10.071000000000002</v>
      </c>
      <c r="AR72" s="46">
        <f>SUMIFS('SGT_SUKU TAHUNAN'!$H:$H,'SGT_SUKU TAHUNAN'!$A:$A,"20"&amp;RIGHT(JADUAL_TABLE!AR$1,2),'SGT_SUKU TAHUNAN'!$B:$B,MID(JADUAL_TABLE!AR$1,2,1),'SGT_SUKU TAHUNAN'!$E:$E,JADUAL_TABLE!$A72)</f>
        <v>10.220000000000001</v>
      </c>
      <c r="AS72" s="46">
        <f>SUMIFS('SGT_SUKU TAHUNAN'!$H:$H,'SGT_SUKU TAHUNAN'!$A:$A,"20"&amp;RIGHT(JADUAL_TABLE!AS$1,2),'SGT_SUKU TAHUNAN'!$B:$B,MID(JADUAL_TABLE!AS$1,2,1),'SGT_SUKU TAHUNAN'!$E:$E,JADUAL_TABLE!$A72)</f>
        <v>0</v>
      </c>
      <c r="AT72" s="46">
        <f>SUMIFS('SGT_SUKU TAHUNAN'!$H:$H,'SGT_SUKU TAHUNAN'!$A:$A,"20"&amp;RIGHT(JADUAL_TABLE!AT$1,2),'SGT_SUKU TAHUNAN'!$B:$B,MID(JADUAL_TABLE!AT$1,2,1),'SGT_SUKU TAHUNAN'!$E:$E,JADUAL_TABLE!$A72)</f>
        <v>0</v>
      </c>
    </row>
    <row r="73" spans="1:46" ht="35.15" customHeight="1" x14ac:dyDescent="0.3">
      <c r="A73" s="47" t="s">
        <v>33</v>
      </c>
      <c r="B73" s="47" t="s">
        <v>164</v>
      </c>
      <c r="C73" s="48">
        <f>SUMIFS('SGT_TAHUNAN '!$G:$G,'SGT_TAHUNAN '!$A:$A,JADUAL_TABLE!C$1,'SGT_TAHUNAN '!$C:$C,JADUAL_TABLE!$A73)</f>
        <v>21.408999999999999</v>
      </c>
      <c r="D73" s="48">
        <f>SUMIFS('SGT_TAHUNAN '!$G:$G,'SGT_TAHUNAN '!$A:$A,JADUAL_TABLE!D$1,'SGT_TAHUNAN '!$C:$C,JADUAL_TABLE!$A73)</f>
        <v>22.795999999999999</v>
      </c>
      <c r="E73" s="48">
        <f>SUMIFS('SGT_TAHUNAN '!$G:$G,'SGT_TAHUNAN '!$A:$A,JADUAL_TABLE!E$1,'SGT_TAHUNAN '!$C:$C,JADUAL_TABLE!$A73)</f>
        <v>21.193000000000001</v>
      </c>
      <c r="F73" s="48">
        <f>SUMIFS('SGT_TAHUNAN '!$G:$G,'SGT_TAHUNAN '!$A:$A,JADUAL_TABLE!F$1,'SGT_TAHUNAN '!$C:$C,JADUAL_TABLE!$A73)</f>
        <v>21.971999999999998</v>
      </c>
      <c r="G73" s="48">
        <f>SUMIFS('SGT_TAHUNAN '!$G:$G,'SGT_TAHUNAN '!$A:$A,JADUAL_TABLE!G$1,'SGT_TAHUNAN '!$C:$C,JADUAL_TABLE!$A73)</f>
        <v>23.323</v>
      </c>
      <c r="H73" s="48">
        <f>SUMIFS('SGT_TAHUNAN '!$G:$G,'SGT_TAHUNAN '!$A:$A,JADUAL_TABLE!H$1,'SGT_TAHUNAN '!$C:$C,JADUAL_TABLE!$A73)</f>
        <v>25.548999999999999</v>
      </c>
      <c r="I73" s="48">
        <f>SUMIFS('SGT_TAHUNAN '!$G:$G,'SGT_TAHUNAN '!$A:$A,JADUAL_TABLE!I$1,'SGT_TAHUNAN '!$C:$C,JADUAL_TABLE!$A73)</f>
        <v>25.68</v>
      </c>
      <c r="J73" s="48">
        <f>SUMIFS('SGT_TAHUNAN '!$G:$G,'SGT_TAHUNAN '!$A:$A,JADUAL_TABLE!J$1,'SGT_TAHUNAN '!$C:$C,JADUAL_TABLE!$A73)</f>
        <v>24.750999999999998</v>
      </c>
      <c r="K73" s="48">
        <f>SUMIFS('SGT_SUKU TAHUNAN'!$H:$H,'SGT_SUKU TAHUNAN'!$A:$A,"20"&amp;RIGHT(JADUAL_TABLE!K$1,2),'SGT_SUKU TAHUNAN'!$B:$B,MID(JADUAL_TABLE!K$1,2,1),'SGT_SUKU TAHUNAN'!$D:$D,JADUAL_TABLE!$A73)</f>
        <v>21.204000000000001</v>
      </c>
      <c r="L73" s="48">
        <f>SUMIFS('SGT_SUKU TAHUNAN'!$H:$H,'SGT_SUKU TAHUNAN'!$A:$A,"20"&amp;RIGHT(JADUAL_TABLE!L$1,2),'SGT_SUKU TAHUNAN'!$B:$B,MID(JADUAL_TABLE!L$1,2,1),'SGT_SUKU TAHUNAN'!$D:$D,JADUAL_TABLE!$A73)</f>
        <v>21.860999999999997</v>
      </c>
      <c r="M73" s="48">
        <f>SUMIFS('SGT_SUKU TAHUNAN'!$H:$H,'SGT_SUKU TAHUNAN'!$A:$A,"20"&amp;RIGHT(JADUAL_TABLE!M$1,2),'SGT_SUKU TAHUNAN'!$B:$B,MID(JADUAL_TABLE!M$1,2,1),'SGT_SUKU TAHUNAN'!$D:$D,JADUAL_TABLE!$A73)</f>
        <v>22.482999999999997</v>
      </c>
      <c r="N73" s="48">
        <f>SUMIFS('SGT_SUKU TAHUNAN'!$H:$H,'SGT_SUKU TAHUNAN'!$A:$A,"20"&amp;RIGHT(JADUAL_TABLE!N$1,2),'SGT_SUKU TAHUNAN'!$B:$B,MID(JADUAL_TABLE!N$1,2,1),'SGT_SUKU TAHUNAN'!$D:$D,JADUAL_TABLE!$A73)</f>
        <v>21.408999999999999</v>
      </c>
      <c r="O73" s="48">
        <f>SUMIFS('SGT_SUKU TAHUNAN'!$H:$H,'SGT_SUKU TAHUNAN'!$A:$A,"20"&amp;RIGHT(JADUAL_TABLE!O$1,2),'SGT_SUKU TAHUNAN'!$B:$B,MID(JADUAL_TABLE!O$1,2,1),'SGT_SUKU TAHUNAN'!$D:$D,JADUAL_TABLE!$A73)</f>
        <v>19.786999999999999</v>
      </c>
      <c r="P73" s="48">
        <f>SUMIFS('SGT_SUKU TAHUNAN'!$H:$H,'SGT_SUKU TAHUNAN'!$A:$A,"20"&amp;RIGHT(JADUAL_TABLE!P$1,2),'SGT_SUKU TAHUNAN'!$B:$B,MID(JADUAL_TABLE!P$1,2,1),'SGT_SUKU TAHUNAN'!$D:$D,JADUAL_TABLE!$A73)</f>
        <v>22.291</v>
      </c>
      <c r="Q73" s="48">
        <f>SUMIFS('SGT_SUKU TAHUNAN'!$H:$H,'SGT_SUKU TAHUNAN'!$A:$A,"20"&amp;RIGHT(JADUAL_TABLE!Q$1,2),'SGT_SUKU TAHUNAN'!$B:$B,MID(JADUAL_TABLE!Q$1,2,1),'SGT_SUKU TAHUNAN'!$D:$D,JADUAL_TABLE!$A73)</f>
        <v>23.278999999999996</v>
      </c>
      <c r="R73" s="48">
        <f>SUMIFS('SGT_SUKU TAHUNAN'!$H:$H,'SGT_SUKU TAHUNAN'!$A:$A,"20"&amp;RIGHT(JADUAL_TABLE!R$1,2),'SGT_SUKU TAHUNAN'!$B:$B,MID(JADUAL_TABLE!R$1,2,1),'SGT_SUKU TAHUNAN'!$D:$D,JADUAL_TABLE!$A73)</f>
        <v>22.795999999999999</v>
      </c>
      <c r="S73" s="48">
        <f>SUMIFS('SGT_SUKU TAHUNAN'!$H:$H,'SGT_SUKU TAHUNAN'!$A:$A,"20"&amp;RIGHT(JADUAL_TABLE!S$1,2),'SGT_SUKU TAHUNAN'!$B:$B,MID(JADUAL_TABLE!S$1,2,1),'SGT_SUKU TAHUNAN'!$D:$D,JADUAL_TABLE!$A73)</f>
        <v>18.385000000000002</v>
      </c>
      <c r="T73" s="48">
        <f>SUMIFS('SGT_SUKU TAHUNAN'!$H:$H,'SGT_SUKU TAHUNAN'!$A:$A,"20"&amp;RIGHT(JADUAL_TABLE!T$1,2),'SGT_SUKU TAHUNAN'!$B:$B,MID(JADUAL_TABLE!T$1,2,1),'SGT_SUKU TAHUNAN'!$D:$D,JADUAL_TABLE!$A73)</f>
        <v>18.225999999999999</v>
      </c>
      <c r="U73" s="48">
        <f>SUMIFS('SGT_SUKU TAHUNAN'!$H:$H,'SGT_SUKU TAHUNAN'!$A:$A,"20"&amp;RIGHT(JADUAL_TABLE!U$1,2),'SGT_SUKU TAHUNAN'!$B:$B,MID(JADUAL_TABLE!U$1,2,1),'SGT_SUKU TAHUNAN'!$D:$D,JADUAL_TABLE!$A73)</f>
        <v>20.574999999999999</v>
      </c>
      <c r="V73" s="48">
        <f>SUMIFS('SGT_SUKU TAHUNAN'!$H:$H,'SGT_SUKU TAHUNAN'!$A:$A,"20"&amp;RIGHT(JADUAL_TABLE!V$1,2),'SGT_SUKU TAHUNAN'!$B:$B,MID(JADUAL_TABLE!V$1,2,1),'SGT_SUKU TAHUNAN'!$D:$D,JADUAL_TABLE!$A73)</f>
        <v>21.193000000000001</v>
      </c>
      <c r="W73" s="48">
        <f>SUMIFS('SGT_SUKU TAHUNAN'!$H:$H,'SGT_SUKU TAHUNAN'!$A:$A,"20"&amp;RIGHT(JADUAL_TABLE!W$1,2),'SGT_SUKU TAHUNAN'!$B:$B,MID(JADUAL_TABLE!W$1,2,1),'SGT_SUKU TAHUNAN'!$D:$D,JADUAL_TABLE!$A73)</f>
        <v>21.224999999999998</v>
      </c>
      <c r="X73" s="48">
        <f>SUMIFS('SGT_SUKU TAHUNAN'!$H:$H,'SGT_SUKU TAHUNAN'!$A:$A,"20"&amp;RIGHT(JADUAL_TABLE!X$1,2),'SGT_SUKU TAHUNAN'!$B:$B,MID(JADUAL_TABLE!X$1,2,1),'SGT_SUKU TAHUNAN'!$D:$D,JADUAL_TABLE!$A73)</f>
        <v>20.715</v>
      </c>
      <c r="Y73" s="48">
        <f>SUMIFS('SGT_SUKU TAHUNAN'!$H:$H,'SGT_SUKU TAHUNAN'!$A:$A,"20"&amp;RIGHT(JADUAL_TABLE!Y$1,2),'SGT_SUKU TAHUNAN'!$B:$B,MID(JADUAL_TABLE!Y$1,2,1),'SGT_SUKU TAHUNAN'!$D:$D,JADUAL_TABLE!$A73)</f>
        <v>20.456</v>
      </c>
      <c r="Z73" s="48">
        <f>SUMIFS('SGT_SUKU TAHUNAN'!$H:$H,'SGT_SUKU TAHUNAN'!$A:$A,"20"&amp;RIGHT(JADUAL_TABLE!Z$1,2),'SGT_SUKU TAHUNAN'!$B:$B,MID(JADUAL_TABLE!Z$1,2,1),'SGT_SUKU TAHUNAN'!$D:$D,JADUAL_TABLE!$A73)</f>
        <v>21.971999999999998</v>
      </c>
      <c r="AA73" s="48">
        <f>SUMIFS('SGT_SUKU TAHUNAN'!$H:$H,'SGT_SUKU TAHUNAN'!$A:$A,"20"&amp;RIGHT(JADUAL_TABLE!AA$1,2),'SGT_SUKU TAHUNAN'!$B:$B,MID(JADUAL_TABLE!AA$1,2,1),'SGT_SUKU TAHUNAN'!$D:$D,JADUAL_TABLE!$A73)</f>
        <v>22.234999999999999</v>
      </c>
      <c r="AB73" s="48">
        <f>SUMIFS('SGT_SUKU TAHUNAN'!$H:$H,'SGT_SUKU TAHUNAN'!$A:$A,"20"&amp;RIGHT(JADUAL_TABLE!AB$1,2),'SGT_SUKU TAHUNAN'!$B:$B,MID(JADUAL_TABLE!AB$1,2,1),'SGT_SUKU TAHUNAN'!$D:$D,JADUAL_TABLE!$A73)</f>
        <v>22.618000000000002</v>
      </c>
      <c r="AC73" s="48">
        <f>SUMIFS('SGT_SUKU TAHUNAN'!$H:$H,'SGT_SUKU TAHUNAN'!$A:$A,"20"&amp;RIGHT(JADUAL_TABLE!AC$1,2),'SGT_SUKU TAHUNAN'!$B:$B,MID(JADUAL_TABLE!AC$1,2,1),'SGT_SUKU TAHUNAN'!$D:$D,JADUAL_TABLE!$A73)</f>
        <v>22.72</v>
      </c>
      <c r="AD73" s="48">
        <f>SUMIFS('SGT_SUKU TAHUNAN'!$H:$H,'SGT_SUKU TAHUNAN'!$A:$A,"20"&amp;RIGHT(JADUAL_TABLE!AD$1,2),'SGT_SUKU TAHUNAN'!$B:$B,MID(JADUAL_TABLE!AD$1,2,1),'SGT_SUKU TAHUNAN'!$D:$D,JADUAL_TABLE!$A73)</f>
        <v>23.323</v>
      </c>
      <c r="AE73" s="48">
        <f>SUMIFS('SGT_SUKU TAHUNAN'!$H:$H,'SGT_SUKU TAHUNAN'!$A:$A,"20"&amp;RIGHT(JADUAL_TABLE!AE$1,2),'SGT_SUKU TAHUNAN'!$B:$B,MID(JADUAL_TABLE!AE$1,2,1),'SGT_SUKU TAHUNAN'!$D:$D,JADUAL_TABLE!$A73)</f>
        <v>23.274000000000001</v>
      </c>
      <c r="AF73" s="48">
        <f>SUMIFS('SGT_SUKU TAHUNAN'!$H:$H,'SGT_SUKU TAHUNAN'!$A:$A,"20"&amp;RIGHT(JADUAL_TABLE!AF$1,2),'SGT_SUKU TAHUNAN'!$B:$B,MID(JADUAL_TABLE!AF$1,2,1),'SGT_SUKU TAHUNAN'!$D:$D,JADUAL_TABLE!$A73)</f>
        <v>23.710999999999999</v>
      </c>
      <c r="AG73" s="48">
        <f>SUMIFS('SGT_SUKU TAHUNAN'!$H:$H,'SGT_SUKU TAHUNAN'!$A:$A,"20"&amp;RIGHT(JADUAL_TABLE!AG$1,2),'SGT_SUKU TAHUNAN'!$B:$B,MID(JADUAL_TABLE!AG$1,2,1),'SGT_SUKU TAHUNAN'!$D:$D,JADUAL_TABLE!$A73)</f>
        <v>25.875999999999998</v>
      </c>
      <c r="AH73" s="48">
        <f>SUMIFS('SGT_SUKU TAHUNAN'!$H:$H,'SGT_SUKU TAHUNAN'!$A:$A,"20"&amp;RIGHT(JADUAL_TABLE!AH$1,2),'SGT_SUKU TAHUNAN'!$B:$B,MID(JADUAL_TABLE!AH$1,2,1),'SGT_SUKU TAHUNAN'!$D:$D,JADUAL_TABLE!$A73)</f>
        <v>25.548999999999999</v>
      </c>
      <c r="AI73" s="48">
        <f>SUMIFS('SGT_SUKU TAHUNAN'!$H:$H,'SGT_SUKU TAHUNAN'!$A:$A,"20"&amp;RIGHT(JADUAL_TABLE!AI$1,2),'SGT_SUKU TAHUNAN'!$B:$B,MID(JADUAL_TABLE!AI$1,2,1),'SGT_SUKU TAHUNAN'!$D:$D,JADUAL_TABLE!$A73)</f>
        <v>25.741000000000003</v>
      </c>
      <c r="AJ73" s="48">
        <f>SUMIFS('SGT_SUKU TAHUNAN'!$H:$H,'SGT_SUKU TAHUNAN'!$A:$A,"20"&amp;RIGHT(JADUAL_TABLE!AJ$1,2),'SGT_SUKU TAHUNAN'!$B:$B,MID(JADUAL_TABLE!AJ$1,2,1),'SGT_SUKU TAHUNAN'!$D:$D,JADUAL_TABLE!$A73)</f>
        <v>26.034999999999997</v>
      </c>
      <c r="AK73" s="48">
        <f>SUMIFS('SGT_SUKU TAHUNAN'!$H:$H,'SGT_SUKU TAHUNAN'!$A:$A,"20"&amp;RIGHT(JADUAL_TABLE!AK$1,2),'SGT_SUKU TAHUNAN'!$B:$B,MID(JADUAL_TABLE!AK$1,2,1),'SGT_SUKU TAHUNAN'!$D:$D,JADUAL_TABLE!$A73)</f>
        <v>25.393000000000001</v>
      </c>
      <c r="AL73" s="48">
        <f>SUMIFS('SGT_SUKU TAHUNAN'!$H:$H,'SGT_SUKU TAHUNAN'!$A:$A,"20"&amp;RIGHT(JADUAL_TABLE!AL$1,2),'SGT_SUKU TAHUNAN'!$B:$B,MID(JADUAL_TABLE!AL$1,2,1),'SGT_SUKU TAHUNAN'!$D:$D,JADUAL_TABLE!$A73)</f>
        <v>25.68</v>
      </c>
      <c r="AM73" s="48">
        <f>SUMIFS('SGT_SUKU TAHUNAN'!$H:$H,'SGT_SUKU TAHUNAN'!$A:$A,"20"&amp;RIGHT(JADUAL_TABLE!AM$1,2),'SGT_SUKU TAHUNAN'!$B:$B,MID(JADUAL_TABLE!AM$1,2,1),'SGT_SUKU TAHUNAN'!$D:$D,JADUAL_TABLE!$A73)</f>
        <v>25.364000000000001</v>
      </c>
      <c r="AN73" s="48">
        <f>SUMIFS('SGT_SUKU TAHUNAN'!$H:$H,'SGT_SUKU TAHUNAN'!$A:$A,"20"&amp;RIGHT(JADUAL_TABLE!AN$1,2),'SGT_SUKU TAHUNAN'!$B:$B,MID(JADUAL_TABLE!AN$1,2,1),'SGT_SUKU TAHUNAN'!$D:$D,JADUAL_TABLE!$A73)</f>
        <v>25.248999999999999</v>
      </c>
      <c r="AO73" s="48">
        <f>SUMIFS('SGT_SUKU TAHUNAN'!$H:$H,'SGT_SUKU TAHUNAN'!$A:$A,"20"&amp;RIGHT(JADUAL_TABLE!AO$1,2),'SGT_SUKU TAHUNAN'!$B:$B,MID(JADUAL_TABLE!AO$1,2,1),'SGT_SUKU TAHUNAN'!$D:$D,JADUAL_TABLE!$A73)</f>
        <v>25.184999999999999</v>
      </c>
      <c r="AP73" s="48">
        <f>SUMIFS('SGT_SUKU TAHUNAN'!$H:$H,'SGT_SUKU TAHUNAN'!$A:$A,"20"&amp;RIGHT(JADUAL_TABLE!AP$1,2),'SGT_SUKU TAHUNAN'!$B:$B,MID(JADUAL_TABLE!AP$1,2,1),'SGT_SUKU TAHUNAN'!$D:$D,JADUAL_TABLE!$A73)</f>
        <v>24.750999999999998</v>
      </c>
      <c r="AQ73" s="48">
        <f>SUMIFS('SGT_SUKU TAHUNAN'!$H:$H,'SGT_SUKU TAHUNAN'!$A:$A,"20"&amp;RIGHT(JADUAL_TABLE!AQ$1,2),'SGT_SUKU TAHUNAN'!$B:$B,MID(JADUAL_TABLE!AQ$1,2,1),'SGT_SUKU TAHUNAN'!$D:$D,JADUAL_TABLE!$A73)</f>
        <v>24.588000000000001</v>
      </c>
      <c r="AR73" s="48">
        <f>SUMIFS('SGT_SUKU TAHUNAN'!$H:$H,'SGT_SUKU TAHUNAN'!$A:$A,"20"&amp;RIGHT(JADUAL_TABLE!AR$1,2),'SGT_SUKU TAHUNAN'!$B:$B,MID(JADUAL_TABLE!AR$1,2,1),'SGT_SUKU TAHUNAN'!$D:$D,JADUAL_TABLE!$A73)</f>
        <v>26.458000000000002</v>
      </c>
      <c r="AS73" s="48">
        <f>SUMIFS('SGT_SUKU TAHUNAN'!$H:$H,'SGT_SUKU TAHUNAN'!$A:$A,"20"&amp;RIGHT(JADUAL_TABLE!AS$1,2),'SGT_SUKU TAHUNAN'!$B:$B,MID(JADUAL_TABLE!AS$1,2,1),'SGT_SUKU TAHUNAN'!$D:$D,JADUAL_TABLE!$A73)</f>
        <v>0</v>
      </c>
      <c r="AT73" s="48">
        <f>SUMIFS('SGT_SUKU TAHUNAN'!$H:$H,'SGT_SUKU TAHUNAN'!$A:$A,"20"&amp;RIGHT(JADUAL_TABLE!AT$1,2),'SGT_SUKU TAHUNAN'!$B:$B,MID(JADUAL_TABLE!AT$1,2,1),'SGT_SUKU TAHUNAN'!$D:$D,JADUAL_TABLE!$A73)</f>
        <v>0</v>
      </c>
    </row>
    <row r="74" spans="1:46" ht="35.15" customHeight="1" x14ac:dyDescent="0.3">
      <c r="A74" s="47" t="s">
        <v>35</v>
      </c>
      <c r="B74" s="47" t="s">
        <v>165</v>
      </c>
      <c r="C74" s="48">
        <f>SUMIFS('SGT_TAHUNAN '!$G:$G,'SGT_TAHUNAN '!$A:$A,JADUAL_TABLE!C$1,'SGT_TAHUNAN '!$C:$C,JADUAL_TABLE!$A74)</f>
        <v>37.387</v>
      </c>
      <c r="D74" s="48">
        <f>SUMIFS('SGT_TAHUNAN '!$G:$G,'SGT_TAHUNAN '!$A:$A,JADUAL_TABLE!D$1,'SGT_TAHUNAN '!$C:$C,JADUAL_TABLE!$A74)</f>
        <v>37.148999999999994</v>
      </c>
      <c r="E74" s="48">
        <f>SUMIFS('SGT_TAHUNAN '!$G:$G,'SGT_TAHUNAN '!$A:$A,JADUAL_TABLE!E$1,'SGT_TAHUNAN '!$C:$C,JADUAL_TABLE!$A74)</f>
        <v>27.034999999999993</v>
      </c>
      <c r="F74" s="48">
        <f>SUMIFS('SGT_TAHUNAN '!$G:$G,'SGT_TAHUNAN '!$A:$A,JADUAL_TABLE!F$1,'SGT_TAHUNAN '!$C:$C,JADUAL_TABLE!$A74)</f>
        <v>27.914000000000005</v>
      </c>
      <c r="G74" s="48">
        <f>SUMIFS('SGT_TAHUNAN '!$G:$G,'SGT_TAHUNAN '!$A:$A,JADUAL_TABLE!G$1,'SGT_TAHUNAN '!$C:$C,JADUAL_TABLE!$A74)</f>
        <v>29.423999999999999</v>
      </c>
      <c r="H74" s="48">
        <f>SUMIFS('SGT_TAHUNAN '!$G:$G,'SGT_TAHUNAN '!$A:$A,JADUAL_TABLE!H$1,'SGT_TAHUNAN '!$C:$C,JADUAL_TABLE!$A74)</f>
        <v>25.001000000000001</v>
      </c>
      <c r="I74" s="48">
        <f>SUMIFS('SGT_TAHUNAN '!$G:$G,'SGT_TAHUNAN '!$A:$A,JADUAL_TABLE!I$1,'SGT_TAHUNAN '!$C:$C,JADUAL_TABLE!$A74)</f>
        <v>24.962999999999997</v>
      </c>
      <c r="J74" s="48">
        <f>SUMIFS('SGT_TAHUNAN '!$G:$G,'SGT_TAHUNAN '!$A:$A,JADUAL_TABLE!J$1,'SGT_TAHUNAN '!$C:$C,JADUAL_TABLE!$A74)</f>
        <v>24.980999999999995</v>
      </c>
      <c r="K74" s="48">
        <f>SUMIFS('SGT_SUKU TAHUNAN'!$H:$H,'SGT_SUKU TAHUNAN'!$A:$A,"20"&amp;RIGHT(JADUAL_TABLE!K$1,2),'SGT_SUKU TAHUNAN'!$B:$B,MID(JADUAL_TABLE!K$1,2,1),'SGT_SUKU TAHUNAN'!$D:$D,JADUAL_TABLE!$A74)</f>
        <v>43.108000000000004</v>
      </c>
      <c r="L74" s="48">
        <f>SUMIFS('SGT_SUKU TAHUNAN'!$H:$H,'SGT_SUKU TAHUNAN'!$A:$A,"20"&amp;RIGHT(JADUAL_TABLE!L$1,2),'SGT_SUKU TAHUNAN'!$B:$B,MID(JADUAL_TABLE!L$1,2,1),'SGT_SUKU TAHUNAN'!$D:$D,JADUAL_TABLE!$A74)</f>
        <v>40.474000000000004</v>
      </c>
      <c r="M74" s="48">
        <f>SUMIFS('SGT_SUKU TAHUNAN'!$H:$H,'SGT_SUKU TAHUNAN'!$A:$A,"20"&amp;RIGHT(JADUAL_TABLE!M$1,2),'SGT_SUKU TAHUNAN'!$B:$B,MID(JADUAL_TABLE!M$1,2,1),'SGT_SUKU TAHUNAN'!$D:$D,JADUAL_TABLE!$A74)</f>
        <v>39.896999999999991</v>
      </c>
      <c r="N74" s="48">
        <f>SUMIFS('SGT_SUKU TAHUNAN'!$H:$H,'SGT_SUKU TAHUNAN'!$A:$A,"20"&amp;RIGHT(JADUAL_TABLE!N$1,2),'SGT_SUKU TAHUNAN'!$B:$B,MID(JADUAL_TABLE!N$1,2,1),'SGT_SUKU TAHUNAN'!$D:$D,JADUAL_TABLE!$A74)</f>
        <v>37.387</v>
      </c>
      <c r="O74" s="48">
        <f>SUMIFS('SGT_SUKU TAHUNAN'!$H:$H,'SGT_SUKU TAHUNAN'!$A:$A,"20"&amp;RIGHT(JADUAL_TABLE!O$1,2),'SGT_SUKU TAHUNAN'!$B:$B,MID(JADUAL_TABLE!O$1,2,1),'SGT_SUKU TAHUNAN'!$D:$D,JADUAL_TABLE!$A74)</f>
        <v>42.743999999999993</v>
      </c>
      <c r="P74" s="48">
        <f>SUMIFS('SGT_SUKU TAHUNAN'!$H:$H,'SGT_SUKU TAHUNAN'!$A:$A,"20"&amp;RIGHT(JADUAL_TABLE!P$1,2),'SGT_SUKU TAHUNAN'!$B:$B,MID(JADUAL_TABLE!P$1,2,1),'SGT_SUKU TAHUNAN'!$D:$D,JADUAL_TABLE!$A74)</f>
        <v>43.850999999999992</v>
      </c>
      <c r="Q74" s="48">
        <f>SUMIFS('SGT_SUKU TAHUNAN'!$H:$H,'SGT_SUKU TAHUNAN'!$A:$A,"20"&amp;RIGHT(JADUAL_TABLE!Q$1,2),'SGT_SUKU TAHUNAN'!$B:$B,MID(JADUAL_TABLE!Q$1,2,1),'SGT_SUKU TAHUNAN'!$D:$D,JADUAL_TABLE!$A74)</f>
        <v>41.078000000000003</v>
      </c>
      <c r="R74" s="48">
        <f>SUMIFS('SGT_SUKU TAHUNAN'!$H:$H,'SGT_SUKU TAHUNAN'!$A:$A,"20"&amp;RIGHT(JADUAL_TABLE!R$1,2),'SGT_SUKU TAHUNAN'!$B:$B,MID(JADUAL_TABLE!R$1,2,1),'SGT_SUKU TAHUNAN'!$D:$D,JADUAL_TABLE!$A74)</f>
        <v>37.148999999999994</v>
      </c>
      <c r="S74" s="48">
        <f>SUMIFS('SGT_SUKU TAHUNAN'!$H:$H,'SGT_SUKU TAHUNAN'!$A:$A,"20"&amp;RIGHT(JADUAL_TABLE!S$1,2),'SGT_SUKU TAHUNAN'!$B:$B,MID(JADUAL_TABLE!S$1,2,1),'SGT_SUKU TAHUNAN'!$D:$D,JADUAL_TABLE!$A74)</f>
        <v>30.479999999999997</v>
      </c>
      <c r="T74" s="48">
        <f>SUMIFS('SGT_SUKU TAHUNAN'!$H:$H,'SGT_SUKU TAHUNAN'!$A:$A,"20"&amp;RIGHT(JADUAL_TABLE!T$1,2),'SGT_SUKU TAHUNAN'!$B:$B,MID(JADUAL_TABLE!T$1,2,1),'SGT_SUKU TAHUNAN'!$D:$D,JADUAL_TABLE!$A74)</f>
        <v>29.352</v>
      </c>
      <c r="U74" s="48">
        <f>SUMIFS('SGT_SUKU TAHUNAN'!$H:$H,'SGT_SUKU TAHUNAN'!$A:$A,"20"&amp;RIGHT(JADUAL_TABLE!U$1,2),'SGT_SUKU TAHUNAN'!$B:$B,MID(JADUAL_TABLE!U$1,2,1),'SGT_SUKU TAHUNAN'!$D:$D,JADUAL_TABLE!$A74)</f>
        <v>27.877000000000002</v>
      </c>
      <c r="V74" s="48">
        <f>SUMIFS('SGT_SUKU TAHUNAN'!$H:$H,'SGT_SUKU TAHUNAN'!$A:$A,"20"&amp;RIGHT(JADUAL_TABLE!V$1,2),'SGT_SUKU TAHUNAN'!$B:$B,MID(JADUAL_TABLE!V$1,2,1),'SGT_SUKU TAHUNAN'!$D:$D,JADUAL_TABLE!$A74)</f>
        <v>27.034999999999993</v>
      </c>
      <c r="W74" s="48">
        <f>SUMIFS('SGT_SUKU TAHUNAN'!$H:$H,'SGT_SUKU TAHUNAN'!$A:$A,"20"&amp;RIGHT(JADUAL_TABLE!W$1,2),'SGT_SUKU TAHUNAN'!$B:$B,MID(JADUAL_TABLE!W$1,2,1),'SGT_SUKU TAHUNAN'!$D:$D,JADUAL_TABLE!$A74)</f>
        <v>26.827999999999996</v>
      </c>
      <c r="X74" s="48">
        <f>SUMIFS('SGT_SUKU TAHUNAN'!$H:$H,'SGT_SUKU TAHUNAN'!$A:$A,"20"&amp;RIGHT(JADUAL_TABLE!X$1,2),'SGT_SUKU TAHUNAN'!$B:$B,MID(JADUAL_TABLE!X$1,2,1),'SGT_SUKU TAHUNAN'!$D:$D,JADUAL_TABLE!$A74)</f>
        <v>27.554999999999996</v>
      </c>
      <c r="Y74" s="48">
        <f>SUMIFS('SGT_SUKU TAHUNAN'!$H:$H,'SGT_SUKU TAHUNAN'!$A:$A,"20"&amp;RIGHT(JADUAL_TABLE!Y$1,2),'SGT_SUKU TAHUNAN'!$B:$B,MID(JADUAL_TABLE!Y$1,2,1),'SGT_SUKU TAHUNAN'!$D:$D,JADUAL_TABLE!$A74)</f>
        <v>25.342000000000002</v>
      </c>
      <c r="Z74" s="48">
        <f>SUMIFS('SGT_SUKU TAHUNAN'!$H:$H,'SGT_SUKU TAHUNAN'!$A:$A,"20"&amp;RIGHT(JADUAL_TABLE!Z$1,2),'SGT_SUKU TAHUNAN'!$B:$B,MID(JADUAL_TABLE!Z$1,2,1),'SGT_SUKU TAHUNAN'!$D:$D,JADUAL_TABLE!$A74)</f>
        <v>27.914000000000005</v>
      </c>
      <c r="AA74" s="48">
        <f>SUMIFS('SGT_SUKU TAHUNAN'!$H:$H,'SGT_SUKU TAHUNAN'!$A:$A,"20"&amp;RIGHT(JADUAL_TABLE!AA$1,2),'SGT_SUKU TAHUNAN'!$B:$B,MID(JADUAL_TABLE!AA$1,2,1),'SGT_SUKU TAHUNAN'!$D:$D,JADUAL_TABLE!$A74)</f>
        <v>25.298000000000002</v>
      </c>
      <c r="AB74" s="48">
        <f>SUMIFS('SGT_SUKU TAHUNAN'!$H:$H,'SGT_SUKU TAHUNAN'!$A:$A,"20"&amp;RIGHT(JADUAL_TABLE!AB$1,2),'SGT_SUKU TAHUNAN'!$B:$B,MID(JADUAL_TABLE!AB$1,2,1),'SGT_SUKU TAHUNAN'!$D:$D,JADUAL_TABLE!$A74)</f>
        <v>30.609000000000005</v>
      </c>
      <c r="AC74" s="48">
        <f>SUMIFS('SGT_SUKU TAHUNAN'!$H:$H,'SGT_SUKU TAHUNAN'!$A:$A,"20"&amp;RIGHT(JADUAL_TABLE!AC$1,2),'SGT_SUKU TAHUNAN'!$B:$B,MID(JADUAL_TABLE!AC$1,2,1),'SGT_SUKU TAHUNAN'!$D:$D,JADUAL_TABLE!$A74)</f>
        <v>29.971000000000004</v>
      </c>
      <c r="AD74" s="48">
        <f>SUMIFS('SGT_SUKU TAHUNAN'!$H:$H,'SGT_SUKU TAHUNAN'!$A:$A,"20"&amp;RIGHT(JADUAL_TABLE!AD$1,2),'SGT_SUKU TAHUNAN'!$B:$B,MID(JADUAL_TABLE!AD$1,2,1),'SGT_SUKU TAHUNAN'!$D:$D,JADUAL_TABLE!$A74)</f>
        <v>29.423999999999999</v>
      </c>
      <c r="AE74" s="48">
        <f>SUMIFS('SGT_SUKU TAHUNAN'!$H:$H,'SGT_SUKU TAHUNAN'!$A:$A,"20"&amp;RIGHT(JADUAL_TABLE!AE$1,2),'SGT_SUKU TAHUNAN'!$B:$B,MID(JADUAL_TABLE!AE$1,2,1),'SGT_SUKU TAHUNAN'!$D:$D,JADUAL_TABLE!$A74)</f>
        <v>29.383999999999997</v>
      </c>
      <c r="AF74" s="48">
        <f>SUMIFS('SGT_SUKU TAHUNAN'!$H:$H,'SGT_SUKU TAHUNAN'!$A:$A,"20"&amp;RIGHT(JADUAL_TABLE!AF$1,2),'SGT_SUKU TAHUNAN'!$B:$B,MID(JADUAL_TABLE!AF$1,2,1),'SGT_SUKU TAHUNAN'!$D:$D,JADUAL_TABLE!$A74)</f>
        <v>27.07</v>
      </c>
      <c r="AG74" s="48">
        <f>SUMIFS('SGT_SUKU TAHUNAN'!$H:$H,'SGT_SUKU TAHUNAN'!$A:$A,"20"&amp;RIGHT(JADUAL_TABLE!AG$1,2),'SGT_SUKU TAHUNAN'!$B:$B,MID(JADUAL_TABLE!AG$1,2,1),'SGT_SUKU TAHUNAN'!$D:$D,JADUAL_TABLE!$A74)</f>
        <v>26.134</v>
      </c>
      <c r="AH74" s="48">
        <f>SUMIFS('SGT_SUKU TAHUNAN'!$H:$H,'SGT_SUKU TAHUNAN'!$A:$A,"20"&amp;RIGHT(JADUAL_TABLE!AH$1,2),'SGT_SUKU TAHUNAN'!$B:$B,MID(JADUAL_TABLE!AH$1,2,1),'SGT_SUKU TAHUNAN'!$D:$D,JADUAL_TABLE!$A74)</f>
        <v>25.001000000000001</v>
      </c>
      <c r="AI74" s="48">
        <f>SUMIFS('SGT_SUKU TAHUNAN'!$H:$H,'SGT_SUKU TAHUNAN'!$A:$A,"20"&amp;RIGHT(JADUAL_TABLE!AI$1,2),'SGT_SUKU TAHUNAN'!$B:$B,MID(JADUAL_TABLE!AI$1,2,1),'SGT_SUKU TAHUNAN'!$D:$D,JADUAL_TABLE!$A74)</f>
        <v>24.637999999999998</v>
      </c>
      <c r="AJ74" s="48">
        <f>SUMIFS('SGT_SUKU TAHUNAN'!$H:$H,'SGT_SUKU TAHUNAN'!$A:$A,"20"&amp;RIGHT(JADUAL_TABLE!AJ$1,2),'SGT_SUKU TAHUNAN'!$B:$B,MID(JADUAL_TABLE!AJ$1,2,1),'SGT_SUKU TAHUNAN'!$D:$D,JADUAL_TABLE!$A74)</f>
        <v>24.672000000000001</v>
      </c>
      <c r="AK74" s="48">
        <f>SUMIFS('SGT_SUKU TAHUNAN'!$H:$H,'SGT_SUKU TAHUNAN'!$A:$A,"20"&amp;RIGHT(JADUAL_TABLE!AK$1,2),'SGT_SUKU TAHUNAN'!$B:$B,MID(JADUAL_TABLE!AK$1,2,1),'SGT_SUKU TAHUNAN'!$D:$D,JADUAL_TABLE!$A74)</f>
        <v>24.768999999999998</v>
      </c>
      <c r="AL74" s="48">
        <f>SUMIFS('SGT_SUKU TAHUNAN'!$H:$H,'SGT_SUKU TAHUNAN'!$A:$A,"20"&amp;RIGHT(JADUAL_TABLE!AL$1,2),'SGT_SUKU TAHUNAN'!$B:$B,MID(JADUAL_TABLE!AL$1,2,1),'SGT_SUKU TAHUNAN'!$D:$D,JADUAL_TABLE!$A74)</f>
        <v>24.962999999999997</v>
      </c>
      <c r="AM74" s="48">
        <f>SUMIFS('SGT_SUKU TAHUNAN'!$H:$H,'SGT_SUKU TAHUNAN'!$A:$A,"20"&amp;RIGHT(JADUAL_TABLE!AM$1,2),'SGT_SUKU TAHUNAN'!$B:$B,MID(JADUAL_TABLE!AM$1,2,1),'SGT_SUKU TAHUNAN'!$D:$D,JADUAL_TABLE!$A74)</f>
        <v>25.197000000000003</v>
      </c>
      <c r="AN74" s="48">
        <f>SUMIFS('SGT_SUKU TAHUNAN'!$H:$H,'SGT_SUKU TAHUNAN'!$A:$A,"20"&amp;RIGHT(JADUAL_TABLE!AN$1,2),'SGT_SUKU TAHUNAN'!$B:$B,MID(JADUAL_TABLE!AN$1,2,1),'SGT_SUKU TAHUNAN'!$D:$D,JADUAL_TABLE!$A74)</f>
        <v>24.842999999999996</v>
      </c>
      <c r="AO74" s="48">
        <f>SUMIFS('SGT_SUKU TAHUNAN'!$H:$H,'SGT_SUKU TAHUNAN'!$A:$A,"20"&amp;RIGHT(JADUAL_TABLE!AO$1,2),'SGT_SUKU TAHUNAN'!$B:$B,MID(JADUAL_TABLE!AO$1,2,1),'SGT_SUKU TAHUNAN'!$D:$D,JADUAL_TABLE!$A74)</f>
        <v>24.588999999999999</v>
      </c>
      <c r="AP74" s="48">
        <f>SUMIFS('SGT_SUKU TAHUNAN'!$H:$H,'SGT_SUKU TAHUNAN'!$A:$A,"20"&amp;RIGHT(JADUAL_TABLE!AP$1,2),'SGT_SUKU TAHUNAN'!$B:$B,MID(JADUAL_TABLE!AP$1,2,1),'SGT_SUKU TAHUNAN'!$D:$D,JADUAL_TABLE!$A74)</f>
        <v>24.980999999999995</v>
      </c>
      <c r="AQ74" s="48">
        <f>SUMIFS('SGT_SUKU TAHUNAN'!$H:$H,'SGT_SUKU TAHUNAN'!$A:$A,"20"&amp;RIGHT(JADUAL_TABLE!AQ$1,2),'SGT_SUKU TAHUNAN'!$B:$B,MID(JADUAL_TABLE!AQ$1,2,1),'SGT_SUKU TAHUNAN'!$D:$D,JADUAL_TABLE!$A74)</f>
        <v>24.639000000000003</v>
      </c>
      <c r="AR74" s="48">
        <f>SUMIFS('SGT_SUKU TAHUNAN'!$H:$H,'SGT_SUKU TAHUNAN'!$A:$A,"20"&amp;RIGHT(JADUAL_TABLE!AR$1,2),'SGT_SUKU TAHUNAN'!$B:$B,MID(JADUAL_TABLE!AR$1,2,1),'SGT_SUKU TAHUNAN'!$D:$D,JADUAL_TABLE!$A74)</f>
        <v>24.334</v>
      </c>
      <c r="AS74" s="48">
        <f>SUMIFS('SGT_SUKU TAHUNAN'!$H:$H,'SGT_SUKU TAHUNAN'!$A:$A,"20"&amp;RIGHT(JADUAL_TABLE!AS$1,2),'SGT_SUKU TAHUNAN'!$B:$B,MID(JADUAL_TABLE!AS$1,2,1),'SGT_SUKU TAHUNAN'!$D:$D,JADUAL_TABLE!$A74)</f>
        <v>0</v>
      </c>
      <c r="AT74" s="48">
        <f>SUMIFS('SGT_SUKU TAHUNAN'!$H:$H,'SGT_SUKU TAHUNAN'!$A:$A,"20"&amp;RIGHT(JADUAL_TABLE!AT$1,2),'SGT_SUKU TAHUNAN'!$B:$B,MID(JADUAL_TABLE!AT$1,2,1),'SGT_SUKU TAHUNAN'!$D:$D,JADUAL_TABLE!$A74)</f>
        <v>0</v>
      </c>
    </row>
    <row r="75" spans="1:46" ht="35.15" customHeight="1" x14ac:dyDescent="0.3">
      <c r="A75" s="49" t="s">
        <v>54</v>
      </c>
      <c r="B75" s="45" t="s">
        <v>166</v>
      </c>
      <c r="C75" s="46">
        <f>SUMIFS('SGT_TAHUNAN '!$G:$G,'SGT_TAHUNAN '!$A:$A,JADUAL_TABLE!C$1,'SGT_TAHUNAN '!$D:$D,JADUAL_TABLE!$A75)</f>
        <v>11.922000000000001</v>
      </c>
      <c r="D75" s="46">
        <f>SUMIFS('SGT_TAHUNAN '!$G:$G,'SGT_TAHUNAN '!$A:$A,JADUAL_TABLE!D$1,'SGT_TAHUNAN '!$D:$D,JADUAL_TABLE!$A75)</f>
        <v>9.9759999999999991</v>
      </c>
      <c r="E75" s="46">
        <f>SUMIFS('SGT_TAHUNAN '!$G:$G,'SGT_TAHUNAN '!$A:$A,JADUAL_TABLE!E$1,'SGT_TAHUNAN '!$D:$D,JADUAL_TABLE!$A75)</f>
        <v>7.57</v>
      </c>
      <c r="F75" s="46">
        <f>SUMIFS('SGT_TAHUNAN '!$G:$G,'SGT_TAHUNAN '!$A:$A,JADUAL_TABLE!F$1,'SGT_TAHUNAN '!$D:$D,JADUAL_TABLE!$A75)</f>
        <v>10.849</v>
      </c>
      <c r="G75" s="46">
        <f>SUMIFS('SGT_TAHUNAN '!$G:$G,'SGT_TAHUNAN '!$A:$A,JADUAL_TABLE!G$1,'SGT_TAHUNAN '!$D:$D,JADUAL_TABLE!$A75)</f>
        <v>11.005000000000001</v>
      </c>
      <c r="H75" s="46">
        <f>SUMIFS('SGT_TAHUNAN '!$G:$G,'SGT_TAHUNAN '!$A:$A,JADUAL_TABLE!H$1,'SGT_TAHUNAN '!$D:$D,JADUAL_TABLE!$A75)</f>
        <v>9.6539999999999999</v>
      </c>
      <c r="I75" s="46">
        <f>SUMIFS('SGT_TAHUNAN '!$G:$G,'SGT_TAHUNAN '!$A:$A,JADUAL_TABLE!I$1,'SGT_TAHUNAN '!$D:$D,JADUAL_TABLE!$A75)</f>
        <v>9.7139999999999986</v>
      </c>
      <c r="J75" s="46">
        <f>SUMIFS('SGT_TAHUNAN '!$G:$G,'SGT_TAHUNAN '!$A:$A,JADUAL_TABLE!J$1,'SGT_TAHUNAN '!$D:$D,JADUAL_TABLE!$A75)</f>
        <v>9.7959999999999994</v>
      </c>
      <c r="K75" s="46">
        <f>SUMIFS('SGT_SUKU TAHUNAN'!$H:$H,'SGT_SUKU TAHUNAN'!$A:$A,"20"&amp;RIGHT(JADUAL_TABLE!K$1,2),'SGT_SUKU TAHUNAN'!$B:$B,MID(JADUAL_TABLE!K$1,2,1),'SGT_SUKU TAHUNAN'!$E:$E,JADUAL_TABLE!$A75)</f>
        <v>15.279</v>
      </c>
      <c r="L75" s="46">
        <f>SUMIFS('SGT_SUKU TAHUNAN'!$H:$H,'SGT_SUKU TAHUNAN'!$A:$A,"20"&amp;RIGHT(JADUAL_TABLE!L$1,2),'SGT_SUKU TAHUNAN'!$B:$B,MID(JADUAL_TABLE!L$1,2,1),'SGT_SUKU TAHUNAN'!$E:$E,JADUAL_TABLE!$A75)</f>
        <v>14.5</v>
      </c>
      <c r="M75" s="46">
        <f>SUMIFS('SGT_SUKU TAHUNAN'!$H:$H,'SGT_SUKU TAHUNAN'!$A:$A,"20"&amp;RIGHT(JADUAL_TABLE!M$1,2),'SGT_SUKU TAHUNAN'!$B:$B,MID(JADUAL_TABLE!M$1,2,1),'SGT_SUKU TAHUNAN'!$E:$E,JADUAL_TABLE!$A75)</f>
        <v>13.272000000000002</v>
      </c>
      <c r="N75" s="46">
        <f>SUMIFS('SGT_SUKU TAHUNAN'!$H:$H,'SGT_SUKU TAHUNAN'!$A:$A,"20"&amp;RIGHT(JADUAL_TABLE!N$1,2),'SGT_SUKU TAHUNAN'!$B:$B,MID(JADUAL_TABLE!N$1,2,1),'SGT_SUKU TAHUNAN'!$E:$E,JADUAL_TABLE!$A75)</f>
        <v>11.922000000000001</v>
      </c>
      <c r="O75" s="46">
        <f>SUMIFS('SGT_SUKU TAHUNAN'!$H:$H,'SGT_SUKU TAHUNAN'!$A:$A,"20"&amp;RIGHT(JADUAL_TABLE!O$1,2),'SGT_SUKU TAHUNAN'!$B:$B,MID(JADUAL_TABLE!O$1,2,1),'SGT_SUKU TAHUNAN'!$E:$E,JADUAL_TABLE!$A75)</f>
        <v>12.275</v>
      </c>
      <c r="P75" s="46">
        <f>SUMIFS('SGT_SUKU TAHUNAN'!$H:$H,'SGT_SUKU TAHUNAN'!$A:$A,"20"&amp;RIGHT(JADUAL_TABLE!P$1,2),'SGT_SUKU TAHUNAN'!$B:$B,MID(JADUAL_TABLE!P$1,2,1),'SGT_SUKU TAHUNAN'!$E:$E,JADUAL_TABLE!$A75)</f>
        <v>11.350999999999999</v>
      </c>
      <c r="Q75" s="46">
        <f>SUMIFS('SGT_SUKU TAHUNAN'!$H:$H,'SGT_SUKU TAHUNAN'!$A:$A,"20"&amp;RIGHT(JADUAL_TABLE!Q$1,2),'SGT_SUKU TAHUNAN'!$B:$B,MID(JADUAL_TABLE!Q$1,2,1),'SGT_SUKU TAHUNAN'!$E:$E,JADUAL_TABLE!$A75)</f>
        <v>10.847</v>
      </c>
      <c r="R75" s="46">
        <f>SUMIFS('SGT_SUKU TAHUNAN'!$H:$H,'SGT_SUKU TAHUNAN'!$A:$A,"20"&amp;RIGHT(JADUAL_TABLE!R$1,2),'SGT_SUKU TAHUNAN'!$B:$B,MID(JADUAL_TABLE!R$1,2,1),'SGT_SUKU TAHUNAN'!$E:$E,JADUAL_TABLE!$A75)</f>
        <v>9.9759999999999991</v>
      </c>
      <c r="S75" s="46">
        <f>SUMIFS('SGT_SUKU TAHUNAN'!$H:$H,'SGT_SUKU TAHUNAN'!$A:$A,"20"&amp;RIGHT(JADUAL_TABLE!S$1,2),'SGT_SUKU TAHUNAN'!$B:$B,MID(JADUAL_TABLE!S$1,2,1),'SGT_SUKU TAHUNAN'!$E:$E,JADUAL_TABLE!$A75)</f>
        <v>6.7050000000000001</v>
      </c>
      <c r="T75" s="46">
        <f>SUMIFS('SGT_SUKU TAHUNAN'!$H:$H,'SGT_SUKU TAHUNAN'!$A:$A,"20"&amp;RIGHT(JADUAL_TABLE!T$1,2),'SGT_SUKU TAHUNAN'!$B:$B,MID(JADUAL_TABLE!T$1,2,1),'SGT_SUKU TAHUNAN'!$E:$E,JADUAL_TABLE!$A75)</f>
        <v>6.2880000000000003</v>
      </c>
      <c r="U75" s="46">
        <f>SUMIFS('SGT_SUKU TAHUNAN'!$H:$H,'SGT_SUKU TAHUNAN'!$A:$A,"20"&amp;RIGHT(JADUAL_TABLE!U$1,2),'SGT_SUKU TAHUNAN'!$B:$B,MID(JADUAL_TABLE!U$1,2,1),'SGT_SUKU TAHUNAN'!$E:$E,JADUAL_TABLE!$A75)</f>
        <v>7.7519999999999998</v>
      </c>
      <c r="V75" s="46">
        <f>SUMIFS('SGT_SUKU TAHUNAN'!$H:$H,'SGT_SUKU TAHUNAN'!$A:$A,"20"&amp;RIGHT(JADUAL_TABLE!V$1,2),'SGT_SUKU TAHUNAN'!$B:$B,MID(JADUAL_TABLE!V$1,2,1),'SGT_SUKU TAHUNAN'!$E:$E,JADUAL_TABLE!$A75)</f>
        <v>7.57</v>
      </c>
      <c r="W75" s="46">
        <f>SUMIFS('SGT_SUKU TAHUNAN'!$H:$H,'SGT_SUKU TAHUNAN'!$A:$A,"20"&amp;RIGHT(JADUAL_TABLE!W$1,2),'SGT_SUKU TAHUNAN'!$B:$B,MID(JADUAL_TABLE!W$1,2,1),'SGT_SUKU TAHUNAN'!$E:$E,JADUAL_TABLE!$A75)</f>
        <v>9.4899999999999984</v>
      </c>
      <c r="X75" s="46">
        <f>SUMIFS('SGT_SUKU TAHUNAN'!$H:$H,'SGT_SUKU TAHUNAN'!$A:$A,"20"&amp;RIGHT(JADUAL_TABLE!X$1,2),'SGT_SUKU TAHUNAN'!$B:$B,MID(JADUAL_TABLE!X$1,2,1),'SGT_SUKU TAHUNAN'!$E:$E,JADUAL_TABLE!$A75)</f>
        <v>9.6059999999999999</v>
      </c>
      <c r="Y75" s="46">
        <f>SUMIFS('SGT_SUKU TAHUNAN'!$H:$H,'SGT_SUKU TAHUNAN'!$A:$A,"20"&amp;RIGHT(JADUAL_TABLE!Y$1,2),'SGT_SUKU TAHUNAN'!$B:$B,MID(JADUAL_TABLE!Y$1,2,1),'SGT_SUKU TAHUNAN'!$E:$E,JADUAL_TABLE!$A75)</f>
        <v>7.9489999999999998</v>
      </c>
      <c r="Z75" s="46">
        <f>SUMIFS('SGT_SUKU TAHUNAN'!$H:$H,'SGT_SUKU TAHUNAN'!$A:$A,"20"&amp;RIGHT(JADUAL_TABLE!Z$1,2),'SGT_SUKU TAHUNAN'!$B:$B,MID(JADUAL_TABLE!Z$1,2,1),'SGT_SUKU TAHUNAN'!$E:$E,JADUAL_TABLE!$A75)</f>
        <v>10.849</v>
      </c>
      <c r="AA75" s="46">
        <f>SUMIFS('SGT_SUKU TAHUNAN'!$H:$H,'SGT_SUKU TAHUNAN'!$A:$A,"20"&amp;RIGHT(JADUAL_TABLE!AA$1,2),'SGT_SUKU TAHUNAN'!$B:$B,MID(JADUAL_TABLE!AA$1,2,1),'SGT_SUKU TAHUNAN'!$E:$E,JADUAL_TABLE!$A75)</f>
        <v>7.6970000000000001</v>
      </c>
      <c r="AB75" s="46">
        <f>SUMIFS('SGT_SUKU TAHUNAN'!$H:$H,'SGT_SUKU TAHUNAN'!$A:$A,"20"&amp;RIGHT(JADUAL_TABLE!AB$1,2),'SGT_SUKU TAHUNAN'!$B:$B,MID(JADUAL_TABLE!AB$1,2,1),'SGT_SUKU TAHUNAN'!$E:$E,JADUAL_TABLE!$A75)</f>
        <v>10.928000000000001</v>
      </c>
      <c r="AC75" s="46">
        <f>SUMIFS('SGT_SUKU TAHUNAN'!$H:$H,'SGT_SUKU TAHUNAN'!$A:$A,"20"&amp;RIGHT(JADUAL_TABLE!AC$1,2),'SGT_SUKU TAHUNAN'!$B:$B,MID(JADUAL_TABLE!AC$1,2,1),'SGT_SUKU TAHUNAN'!$E:$E,JADUAL_TABLE!$A75)</f>
        <v>10.687999999999999</v>
      </c>
      <c r="AD75" s="46">
        <f>SUMIFS('SGT_SUKU TAHUNAN'!$H:$H,'SGT_SUKU TAHUNAN'!$A:$A,"20"&amp;RIGHT(JADUAL_TABLE!AD$1,2),'SGT_SUKU TAHUNAN'!$B:$B,MID(JADUAL_TABLE!AD$1,2,1),'SGT_SUKU TAHUNAN'!$E:$E,JADUAL_TABLE!$A75)</f>
        <v>11.005000000000001</v>
      </c>
      <c r="AE75" s="46">
        <f>SUMIFS('SGT_SUKU TAHUNAN'!$H:$H,'SGT_SUKU TAHUNAN'!$A:$A,"20"&amp;RIGHT(JADUAL_TABLE!AE$1,2),'SGT_SUKU TAHUNAN'!$B:$B,MID(JADUAL_TABLE!AE$1,2,1),'SGT_SUKU TAHUNAN'!$E:$E,JADUAL_TABLE!$A75)</f>
        <v>10.437999999999999</v>
      </c>
      <c r="AF75" s="46">
        <f>SUMIFS('SGT_SUKU TAHUNAN'!$H:$H,'SGT_SUKU TAHUNAN'!$A:$A,"20"&amp;RIGHT(JADUAL_TABLE!AF$1,2),'SGT_SUKU TAHUNAN'!$B:$B,MID(JADUAL_TABLE!AF$1,2,1),'SGT_SUKU TAHUNAN'!$E:$E,JADUAL_TABLE!$A75)</f>
        <v>10.205</v>
      </c>
      <c r="AG75" s="46">
        <f>SUMIFS('SGT_SUKU TAHUNAN'!$H:$H,'SGT_SUKU TAHUNAN'!$A:$A,"20"&amp;RIGHT(JADUAL_TABLE!AG$1,2),'SGT_SUKU TAHUNAN'!$B:$B,MID(JADUAL_TABLE!AG$1,2,1),'SGT_SUKU TAHUNAN'!$E:$E,JADUAL_TABLE!$A75)</f>
        <v>9.6380000000000017</v>
      </c>
      <c r="AH75" s="46">
        <f>SUMIFS('SGT_SUKU TAHUNAN'!$H:$H,'SGT_SUKU TAHUNAN'!$A:$A,"20"&amp;RIGHT(JADUAL_TABLE!AH$1,2),'SGT_SUKU TAHUNAN'!$B:$B,MID(JADUAL_TABLE!AH$1,2,1),'SGT_SUKU TAHUNAN'!$E:$E,JADUAL_TABLE!$A75)</f>
        <v>9.6539999999999999</v>
      </c>
      <c r="AI75" s="46">
        <f>SUMIFS('SGT_SUKU TAHUNAN'!$H:$H,'SGT_SUKU TAHUNAN'!$A:$A,"20"&amp;RIGHT(JADUAL_TABLE!AI$1,2),'SGT_SUKU TAHUNAN'!$B:$B,MID(JADUAL_TABLE!AI$1,2,1),'SGT_SUKU TAHUNAN'!$E:$E,JADUAL_TABLE!$A75)</f>
        <v>9.59</v>
      </c>
      <c r="AJ75" s="46">
        <f>SUMIFS('SGT_SUKU TAHUNAN'!$H:$H,'SGT_SUKU TAHUNAN'!$A:$A,"20"&amp;RIGHT(JADUAL_TABLE!AJ$1,2),'SGT_SUKU TAHUNAN'!$B:$B,MID(JADUAL_TABLE!AJ$1,2,1),'SGT_SUKU TAHUNAN'!$E:$E,JADUAL_TABLE!$A75)</f>
        <v>9.5140000000000011</v>
      </c>
      <c r="AK75" s="46">
        <f>SUMIFS('SGT_SUKU TAHUNAN'!$H:$H,'SGT_SUKU TAHUNAN'!$A:$A,"20"&amp;RIGHT(JADUAL_TABLE!AK$1,2),'SGT_SUKU TAHUNAN'!$B:$B,MID(JADUAL_TABLE!AK$1,2,1),'SGT_SUKU TAHUNAN'!$E:$E,JADUAL_TABLE!$A75)</f>
        <v>9.6059999999999999</v>
      </c>
      <c r="AL75" s="46">
        <f>SUMIFS('SGT_SUKU TAHUNAN'!$H:$H,'SGT_SUKU TAHUNAN'!$A:$A,"20"&amp;RIGHT(JADUAL_TABLE!AL$1,2),'SGT_SUKU TAHUNAN'!$B:$B,MID(JADUAL_TABLE!AL$1,2,1),'SGT_SUKU TAHUNAN'!$E:$E,JADUAL_TABLE!$A75)</f>
        <v>9.7139999999999986</v>
      </c>
      <c r="AM75" s="46">
        <f>SUMIFS('SGT_SUKU TAHUNAN'!$H:$H,'SGT_SUKU TAHUNAN'!$A:$A,"20"&amp;RIGHT(JADUAL_TABLE!AM$1,2),'SGT_SUKU TAHUNAN'!$B:$B,MID(JADUAL_TABLE!AM$1,2,1),'SGT_SUKU TAHUNAN'!$E:$E,JADUAL_TABLE!$A75)</f>
        <v>9.447000000000001</v>
      </c>
      <c r="AN75" s="46">
        <f>SUMIFS('SGT_SUKU TAHUNAN'!$H:$H,'SGT_SUKU TAHUNAN'!$A:$A,"20"&amp;RIGHT(JADUAL_TABLE!AN$1,2),'SGT_SUKU TAHUNAN'!$B:$B,MID(JADUAL_TABLE!AN$1,2,1),'SGT_SUKU TAHUNAN'!$E:$E,JADUAL_TABLE!$A75)</f>
        <v>9.4030000000000005</v>
      </c>
      <c r="AO75" s="46">
        <f>SUMIFS('SGT_SUKU TAHUNAN'!$H:$H,'SGT_SUKU TAHUNAN'!$A:$A,"20"&amp;RIGHT(JADUAL_TABLE!AO$1,2),'SGT_SUKU TAHUNAN'!$B:$B,MID(JADUAL_TABLE!AO$1,2,1),'SGT_SUKU TAHUNAN'!$E:$E,JADUAL_TABLE!$A75)</f>
        <v>9.3960000000000008</v>
      </c>
      <c r="AP75" s="46">
        <f>SUMIFS('SGT_SUKU TAHUNAN'!$H:$H,'SGT_SUKU TAHUNAN'!$A:$A,"20"&amp;RIGHT(JADUAL_TABLE!AP$1,2),'SGT_SUKU TAHUNAN'!$B:$B,MID(JADUAL_TABLE!AP$1,2,1),'SGT_SUKU TAHUNAN'!$E:$E,JADUAL_TABLE!$A75)</f>
        <v>9.7959999999999994</v>
      </c>
      <c r="AQ75" s="46">
        <f>SUMIFS('SGT_SUKU TAHUNAN'!$H:$H,'SGT_SUKU TAHUNAN'!$A:$A,"20"&amp;RIGHT(JADUAL_TABLE!AQ$1,2),'SGT_SUKU TAHUNAN'!$B:$B,MID(JADUAL_TABLE!AQ$1,2,1),'SGT_SUKU TAHUNAN'!$E:$E,JADUAL_TABLE!$A75)</f>
        <v>9.74</v>
      </c>
      <c r="AR75" s="46">
        <f>SUMIFS('SGT_SUKU TAHUNAN'!$H:$H,'SGT_SUKU TAHUNAN'!$A:$A,"20"&amp;RIGHT(JADUAL_TABLE!AR$1,2),'SGT_SUKU TAHUNAN'!$B:$B,MID(JADUAL_TABLE!AR$1,2,1),'SGT_SUKU TAHUNAN'!$E:$E,JADUAL_TABLE!$A75)</f>
        <v>8.7629999999999999</v>
      </c>
      <c r="AS75" s="46">
        <f>SUMIFS('SGT_SUKU TAHUNAN'!$H:$H,'SGT_SUKU TAHUNAN'!$A:$A,"20"&amp;RIGHT(JADUAL_TABLE!AS$1,2),'SGT_SUKU TAHUNAN'!$B:$B,MID(JADUAL_TABLE!AS$1,2,1),'SGT_SUKU TAHUNAN'!$E:$E,JADUAL_TABLE!$A75)</f>
        <v>0</v>
      </c>
      <c r="AT75" s="46">
        <f>SUMIFS('SGT_SUKU TAHUNAN'!$H:$H,'SGT_SUKU TAHUNAN'!$A:$A,"20"&amp;RIGHT(JADUAL_TABLE!AT$1,2),'SGT_SUKU TAHUNAN'!$B:$B,MID(JADUAL_TABLE!AT$1,2,1),'SGT_SUKU TAHUNAN'!$E:$E,JADUAL_TABLE!$A75)</f>
        <v>0</v>
      </c>
    </row>
    <row r="76" spans="1:46" ht="35.15" customHeight="1" x14ac:dyDescent="0.3">
      <c r="A76" s="49" t="s">
        <v>56</v>
      </c>
      <c r="B76" s="45" t="s">
        <v>167</v>
      </c>
      <c r="C76" s="46">
        <f>SUMIFS('SGT_TAHUNAN '!$G:$G,'SGT_TAHUNAN '!$A:$A,JADUAL_TABLE!C$1,'SGT_TAHUNAN '!$D:$D,JADUAL_TABLE!$A76)</f>
        <v>11.358000000000001</v>
      </c>
      <c r="D76" s="46">
        <f>SUMIFS('SGT_TAHUNAN '!$G:$G,'SGT_TAHUNAN '!$A:$A,JADUAL_TABLE!D$1,'SGT_TAHUNAN '!$D:$D,JADUAL_TABLE!$A76)</f>
        <v>9.9830000000000005</v>
      </c>
      <c r="E76" s="46">
        <f>SUMIFS('SGT_TAHUNAN '!$G:$G,'SGT_TAHUNAN '!$A:$A,JADUAL_TABLE!E$1,'SGT_TAHUNAN '!$D:$D,JADUAL_TABLE!$A76)</f>
        <v>3.6879999999999997</v>
      </c>
      <c r="F76" s="46">
        <f>SUMIFS('SGT_TAHUNAN '!$G:$G,'SGT_TAHUNAN '!$A:$A,JADUAL_TABLE!F$1,'SGT_TAHUNAN '!$D:$D,JADUAL_TABLE!$A76)</f>
        <v>2.9409999999999998</v>
      </c>
      <c r="G76" s="46">
        <f>SUMIFS('SGT_TAHUNAN '!$G:$G,'SGT_TAHUNAN '!$A:$A,JADUAL_TABLE!G$1,'SGT_TAHUNAN '!$D:$D,JADUAL_TABLE!$A76)</f>
        <v>3.07</v>
      </c>
      <c r="H76" s="46">
        <f>SUMIFS('SGT_TAHUNAN '!$G:$G,'SGT_TAHUNAN '!$A:$A,JADUAL_TABLE!H$1,'SGT_TAHUNAN '!$D:$D,JADUAL_TABLE!$A76)</f>
        <v>1.593</v>
      </c>
      <c r="I76" s="46">
        <f>SUMIFS('SGT_TAHUNAN '!$G:$G,'SGT_TAHUNAN '!$A:$A,JADUAL_TABLE!I$1,'SGT_TAHUNAN '!$D:$D,JADUAL_TABLE!$A76)</f>
        <v>1.6440000000000001</v>
      </c>
      <c r="J76" s="46">
        <f>SUMIFS('SGT_TAHUNAN '!$G:$G,'SGT_TAHUNAN '!$A:$A,JADUAL_TABLE!J$1,'SGT_TAHUNAN '!$D:$D,JADUAL_TABLE!$A76)</f>
        <v>1.6139999999999999</v>
      </c>
      <c r="K76" s="46">
        <f>SUMIFS('SGT_SUKU TAHUNAN'!$H:$H,'SGT_SUKU TAHUNAN'!$A:$A,"20"&amp;RIGHT(JADUAL_TABLE!K$1,2),'SGT_SUKU TAHUNAN'!$B:$B,MID(JADUAL_TABLE!K$1,2,1),'SGT_SUKU TAHUNAN'!$E:$E,JADUAL_TABLE!$A76)</f>
        <v>10.719999999999999</v>
      </c>
      <c r="L76" s="46">
        <f>SUMIFS('SGT_SUKU TAHUNAN'!$H:$H,'SGT_SUKU TAHUNAN'!$A:$A,"20"&amp;RIGHT(JADUAL_TABLE!L$1,2),'SGT_SUKU TAHUNAN'!$B:$B,MID(JADUAL_TABLE!L$1,2,1),'SGT_SUKU TAHUNAN'!$E:$E,JADUAL_TABLE!$A76)</f>
        <v>10.722999999999999</v>
      </c>
      <c r="M76" s="46">
        <f>SUMIFS('SGT_SUKU TAHUNAN'!$H:$H,'SGT_SUKU TAHUNAN'!$A:$A,"20"&amp;RIGHT(JADUAL_TABLE!M$1,2),'SGT_SUKU TAHUNAN'!$B:$B,MID(JADUAL_TABLE!M$1,2,1),'SGT_SUKU TAHUNAN'!$E:$E,JADUAL_TABLE!$A76)</f>
        <v>10.978</v>
      </c>
      <c r="N76" s="46">
        <f>SUMIFS('SGT_SUKU TAHUNAN'!$H:$H,'SGT_SUKU TAHUNAN'!$A:$A,"20"&amp;RIGHT(JADUAL_TABLE!N$1,2),'SGT_SUKU TAHUNAN'!$B:$B,MID(JADUAL_TABLE!N$1,2,1),'SGT_SUKU TAHUNAN'!$E:$E,JADUAL_TABLE!$A76)</f>
        <v>11.358000000000001</v>
      </c>
      <c r="O76" s="46">
        <f>SUMIFS('SGT_SUKU TAHUNAN'!$H:$H,'SGT_SUKU TAHUNAN'!$A:$A,"20"&amp;RIGHT(JADUAL_TABLE!O$1,2),'SGT_SUKU TAHUNAN'!$B:$B,MID(JADUAL_TABLE!O$1,2,1),'SGT_SUKU TAHUNAN'!$E:$E,JADUAL_TABLE!$A76)</f>
        <v>6.3979999999999997</v>
      </c>
      <c r="P76" s="46">
        <f>SUMIFS('SGT_SUKU TAHUNAN'!$H:$H,'SGT_SUKU TAHUNAN'!$A:$A,"20"&amp;RIGHT(JADUAL_TABLE!P$1,2),'SGT_SUKU TAHUNAN'!$B:$B,MID(JADUAL_TABLE!P$1,2,1),'SGT_SUKU TAHUNAN'!$E:$E,JADUAL_TABLE!$A76)</f>
        <v>9.532</v>
      </c>
      <c r="Q76" s="46">
        <f>SUMIFS('SGT_SUKU TAHUNAN'!$H:$H,'SGT_SUKU TAHUNAN'!$A:$A,"20"&amp;RIGHT(JADUAL_TABLE!Q$1,2),'SGT_SUKU TAHUNAN'!$B:$B,MID(JADUAL_TABLE!Q$1,2,1),'SGT_SUKU TAHUNAN'!$E:$E,JADUAL_TABLE!$A76)</f>
        <v>10.298</v>
      </c>
      <c r="R76" s="46">
        <f>SUMIFS('SGT_SUKU TAHUNAN'!$H:$H,'SGT_SUKU TAHUNAN'!$A:$A,"20"&amp;RIGHT(JADUAL_TABLE!R$1,2),'SGT_SUKU TAHUNAN'!$B:$B,MID(JADUAL_TABLE!R$1,2,1),'SGT_SUKU TAHUNAN'!$E:$E,JADUAL_TABLE!$A76)</f>
        <v>9.9830000000000005</v>
      </c>
      <c r="S76" s="46">
        <f>SUMIFS('SGT_SUKU TAHUNAN'!$H:$H,'SGT_SUKU TAHUNAN'!$A:$A,"20"&amp;RIGHT(JADUAL_TABLE!S$1,2),'SGT_SUKU TAHUNAN'!$B:$B,MID(JADUAL_TABLE!S$1,2,1),'SGT_SUKU TAHUNAN'!$E:$E,JADUAL_TABLE!$A76)</f>
        <v>5.484</v>
      </c>
      <c r="T76" s="46">
        <f>SUMIFS('SGT_SUKU TAHUNAN'!$H:$H,'SGT_SUKU TAHUNAN'!$A:$A,"20"&amp;RIGHT(JADUAL_TABLE!T$1,2),'SGT_SUKU TAHUNAN'!$B:$B,MID(JADUAL_TABLE!T$1,2,1),'SGT_SUKU TAHUNAN'!$E:$E,JADUAL_TABLE!$A76)</f>
        <v>5.6219999999999999</v>
      </c>
      <c r="U76" s="46">
        <f>SUMIFS('SGT_SUKU TAHUNAN'!$H:$H,'SGT_SUKU TAHUNAN'!$A:$A,"20"&amp;RIGHT(JADUAL_TABLE!U$1,2),'SGT_SUKU TAHUNAN'!$B:$B,MID(JADUAL_TABLE!U$1,2,1),'SGT_SUKU TAHUNAN'!$E:$E,JADUAL_TABLE!$A76)</f>
        <v>3.9859999999999998</v>
      </c>
      <c r="V76" s="46">
        <f>SUMIFS('SGT_SUKU TAHUNAN'!$H:$H,'SGT_SUKU TAHUNAN'!$A:$A,"20"&amp;RIGHT(JADUAL_TABLE!V$1,2),'SGT_SUKU TAHUNAN'!$B:$B,MID(JADUAL_TABLE!V$1,2,1),'SGT_SUKU TAHUNAN'!$E:$E,JADUAL_TABLE!$A76)</f>
        <v>3.6879999999999997</v>
      </c>
      <c r="W76" s="46">
        <f>SUMIFS('SGT_SUKU TAHUNAN'!$H:$H,'SGT_SUKU TAHUNAN'!$A:$A,"20"&amp;RIGHT(JADUAL_TABLE!W$1,2),'SGT_SUKU TAHUNAN'!$B:$B,MID(JADUAL_TABLE!W$1,2,1),'SGT_SUKU TAHUNAN'!$E:$E,JADUAL_TABLE!$A76)</f>
        <v>3.1749999999999998</v>
      </c>
      <c r="X76" s="46">
        <f>SUMIFS('SGT_SUKU TAHUNAN'!$H:$H,'SGT_SUKU TAHUNAN'!$A:$A,"20"&amp;RIGHT(JADUAL_TABLE!X$1,2),'SGT_SUKU TAHUNAN'!$B:$B,MID(JADUAL_TABLE!X$1,2,1),'SGT_SUKU TAHUNAN'!$E:$E,JADUAL_TABLE!$A76)</f>
        <v>3.109</v>
      </c>
      <c r="Y76" s="46">
        <f>SUMIFS('SGT_SUKU TAHUNAN'!$H:$H,'SGT_SUKU TAHUNAN'!$A:$A,"20"&amp;RIGHT(JADUAL_TABLE!Y$1,2),'SGT_SUKU TAHUNAN'!$B:$B,MID(JADUAL_TABLE!Y$1,2,1),'SGT_SUKU TAHUNAN'!$E:$E,JADUAL_TABLE!$A76)</f>
        <v>2.7330000000000001</v>
      </c>
      <c r="Z76" s="46">
        <f>SUMIFS('SGT_SUKU TAHUNAN'!$H:$H,'SGT_SUKU TAHUNAN'!$A:$A,"20"&amp;RIGHT(JADUAL_TABLE!Z$1,2),'SGT_SUKU TAHUNAN'!$B:$B,MID(JADUAL_TABLE!Z$1,2,1),'SGT_SUKU TAHUNAN'!$E:$E,JADUAL_TABLE!$A76)</f>
        <v>2.9409999999999998</v>
      </c>
      <c r="AA76" s="46">
        <f>SUMIFS('SGT_SUKU TAHUNAN'!$H:$H,'SGT_SUKU TAHUNAN'!$A:$A,"20"&amp;RIGHT(JADUAL_TABLE!AA$1,2),'SGT_SUKU TAHUNAN'!$B:$B,MID(JADUAL_TABLE!AA$1,2,1),'SGT_SUKU TAHUNAN'!$E:$E,JADUAL_TABLE!$A76)</f>
        <v>2.1459999999999999</v>
      </c>
      <c r="AB76" s="46">
        <f>SUMIFS('SGT_SUKU TAHUNAN'!$H:$H,'SGT_SUKU TAHUNAN'!$A:$A,"20"&amp;RIGHT(JADUAL_TABLE!AB$1,2),'SGT_SUKU TAHUNAN'!$B:$B,MID(JADUAL_TABLE!AB$1,2,1),'SGT_SUKU TAHUNAN'!$E:$E,JADUAL_TABLE!$A76)</f>
        <v>2.3340000000000001</v>
      </c>
      <c r="AC76" s="46">
        <f>SUMIFS('SGT_SUKU TAHUNAN'!$H:$H,'SGT_SUKU TAHUNAN'!$A:$A,"20"&amp;RIGHT(JADUAL_TABLE!AC$1,2),'SGT_SUKU TAHUNAN'!$B:$B,MID(JADUAL_TABLE!AC$1,2,1),'SGT_SUKU TAHUNAN'!$E:$E,JADUAL_TABLE!$A76)</f>
        <v>2.5649999999999999</v>
      </c>
      <c r="AD76" s="46">
        <f>SUMIFS('SGT_SUKU TAHUNAN'!$H:$H,'SGT_SUKU TAHUNAN'!$A:$A,"20"&amp;RIGHT(JADUAL_TABLE!AD$1,2),'SGT_SUKU TAHUNAN'!$B:$B,MID(JADUAL_TABLE!AD$1,2,1),'SGT_SUKU TAHUNAN'!$E:$E,JADUAL_TABLE!$A76)</f>
        <v>3.07</v>
      </c>
      <c r="AE76" s="46">
        <f>SUMIFS('SGT_SUKU TAHUNAN'!$H:$H,'SGT_SUKU TAHUNAN'!$A:$A,"20"&amp;RIGHT(JADUAL_TABLE!AE$1,2),'SGT_SUKU TAHUNAN'!$B:$B,MID(JADUAL_TABLE!AE$1,2,1),'SGT_SUKU TAHUNAN'!$E:$E,JADUAL_TABLE!$A76)</f>
        <v>2.794</v>
      </c>
      <c r="AF76" s="46">
        <f>SUMIFS('SGT_SUKU TAHUNAN'!$H:$H,'SGT_SUKU TAHUNAN'!$A:$A,"20"&amp;RIGHT(JADUAL_TABLE!AF$1,2),'SGT_SUKU TAHUNAN'!$B:$B,MID(JADUAL_TABLE!AF$1,2,1),'SGT_SUKU TAHUNAN'!$E:$E,JADUAL_TABLE!$A76)</f>
        <v>2.0630000000000002</v>
      </c>
      <c r="AG76" s="46">
        <f>SUMIFS('SGT_SUKU TAHUNAN'!$H:$H,'SGT_SUKU TAHUNAN'!$A:$A,"20"&amp;RIGHT(JADUAL_TABLE!AG$1,2),'SGT_SUKU TAHUNAN'!$B:$B,MID(JADUAL_TABLE!AG$1,2,1),'SGT_SUKU TAHUNAN'!$E:$E,JADUAL_TABLE!$A76)</f>
        <v>1.6160000000000001</v>
      </c>
      <c r="AH76" s="46">
        <f>SUMIFS('SGT_SUKU TAHUNAN'!$H:$H,'SGT_SUKU TAHUNAN'!$A:$A,"20"&amp;RIGHT(JADUAL_TABLE!AH$1,2),'SGT_SUKU TAHUNAN'!$B:$B,MID(JADUAL_TABLE!AH$1,2,1),'SGT_SUKU TAHUNAN'!$E:$E,JADUAL_TABLE!$A76)</f>
        <v>1.593</v>
      </c>
      <c r="AI76" s="46">
        <f>SUMIFS('SGT_SUKU TAHUNAN'!$H:$H,'SGT_SUKU TAHUNAN'!$A:$A,"20"&amp;RIGHT(JADUAL_TABLE!AI$1,2),'SGT_SUKU TAHUNAN'!$B:$B,MID(JADUAL_TABLE!AI$1,2,1),'SGT_SUKU TAHUNAN'!$E:$E,JADUAL_TABLE!$A76)</f>
        <v>1.5649999999999999</v>
      </c>
      <c r="AJ76" s="46">
        <f>SUMIFS('SGT_SUKU TAHUNAN'!$H:$H,'SGT_SUKU TAHUNAN'!$A:$A,"20"&amp;RIGHT(JADUAL_TABLE!AJ$1,2),'SGT_SUKU TAHUNAN'!$B:$B,MID(JADUAL_TABLE!AJ$1,2,1),'SGT_SUKU TAHUNAN'!$E:$E,JADUAL_TABLE!$A76)</f>
        <v>1.542</v>
      </c>
      <c r="AK76" s="46">
        <f>SUMIFS('SGT_SUKU TAHUNAN'!$H:$H,'SGT_SUKU TAHUNAN'!$A:$A,"20"&amp;RIGHT(JADUAL_TABLE!AK$1,2),'SGT_SUKU TAHUNAN'!$B:$B,MID(JADUAL_TABLE!AK$1,2,1),'SGT_SUKU TAHUNAN'!$E:$E,JADUAL_TABLE!$A76)</f>
        <v>1.631</v>
      </c>
      <c r="AL76" s="46">
        <f>SUMIFS('SGT_SUKU TAHUNAN'!$H:$H,'SGT_SUKU TAHUNAN'!$A:$A,"20"&amp;RIGHT(JADUAL_TABLE!AL$1,2),'SGT_SUKU TAHUNAN'!$B:$B,MID(JADUAL_TABLE!AL$1,2,1),'SGT_SUKU TAHUNAN'!$E:$E,JADUAL_TABLE!$A76)</f>
        <v>1.6440000000000001</v>
      </c>
      <c r="AM76" s="46">
        <f>SUMIFS('SGT_SUKU TAHUNAN'!$H:$H,'SGT_SUKU TAHUNAN'!$A:$A,"20"&amp;RIGHT(JADUAL_TABLE!AM$1,2),'SGT_SUKU TAHUNAN'!$B:$B,MID(JADUAL_TABLE!AM$1,2,1),'SGT_SUKU TAHUNAN'!$E:$E,JADUAL_TABLE!$A76)</f>
        <v>1.7369999999999999</v>
      </c>
      <c r="AN76" s="46">
        <f>SUMIFS('SGT_SUKU TAHUNAN'!$H:$H,'SGT_SUKU TAHUNAN'!$A:$A,"20"&amp;RIGHT(JADUAL_TABLE!AN$1,2),'SGT_SUKU TAHUNAN'!$B:$B,MID(JADUAL_TABLE!AN$1,2,1),'SGT_SUKU TAHUNAN'!$E:$E,JADUAL_TABLE!$A76)</f>
        <v>1.583</v>
      </c>
      <c r="AO76" s="46">
        <f>SUMIFS('SGT_SUKU TAHUNAN'!$H:$H,'SGT_SUKU TAHUNAN'!$A:$A,"20"&amp;RIGHT(JADUAL_TABLE!AO$1,2),'SGT_SUKU TAHUNAN'!$B:$B,MID(JADUAL_TABLE!AO$1,2,1),'SGT_SUKU TAHUNAN'!$E:$E,JADUAL_TABLE!$A76)</f>
        <v>1.677</v>
      </c>
      <c r="AP76" s="46">
        <f>SUMIFS('SGT_SUKU TAHUNAN'!$H:$H,'SGT_SUKU TAHUNAN'!$A:$A,"20"&amp;RIGHT(JADUAL_TABLE!AP$1,2),'SGT_SUKU TAHUNAN'!$B:$B,MID(JADUAL_TABLE!AP$1,2,1),'SGT_SUKU TAHUNAN'!$E:$E,JADUAL_TABLE!$A76)</f>
        <v>1.6139999999999999</v>
      </c>
      <c r="AQ76" s="46">
        <f>SUMIFS('SGT_SUKU TAHUNAN'!$H:$H,'SGT_SUKU TAHUNAN'!$A:$A,"20"&amp;RIGHT(JADUAL_TABLE!AQ$1,2),'SGT_SUKU TAHUNAN'!$B:$B,MID(JADUAL_TABLE!AQ$1,2,1),'SGT_SUKU TAHUNAN'!$E:$E,JADUAL_TABLE!$A76)</f>
        <v>1.591</v>
      </c>
      <c r="AR76" s="46">
        <f>SUMIFS('SGT_SUKU TAHUNAN'!$H:$H,'SGT_SUKU TAHUNAN'!$A:$A,"20"&amp;RIGHT(JADUAL_TABLE!AR$1,2),'SGT_SUKU TAHUNAN'!$B:$B,MID(JADUAL_TABLE!AR$1,2,1),'SGT_SUKU TAHUNAN'!$E:$E,JADUAL_TABLE!$A76)</f>
        <v>1.48</v>
      </c>
      <c r="AS76" s="46">
        <f>SUMIFS('SGT_SUKU TAHUNAN'!$H:$H,'SGT_SUKU TAHUNAN'!$A:$A,"20"&amp;RIGHT(JADUAL_TABLE!AS$1,2),'SGT_SUKU TAHUNAN'!$B:$B,MID(JADUAL_TABLE!AS$1,2,1),'SGT_SUKU TAHUNAN'!$E:$E,JADUAL_TABLE!$A76)</f>
        <v>0</v>
      </c>
      <c r="AT76" s="46">
        <f>SUMIFS('SGT_SUKU TAHUNAN'!$H:$H,'SGT_SUKU TAHUNAN'!$A:$A,"20"&amp;RIGHT(JADUAL_TABLE!AT$1,2),'SGT_SUKU TAHUNAN'!$B:$B,MID(JADUAL_TABLE!AT$1,2,1),'SGT_SUKU TAHUNAN'!$E:$E,JADUAL_TABLE!$A76)</f>
        <v>0</v>
      </c>
    </row>
    <row r="77" spans="1:46" ht="35.15" customHeight="1" x14ac:dyDescent="0.3">
      <c r="A77" s="49" t="s">
        <v>58</v>
      </c>
      <c r="B77" s="45" t="s">
        <v>168</v>
      </c>
      <c r="C77" s="46">
        <f>SUMIFS('SGT_TAHUNAN '!$G:$G,'SGT_TAHUNAN '!$A:$A,JADUAL_TABLE!C$1,'SGT_TAHUNAN '!$D:$D,JADUAL_TABLE!$A77)</f>
        <v>3.431</v>
      </c>
      <c r="D77" s="46">
        <f>SUMIFS('SGT_TAHUNAN '!$G:$G,'SGT_TAHUNAN '!$A:$A,JADUAL_TABLE!D$1,'SGT_TAHUNAN '!$D:$D,JADUAL_TABLE!$A77)</f>
        <v>4.8819999999999997</v>
      </c>
      <c r="E77" s="46">
        <f>SUMIFS('SGT_TAHUNAN '!$G:$G,'SGT_TAHUNAN '!$A:$A,JADUAL_TABLE!E$1,'SGT_TAHUNAN '!$D:$D,JADUAL_TABLE!$A77)</f>
        <v>3.5839999999999996</v>
      </c>
      <c r="F77" s="46">
        <f>SUMIFS('SGT_TAHUNAN '!$G:$G,'SGT_TAHUNAN '!$A:$A,JADUAL_TABLE!F$1,'SGT_TAHUNAN '!$D:$D,JADUAL_TABLE!$A77)</f>
        <v>3.5730000000000004</v>
      </c>
      <c r="G77" s="46">
        <f>SUMIFS('SGT_TAHUNAN '!$G:$G,'SGT_TAHUNAN '!$A:$A,JADUAL_TABLE!G$1,'SGT_TAHUNAN '!$D:$D,JADUAL_TABLE!$A77)</f>
        <v>1.5589999999999999</v>
      </c>
      <c r="H77" s="46">
        <f>SUMIFS('SGT_TAHUNAN '!$G:$G,'SGT_TAHUNAN '!$A:$A,JADUAL_TABLE!H$1,'SGT_TAHUNAN '!$D:$D,JADUAL_TABLE!$A77)</f>
        <v>1.395</v>
      </c>
      <c r="I77" s="46">
        <f>SUMIFS('SGT_TAHUNAN '!$G:$G,'SGT_TAHUNAN '!$A:$A,JADUAL_TABLE!I$1,'SGT_TAHUNAN '!$D:$D,JADUAL_TABLE!$A77)</f>
        <v>1.47</v>
      </c>
      <c r="J77" s="46">
        <f>SUMIFS('SGT_TAHUNAN '!$G:$G,'SGT_TAHUNAN '!$A:$A,JADUAL_TABLE!J$1,'SGT_TAHUNAN '!$D:$D,JADUAL_TABLE!$A77)</f>
        <v>1.361</v>
      </c>
      <c r="K77" s="46">
        <f>SUMIFS('SGT_SUKU TAHUNAN'!$H:$H,'SGT_SUKU TAHUNAN'!$A:$A,"20"&amp;RIGHT(JADUAL_TABLE!K$1,2),'SGT_SUKU TAHUNAN'!$B:$B,MID(JADUAL_TABLE!K$1,2,1),'SGT_SUKU TAHUNAN'!$E:$E,JADUAL_TABLE!$A77)</f>
        <v>3.6399999999999997</v>
      </c>
      <c r="L77" s="46">
        <f>SUMIFS('SGT_SUKU TAHUNAN'!$H:$H,'SGT_SUKU TAHUNAN'!$A:$A,"20"&amp;RIGHT(JADUAL_TABLE!L$1,2),'SGT_SUKU TAHUNAN'!$B:$B,MID(JADUAL_TABLE!L$1,2,1),'SGT_SUKU TAHUNAN'!$E:$E,JADUAL_TABLE!$A77)</f>
        <v>2.6430000000000002</v>
      </c>
      <c r="M77" s="46">
        <f>SUMIFS('SGT_SUKU TAHUNAN'!$H:$H,'SGT_SUKU TAHUNAN'!$A:$A,"20"&amp;RIGHT(JADUAL_TABLE!M$1,2),'SGT_SUKU TAHUNAN'!$B:$B,MID(JADUAL_TABLE!M$1,2,1),'SGT_SUKU TAHUNAN'!$E:$E,JADUAL_TABLE!$A77)</f>
        <v>2.7690000000000001</v>
      </c>
      <c r="N77" s="46">
        <f>SUMIFS('SGT_SUKU TAHUNAN'!$H:$H,'SGT_SUKU TAHUNAN'!$A:$A,"20"&amp;RIGHT(JADUAL_TABLE!N$1,2),'SGT_SUKU TAHUNAN'!$B:$B,MID(JADUAL_TABLE!N$1,2,1),'SGT_SUKU TAHUNAN'!$E:$E,JADUAL_TABLE!$A77)</f>
        <v>3.431</v>
      </c>
      <c r="O77" s="46">
        <f>SUMIFS('SGT_SUKU TAHUNAN'!$H:$H,'SGT_SUKU TAHUNAN'!$A:$A,"20"&amp;RIGHT(JADUAL_TABLE!O$1,2),'SGT_SUKU TAHUNAN'!$B:$B,MID(JADUAL_TABLE!O$1,2,1),'SGT_SUKU TAHUNAN'!$E:$E,JADUAL_TABLE!$A77)</f>
        <v>7.8860000000000001</v>
      </c>
      <c r="P77" s="46">
        <f>SUMIFS('SGT_SUKU TAHUNAN'!$H:$H,'SGT_SUKU TAHUNAN'!$A:$A,"20"&amp;RIGHT(JADUAL_TABLE!P$1,2),'SGT_SUKU TAHUNAN'!$B:$B,MID(JADUAL_TABLE!P$1,2,1),'SGT_SUKU TAHUNAN'!$E:$E,JADUAL_TABLE!$A77)</f>
        <v>5.5699999999999994</v>
      </c>
      <c r="Q77" s="46">
        <f>SUMIFS('SGT_SUKU TAHUNAN'!$H:$H,'SGT_SUKU TAHUNAN'!$A:$A,"20"&amp;RIGHT(JADUAL_TABLE!Q$1,2),'SGT_SUKU TAHUNAN'!$B:$B,MID(JADUAL_TABLE!Q$1,2,1),'SGT_SUKU TAHUNAN'!$E:$E,JADUAL_TABLE!$A77)</f>
        <v>5.03</v>
      </c>
      <c r="R77" s="46">
        <f>SUMIFS('SGT_SUKU TAHUNAN'!$H:$H,'SGT_SUKU TAHUNAN'!$A:$A,"20"&amp;RIGHT(JADUAL_TABLE!R$1,2),'SGT_SUKU TAHUNAN'!$B:$B,MID(JADUAL_TABLE!R$1,2,1),'SGT_SUKU TAHUNAN'!$E:$E,JADUAL_TABLE!$A77)</f>
        <v>4.8819999999999997</v>
      </c>
      <c r="S77" s="46">
        <f>SUMIFS('SGT_SUKU TAHUNAN'!$H:$H,'SGT_SUKU TAHUNAN'!$A:$A,"20"&amp;RIGHT(JADUAL_TABLE!S$1,2),'SGT_SUKU TAHUNAN'!$B:$B,MID(JADUAL_TABLE!S$1,2,1),'SGT_SUKU TAHUNAN'!$E:$E,JADUAL_TABLE!$A77)</f>
        <v>5.1300000000000008</v>
      </c>
      <c r="T77" s="46">
        <f>SUMIFS('SGT_SUKU TAHUNAN'!$H:$H,'SGT_SUKU TAHUNAN'!$A:$A,"20"&amp;RIGHT(JADUAL_TABLE!T$1,2),'SGT_SUKU TAHUNAN'!$B:$B,MID(JADUAL_TABLE!T$1,2,1),'SGT_SUKU TAHUNAN'!$E:$E,JADUAL_TABLE!$A77)</f>
        <v>5.2859999999999996</v>
      </c>
      <c r="U77" s="46">
        <f>SUMIFS('SGT_SUKU TAHUNAN'!$H:$H,'SGT_SUKU TAHUNAN'!$A:$A,"20"&amp;RIGHT(JADUAL_TABLE!U$1,2),'SGT_SUKU TAHUNAN'!$B:$B,MID(JADUAL_TABLE!U$1,2,1),'SGT_SUKU TAHUNAN'!$E:$E,JADUAL_TABLE!$A77)</f>
        <v>3.9350000000000001</v>
      </c>
      <c r="V77" s="46">
        <f>SUMIFS('SGT_SUKU TAHUNAN'!$H:$H,'SGT_SUKU TAHUNAN'!$A:$A,"20"&amp;RIGHT(JADUAL_TABLE!V$1,2),'SGT_SUKU TAHUNAN'!$B:$B,MID(JADUAL_TABLE!V$1,2,1),'SGT_SUKU TAHUNAN'!$E:$E,JADUAL_TABLE!$A77)</f>
        <v>3.5839999999999996</v>
      </c>
      <c r="W77" s="46">
        <f>SUMIFS('SGT_SUKU TAHUNAN'!$H:$H,'SGT_SUKU TAHUNAN'!$A:$A,"20"&amp;RIGHT(JADUAL_TABLE!W$1,2),'SGT_SUKU TAHUNAN'!$B:$B,MID(JADUAL_TABLE!W$1,2,1),'SGT_SUKU TAHUNAN'!$E:$E,JADUAL_TABLE!$A77)</f>
        <v>3.7690000000000001</v>
      </c>
      <c r="X77" s="46">
        <f>SUMIFS('SGT_SUKU TAHUNAN'!$H:$H,'SGT_SUKU TAHUNAN'!$A:$A,"20"&amp;RIGHT(JADUAL_TABLE!X$1,2),'SGT_SUKU TAHUNAN'!$B:$B,MID(JADUAL_TABLE!X$1,2,1),'SGT_SUKU TAHUNAN'!$E:$E,JADUAL_TABLE!$A77)</f>
        <v>3.8740000000000006</v>
      </c>
      <c r="Y77" s="46">
        <f>SUMIFS('SGT_SUKU TAHUNAN'!$H:$H,'SGT_SUKU TAHUNAN'!$A:$A,"20"&amp;RIGHT(JADUAL_TABLE!Y$1,2),'SGT_SUKU TAHUNAN'!$B:$B,MID(JADUAL_TABLE!Y$1,2,1),'SGT_SUKU TAHUNAN'!$E:$E,JADUAL_TABLE!$A77)</f>
        <v>3.1390000000000002</v>
      </c>
      <c r="Z77" s="46">
        <f>SUMIFS('SGT_SUKU TAHUNAN'!$H:$H,'SGT_SUKU TAHUNAN'!$A:$A,"20"&amp;RIGHT(JADUAL_TABLE!Z$1,2),'SGT_SUKU TAHUNAN'!$B:$B,MID(JADUAL_TABLE!Z$1,2,1),'SGT_SUKU TAHUNAN'!$E:$E,JADUAL_TABLE!$A77)</f>
        <v>3.5730000000000004</v>
      </c>
      <c r="AA77" s="46">
        <f>SUMIFS('SGT_SUKU TAHUNAN'!$H:$H,'SGT_SUKU TAHUNAN'!$A:$A,"20"&amp;RIGHT(JADUAL_TABLE!AA$1,2),'SGT_SUKU TAHUNAN'!$B:$B,MID(JADUAL_TABLE!AA$1,2,1),'SGT_SUKU TAHUNAN'!$E:$E,JADUAL_TABLE!$A77)</f>
        <v>2.6280000000000001</v>
      </c>
      <c r="AB77" s="46">
        <f>SUMIFS('SGT_SUKU TAHUNAN'!$H:$H,'SGT_SUKU TAHUNAN'!$A:$A,"20"&amp;RIGHT(JADUAL_TABLE!AB$1,2),'SGT_SUKU TAHUNAN'!$B:$B,MID(JADUAL_TABLE!AB$1,2,1),'SGT_SUKU TAHUNAN'!$E:$E,JADUAL_TABLE!$A77)</f>
        <v>1.839</v>
      </c>
      <c r="AC77" s="46">
        <f>SUMIFS('SGT_SUKU TAHUNAN'!$H:$H,'SGT_SUKU TAHUNAN'!$A:$A,"20"&amp;RIGHT(JADUAL_TABLE!AC$1,2),'SGT_SUKU TAHUNAN'!$B:$B,MID(JADUAL_TABLE!AC$1,2,1),'SGT_SUKU TAHUNAN'!$E:$E,JADUAL_TABLE!$A77)</f>
        <v>1.694</v>
      </c>
      <c r="AD77" s="46">
        <f>SUMIFS('SGT_SUKU TAHUNAN'!$H:$H,'SGT_SUKU TAHUNAN'!$A:$A,"20"&amp;RIGHT(JADUAL_TABLE!AD$1,2),'SGT_SUKU TAHUNAN'!$B:$B,MID(JADUAL_TABLE!AD$1,2,1),'SGT_SUKU TAHUNAN'!$E:$E,JADUAL_TABLE!$A77)</f>
        <v>1.5589999999999999</v>
      </c>
      <c r="AE77" s="46">
        <f>SUMIFS('SGT_SUKU TAHUNAN'!$H:$H,'SGT_SUKU TAHUNAN'!$A:$A,"20"&amp;RIGHT(JADUAL_TABLE!AE$1,2),'SGT_SUKU TAHUNAN'!$B:$B,MID(JADUAL_TABLE!AE$1,2,1),'SGT_SUKU TAHUNAN'!$E:$E,JADUAL_TABLE!$A77)</f>
        <v>1.494</v>
      </c>
      <c r="AF77" s="46">
        <f>SUMIFS('SGT_SUKU TAHUNAN'!$H:$H,'SGT_SUKU TAHUNAN'!$A:$A,"20"&amp;RIGHT(JADUAL_TABLE!AF$1,2),'SGT_SUKU TAHUNAN'!$B:$B,MID(JADUAL_TABLE!AF$1,2,1),'SGT_SUKU TAHUNAN'!$E:$E,JADUAL_TABLE!$A77)</f>
        <v>1.5379999999999998</v>
      </c>
      <c r="AG77" s="46">
        <f>SUMIFS('SGT_SUKU TAHUNAN'!$H:$H,'SGT_SUKU TAHUNAN'!$A:$A,"20"&amp;RIGHT(JADUAL_TABLE!AG$1,2),'SGT_SUKU TAHUNAN'!$B:$B,MID(JADUAL_TABLE!AG$1,2,1),'SGT_SUKU TAHUNAN'!$E:$E,JADUAL_TABLE!$A77)</f>
        <v>1.512</v>
      </c>
      <c r="AH77" s="46">
        <f>SUMIFS('SGT_SUKU TAHUNAN'!$H:$H,'SGT_SUKU TAHUNAN'!$A:$A,"20"&amp;RIGHT(JADUAL_TABLE!AH$1,2),'SGT_SUKU TAHUNAN'!$B:$B,MID(JADUAL_TABLE!AH$1,2,1),'SGT_SUKU TAHUNAN'!$E:$E,JADUAL_TABLE!$A77)</f>
        <v>1.395</v>
      </c>
      <c r="AI77" s="46">
        <f>SUMIFS('SGT_SUKU TAHUNAN'!$H:$H,'SGT_SUKU TAHUNAN'!$A:$A,"20"&amp;RIGHT(JADUAL_TABLE!AI$1,2),'SGT_SUKU TAHUNAN'!$B:$B,MID(JADUAL_TABLE!AI$1,2,1),'SGT_SUKU TAHUNAN'!$E:$E,JADUAL_TABLE!$A77)</f>
        <v>1.333</v>
      </c>
      <c r="AJ77" s="46">
        <f>SUMIFS('SGT_SUKU TAHUNAN'!$H:$H,'SGT_SUKU TAHUNAN'!$A:$A,"20"&amp;RIGHT(JADUAL_TABLE!AJ$1,2),'SGT_SUKU TAHUNAN'!$B:$B,MID(JADUAL_TABLE!AJ$1,2,1),'SGT_SUKU TAHUNAN'!$E:$E,JADUAL_TABLE!$A77)</f>
        <v>1.3459999999999999</v>
      </c>
      <c r="AK77" s="46">
        <f>SUMIFS('SGT_SUKU TAHUNAN'!$H:$H,'SGT_SUKU TAHUNAN'!$A:$A,"20"&amp;RIGHT(JADUAL_TABLE!AK$1,2),'SGT_SUKU TAHUNAN'!$B:$B,MID(JADUAL_TABLE!AK$1,2,1),'SGT_SUKU TAHUNAN'!$E:$E,JADUAL_TABLE!$A77)</f>
        <v>1.452</v>
      </c>
      <c r="AL77" s="46">
        <f>SUMIFS('SGT_SUKU TAHUNAN'!$H:$H,'SGT_SUKU TAHUNAN'!$A:$A,"20"&amp;RIGHT(JADUAL_TABLE!AL$1,2),'SGT_SUKU TAHUNAN'!$B:$B,MID(JADUAL_TABLE!AL$1,2,1),'SGT_SUKU TAHUNAN'!$E:$E,JADUAL_TABLE!$A77)</f>
        <v>1.47</v>
      </c>
      <c r="AM77" s="46">
        <f>SUMIFS('SGT_SUKU TAHUNAN'!$H:$H,'SGT_SUKU TAHUNAN'!$A:$A,"20"&amp;RIGHT(JADUAL_TABLE!AM$1,2),'SGT_SUKU TAHUNAN'!$B:$B,MID(JADUAL_TABLE!AM$1,2,1),'SGT_SUKU TAHUNAN'!$E:$E,JADUAL_TABLE!$A77)</f>
        <v>1.494</v>
      </c>
      <c r="AN77" s="46">
        <f>SUMIFS('SGT_SUKU TAHUNAN'!$H:$H,'SGT_SUKU TAHUNAN'!$A:$A,"20"&amp;RIGHT(JADUAL_TABLE!AN$1,2),'SGT_SUKU TAHUNAN'!$B:$B,MID(JADUAL_TABLE!AN$1,2,1),'SGT_SUKU TAHUNAN'!$E:$E,JADUAL_TABLE!$A77)</f>
        <v>1.403</v>
      </c>
      <c r="AO77" s="46">
        <f>SUMIFS('SGT_SUKU TAHUNAN'!$H:$H,'SGT_SUKU TAHUNAN'!$A:$A,"20"&amp;RIGHT(JADUAL_TABLE!AO$1,2),'SGT_SUKU TAHUNAN'!$B:$B,MID(JADUAL_TABLE!AO$1,2,1),'SGT_SUKU TAHUNAN'!$E:$E,JADUAL_TABLE!$A77)</f>
        <v>1.43</v>
      </c>
      <c r="AP77" s="46">
        <f>SUMIFS('SGT_SUKU TAHUNAN'!$H:$H,'SGT_SUKU TAHUNAN'!$A:$A,"20"&amp;RIGHT(JADUAL_TABLE!AP$1,2),'SGT_SUKU TAHUNAN'!$B:$B,MID(JADUAL_TABLE!AP$1,2,1),'SGT_SUKU TAHUNAN'!$E:$E,JADUAL_TABLE!$A77)</f>
        <v>1.361</v>
      </c>
      <c r="AQ77" s="46">
        <f>SUMIFS('SGT_SUKU TAHUNAN'!$H:$H,'SGT_SUKU TAHUNAN'!$A:$A,"20"&amp;RIGHT(JADUAL_TABLE!AQ$1,2),'SGT_SUKU TAHUNAN'!$B:$B,MID(JADUAL_TABLE!AQ$1,2,1),'SGT_SUKU TAHUNAN'!$E:$E,JADUAL_TABLE!$A77)</f>
        <v>1.319</v>
      </c>
      <c r="AR77" s="46">
        <f>SUMIFS('SGT_SUKU TAHUNAN'!$H:$H,'SGT_SUKU TAHUNAN'!$A:$A,"20"&amp;RIGHT(JADUAL_TABLE!AR$1,2),'SGT_SUKU TAHUNAN'!$B:$B,MID(JADUAL_TABLE!AR$1,2,1),'SGT_SUKU TAHUNAN'!$E:$E,JADUAL_TABLE!$A77)</f>
        <v>1.4710000000000001</v>
      </c>
      <c r="AS77" s="46">
        <f>SUMIFS('SGT_SUKU TAHUNAN'!$H:$H,'SGT_SUKU TAHUNAN'!$A:$A,"20"&amp;RIGHT(JADUAL_TABLE!AS$1,2),'SGT_SUKU TAHUNAN'!$B:$B,MID(JADUAL_TABLE!AS$1,2,1),'SGT_SUKU TAHUNAN'!$E:$E,JADUAL_TABLE!$A77)</f>
        <v>0</v>
      </c>
      <c r="AT77" s="46">
        <f>SUMIFS('SGT_SUKU TAHUNAN'!$H:$H,'SGT_SUKU TAHUNAN'!$A:$A,"20"&amp;RIGHT(JADUAL_TABLE!AT$1,2),'SGT_SUKU TAHUNAN'!$B:$B,MID(JADUAL_TABLE!AT$1,2,1),'SGT_SUKU TAHUNAN'!$E:$E,JADUAL_TABLE!$A77)</f>
        <v>0</v>
      </c>
    </row>
    <row r="78" spans="1:46" ht="35.15" customHeight="1" x14ac:dyDescent="0.3">
      <c r="A78" s="49" t="s">
        <v>60</v>
      </c>
      <c r="B78" s="45" t="s">
        <v>169</v>
      </c>
      <c r="C78" s="46">
        <f>SUMIFS('SGT_TAHUNAN '!$G:$G,'SGT_TAHUNAN '!$A:$A,JADUAL_TABLE!C$1,'SGT_TAHUNAN '!$D:$D,JADUAL_TABLE!$A78)</f>
        <v>0.77200000000000002</v>
      </c>
      <c r="D78" s="46">
        <f>SUMIFS('SGT_TAHUNAN '!$G:$G,'SGT_TAHUNAN '!$A:$A,JADUAL_TABLE!D$1,'SGT_TAHUNAN '!$D:$D,JADUAL_TABLE!$A78)</f>
        <v>0.51400000000000001</v>
      </c>
      <c r="E78" s="46">
        <f>SUMIFS('SGT_TAHUNAN '!$G:$G,'SGT_TAHUNAN '!$A:$A,JADUAL_TABLE!E$1,'SGT_TAHUNAN '!$D:$D,JADUAL_TABLE!$A78)</f>
        <v>0.58499999999999996</v>
      </c>
      <c r="F78" s="46">
        <f>SUMIFS('SGT_TAHUNAN '!$G:$G,'SGT_TAHUNAN '!$A:$A,JADUAL_TABLE!F$1,'SGT_TAHUNAN '!$D:$D,JADUAL_TABLE!$A78)</f>
        <v>0.71699999999999997</v>
      </c>
      <c r="G78" s="46">
        <f>SUMIFS('SGT_TAHUNAN '!$G:$G,'SGT_TAHUNAN '!$A:$A,JADUAL_TABLE!G$1,'SGT_TAHUNAN '!$D:$D,JADUAL_TABLE!$A78)</f>
        <v>1.016</v>
      </c>
      <c r="H78" s="46">
        <f>SUMIFS('SGT_TAHUNAN '!$G:$G,'SGT_TAHUNAN '!$A:$A,JADUAL_TABLE!H$1,'SGT_TAHUNAN '!$D:$D,JADUAL_TABLE!$A78)</f>
        <v>0.82400000000000007</v>
      </c>
      <c r="I78" s="46">
        <f>SUMIFS('SGT_TAHUNAN '!$G:$G,'SGT_TAHUNAN '!$A:$A,JADUAL_TABLE!I$1,'SGT_TAHUNAN '!$D:$D,JADUAL_TABLE!$A78)</f>
        <v>0.89400000000000002</v>
      </c>
      <c r="J78" s="46">
        <f>SUMIFS('SGT_TAHUNAN '!$G:$G,'SGT_TAHUNAN '!$A:$A,JADUAL_TABLE!J$1,'SGT_TAHUNAN '!$D:$D,JADUAL_TABLE!$A78)</f>
        <v>0.94100000000000006</v>
      </c>
      <c r="K78" s="46">
        <f>SUMIFS('SGT_SUKU TAHUNAN'!$H:$H,'SGT_SUKU TAHUNAN'!$A:$A,"20"&amp;RIGHT(JADUAL_TABLE!K$1,2),'SGT_SUKU TAHUNAN'!$B:$B,MID(JADUAL_TABLE!K$1,2,1),'SGT_SUKU TAHUNAN'!$E:$E,JADUAL_TABLE!$A78)</f>
        <v>1.2730000000000001</v>
      </c>
      <c r="L78" s="46">
        <f>SUMIFS('SGT_SUKU TAHUNAN'!$H:$H,'SGT_SUKU TAHUNAN'!$A:$A,"20"&amp;RIGHT(JADUAL_TABLE!L$1,2),'SGT_SUKU TAHUNAN'!$B:$B,MID(JADUAL_TABLE!L$1,2,1),'SGT_SUKU TAHUNAN'!$E:$E,JADUAL_TABLE!$A78)</f>
        <v>0.74099999999999999</v>
      </c>
      <c r="M78" s="46">
        <f>SUMIFS('SGT_SUKU TAHUNAN'!$H:$H,'SGT_SUKU TAHUNAN'!$A:$A,"20"&amp;RIGHT(JADUAL_TABLE!M$1,2),'SGT_SUKU TAHUNAN'!$B:$B,MID(JADUAL_TABLE!M$1,2,1),'SGT_SUKU TAHUNAN'!$E:$E,JADUAL_TABLE!$A78)</f>
        <v>0.94899999999999995</v>
      </c>
      <c r="N78" s="46">
        <f>SUMIFS('SGT_SUKU TAHUNAN'!$H:$H,'SGT_SUKU TAHUNAN'!$A:$A,"20"&amp;RIGHT(JADUAL_TABLE!N$1,2),'SGT_SUKU TAHUNAN'!$B:$B,MID(JADUAL_TABLE!N$1,2,1),'SGT_SUKU TAHUNAN'!$E:$E,JADUAL_TABLE!$A78)</f>
        <v>0.77200000000000002</v>
      </c>
      <c r="O78" s="46">
        <f>SUMIFS('SGT_SUKU TAHUNAN'!$H:$H,'SGT_SUKU TAHUNAN'!$A:$A,"20"&amp;RIGHT(JADUAL_TABLE!O$1,2),'SGT_SUKU TAHUNAN'!$B:$B,MID(JADUAL_TABLE!O$1,2,1),'SGT_SUKU TAHUNAN'!$E:$E,JADUAL_TABLE!$A78)</f>
        <v>1.1890000000000001</v>
      </c>
      <c r="P78" s="46">
        <f>SUMIFS('SGT_SUKU TAHUNAN'!$H:$H,'SGT_SUKU TAHUNAN'!$A:$A,"20"&amp;RIGHT(JADUAL_TABLE!P$1,2),'SGT_SUKU TAHUNAN'!$B:$B,MID(JADUAL_TABLE!P$1,2,1),'SGT_SUKU TAHUNAN'!$E:$E,JADUAL_TABLE!$A78)</f>
        <v>1.972</v>
      </c>
      <c r="Q78" s="46">
        <f>SUMIFS('SGT_SUKU TAHUNAN'!$H:$H,'SGT_SUKU TAHUNAN'!$A:$A,"20"&amp;RIGHT(JADUAL_TABLE!Q$1,2),'SGT_SUKU TAHUNAN'!$B:$B,MID(JADUAL_TABLE!Q$1,2,1),'SGT_SUKU TAHUNAN'!$E:$E,JADUAL_TABLE!$A78)</f>
        <v>0.87</v>
      </c>
      <c r="R78" s="46">
        <f>SUMIFS('SGT_SUKU TAHUNAN'!$H:$H,'SGT_SUKU TAHUNAN'!$A:$A,"20"&amp;RIGHT(JADUAL_TABLE!R$1,2),'SGT_SUKU TAHUNAN'!$B:$B,MID(JADUAL_TABLE!R$1,2,1),'SGT_SUKU TAHUNAN'!$E:$E,JADUAL_TABLE!$A78)</f>
        <v>0.51400000000000001</v>
      </c>
      <c r="S78" s="46">
        <f>SUMIFS('SGT_SUKU TAHUNAN'!$H:$H,'SGT_SUKU TAHUNAN'!$A:$A,"20"&amp;RIGHT(JADUAL_TABLE!S$1,2),'SGT_SUKU TAHUNAN'!$B:$B,MID(JADUAL_TABLE!S$1,2,1),'SGT_SUKU TAHUNAN'!$E:$E,JADUAL_TABLE!$A78)</f>
        <v>0.67700000000000005</v>
      </c>
      <c r="T78" s="46">
        <f>SUMIFS('SGT_SUKU TAHUNAN'!$H:$H,'SGT_SUKU TAHUNAN'!$A:$A,"20"&amp;RIGHT(JADUAL_TABLE!T$1,2),'SGT_SUKU TAHUNAN'!$B:$B,MID(JADUAL_TABLE!T$1,2,1),'SGT_SUKU TAHUNAN'!$E:$E,JADUAL_TABLE!$A78)</f>
        <v>0.50600000000000001</v>
      </c>
      <c r="U78" s="46">
        <f>SUMIFS('SGT_SUKU TAHUNAN'!$H:$H,'SGT_SUKU TAHUNAN'!$A:$A,"20"&amp;RIGHT(JADUAL_TABLE!U$1,2),'SGT_SUKU TAHUNAN'!$B:$B,MID(JADUAL_TABLE!U$1,2,1),'SGT_SUKU TAHUNAN'!$E:$E,JADUAL_TABLE!$A78)</f>
        <v>0.72499999999999998</v>
      </c>
      <c r="V78" s="46">
        <f>SUMIFS('SGT_SUKU TAHUNAN'!$H:$H,'SGT_SUKU TAHUNAN'!$A:$A,"20"&amp;RIGHT(JADUAL_TABLE!V$1,2),'SGT_SUKU TAHUNAN'!$B:$B,MID(JADUAL_TABLE!V$1,2,1),'SGT_SUKU TAHUNAN'!$E:$E,JADUAL_TABLE!$A78)</f>
        <v>0.58499999999999996</v>
      </c>
      <c r="W78" s="46">
        <f>SUMIFS('SGT_SUKU TAHUNAN'!$H:$H,'SGT_SUKU TAHUNAN'!$A:$A,"20"&amp;RIGHT(JADUAL_TABLE!W$1,2),'SGT_SUKU TAHUNAN'!$B:$B,MID(JADUAL_TABLE!W$1,2,1),'SGT_SUKU TAHUNAN'!$E:$E,JADUAL_TABLE!$A78)</f>
        <v>0.58699999999999997</v>
      </c>
      <c r="X78" s="46">
        <f>SUMIFS('SGT_SUKU TAHUNAN'!$H:$H,'SGT_SUKU TAHUNAN'!$A:$A,"20"&amp;RIGHT(JADUAL_TABLE!X$1,2),'SGT_SUKU TAHUNAN'!$B:$B,MID(JADUAL_TABLE!X$1,2,1),'SGT_SUKU TAHUNAN'!$E:$E,JADUAL_TABLE!$A78)</f>
        <v>0.5</v>
      </c>
      <c r="Y78" s="46">
        <f>SUMIFS('SGT_SUKU TAHUNAN'!$H:$H,'SGT_SUKU TAHUNAN'!$A:$A,"20"&amp;RIGHT(JADUAL_TABLE!Y$1,2),'SGT_SUKU TAHUNAN'!$B:$B,MID(JADUAL_TABLE!Y$1,2,1),'SGT_SUKU TAHUNAN'!$E:$E,JADUAL_TABLE!$A78)</f>
        <v>0.72199999999999998</v>
      </c>
      <c r="Z78" s="46">
        <f>SUMIFS('SGT_SUKU TAHUNAN'!$H:$H,'SGT_SUKU TAHUNAN'!$A:$A,"20"&amp;RIGHT(JADUAL_TABLE!Z$1,2),'SGT_SUKU TAHUNAN'!$B:$B,MID(JADUAL_TABLE!Z$1,2,1),'SGT_SUKU TAHUNAN'!$E:$E,JADUAL_TABLE!$A78)</f>
        <v>0.71699999999999997</v>
      </c>
      <c r="AA78" s="46">
        <f>SUMIFS('SGT_SUKU TAHUNAN'!$H:$H,'SGT_SUKU TAHUNAN'!$A:$A,"20"&amp;RIGHT(JADUAL_TABLE!AA$1,2),'SGT_SUKU TAHUNAN'!$B:$B,MID(JADUAL_TABLE!AA$1,2,1),'SGT_SUKU TAHUNAN'!$E:$E,JADUAL_TABLE!$A78)</f>
        <v>1.1059999999999999</v>
      </c>
      <c r="AB78" s="46">
        <f>SUMIFS('SGT_SUKU TAHUNAN'!$H:$H,'SGT_SUKU TAHUNAN'!$A:$A,"20"&amp;RIGHT(JADUAL_TABLE!AB$1,2),'SGT_SUKU TAHUNAN'!$B:$B,MID(JADUAL_TABLE!AB$1,2,1),'SGT_SUKU TAHUNAN'!$E:$E,JADUAL_TABLE!$A78)</f>
        <v>1.3530000000000002</v>
      </c>
      <c r="AC78" s="46">
        <f>SUMIFS('SGT_SUKU TAHUNAN'!$H:$H,'SGT_SUKU TAHUNAN'!$A:$A,"20"&amp;RIGHT(JADUAL_TABLE!AC$1,2),'SGT_SUKU TAHUNAN'!$B:$B,MID(JADUAL_TABLE!AC$1,2,1),'SGT_SUKU TAHUNAN'!$E:$E,JADUAL_TABLE!$A78)</f>
        <v>1.236</v>
      </c>
      <c r="AD78" s="46">
        <f>SUMIFS('SGT_SUKU TAHUNAN'!$H:$H,'SGT_SUKU TAHUNAN'!$A:$A,"20"&amp;RIGHT(JADUAL_TABLE!AD$1,2),'SGT_SUKU TAHUNAN'!$B:$B,MID(JADUAL_TABLE!AD$1,2,1),'SGT_SUKU TAHUNAN'!$E:$E,JADUAL_TABLE!$A78)</f>
        <v>1.016</v>
      </c>
      <c r="AE78" s="46">
        <f>SUMIFS('SGT_SUKU TAHUNAN'!$H:$H,'SGT_SUKU TAHUNAN'!$A:$A,"20"&amp;RIGHT(JADUAL_TABLE!AE$1,2),'SGT_SUKU TAHUNAN'!$B:$B,MID(JADUAL_TABLE!AE$1,2,1),'SGT_SUKU TAHUNAN'!$E:$E,JADUAL_TABLE!$A78)</f>
        <v>0.99900000000000011</v>
      </c>
      <c r="AF78" s="46">
        <f>SUMIFS('SGT_SUKU TAHUNAN'!$H:$H,'SGT_SUKU TAHUNAN'!$A:$A,"20"&amp;RIGHT(JADUAL_TABLE!AF$1,2),'SGT_SUKU TAHUNAN'!$B:$B,MID(JADUAL_TABLE!AF$1,2,1),'SGT_SUKU TAHUNAN'!$E:$E,JADUAL_TABLE!$A78)</f>
        <v>0.90100000000000002</v>
      </c>
      <c r="AG78" s="46">
        <f>SUMIFS('SGT_SUKU TAHUNAN'!$H:$H,'SGT_SUKU TAHUNAN'!$A:$A,"20"&amp;RIGHT(JADUAL_TABLE!AG$1,2),'SGT_SUKU TAHUNAN'!$B:$B,MID(JADUAL_TABLE!AG$1,2,1),'SGT_SUKU TAHUNAN'!$E:$E,JADUAL_TABLE!$A78)</f>
        <v>0.89200000000000002</v>
      </c>
      <c r="AH78" s="46">
        <f>SUMIFS('SGT_SUKU TAHUNAN'!$H:$H,'SGT_SUKU TAHUNAN'!$A:$A,"20"&amp;RIGHT(JADUAL_TABLE!AH$1,2),'SGT_SUKU TAHUNAN'!$B:$B,MID(JADUAL_TABLE!AH$1,2,1),'SGT_SUKU TAHUNAN'!$E:$E,JADUAL_TABLE!$A78)</f>
        <v>0.82400000000000007</v>
      </c>
      <c r="AI78" s="46">
        <f>SUMIFS('SGT_SUKU TAHUNAN'!$H:$H,'SGT_SUKU TAHUNAN'!$A:$A,"20"&amp;RIGHT(JADUAL_TABLE!AI$1,2),'SGT_SUKU TAHUNAN'!$B:$B,MID(JADUAL_TABLE!AI$1,2,1),'SGT_SUKU TAHUNAN'!$E:$E,JADUAL_TABLE!$A78)</f>
        <v>0.88</v>
      </c>
      <c r="AJ78" s="46">
        <f>SUMIFS('SGT_SUKU TAHUNAN'!$H:$H,'SGT_SUKU TAHUNAN'!$A:$A,"20"&amp;RIGHT(JADUAL_TABLE!AJ$1,2),'SGT_SUKU TAHUNAN'!$B:$B,MID(JADUAL_TABLE!AJ$1,2,1),'SGT_SUKU TAHUNAN'!$E:$E,JADUAL_TABLE!$A78)</f>
        <v>0.92500000000000004</v>
      </c>
      <c r="AK78" s="46">
        <f>SUMIFS('SGT_SUKU TAHUNAN'!$H:$H,'SGT_SUKU TAHUNAN'!$A:$A,"20"&amp;RIGHT(JADUAL_TABLE!AK$1,2),'SGT_SUKU TAHUNAN'!$B:$B,MID(JADUAL_TABLE!AK$1,2,1),'SGT_SUKU TAHUNAN'!$E:$E,JADUAL_TABLE!$A78)</f>
        <v>0.89</v>
      </c>
      <c r="AL78" s="46">
        <f>SUMIFS('SGT_SUKU TAHUNAN'!$H:$H,'SGT_SUKU TAHUNAN'!$A:$A,"20"&amp;RIGHT(JADUAL_TABLE!AL$1,2),'SGT_SUKU TAHUNAN'!$B:$B,MID(JADUAL_TABLE!AL$1,2,1),'SGT_SUKU TAHUNAN'!$E:$E,JADUAL_TABLE!$A78)</f>
        <v>0.89400000000000002</v>
      </c>
      <c r="AM78" s="46">
        <f>SUMIFS('SGT_SUKU TAHUNAN'!$H:$H,'SGT_SUKU TAHUNAN'!$A:$A,"20"&amp;RIGHT(JADUAL_TABLE!AM$1,2),'SGT_SUKU TAHUNAN'!$B:$B,MID(JADUAL_TABLE!AM$1,2,1),'SGT_SUKU TAHUNAN'!$E:$E,JADUAL_TABLE!$A78)</f>
        <v>0.98499999999999999</v>
      </c>
      <c r="AN78" s="46">
        <f>SUMIFS('SGT_SUKU TAHUNAN'!$H:$H,'SGT_SUKU TAHUNAN'!$A:$A,"20"&amp;RIGHT(JADUAL_TABLE!AN$1,2),'SGT_SUKU TAHUNAN'!$B:$B,MID(JADUAL_TABLE!AN$1,2,1),'SGT_SUKU TAHUNAN'!$E:$E,JADUAL_TABLE!$A78)</f>
        <v>0.90300000000000002</v>
      </c>
      <c r="AO78" s="46">
        <f>SUMIFS('SGT_SUKU TAHUNAN'!$H:$H,'SGT_SUKU TAHUNAN'!$A:$A,"20"&amp;RIGHT(JADUAL_TABLE!AO$1,2),'SGT_SUKU TAHUNAN'!$B:$B,MID(JADUAL_TABLE!AO$1,2,1),'SGT_SUKU TAHUNAN'!$E:$E,JADUAL_TABLE!$A78)</f>
        <v>0.96299999999999997</v>
      </c>
      <c r="AP78" s="46">
        <f>SUMIFS('SGT_SUKU TAHUNAN'!$H:$H,'SGT_SUKU TAHUNAN'!$A:$A,"20"&amp;RIGHT(JADUAL_TABLE!AP$1,2),'SGT_SUKU TAHUNAN'!$B:$B,MID(JADUAL_TABLE!AP$1,2,1),'SGT_SUKU TAHUNAN'!$E:$E,JADUAL_TABLE!$A78)</f>
        <v>0.94100000000000006</v>
      </c>
      <c r="AQ78" s="46">
        <f>SUMIFS('SGT_SUKU TAHUNAN'!$H:$H,'SGT_SUKU TAHUNAN'!$A:$A,"20"&amp;RIGHT(JADUAL_TABLE!AQ$1,2),'SGT_SUKU TAHUNAN'!$B:$B,MID(JADUAL_TABLE!AQ$1,2,1),'SGT_SUKU TAHUNAN'!$E:$E,JADUAL_TABLE!$A78)</f>
        <v>0.92999999999999994</v>
      </c>
      <c r="AR78" s="46">
        <f>SUMIFS('SGT_SUKU TAHUNAN'!$H:$H,'SGT_SUKU TAHUNAN'!$A:$A,"20"&amp;RIGHT(JADUAL_TABLE!AR$1,2),'SGT_SUKU TAHUNAN'!$B:$B,MID(JADUAL_TABLE!AR$1,2,1),'SGT_SUKU TAHUNAN'!$E:$E,JADUAL_TABLE!$A78)</f>
        <v>0.90700000000000003</v>
      </c>
      <c r="AS78" s="46">
        <f>SUMIFS('SGT_SUKU TAHUNAN'!$H:$H,'SGT_SUKU TAHUNAN'!$A:$A,"20"&amp;RIGHT(JADUAL_TABLE!AS$1,2),'SGT_SUKU TAHUNAN'!$B:$B,MID(JADUAL_TABLE!AS$1,2,1),'SGT_SUKU TAHUNAN'!$E:$E,JADUAL_TABLE!$A78)</f>
        <v>0</v>
      </c>
      <c r="AT78" s="46">
        <f>SUMIFS('SGT_SUKU TAHUNAN'!$H:$H,'SGT_SUKU TAHUNAN'!$A:$A,"20"&amp;RIGHT(JADUAL_TABLE!AT$1,2),'SGT_SUKU TAHUNAN'!$B:$B,MID(JADUAL_TABLE!AT$1,2,1),'SGT_SUKU TAHUNAN'!$E:$E,JADUAL_TABLE!$A78)</f>
        <v>0</v>
      </c>
    </row>
    <row r="79" spans="1:46" ht="35.15" customHeight="1" x14ac:dyDescent="0.3">
      <c r="A79" s="49" t="s">
        <v>62</v>
      </c>
      <c r="B79" s="45" t="s">
        <v>170</v>
      </c>
      <c r="C79" s="46">
        <f>SUMIFS('SGT_TAHUNAN '!$G:$G,'SGT_TAHUNAN '!$A:$A,JADUAL_TABLE!C$1,'SGT_TAHUNAN '!$D:$D,JADUAL_TABLE!$A79)</f>
        <v>7.2010000000000005</v>
      </c>
      <c r="D79" s="46">
        <f>SUMIFS('SGT_TAHUNAN '!$G:$G,'SGT_TAHUNAN '!$A:$A,JADUAL_TABLE!D$1,'SGT_TAHUNAN '!$D:$D,JADUAL_TABLE!$A79)</f>
        <v>8.3719999999999999</v>
      </c>
      <c r="E79" s="46">
        <f>SUMIFS('SGT_TAHUNAN '!$G:$G,'SGT_TAHUNAN '!$A:$A,JADUAL_TABLE!E$1,'SGT_TAHUNAN '!$D:$D,JADUAL_TABLE!$A79)</f>
        <v>8.57</v>
      </c>
      <c r="F79" s="46">
        <f>SUMIFS('SGT_TAHUNAN '!$G:$G,'SGT_TAHUNAN '!$A:$A,JADUAL_TABLE!F$1,'SGT_TAHUNAN '!$D:$D,JADUAL_TABLE!$A79)</f>
        <v>7.8230000000000004</v>
      </c>
      <c r="G79" s="46">
        <f>SUMIFS('SGT_TAHUNAN '!$G:$G,'SGT_TAHUNAN '!$A:$A,JADUAL_TABLE!G$1,'SGT_TAHUNAN '!$D:$D,JADUAL_TABLE!$A79)</f>
        <v>10.289</v>
      </c>
      <c r="H79" s="46">
        <f>SUMIFS('SGT_TAHUNAN '!$G:$G,'SGT_TAHUNAN '!$A:$A,JADUAL_TABLE!H$1,'SGT_TAHUNAN '!$D:$D,JADUAL_TABLE!$A79)</f>
        <v>9.4120000000000008</v>
      </c>
      <c r="I79" s="46">
        <f>SUMIFS('SGT_TAHUNAN '!$G:$G,'SGT_TAHUNAN '!$A:$A,JADUAL_TABLE!I$1,'SGT_TAHUNAN '!$D:$D,JADUAL_TABLE!$A79)</f>
        <v>9.09</v>
      </c>
      <c r="J79" s="46">
        <f>SUMIFS('SGT_TAHUNAN '!$G:$G,'SGT_TAHUNAN '!$A:$A,JADUAL_TABLE!J$1,'SGT_TAHUNAN '!$D:$D,JADUAL_TABLE!$A79)</f>
        <v>9.0040000000000013</v>
      </c>
      <c r="K79" s="46">
        <f>SUMIFS('SGT_SUKU TAHUNAN'!$H:$H,'SGT_SUKU TAHUNAN'!$A:$A,"20"&amp;RIGHT(JADUAL_TABLE!K$1,2),'SGT_SUKU TAHUNAN'!$B:$B,MID(JADUAL_TABLE!K$1,2,1),'SGT_SUKU TAHUNAN'!$E:$E,JADUAL_TABLE!$A79)</f>
        <v>8.641</v>
      </c>
      <c r="L79" s="46">
        <f>SUMIFS('SGT_SUKU TAHUNAN'!$H:$H,'SGT_SUKU TAHUNAN'!$A:$A,"20"&amp;RIGHT(JADUAL_TABLE!L$1,2),'SGT_SUKU TAHUNAN'!$B:$B,MID(JADUAL_TABLE!L$1,2,1),'SGT_SUKU TAHUNAN'!$E:$E,JADUAL_TABLE!$A79)</f>
        <v>8.6</v>
      </c>
      <c r="M79" s="46">
        <f>SUMIFS('SGT_SUKU TAHUNAN'!$H:$H,'SGT_SUKU TAHUNAN'!$A:$A,"20"&amp;RIGHT(JADUAL_TABLE!M$1,2),'SGT_SUKU TAHUNAN'!$B:$B,MID(JADUAL_TABLE!M$1,2,1),'SGT_SUKU TAHUNAN'!$E:$E,JADUAL_TABLE!$A79)</f>
        <v>8.9550000000000001</v>
      </c>
      <c r="N79" s="46">
        <f>SUMIFS('SGT_SUKU TAHUNAN'!$H:$H,'SGT_SUKU TAHUNAN'!$A:$A,"20"&amp;RIGHT(JADUAL_TABLE!N$1,2),'SGT_SUKU TAHUNAN'!$B:$B,MID(JADUAL_TABLE!N$1,2,1),'SGT_SUKU TAHUNAN'!$E:$E,JADUAL_TABLE!$A79)</f>
        <v>7.2010000000000005</v>
      </c>
      <c r="O79" s="46">
        <f>SUMIFS('SGT_SUKU TAHUNAN'!$H:$H,'SGT_SUKU TAHUNAN'!$A:$A,"20"&amp;RIGHT(JADUAL_TABLE!O$1,2),'SGT_SUKU TAHUNAN'!$B:$B,MID(JADUAL_TABLE!O$1,2,1),'SGT_SUKU TAHUNAN'!$E:$E,JADUAL_TABLE!$A79)</f>
        <v>9.745000000000001</v>
      </c>
      <c r="P79" s="46">
        <f>SUMIFS('SGT_SUKU TAHUNAN'!$H:$H,'SGT_SUKU TAHUNAN'!$A:$A,"20"&amp;RIGHT(JADUAL_TABLE!P$1,2),'SGT_SUKU TAHUNAN'!$B:$B,MID(JADUAL_TABLE!P$1,2,1),'SGT_SUKU TAHUNAN'!$E:$E,JADUAL_TABLE!$A79)</f>
        <v>9.9310000000000009</v>
      </c>
      <c r="Q79" s="46">
        <f>SUMIFS('SGT_SUKU TAHUNAN'!$H:$H,'SGT_SUKU TAHUNAN'!$A:$A,"20"&amp;RIGHT(JADUAL_TABLE!Q$1,2),'SGT_SUKU TAHUNAN'!$B:$B,MID(JADUAL_TABLE!Q$1,2,1),'SGT_SUKU TAHUNAN'!$E:$E,JADUAL_TABLE!$A79)</f>
        <v>9.327</v>
      </c>
      <c r="R79" s="46">
        <f>SUMIFS('SGT_SUKU TAHUNAN'!$H:$H,'SGT_SUKU TAHUNAN'!$A:$A,"20"&amp;RIGHT(JADUAL_TABLE!R$1,2),'SGT_SUKU TAHUNAN'!$B:$B,MID(JADUAL_TABLE!R$1,2,1),'SGT_SUKU TAHUNAN'!$E:$E,JADUAL_TABLE!$A79)</f>
        <v>8.3719999999999999</v>
      </c>
      <c r="S79" s="46">
        <f>SUMIFS('SGT_SUKU TAHUNAN'!$H:$H,'SGT_SUKU TAHUNAN'!$A:$A,"20"&amp;RIGHT(JADUAL_TABLE!S$1,2),'SGT_SUKU TAHUNAN'!$B:$B,MID(JADUAL_TABLE!S$1,2,1),'SGT_SUKU TAHUNAN'!$E:$E,JADUAL_TABLE!$A79)</f>
        <v>9.1589999999999989</v>
      </c>
      <c r="T79" s="46">
        <f>SUMIFS('SGT_SUKU TAHUNAN'!$H:$H,'SGT_SUKU TAHUNAN'!$A:$A,"20"&amp;RIGHT(JADUAL_TABLE!T$1,2),'SGT_SUKU TAHUNAN'!$B:$B,MID(JADUAL_TABLE!T$1,2,1),'SGT_SUKU TAHUNAN'!$E:$E,JADUAL_TABLE!$A79)</f>
        <v>7.2749999999999995</v>
      </c>
      <c r="U79" s="46">
        <f>SUMIFS('SGT_SUKU TAHUNAN'!$H:$H,'SGT_SUKU TAHUNAN'!$A:$A,"20"&amp;RIGHT(JADUAL_TABLE!U$1,2),'SGT_SUKU TAHUNAN'!$B:$B,MID(JADUAL_TABLE!U$1,2,1),'SGT_SUKU TAHUNAN'!$E:$E,JADUAL_TABLE!$A79)</f>
        <v>8.0440000000000005</v>
      </c>
      <c r="V79" s="46">
        <f>SUMIFS('SGT_SUKU TAHUNAN'!$H:$H,'SGT_SUKU TAHUNAN'!$A:$A,"20"&amp;RIGHT(JADUAL_TABLE!V$1,2),'SGT_SUKU TAHUNAN'!$B:$B,MID(JADUAL_TABLE!V$1,2,1),'SGT_SUKU TAHUNAN'!$E:$E,JADUAL_TABLE!$A79)</f>
        <v>8.57</v>
      </c>
      <c r="W79" s="46">
        <f>SUMIFS('SGT_SUKU TAHUNAN'!$H:$H,'SGT_SUKU TAHUNAN'!$A:$A,"20"&amp;RIGHT(JADUAL_TABLE!W$1,2),'SGT_SUKU TAHUNAN'!$B:$B,MID(JADUAL_TABLE!W$1,2,1),'SGT_SUKU TAHUNAN'!$E:$E,JADUAL_TABLE!$A79)</f>
        <v>7.0869999999999997</v>
      </c>
      <c r="X79" s="46">
        <f>SUMIFS('SGT_SUKU TAHUNAN'!$H:$H,'SGT_SUKU TAHUNAN'!$A:$A,"20"&amp;RIGHT(JADUAL_TABLE!X$1,2),'SGT_SUKU TAHUNAN'!$B:$B,MID(JADUAL_TABLE!X$1,2,1),'SGT_SUKU TAHUNAN'!$E:$E,JADUAL_TABLE!$A79)</f>
        <v>7.952</v>
      </c>
      <c r="Y79" s="46">
        <f>SUMIFS('SGT_SUKU TAHUNAN'!$H:$H,'SGT_SUKU TAHUNAN'!$A:$A,"20"&amp;RIGHT(JADUAL_TABLE!Y$1,2),'SGT_SUKU TAHUNAN'!$B:$B,MID(JADUAL_TABLE!Y$1,2,1),'SGT_SUKU TAHUNAN'!$E:$E,JADUAL_TABLE!$A79)</f>
        <v>8.5380000000000003</v>
      </c>
      <c r="Z79" s="46">
        <f>SUMIFS('SGT_SUKU TAHUNAN'!$H:$H,'SGT_SUKU TAHUNAN'!$A:$A,"20"&amp;RIGHT(JADUAL_TABLE!Z$1,2),'SGT_SUKU TAHUNAN'!$B:$B,MID(JADUAL_TABLE!Z$1,2,1),'SGT_SUKU TAHUNAN'!$E:$E,JADUAL_TABLE!$A79)</f>
        <v>7.8230000000000004</v>
      </c>
      <c r="AA79" s="46">
        <f>SUMIFS('SGT_SUKU TAHUNAN'!$H:$H,'SGT_SUKU TAHUNAN'!$A:$A,"20"&amp;RIGHT(JADUAL_TABLE!AA$1,2),'SGT_SUKU TAHUNAN'!$B:$B,MID(JADUAL_TABLE!AA$1,2,1),'SGT_SUKU TAHUNAN'!$E:$E,JADUAL_TABLE!$A79)</f>
        <v>9.4410000000000007</v>
      </c>
      <c r="AB79" s="46">
        <f>SUMIFS('SGT_SUKU TAHUNAN'!$H:$H,'SGT_SUKU TAHUNAN'!$A:$A,"20"&amp;RIGHT(JADUAL_TABLE!AB$1,2),'SGT_SUKU TAHUNAN'!$B:$B,MID(JADUAL_TABLE!AB$1,2,1),'SGT_SUKU TAHUNAN'!$E:$E,JADUAL_TABLE!$A79)</f>
        <v>10.803000000000001</v>
      </c>
      <c r="AC79" s="46">
        <f>SUMIFS('SGT_SUKU TAHUNAN'!$H:$H,'SGT_SUKU TAHUNAN'!$A:$A,"20"&amp;RIGHT(JADUAL_TABLE!AC$1,2),'SGT_SUKU TAHUNAN'!$B:$B,MID(JADUAL_TABLE!AC$1,2,1),'SGT_SUKU TAHUNAN'!$E:$E,JADUAL_TABLE!$A79)</f>
        <v>11.283999999999999</v>
      </c>
      <c r="AD79" s="46">
        <f>SUMIFS('SGT_SUKU TAHUNAN'!$H:$H,'SGT_SUKU TAHUNAN'!$A:$A,"20"&amp;RIGHT(JADUAL_TABLE!AD$1,2),'SGT_SUKU TAHUNAN'!$B:$B,MID(JADUAL_TABLE!AD$1,2,1),'SGT_SUKU TAHUNAN'!$E:$E,JADUAL_TABLE!$A79)</f>
        <v>10.289</v>
      </c>
      <c r="AE79" s="46">
        <f>SUMIFS('SGT_SUKU TAHUNAN'!$H:$H,'SGT_SUKU TAHUNAN'!$A:$A,"20"&amp;RIGHT(JADUAL_TABLE!AE$1,2),'SGT_SUKU TAHUNAN'!$B:$B,MID(JADUAL_TABLE!AE$1,2,1),'SGT_SUKU TAHUNAN'!$E:$E,JADUAL_TABLE!$A79)</f>
        <v>11.401</v>
      </c>
      <c r="AF79" s="46">
        <f>SUMIFS('SGT_SUKU TAHUNAN'!$H:$H,'SGT_SUKU TAHUNAN'!$A:$A,"20"&amp;RIGHT(JADUAL_TABLE!AF$1,2),'SGT_SUKU TAHUNAN'!$B:$B,MID(JADUAL_TABLE!AF$1,2,1),'SGT_SUKU TAHUNAN'!$E:$E,JADUAL_TABLE!$A79)</f>
        <v>10.252000000000001</v>
      </c>
      <c r="AG79" s="46">
        <f>SUMIFS('SGT_SUKU TAHUNAN'!$H:$H,'SGT_SUKU TAHUNAN'!$A:$A,"20"&amp;RIGHT(JADUAL_TABLE!AG$1,2),'SGT_SUKU TAHUNAN'!$B:$B,MID(JADUAL_TABLE!AG$1,2,1),'SGT_SUKU TAHUNAN'!$E:$E,JADUAL_TABLE!$A79)</f>
        <v>10.261000000000001</v>
      </c>
      <c r="AH79" s="46">
        <f>SUMIFS('SGT_SUKU TAHUNAN'!$H:$H,'SGT_SUKU TAHUNAN'!$A:$A,"20"&amp;RIGHT(JADUAL_TABLE!AH$1,2),'SGT_SUKU TAHUNAN'!$B:$B,MID(JADUAL_TABLE!AH$1,2,1),'SGT_SUKU TAHUNAN'!$E:$E,JADUAL_TABLE!$A79)</f>
        <v>9.4120000000000008</v>
      </c>
      <c r="AI79" s="46">
        <f>SUMIFS('SGT_SUKU TAHUNAN'!$H:$H,'SGT_SUKU TAHUNAN'!$A:$A,"20"&amp;RIGHT(JADUAL_TABLE!AI$1,2),'SGT_SUKU TAHUNAN'!$B:$B,MID(JADUAL_TABLE!AI$1,2,1),'SGT_SUKU TAHUNAN'!$E:$E,JADUAL_TABLE!$A79)</f>
        <v>9.1800000000000015</v>
      </c>
      <c r="AJ79" s="46">
        <f>SUMIFS('SGT_SUKU TAHUNAN'!$H:$H,'SGT_SUKU TAHUNAN'!$A:$A,"20"&amp;RIGHT(JADUAL_TABLE!AJ$1,2),'SGT_SUKU TAHUNAN'!$B:$B,MID(JADUAL_TABLE!AJ$1,2,1),'SGT_SUKU TAHUNAN'!$E:$E,JADUAL_TABLE!$A79)</f>
        <v>9.1690000000000005</v>
      </c>
      <c r="AK79" s="46">
        <f>SUMIFS('SGT_SUKU TAHUNAN'!$H:$H,'SGT_SUKU TAHUNAN'!$A:$A,"20"&amp;RIGHT(JADUAL_TABLE!AK$1,2),'SGT_SUKU TAHUNAN'!$B:$B,MID(JADUAL_TABLE!AK$1,2,1),'SGT_SUKU TAHUNAN'!$E:$E,JADUAL_TABLE!$A79)</f>
        <v>9.0229999999999997</v>
      </c>
      <c r="AL79" s="46">
        <f>SUMIFS('SGT_SUKU TAHUNAN'!$H:$H,'SGT_SUKU TAHUNAN'!$A:$A,"20"&amp;RIGHT(JADUAL_TABLE!AL$1,2),'SGT_SUKU TAHUNAN'!$B:$B,MID(JADUAL_TABLE!AL$1,2,1),'SGT_SUKU TAHUNAN'!$E:$E,JADUAL_TABLE!$A79)</f>
        <v>9.09</v>
      </c>
      <c r="AM79" s="46">
        <f>SUMIFS('SGT_SUKU TAHUNAN'!$H:$H,'SGT_SUKU TAHUNAN'!$A:$A,"20"&amp;RIGHT(JADUAL_TABLE!AM$1,2),'SGT_SUKU TAHUNAN'!$B:$B,MID(JADUAL_TABLE!AM$1,2,1),'SGT_SUKU TAHUNAN'!$E:$E,JADUAL_TABLE!$A79)</f>
        <v>9.4260000000000002</v>
      </c>
      <c r="AN79" s="46">
        <f>SUMIFS('SGT_SUKU TAHUNAN'!$H:$H,'SGT_SUKU TAHUNAN'!$A:$A,"20"&amp;RIGHT(JADUAL_TABLE!AN$1,2),'SGT_SUKU TAHUNAN'!$B:$B,MID(JADUAL_TABLE!AN$1,2,1),'SGT_SUKU TAHUNAN'!$E:$E,JADUAL_TABLE!$A79)</f>
        <v>9.1449999999999996</v>
      </c>
      <c r="AO79" s="46">
        <f>SUMIFS('SGT_SUKU TAHUNAN'!$H:$H,'SGT_SUKU TAHUNAN'!$A:$A,"20"&amp;RIGHT(JADUAL_TABLE!AO$1,2),'SGT_SUKU TAHUNAN'!$B:$B,MID(JADUAL_TABLE!AO$1,2,1),'SGT_SUKU TAHUNAN'!$E:$E,JADUAL_TABLE!$A79)</f>
        <v>8.9080000000000013</v>
      </c>
      <c r="AP79" s="46">
        <f>SUMIFS('SGT_SUKU TAHUNAN'!$H:$H,'SGT_SUKU TAHUNAN'!$A:$A,"20"&amp;RIGHT(JADUAL_TABLE!AP$1,2),'SGT_SUKU TAHUNAN'!$B:$B,MID(JADUAL_TABLE!AP$1,2,1),'SGT_SUKU TAHUNAN'!$E:$E,JADUAL_TABLE!$A79)</f>
        <v>9.0040000000000013</v>
      </c>
      <c r="AQ79" s="46">
        <f>SUMIFS('SGT_SUKU TAHUNAN'!$H:$H,'SGT_SUKU TAHUNAN'!$A:$A,"20"&amp;RIGHT(JADUAL_TABLE!AQ$1,2),'SGT_SUKU TAHUNAN'!$B:$B,MID(JADUAL_TABLE!AQ$1,2,1),'SGT_SUKU TAHUNAN'!$E:$E,JADUAL_TABLE!$A79)</f>
        <v>9.0690000000000008</v>
      </c>
      <c r="AR79" s="46">
        <f>SUMIFS('SGT_SUKU TAHUNAN'!$H:$H,'SGT_SUKU TAHUNAN'!$A:$A,"20"&amp;RIGHT(JADUAL_TABLE!AR$1,2),'SGT_SUKU TAHUNAN'!$B:$B,MID(JADUAL_TABLE!AR$1,2,1),'SGT_SUKU TAHUNAN'!$E:$E,JADUAL_TABLE!$A79)</f>
        <v>9.76</v>
      </c>
      <c r="AS79" s="46">
        <f>SUMIFS('SGT_SUKU TAHUNAN'!$H:$H,'SGT_SUKU TAHUNAN'!$A:$A,"20"&amp;RIGHT(JADUAL_TABLE!AS$1,2),'SGT_SUKU TAHUNAN'!$B:$B,MID(JADUAL_TABLE!AS$1,2,1),'SGT_SUKU TAHUNAN'!$E:$E,JADUAL_TABLE!$A79)</f>
        <v>0</v>
      </c>
      <c r="AT79" s="46">
        <f>SUMIFS('SGT_SUKU TAHUNAN'!$H:$H,'SGT_SUKU TAHUNAN'!$A:$A,"20"&amp;RIGHT(JADUAL_TABLE!AT$1,2),'SGT_SUKU TAHUNAN'!$B:$B,MID(JADUAL_TABLE!AT$1,2,1),'SGT_SUKU TAHUNAN'!$E:$E,JADUAL_TABLE!$A79)</f>
        <v>0</v>
      </c>
    </row>
    <row r="80" spans="1:46" ht="35.15" customHeight="1" x14ac:dyDescent="0.3">
      <c r="A80" s="49" t="s">
        <v>64</v>
      </c>
      <c r="B80" s="45" t="s">
        <v>171</v>
      </c>
      <c r="C80" s="46">
        <f>SUMIFS('SGT_TAHUNAN '!$G:$G,'SGT_TAHUNAN '!$A:$A,JADUAL_TABLE!C$1,'SGT_TAHUNAN '!$D:$D,JADUAL_TABLE!$A80)</f>
        <v>2.7030000000000003</v>
      </c>
      <c r="D80" s="46">
        <f>SUMIFS('SGT_TAHUNAN '!$G:$G,'SGT_TAHUNAN '!$A:$A,JADUAL_TABLE!D$1,'SGT_TAHUNAN '!$D:$D,JADUAL_TABLE!$A80)</f>
        <v>3.4220000000000002</v>
      </c>
      <c r="E80" s="46">
        <f>SUMIFS('SGT_TAHUNAN '!$G:$G,'SGT_TAHUNAN '!$A:$A,JADUAL_TABLE!E$1,'SGT_TAHUNAN '!$D:$D,JADUAL_TABLE!$A80)</f>
        <v>3.0379999999999998</v>
      </c>
      <c r="F80" s="46">
        <f>SUMIFS('SGT_TAHUNAN '!$G:$G,'SGT_TAHUNAN '!$A:$A,JADUAL_TABLE!F$1,'SGT_TAHUNAN '!$D:$D,JADUAL_TABLE!$A80)</f>
        <v>2.0110000000000001</v>
      </c>
      <c r="G80" s="46">
        <f>SUMIFS('SGT_TAHUNAN '!$G:$G,'SGT_TAHUNAN '!$A:$A,JADUAL_TABLE!G$1,'SGT_TAHUNAN '!$D:$D,JADUAL_TABLE!$A80)</f>
        <v>2.4850000000000003</v>
      </c>
      <c r="H80" s="46">
        <f>SUMIFS('SGT_TAHUNAN '!$G:$G,'SGT_TAHUNAN '!$A:$A,JADUAL_TABLE!H$1,'SGT_TAHUNAN '!$D:$D,JADUAL_TABLE!$A80)</f>
        <v>2.1229999999999998</v>
      </c>
      <c r="I80" s="46">
        <f>SUMIFS('SGT_TAHUNAN '!$G:$G,'SGT_TAHUNAN '!$A:$A,JADUAL_TABLE!I$1,'SGT_TAHUNAN '!$D:$D,JADUAL_TABLE!$A80)</f>
        <v>2.1509999999999998</v>
      </c>
      <c r="J80" s="46">
        <f>SUMIFS('SGT_TAHUNAN '!$G:$G,'SGT_TAHUNAN '!$A:$A,JADUAL_TABLE!J$1,'SGT_TAHUNAN '!$D:$D,JADUAL_TABLE!$A80)</f>
        <v>2.2650000000000001</v>
      </c>
      <c r="K80" s="46">
        <f>SUMIFS('SGT_SUKU TAHUNAN'!$H:$H,'SGT_SUKU TAHUNAN'!$A:$A,"20"&amp;RIGHT(JADUAL_TABLE!K$1,2),'SGT_SUKU TAHUNAN'!$B:$B,MID(JADUAL_TABLE!K$1,2,1),'SGT_SUKU TAHUNAN'!$E:$E,JADUAL_TABLE!$A80)</f>
        <v>3.5550000000000002</v>
      </c>
      <c r="L80" s="46">
        <f>SUMIFS('SGT_SUKU TAHUNAN'!$H:$H,'SGT_SUKU TAHUNAN'!$A:$A,"20"&amp;RIGHT(JADUAL_TABLE!L$1,2),'SGT_SUKU TAHUNAN'!$B:$B,MID(JADUAL_TABLE!L$1,2,1),'SGT_SUKU TAHUNAN'!$E:$E,JADUAL_TABLE!$A80)</f>
        <v>3.2669999999999999</v>
      </c>
      <c r="M80" s="46">
        <f>SUMIFS('SGT_SUKU TAHUNAN'!$H:$H,'SGT_SUKU TAHUNAN'!$A:$A,"20"&amp;RIGHT(JADUAL_TABLE!M$1,2),'SGT_SUKU TAHUNAN'!$B:$B,MID(JADUAL_TABLE!M$1,2,1),'SGT_SUKU TAHUNAN'!$E:$E,JADUAL_TABLE!$A80)</f>
        <v>2.9740000000000002</v>
      </c>
      <c r="N80" s="46">
        <f>SUMIFS('SGT_SUKU TAHUNAN'!$H:$H,'SGT_SUKU TAHUNAN'!$A:$A,"20"&amp;RIGHT(JADUAL_TABLE!N$1,2),'SGT_SUKU TAHUNAN'!$B:$B,MID(JADUAL_TABLE!N$1,2,1),'SGT_SUKU TAHUNAN'!$E:$E,JADUAL_TABLE!$A80)</f>
        <v>2.7030000000000003</v>
      </c>
      <c r="O80" s="46">
        <f>SUMIFS('SGT_SUKU TAHUNAN'!$H:$H,'SGT_SUKU TAHUNAN'!$A:$A,"20"&amp;RIGHT(JADUAL_TABLE!O$1,2),'SGT_SUKU TAHUNAN'!$B:$B,MID(JADUAL_TABLE!O$1,2,1),'SGT_SUKU TAHUNAN'!$E:$E,JADUAL_TABLE!$A80)</f>
        <v>5.2510000000000003</v>
      </c>
      <c r="P80" s="46">
        <f>SUMIFS('SGT_SUKU TAHUNAN'!$H:$H,'SGT_SUKU TAHUNAN'!$A:$A,"20"&amp;RIGHT(JADUAL_TABLE!P$1,2),'SGT_SUKU TAHUNAN'!$B:$B,MID(JADUAL_TABLE!P$1,2,1),'SGT_SUKU TAHUNAN'!$E:$E,JADUAL_TABLE!$A80)</f>
        <v>5.4949999999999992</v>
      </c>
      <c r="Q80" s="46">
        <f>SUMIFS('SGT_SUKU TAHUNAN'!$H:$H,'SGT_SUKU TAHUNAN'!$A:$A,"20"&amp;RIGHT(JADUAL_TABLE!Q$1,2),'SGT_SUKU TAHUNAN'!$B:$B,MID(JADUAL_TABLE!Q$1,2,1),'SGT_SUKU TAHUNAN'!$E:$E,JADUAL_TABLE!$A80)</f>
        <v>4.7060000000000004</v>
      </c>
      <c r="R80" s="46">
        <f>SUMIFS('SGT_SUKU TAHUNAN'!$H:$H,'SGT_SUKU TAHUNAN'!$A:$A,"20"&amp;RIGHT(JADUAL_TABLE!R$1,2),'SGT_SUKU TAHUNAN'!$B:$B,MID(JADUAL_TABLE!R$1,2,1),'SGT_SUKU TAHUNAN'!$E:$E,JADUAL_TABLE!$A80)</f>
        <v>3.4220000000000002</v>
      </c>
      <c r="S80" s="46">
        <f>SUMIFS('SGT_SUKU TAHUNAN'!$H:$H,'SGT_SUKU TAHUNAN'!$A:$A,"20"&amp;RIGHT(JADUAL_TABLE!S$1,2),'SGT_SUKU TAHUNAN'!$B:$B,MID(JADUAL_TABLE!S$1,2,1),'SGT_SUKU TAHUNAN'!$E:$E,JADUAL_TABLE!$A80)</f>
        <v>3.3250000000000002</v>
      </c>
      <c r="T80" s="46">
        <f>SUMIFS('SGT_SUKU TAHUNAN'!$H:$H,'SGT_SUKU TAHUNAN'!$A:$A,"20"&amp;RIGHT(JADUAL_TABLE!T$1,2),'SGT_SUKU TAHUNAN'!$B:$B,MID(JADUAL_TABLE!T$1,2,1),'SGT_SUKU TAHUNAN'!$E:$E,JADUAL_TABLE!$A80)</f>
        <v>4.375</v>
      </c>
      <c r="U80" s="46">
        <f>SUMIFS('SGT_SUKU TAHUNAN'!$H:$H,'SGT_SUKU TAHUNAN'!$A:$A,"20"&amp;RIGHT(JADUAL_TABLE!U$1,2),'SGT_SUKU TAHUNAN'!$B:$B,MID(JADUAL_TABLE!U$1,2,1),'SGT_SUKU TAHUNAN'!$E:$E,JADUAL_TABLE!$A80)</f>
        <v>3.4350000000000001</v>
      </c>
      <c r="V80" s="46">
        <f>SUMIFS('SGT_SUKU TAHUNAN'!$H:$H,'SGT_SUKU TAHUNAN'!$A:$A,"20"&amp;RIGHT(JADUAL_TABLE!V$1,2),'SGT_SUKU TAHUNAN'!$B:$B,MID(JADUAL_TABLE!V$1,2,1),'SGT_SUKU TAHUNAN'!$E:$E,JADUAL_TABLE!$A80)</f>
        <v>3.0379999999999998</v>
      </c>
      <c r="W80" s="46">
        <f>SUMIFS('SGT_SUKU TAHUNAN'!$H:$H,'SGT_SUKU TAHUNAN'!$A:$A,"20"&amp;RIGHT(JADUAL_TABLE!W$1,2),'SGT_SUKU TAHUNAN'!$B:$B,MID(JADUAL_TABLE!W$1,2,1),'SGT_SUKU TAHUNAN'!$E:$E,JADUAL_TABLE!$A80)</f>
        <v>2.7199999999999998</v>
      </c>
      <c r="X80" s="46">
        <f>SUMIFS('SGT_SUKU TAHUNAN'!$H:$H,'SGT_SUKU TAHUNAN'!$A:$A,"20"&amp;RIGHT(JADUAL_TABLE!X$1,2),'SGT_SUKU TAHUNAN'!$B:$B,MID(JADUAL_TABLE!X$1,2,1),'SGT_SUKU TAHUNAN'!$E:$E,JADUAL_TABLE!$A80)</f>
        <v>2.5140000000000002</v>
      </c>
      <c r="Y80" s="46">
        <f>SUMIFS('SGT_SUKU TAHUNAN'!$H:$H,'SGT_SUKU TAHUNAN'!$A:$A,"20"&amp;RIGHT(JADUAL_TABLE!Y$1,2),'SGT_SUKU TAHUNAN'!$B:$B,MID(JADUAL_TABLE!Y$1,2,1),'SGT_SUKU TAHUNAN'!$E:$E,JADUAL_TABLE!$A80)</f>
        <v>2.2610000000000001</v>
      </c>
      <c r="Z80" s="46">
        <f>SUMIFS('SGT_SUKU TAHUNAN'!$H:$H,'SGT_SUKU TAHUNAN'!$A:$A,"20"&amp;RIGHT(JADUAL_TABLE!Z$1,2),'SGT_SUKU TAHUNAN'!$B:$B,MID(JADUAL_TABLE!Z$1,2,1),'SGT_SUKU TAHUNAN'!$E:$E,JADUAL_TABLE!$A80)</f>
        <v>2.0110000000000001</v>
      </c>
      <c r="AA80" s="46">
        <f>SUMIFS('SGT_SUKU TAHUNAN'!$H:$H,'SGT_SUKU TAHUNAN'!$A:$A,"20"&amp;RIGHT(JADUAL_TABLE!AA$1,2),'SGT_SUKU TAHUNAN'!$B:$B,MID(JADUAL_TABLE!AA$1,2,1),'SGT_SUKU TAHUNAN'!$E:$E,JADUAL_TABLE!$A80)</f>
        <v>2.2800000000000002</v>
      </c>
      <c r="AB80" s="46">
        <f>SUMIFS('SGT_SUKU TAHUNAN'!$H:$H,'SGT_SUKU TAHUNAN'!$A:$A,"20"&amp;RIGHT(JADUAL_TABLE!AB$1,2),'SGT_SUKU TAHUNAN'!$B:$B,MID(JADUAL_TABLE!AB$1,2,1),'SGT_SUKU TAHUNAN'!$E:$E,JADUAL_TABLE!$A80)</f>
        <v>3.3519999999999999</v>
      </c>
      <c r="AC80" s="46">
        <f>SUMIFS('SGT_SUKU TAHUNAN'!$H:$H,'SGT_SUKU TAHUNAN'!$A:$A,"20"&amp;RIGHT(JADUAL_TABLE!AC$1,2),'SGT_SUKU TAHUNAN'!$B:$B,MID(JADUAL_TABLE!AC$1,2,1),'SGT_SUKU TAHUNAN'!$E:$E,JADUAL_TABLE!$A80)</f>
        <v>2.504</v>
      </c>
      <c r="AD80" s="46">
        <f>SUMIFS('SGT_SUKU TAHUNAN'!$H:$H,'SGT_SUKU TAHUNAN'!$A:$A,"20"&amp;RIGHT(JADUAL_TABLE!AD$1,2),'SGT_SUKU TAHUNAN'!$B:$B,MID(JADUAL_TABLE!AD$1,2,1),'SGT_SUKU TAHUNAN'!$E:$E,JADUAL_TABLE!$A80)</f>
        <v>2.4850000000000003</v>
      </c>
      <c r="AE80" s="46">
        <f>SUMIFS('SGT_SUKU TAHUNAN'!$H:$H,'SGT_SUKU TAHUNAN'!$A:$A,"20"&amp;RIGHT(JADUAL_TABLE!AE$1,2),'SGT_SUKU TAHUNAN'!$B:$B,MID(JADUAL_TABLE!AE$1,2,1),'SGT_SUKU TAHUNAN'!$E:$E,JADUAL_TABLE!$A80)</f>
        <v>2.258</v>
      </c>
      <c r="AF80" s="46">
        <f>SUMIFS('SGT_SUKU TAHUNAN'!$H:$H,'SGT_SUKU TAHUNAN'!$A:$A,"20"&amp;RIGHT(JADUAL_TABLE!AF$1,2),'SGT_SUKU TAHUNAN'!$B:$B,MID(JADUAL_TABLE!AF$1,2,1),'SGT_SUKU TAHUNAN'!$E:$E,JADUAL_TABLE!$A80)</f>
        <v>2.1109999999999998</v>
      </c>
      <c r="AG80" s="46">
        <f>SUMIFS('SGT_SUKU TAHUNAN'!$H:$H,'SGT_SUKU TAHUNAN'!$A:$A,"20"&amp;RIGHT(JADUAL_TABLE!AG$1,2),'SGT_SUKU TAHUNAN'!$B:$B,MID(JADUAL_TABLE!AG$1,2,1),'SGT_SUKU TAHUNAN'!$E:$E,JADUAL_TABLE!$A80)</f>
        <v>2.2149999999999999</v>
      </c>
      <c r="AH80" s="46">
        <f>SUMIFS('SGT_SUKU TAHUNAN'!$H:$H,'SGT_SUKU TAHUNAN'!$A:$A,"20"&amp;RIGHT(JADUAL_TABLE!AH$1,2),'SGT_SUKU TAHUNAN'!$B:$B,MID(JADUAL_TABLE!AH$1,2,1),'SGT_SUKU TAHUNAN'!$E:$E,JADUAL_TABLE!$A80)</f>
        <v>2.1229999999999998</v>
      </c>
      <c r="AI80" s="46">
        <f>SUMIFS('SGT_SUKU TAHUNAN'!$H:$H,'SGT_SUKU TAHUNAN'!$A:$A,"20"&amp;RIGHT(JADUAL_TABLE!AI$1,2),'SGT_SUKU TAHUNAN'!$B:$B,MID(JADUAL_TABLE!AI$1,2,1),'SGT_SUKU TAHUNAN'!$E:$E,JADUAL_TABLE!$A80)</f>
        <v>2.09</v>
      </c>
      <c r="AJ80" s="46">
        <f>SUMIFS('SGT_SUKU TAHUNAN'!$H:$H,'SGT_SUKU TAHUNAN'!$A:$A,"20"&amp;RIGHT(JADUAL_TABLE!AJ$1,2),'SGT_SUKU TAHUNAN'!$B:$B,MID(JADUAL_TABLE!AJ$1,2,1),'SGT_SUKU TAHUNAN'!$E:$E,JADUAL_TABLE!$A80)</f>
        <v>2.1760000000000002</v>
      </c>
      <c r="AK80" s="46">
        <f>SUMIFS('SGT_SUKU TAHUNAN'!$H:$H,'SGT_SUKU TAHUNAN'!$A:$A,"20"&amp;RIGHT(JADUAL_TABLE!AK$1,2),'SGT_SUKU TAHUNAN'!$B:$B,MID(JADUAL_TABLE!AK$1,2,1),'SGT_SUKU TAHUNAN'!$E:$E,JADUAL_TABLE!$A80)</f>
        <v>2.1669999999999998</v>
      </c>
      <c r="AL80" s="46">
        <f>SUMIFS('SGT_SUKU TAHUNAN'!$H:$H,'SGT_SUKU TAHUNAN'!$A:$A,"20"&amp;RIGHT(JADUAL_TABLE!AL$1,2),'SGT_SUKU TAHUNAN'!$B:$B,MID(JADUAL_TABLE!AL$1,2,1),'SGT_SUKU TAHUNAN'!$E:$E,JADUAL_TABLE!$A80)</f>
        <v>2.1509999999999998</v>
      </c>
      <c r="AM80" s="46">
        <f>SUMIFS('SGT_SUKU TAHUNAN'!$H:$H,'SGT_SUKU TAHUNAN'!$A:$A,"20"&amp;RIGHT(JADUAL_TABLE!AM$1,2),'SGT_SUKU TAHUNAN'!$B:$B,MID(JADUAL_TABLE!AM$1,2,1),'SGT_SUKU TAHUNAN'!$E:$E,JADUAL_TABLE!$A80)</f>
        <v>2.1080000000000001</v>
      </c>
      <c r="AN80" s="46">
        <f>SUMIFS('SGT_SUKU TAHUNAN'!$H:$H,'SGT_SUKU TAHUNAN'!$A:$A,"20"&amp;RIGHT(JADUAL_TABLE!AN$1,2),'SGT_SUKU TAHUNAN'!$B:$B,MID(JADUAL_TABLE!AN$1,2,1),'SGT_SUKU TAHUNAN'!$E:$E,JADUAL_TABLE!$A80)</f>
        <v>2.4060000000000001</v>
      </c>
      <c r="AO80" s="46">
        <f>SUMIFS('SGT_SUKU TAHUNAN'!$H:$H,'SGT_SUKU TAHUNAN'!$A:$A,"20"&amp;RIGHT(JADUAL_TABLE!AO$1,2),'SGT_SUKU TAHUNAN'!$B:$B,MID(JADUAL_TABLE!AO$1,2,1),'SGT_SUKU TAHUNAN'!$E:$E,JADUAL_TABLE!$A80)</f>
        <v>2.2149999999999999</v>
      </c>
      <c r="AP80" s="46">
        <f>SUMIFS('SGT_SUKU TAHUNAN'!$H:$H,'SGT_SUKU TAHUNAN'!$A:$A,"20"&amp;RIGHT(JADUAL_TABLE!AP$1,2),'SGT_SUKU TAHUNAN'!$B:$B,MID(JADUAL_TABLE!AP$1,2,1),'SGT_SUKU TAHUNAN'!$E:$E,JADUAL_TABLE!$A80)</f>
        <v>2.2650000000000001</v>
      </c>
      <c r="AQ80" s="46">
        <f>SUMIFS('SGT_SUKU TAHUNAN'!$H:$H,'SGT_SUKU TAHUNAN'!$A:$A,"20"&amp;RIGHT(JADUAL_TABLE!AQ$1,2),'SGT_SUKU TAHUNAN'!$B:$B,MID(JADUAL_TABLE!AQ$1,2,1),'SGT_SUKU TAHUNAN'!$E:$E,JADUAL_TABLE!$A80)</f>
        <v>1.9899999999999998</v>
      </c>
      <c r="AR80" s="46">
        <f>SUMIFS('SGT_SUKU TAHUNAN'!$H:$H,'SGT_SUKU TAHUNAN'!$A:$A,"20"&amp;RIGHT(JADUAL_TABLE!AR$1,2),'SGT_SUKU TAHUNAN'!$B:$B,MID(JADUAL_TABLE!AR$1,2,1),'SGT_SUKU TAHUNAN'!$E:$E,JADUAL_TABLE!$A80)</f>
        <v>1.9529999999999998</v>
      </c>
      <c r="AS80" s="46">
        <f>SUMIFS('SGT_SUKU TAHUNAN'!$H:$H,'SGT_SUKU TAHUNAN'!$A:$A,"20"&amp;RIGHT(JADUAL_TABLE!AS$1,2),'SGT_SUKU TAHUNAN'!$B:$B,MID(JADUAL_TABLE!AS$1,2,1),'SGT_SUKU TAHUNAN'!$E:$E,JADUAL_TABLE!$A80)</f>
        <v>0</v>
      </c>
      <c r="AT80" s="46">
        <f>SUMIFS('SGT_SUKU TAHUNAN'!$H:$H,'SGT_SUKU TAHUNAN'!$A:$A,"20"&amp;RIGHT(JADUAL_TABLE!AT$1,2),'SGT_SUKU TAHUNAN'!$B:$B,MID(JADUAL_TABLE!AT$1,2,1),'SGT_SUKU TAHUNAN'!$E:$E,JADUAL_TABLE!$A80)</f>
        <v>0</v>
      </c>
    </row>
    <row r="81" spans="1:47" ht="8.15" customHeight="1" x14ac:dyDescent="0.3">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row>
    <row r="82" spans="1:47" s="37" customFormat="1" ht="35.15" customHeight="1" x14ac:dyDescent="0.3">
      <c r="A82" s="26"/>
      <c r="B82" s="38" t="s">
        <v>174</v>
      </c>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36"/>
    </row>
    <row r="83" spans="1:47" s="43" customFormat="1" ht="35.15" customHeight="1" x14ac:dyDescent="0.3">
      <c r="A83" s="26"/>
      <c r="B83" s="40" t="s">
        <v>149</v>
      </c>
      <c r="C83" s="51">
        <f>SUM(C84:C86)</f>
        <v>101.11700000000002</v>
      </c>
      <c r="D83" s="51">
        <f t="shared" ref="D83:I83" si="9">SUM(D84:D86)</f>
        <v>103.95800000000001</v>
      </c>
      <c r="E83" s="51">
        <f t="shared" si="9"/>
        <v>73.290999999999997</v>
      </c>
      <c r="F83" s="51">
        <f t="shared" si="9"/>
        <v>69.489999999999995</v>
      </c>
      <c r="G83" s="51">
        <f t="shared" si="9"/>
        <v>116.65300000000001</v>
      </c>
      <c r="H83" s="51">
        <f t="shared" si="9"/>
        <v>126.46800000000002</v>
      </c>
      <c r="I83" s="51">
        <f t="shared" si="9"/>
        <v>127.23900000000002</v>
      </c>
      <c r="J83" s="51">
        <f>SUM(J84:J86)</f>
        <v>129.57299999999998</v>
      </c>
      <c r="K83" s="51">
        <f t="shared" ref="K83:AT83" si="10">SUM(K84:K86)</f>
        <v>28.673999999999999</v>
      </c>
      <c r="L83" s="51">
        <f t="shared" si="10"/>
        <v>27.319000000000003</v>
      </c>
      <c r="M83" s="51">
        <f t="shared" si="10"/>
        <v>21.48</v>
      </c>
      <c r="N83" s="51">
        <f t="shared" si="10"/>
        <v>23.643999999999998</v>
      </c>
      <c r="O83" s="51">
        <f t="shared" si="10"/>
        <v>23.468000000000004</v>
      </c>
      <c r="P83" s="51">
        <f t="shared" si="10"/>
        <v>27.15</v>
      </c>
      <c r="Q83" s="51">
        <f t="shared" si="10"/>
        <v>28.100999999999996</v>
      </c>
      <c r="R83" s="51">
        <f t="shared" si="10"/>
        <v>25.238999999999997</v>
      </c>
      <c r="S83" s="51">
        <f t="shared" si="10"/>
        <v>21.873999999999999</v>
      </c>
      <c r="T83" s="51">
        <f t="shared" si="10"/>
        <v>13.672999999999998</v>
      </c>
      <c r="U83" s="51">
        <f t="shared" si="10"/>
        <v>21.028999999999996</v>
      </c>
      <c r="V83" s="51">
        <f t="shared" si="10"/>
        <v>16.715</v>
      </c>
      <c r="W83" s="51">
        <f t="shared" si="10"/>
        <v>17.384</v>
      </c>
      <c r="X83" s="51">
        <f t="shared" si="10"/>
        <v>16.178000000000001</v>
      </c>
      <c r="Y83" s="51">
        <f t="shared" si="10"/>
        <v>15.038000000000002</v>
      </c>
      <c r="Z83" s="51">
        <f t="shared" si="10"/>
        <v>20.89</v>
      </c>
      <c r="AA83" s="51">
        <f t="shared" si="10"/>
        <v>25.837</v>
      </c>
      <c r="AB83" s="51">
        <f t="shared" si="10"/>
        <v>29.403999999999996</v>
      </c>
      <c r="AC83" s="51">
        <f t="shared" si="10"/>
        <v>30.526000000000003</v>
      </c>
      <c r="AD83" s="51">
        <f t="shared" si="10"/>
        <v>30.886000000000003</v>
      </c>
      <c r="AE83" s="51">
        <f t="shared" si="10"/>
        <v>31.712</v>
      </c>
      <c r="AF83" s="51">
        <f t="shared" si="10"/>
        <v>31.702999999999999</v>
      </c>
      <c r="AG83" s="51">
        <f t="shared" si="10"/>
        <v>31.992000000000001</v>
      </c>
      <c r="AH83" s="51">
        <f t="shared" si="10"/>
        <v>31.061</v>
      </c>
      <c r="AI83" s="51">
        <f t="shared" si="10"/>
        <v>32.137</v>
      </c>
      <c r="AJ83" s="51">
        <f t="shared" si="10"/>
        <v>31.856999999999999</v>
      </c>
      <c r="AK83" s="51">
        <f t="shared" si="10"/>
        <v>31.788</v>
      </c>
      <c r="AL83" s="51">
        <f t="shared" si="10"/>
        <v>31.456999999999997</v>
      </c>
      <c r="AM83" s="51">
        <f t="shared" si="10"/>
        <v>33.222999999999999</v>
      </c>
      <c r="AN83" s="51">
        <f t="shared" si="10"/>
        <v>31.914999999999999</v>
      </c>
      <c r="AO83" s="51">
        <f t="shared" si="10"/>
        <v>32.298999999999999</v>
      </c>
      <c r="AP83" s="51">
        <f t="shared" si="10"/>
        <v>32.136000000000003</v>
      </c>
      <c r="AQ83" s="51">
        <f t="shared" si="10"/>
        <v>32.722999999999999</v>
      </c>
      <c r="AR83" s="51">
        <f t="shared" si="10"/>
        <v>31.547000000000001</v>
      </c>
      <c r="AS83" s="51">
        <f t="shared" si="10"/>
        <v>0</v>
      </c>
      <c r="AT83" s="51">
        <f t="shared" si="10"/>
        <v>0</v>
      </c>
      <c r="AU83" s="42"/>
    </row>
    <row r="84" spans="1:47" ht="35.15" customHeight="1" x14ac:dyDescent="0.3">
      <c r="A84" s="44" t="s">
        <v>19</v>
      </c>
      <c r="B84" s="45" t="s">
        <v>150</v>
      </c>
      <c r="C84" s="52">
        <f>SUMIFS('SGT_TAHUNAN '!$H:$H,'SGT_TAHUNAN '!$A:$A,JADUAL_TABLE!C$1,'SGT_TAHUNAN '!$B:$B,JADUAL_TABLE!$A84)</f>
        <v>45.442</v>
      </c>
      <c r="D84" s="52">
        <f>SUMIFS('SGT_TAHUNAN '!$H:$H,'SGT_TAHUNAN '!$A:$A,JADUAL_TABLE!D$1,'SGT_TAHUNAN '!$B:$B,JADUAL_TABLE!$A84)</f>
        <v>44.733000000000004</v>
      </c>
      <c r="E84" s="52">
        <f>SUMIFS('SGT_TAHUNAN '!$H:$H,'SGT_TAHUNAN '!$A:$A,JADUAL_TABLE!E$1,'SGT_TAHUNAN '!$B:$B,JADUAL_TABLE!$A84)</f>
        <v>25.341000000000001</v>
      </c>
      <c r="F84" s="52">
        <f>SUMIFS('SGT_TAHUNAN '!$H:$H,'SGT_TAHUNAN '!$A:$A,JADUAL_TABLE!F$1,'SGT_TAHUNAN '!$B:$B,JADUAL_TABLE!$A84)</f>
        <v>20.788999999999998</v>
      </c>
      <c r="G84" s="52">
        <f>SUMIFS('SGT_TAHUNAN '!$H:$H,'SGT_TAHUNAN '!$A:$A,JADUAL_TABLE!G$1,'SGT_TAHUNAN '!$B:$B,JADUAL_TABLE!$A84)</f>
        <v>34.468000000000004</v>
      </c>
      <c r="H84" s="52">
        <f>SUMIFS('SGT_TAHUNAN '!$H:$H,'SGT_TAHUNAN '!$A:$A,JADUAL_TABLE!H$1,'SGT_TAHUNAN '!$B:$B,JADUAL_TABLE!$A84)</f>
        <v>35.607999999999997</v>
      </c>
      <c r="I84" s="52">
        <f>SUMIFS('SGT_TAHUNAN '!$H:$H,'SGT_TAHUNAN '!$A:$A,JADUAL_TABLE!I$1,'SGT_TAHUNAN '!$B:$B,JADUAL_TABLE!$A84)</f>
        <v>34.174999999999997</v>
      </c>
      <c r="J84" s="52">
        <f>SUMIFS('SGT_TAHUNAN '!$H:$H,'SGT_TAHUNAN '!$A:$A,JADUAL_TABLE!J$1,'SGT_TAHUNAN '!$B:$B,JADUAL_TABLE!$A84)</f>
        <v>33.122999999999998</v>
      </c>
      <c r="K84" s="52">
        <f>SUMIFS('SGT_SUKU TAHUNAN'!$I:$I,'SGT_SUKU TAHUNAN'!$A:$A,"20"&amp;RIGHT(JADUAL_TABLE!K$1,2),'SGT_SUKU TAHUNAN'!$B:$B,MID(JADUAL_TABLE!K$1,2,1),'SGT_SUKU TAHUNAN'!$C:$C,JADUAL_TABLE!$A84)</f>
        <v>12.568</v>
      </c>
      <c r="L84" s="52">
        <f>SUMIFS('SGT_SUKU TAHUNAN'!$I:$I,'SGT_SUKU TAHUNAN'!$A:$A,"20"&amp;RIGHT(JADUAL_TABLE!L$1,2),'SGT_SUKU TAHUNAN'!$B:$B,MID(JADUAL_TABLE!L$1,2,1),'SGT_SUKU TAHUNAN'!$C:$C,JADUAL_TABLE!$A84)</f>
        <v>12.778</v>
      </c>
      <c r="M84" s="52">
        <f>SUMIFS('SGT_SUKU TAHUNAN'!$I:$I,'SGT_SUKU TAHUNAN'!$A:$A,"20"&amp;RIGHT(JADUAL_TABLE!M$1,2),'SGT_SUKU TAHUNAN'!$B:$B,MID(JADUAL_TABLE!M$1,2,1),'SGT_SUKU TAHUNAN'!$C:$C,JADUAL_TABLE!$A84)</f>
        <v>9.4140000000000015</v>
      </c>
      <c r="N84" s="52">
        <f>SUMIFS('SGT_SUKU TAHUNAN'!$I:$I,'SGT_SUKU TAHUNAN'!$A:$A,"20"&amp;RIGHT(JADUAL_TABLE!N$1,2),'SGT_SUKU TAHUNAN'!$B:$B,MID(JADUAL_TABLE!N$1,2,1),'SGT_SUKU TAHUNAN'!$C:$C,JADUAL_TABLE!$A84)</f>
        <v>10.681999999999999</v>
      </c>
      <c r="O84" s="52">
        <f>SUMIFS('SGT_SUKU TAHUNAN'!$I:$I,'SGT_SUKU TAHUNAN'!$A:$A,"20"&amp;RIGHT(JADUAL_TABLE!O$1,2),'SGT_SUKU TAHUNAN'!$B:$B,MID(JADUAL_TABLE!O$1,2,1),'SGT_SUKU TAHUNAN'!$C:$C,JADUAL_TABLE!$A84)</f>
        <v>10.540000000000001</v>
      </c>
      <c r="P84" s="52">
        <f>SUMIFS('SGT_SUKU TAHUNAN'!$I:$I,'SGT_SUKU TAHUNAN'!$A:$A,"20"&amp;RIGHT(JADUAL_TABLE!P$1,2),'SGT_SUKU TAHUNAN'!$B:$B,MID(JADUAL_TABLE!P$1,2,1),'SGT_SUKU TAHUNAN'!$C:$C,JADUAL_TABLE!$A84)</f>
        <v>12.145</v>
      </c>
      <c r="Q84" s="52">
        <f>SUMIFS('SGT_SUKU TAHUNAN'!$I:$I,'SGT_SUKU TAHUNAN'!$A:$A,"20"&amp;RIGHT(JADUAL_TABLE!Q$1,2),'SGT_SUKU TAHUNAN'!$B:$B,MID(JADUAL_TABLE!Q$1,2,1),'SGT_SUKU TAHUNAN'!$C:$C,JADUAL_TABLE!$A84)</f>
        <v>10.357999999999999</v>
      </c>
      <c r="R84" s="52">
        <f>SUMIFS('SGT_SUKU TAHUNAN'!$I:$I,'SGT_SUKU TAHUNAN'!$A:$A,"20"&amp;RIGHT(JADUAL_TABLE!R$1,2),'SGT_SUKU TAHUNAN'!$B:$B,MID(JADUAL_TABLE!R$1,2,1),'SGT_SUKU TAHUNAN'!$C:$C,JADUAL_TABLE!$A84)</f>
        <v>11.69</v>
      </c>
      <c r="S84" s="52">
        <f>SUMIFS('SGT_SUKU TAHUNAN'!$I:$I,'SGT_SUKU TAHUNAN'!$A:$A,"20"&amp;RIGHT(JADUAL_TABLE!S$1,2),'SGT_SUKU TAHUNAN'!$B:$B,MID(JADUAL_TABLE!S$1,2,1),'SGT_SUKU TAHUNAN'!$C:$C,JADUAL_TABLE!$A84)</f>
        <v>10.883999999999999</v>
      </c>
      <c r="T84" s="52">
        <f>SUMIFS('SGT_SUKU TAHUNAN'!$I:$I,'SGT_SUKU TAHUNAN'!$A:$A,"20"&amp;RIGHT(JADUAL_TABLE!T$1,2),'SGT_SUKU TAHUNAN'!$B:$B,MID(JADUAL_TABLE!T$1,2,1),'SGT_SUKU TAHUNAN'!$C:$C,JADUAL_TABLE!$A84)</f>
        <v>3.6180000000000003</v>
      </c>
      <c r="U84" s="52">
        <f>SUMIFS('SGT_SUKU TAHUNAN'!$I:$I,'SGT_SUKU TAHUNAN'!$A:$A,"20"&amp;RIGHT(JADUAL_TABLE!U$1,2),'SGT_SUKU TAHUNAN'!$B:$B,MID(JADUAL_TABLE!U$1,2,1),'SGT_SUKU TAHUNAN'!$C:$C,JADUAL_TABLE!$A84)</f>
        <v>5.9080000000000004</v>
      </c>
      <c r="V84" s="52">
        <f>SUMIFS('SGT_SUKU TAHUNAN'!$I:$I,'SGT_SUKU TAHUNAN'!$A:$A,"20"&amp;RIGHT(JADUAL_TABLE!V$1,2),'SGT_SUKU TAHUNAN'!$B:$B,MID(JADUAL_TABLE!V$1,2,1),'SGT_SUKU TAHUNAN'!$C:$C,JADUAL_TABLE!$A84)</f>
        <v>4.931</v>
      </c>
      <c r="W84" s="52">
        <f>SUMIFS('SGT_SUKU TAHUNAN'!$I:$I,'SGT_SUKU TAHUNAN'!$A:$A,"20"&amp;RIGHT(JADUAL_TABLE!W$1,2),'SGT_SUKU TAHUNAN'!$B:$B,MID(JADUAL_TABLE!W$1,2,1),'SGT_SUKU TAHUNAN'!$C:$C,JADUAL_TABLE!$A84)</f>
        <v>5.3040000000000003</v>
      </c>
      <c r="X84" s="52">
        <f>SUMIFS('SGT_SUKU TAHUNAN'!$I:$I,'SGT_SUKU TAHUNAN'!$A:$A,"20"&amp;RIGHT(JADUAL_TABLE!X$1,2),'SGT_SUKU TAHUNAN'!$B:$B,MID(JADUAL_TABLE!X$1,2,1),'SGT_SUKU TAHUNAN'!$C:$C,JADUAL_TABLE!$A84)</f>
        <v>4.99</v>
      </c>
      <c r="Y84" s="52">
        <f>SUMIFS('SGT_SUKU TAHUNAN'!$I:$I,'SGT_SUKU TAHUNAN'!$A:$A,"20"&amp;RIGHT(JADUAL_TABLE!Y$1,2),'SGT_SUKU TAHUNAN'!$B:$B,MID(JADUAL_TABLE!Y$1,2,1),'SGT_SUKU TAHUNAN'!$C:$C,JADUAL_TABLE!$A84)</f>
        <v>4.524</v>
      </c>
      <c r="Z84" s="52">
        <f>SUMIFS('SGT_SUKU TAHUNAN'!$I:$I,'SGT_SUKU TAHUNAN'!$A:$A,"20"&amp;RIGHT(JADUAL_TABLE!Z$1,2),'SGT_SUKU TAHUNAN'!$B:$B,MID(JADUAL_TABLE!Z$1,2,1),'SGT_SUKU TAHUNAN'!$C:$C,JADUAL_TABLE!$A84)</f>
        <v>5.971000000000001</v>
      </c>
      <c r="AA84" s="52">
        <f>SUMIFS('SGT_SUKU TAHUNAN'!$I:$I,'SGT_SUKU TAHUNAN'!$A:$A,"20"&amp;RIGHT(JADUAL_TABLE!AA$1,2),'SGT_SUKU TAHUNAN'!$B:$B,MID(JADUAL_TABLE!AA$1,2,1),'SGT_SUKU TAHUNAN'!$C:$C,JADUAL_TABLE!$A84)</f>
        <v>8.0370000000000008</v>
      </c>
      <c r="AB84" s="52">
        <f>SUMIFS('SGT_SUKU TAHUNAN'!$I:$I,'SGT_SUKU TAHUNAN'!$A:$A,"20"&amp;RIGHT(JADUAL_TABLE!AB$1,2),'SGT_SUKU TAHUNAN'!$B:$B,MID(JADUAL_TABLE!AB$1,2,1),'SGT_SUKU TAHUNAN'!$C:$C,JADUAL_TABLE!$A84)</f>
        <v>9.2690000000000001</v>
      </c>
      <c r="AC84" s="52">
        <f>SUMIFS('SGT_SUKU TAHUNAN'!$I:$I,'SGT_SUKU TAHUNAN'!$A:$A,"20"&amp;RIGHT(JADUAL_TABLE!AC$1,2),'SGT_SUKU TAHUNAN'!$B:$B,MID(JADUAL_TABLE!AC$1,2,1),'SGT_SUKU TAHUNAN'!$C:$C,JADUAL_TABLE!$A84)</f>
        <v>8.5090000000000003</v>
      </c>
      <c r="AD84" s="52">
        <f>SUMIFS('SGT_SUKU TAHUNAN'!$I:$I,'SGT_SUKU TAHUNAN'!$A:$A,"20"&amp;RIGHT(JADUAL_TABLE!AD$1,2),'SGT_SUKU TAHUNAN'!$B:$B,MID(JADUAL_TABLE!AD$1,2,1),'SGT_SUKU TAHUNAN'!$C:$C,JADUAL_TABLE!$A84)</f>
        <v>8.6530000000000005</v>
      </c>
      <c r="AE84" s="52">
        <f>SUMIFS('SGT_SUKU TAHUNAN'!$I:$I,'SGT_SUKU TAHUNAN'!$A:$A,"20"&amp;RIGHT(JADUAL_TABLE!AE$1,2),'SGT_SUKU TAHUNAN'!$B:$B,MID(JADUAL_TABLE!AE$1,2,1),'SGT_SUKU TAHUNAN'!$C:$C,JADUAL_TABLE!$A84)</f>
        <v>8.6150000000000002</v>
      </c>
      <c r="AF84" s="52">
        <f>SUMIFS('SGT_SUKU TAHUNAN'!$I:$I,'SGT_SUKU TAHUNAN'!$A:$A,"20"&amp;RIGHT(JADUAL_TABLE!AF$1,2),'SGT_SUKU TAHUNAN'!$B:$B,MID(JADUAL_TABLE!AF$1,2,1),'SGT_SUKU TAHUNAN'!$C:$C,JADUAL_TABLE!$A84)</f>
        <v>9.1660000000000004</v>
      </c>
      <c r="AG84" s="52">
        <f>SUMIFS('SGT_SUKU TAHUNAN'!$I:$I,'SGT_SUKU TAHUNAN'!$A:$A,"20"&amp;RIGHT(JADUAL_TABLE!AG$1,2),'SGT_SUKU TAHUNAN'!$B:$B,MID(JADUAL_TABLE!AG$1,2,1),'SGT_SUKU TAHUNAN'!$C:$C,JADUAL_TABLE!$A84)</f>
        <v>9.2330000000000005</v>
      </c>
      <c r="AH84" s="52">
        <f>SUMIFS('SGT_SUKU TAHUNAN'!$I:$I,'SGT_SUKU TAHUNAN'!$A:$A,"20"&amp;RIGHT(JADUAL_TABLE!AH$1,2),'SGT_SUKU TAHUNAN'!$B:$B,MID(JADUAL_TABLE!AH$1,2,1),'SGT_SUKU TAHUNAN'!$C:$C,JADUAL_TABLE!$A84)</f>
        <v>8.5940000000000012</v>
      </c>
      <c r="AI84" s="52">
        <f>SUMIFS('SGT_SUKU TAHUNAN'!$I:$I,'SGT_SUKU TAHUNAN'!$A:$A,"20"&amp;RIGHT(JADUAL_TABLE!AI$1,2),'SGT_SUKU TAHUNAN'!$B:$B,MID(JADUAL_TABLE!AI$1,2,1),'SGT_SUKU TAHUNAN'!$C:$C,JADUAL_TABLE!$A84)</f>
        <v>8.8529999999999998</v>
      </c>
      <c r="AJ84" s="52">
        <f>SUMIFS('SGT_SUKU TAHUNAN'!$I:$I,'SGT_SUKU TAHUNAN'!$A:$A,"20"&amp;RIGHT(JADUAL_TABLE!AJ$1,2),'SGT_SUKU TAHUNAN'!$B:$B,MID(JADUAL_TABLE!AJ$1,2,1),'SGT_SUKU TAHUNAN'!$C:$C,JADUAL_TABLE!$A84)</f>
        <v>8.5010000000000012</v>
      </c>
      <c r="AK84" s="52">
        <f>SUMIFS('SGT_SUKU TAHUNAN'!$I:$I,'SGT_SUKU TAHUNAN'!$A:$A,"20"&amp;RIGHT(JADUAL_TABLE!AK$1,2),'SGT_SUKU TAHUNAN'!$B:$B,MID(JADUAL_TABLE!AK$1,2,1),'SGT_SUKU TAHUNAN'!$C:$C,JADUAL_TABLE!$A84)</f>
        <v>8.3889999999999993</v>
      </c>
      <c r="AL84" s="52">
        <f>SUMIFS('SGT_SUKU TAHUNAN'!$I:$I,'SGT_SUKU TAHUNAN'!$A:$A,"20"&amp;RIGHT(JADUAL_TABLE!AL$1,2),'SGT_SUKU TAHUNAN'!$B:$B,MID(JADUAL_TABLE!AL$1,2,1),'SGT_SUKU TAHUNAN'!$C:$C,JADUAL_TABLE!$A84)</f>
        <v>8.4319999999999986</v>
      </c>
      <c r="AM84" s="52">
        <f>SUMIFS('SGT_SUKU TAHUNAN'!$I:$I,'SGT_SUKU TAHUNAN'!$A:$A,"20"&amp;RIGHT(JADUAL_TABLE!AM$1,2),'SGT_SUKU TAHUNAN'!$B:$B,MID(JADUAL_TABLE!AM$1,2,1),'SGT_SUKU TAHUNAN'!$C:$C,JADUAL_TABLE!$A84)</f>
        <v>8.93</v>
      </c>
      <c r="AN84" s="52">
        <f>SUMIFS('SGT_SUKU TAHUNAN'!$I:$I,'SGT_SUKU TAHUNAN'!$A:$A,"20"&amp;RIGHT(JADUAL_TABLE!AN$1,2),'SGT_SUKU TAHUNAN'!$B:$B,MID(JADUAL_TABLE!AN$1,2,1),'SGT_SUKU TAHUNAN'!$C:$C,JADUAL_TABLE!$A84)</f>
        <v>7.9609999999999994</v>
      </c>
      <c r="AO84" s="52">
        <f>SUMIFS('SGT_SUKU TAHUNAN'!$I:$I,'SGT_SUKU TAHUNAN'!$A:$A,"20"&amp;RIGHT(JADUAL_TABLE!AO$1,2),'SGT_SUKU TAHUNAN'!$B:$B,MID(JADUAL_TABLE!AO$1,2,1),'SGT_SUKU TAHUNAN'!$C:$C,JADUAL_TABLE!$A84)</f>
        <v>8.1709999999999994</v>
      </c>
      <c r="AP84" s="52">
        <f>SUMIFS('SGT_SUKU TAHUNAN'!$I:$I,'SGT_SUKU TAHUNAN'!$A:$A,"20"&amp;RIGHT(JADUAL_TABLE!AP$1,2),'SGT_SUKU TAHUNAN'!$B:$B,MID(JADUAL_TABLE!AP$1,2,1),'SGT_SUKU TAHUNAN'!$C:$C,JADUAL_TABLE!$A84)</f>
        <v>8.0609999999999999</v>
      </c>
      <c r="AQ84" s="52">
        <f>SUMIFS('SGT_SUKU TAHUNAN'!$I:$I,'SGT_SUKU TAHUNAN'!$A:$A,"20"&amp;RIGHT(JADUAL_TABLE!AQ$1,2),'SGT_SUKU TAHUNAN'!$B:$B,MID(JADUAL_TABLE!AQ$1,2,1),'SGT_SUKU TAHUNAN'!$C:$C,JADUAL_TABLE!$A84)</f>
        <v>8.5559999999999992</v>
      </c>
      <c r="AR84" s="52">
        <f>SUMIFS('SGT_SUKU TAHUNAN'!$I:$I,'SGT_SUKU TAHUNAN'!$A:$A,"20"&amp;RIGHT(JADUAL_TABLE!AR$1,2),'SGT_SUKU TAHUNAN'!$B:$B,MID(JADUAL_TABLE!AR$1,2,1),'SGT_SUKU TAHUNAN'!$C:$C,JADUAL_TABLE!$A84)</f>
        <v>7.9470000000000001</v>
      </c>
      <c r="AS84" s="52">
        <f>SUMIFS('SGT_SUKU TAHUNAN'!$I:$I,'SGT_SUKU TAHUNAN'!$A:$A,"20"&amp;RIGHT(JADUAL_TABLE!AS$1,2),'SGT_SUKU TAHUNAN'!$B:$B,MID(JADUAL_TABLE!AS$1,2,1),'SGT_SUKU TAHUNAN'!$C:$C,JADUAL_TABLE!$A84)</f>
        <v>0</v>
      </c>
      <c r="AT84" s="52">
        <f>SUMIFS('SGT_SUKU TAHUNAN'!$I:$I,'SGT_SUKU TAHUNAN'!$A:$A,"20"&amp;RIGHT(JADUAL_TABLE!AT$1,2),'SGT_SUKU TAHUNAN'!$B:$B,MID(JADUAL_TABLE!AT$1,2,1),'SGT_SUKU TAHUNAN'!$C:$C,JADUAL_TABLE!$A84)</f>
        <v>0</v>
      </c>
    </row>
    <row r="85" spans="1:47" ht="35.15" customHeight="1" x14ac:dyDescent="0.3">
      <c r="A85" s="44" t="s">
        <v>21</v>
      </c>
      <c r="B85" s="45" t="s">
        <v>151</v>
      </c>
      <c r="C85" s="52">
        <f>SUMIFS('SGT_TAHUNAN '!$H:$H,'SGT_TAHUNAN '!$A:$A,JADUAL_TABLE!C$1,'SGT_TAHUNAN '!$B:$B,JADUAL_TABLE!$A85)</f>
        <v>49.870000000000005</v>
      </c>
      <c r="D85" s="52">
        <f>SUMIFS('SGT_TAHUNAN '!$H:$H,'SGT_TAHUNAN '!$A:$A,JADUAL_TABLE!D$1,'SGT_TAHUNAN '!$B:$B,JADUAL_TABLE!$A85)</f>
        <v>51.113999999999997</v>
      </c>
      <c r="E85" s="52">
        <f>SUMIFS('SGT_TAHUNAN '!$H:$H,'SGT_TAHUNAN '!$A:$A,JADUAL_TABLE!E$1,'SGT_TAHUNAN '!$B:$B,JADUAL_TABLE!$A85)</f>
        <v>42.433000000000007</v>
      </c>
      <c r="F85" s="52">
        <f>SUMIFS('SGT_TAHUNAN '!$H:$H,'SGT_TAHUNAN '!$A:$A,JADUAL_TABLE!F$1,'SGT_TAHUNAN '!$B:$B,JADUAL_TABLE!$A85)</f>
        <v>43.037999999999997</v>
      </c>
      <c r="G85" s="52">
        <f>SUMIFS('SGT_TAHUNAN '!$H:$H,'SGT_TAHUNAN '!$A:$A,JADUAL_TABLE!G$1,'SGT_TAHUNAN '!$B:$B,JADUAL_TABLE!$A85)</f>
        <v>70.981999999999999</v>
      </c>
      <c r="H85" s="52">
        <f>SUMIFS('SGT_TAHUNAN '!$H:$H,'SGT_TAHUNAN '!$A:$A,JADUAL_TABLE!H$1,'SGT_TAHUNAN '!$B:$B,JADUAL_TABLE!$A85)</f>
        <v>78.616000000000014</v>
      </c>
      <c r="I85" s="52">
        <f>SUMIFS('SGT_TAHUNAN '!$H:$H,'SGT_TAHUNAN '!$A:$A,JADUAL_TABLE!I$1,'SGT_TAHUNAN '!$B:$B,JADUAL_TABLE!$A85)</f>
        <v>79.760000000000019</v>
      </c>
      <c r="J85" s="52">
        <f>SUMIFS('SGT_TAHUNAN '!$H:$H,'SGT_TAHUNAN '!$A:$A,JADUAL_TABLE!J$1,'SGT_TAHUNAN '!$B:$B,JADUAL_TABLE!$A85)</f>
        <v>82.935000000000002</v>
      </c>
      <c r="K85" s="52">
        <f>SUMIFS('SGT_SUKU TAHUNAN'!$I:$I,'SGT_SUKU TAHUNAN'!$A:$A,"20"&amp;RIGHT(JADUAL_TABLE!K$1,2),'SGT_SUKU TAHUNAN'!$B:$B,MID(JADUAL_TABLE!K$1,2,1),'SGT_SUKU TAHUNAN'!$C:$C,JADUAL_TABLE!$A85)</f>
        <v>13.904999999999999</v>
      </c>
      <c r="L85" s="52">
        <f>SUMIFS('SGT_SUKU TAHUNAN'!$I:$I,'SGT_SUKU TAHUNAN'!$A:$A,"20"&amp;RIGHT(JADUAL_TABLE!L$1,2),'SGT_SUKU TAHUNAN'!$B:$B,MID(JADUAL_TABLE!L$1,2,1),'SGT_SUKU TAHUNAN'!$C:$C,JADUAL_TABLE!$A85)</f>
        <v>13.253000000000002</v>
      </c>
      <c r="M85" s="52">
        <f>SUMIFS('SGT_SUKU TAHUNAN'!$I:$I,'SGT_SUKU TAHUNAN'!$A:$A,"20"&amp;RIGHT(JADUAL_TABLE!M$1,2),'SGT_SUKU TAHUNAN'!$B:$B,MID(JADUAL_TABLE!M$1,2,1),'SGT_SUKU TAHUNAN'!$C:$C,JADUAL_TABLE!$A85)</f>
        <v>11.086</v>
      </c>
      <c r="N85" s="52">
        <f>SUMIFS('SGT_SUKU TAHUNAN'!$I:$I,'SGT_SUKU TAHUNAN'!$A:$A,"20"&amp;RIGHT(JADUAL_TABLE!N$1,2),'SGT_SUKU TAHUNAN'!$B:$B,MID(JADUAL_TABLE!N$1,2,1),'SGT_SUKU TAHUNAN'!$C:$C,JADUAL_TABLE!$A85)</f>
        <v>11.626000000000001</v>
      </c>
      <c r="O85" s="52">
        <f>SUMIFS('SGT_SUKU TAHUNAN'!$I:$I,'SGT_SUKU TAHUNAN'!$A:$A,"20"&amp;RIGHT(JADUAL_TABLE!O$1,2),'SGT_SUKU TAHUNAN'!$B:$B,MID(JADUAL_TABLE!O$1,2,1),'SGT_SUKU TAHUNAN'!$C:$C,JADUAL_TABLE!$A85)</f>
        <v>11.529</v>
      </c>
      <c r="P85" s="52">
        <f>SUMIFS('SGT_SUKU TAHUNAN'!$I:$I,'SGT_SUKU TAHUNAN'!$A:$A,"20"&amp;RIGHT(JADUAL_TABLE!P$1,2),'SGT_SUKU TAHUNAN'!$B:$B,MID(JADUAL_TABLE!P$1,2,1),'SGT_SUKU TAHUNAN'!$C:$C,JADUAL_TABLE!$A85)</f>
        <v>13.173</v>
      </c>
      <c r="Q85" s="52">
        <f>SUMIFS('SGT_SUKU TAHUNAN'!$I:$I,'SGT_SUKU TAHUNAN'!$A:$A,"20"&amp;RIGHT(JADUAL_TABLE!Q$1,2),'SGT_SUKU TAHUNAN'!$B:$B,MID(JADUAL_TABLE!Q$1,2,1),'SGT_SUKU TAHUNAN'!$C:$C,JADUAL_TABLE!$A85)</f>
        <v>14.741</v>
      </c>
      <c r="R85" s="52">
        <f>SUMIFS('SGT_SUKU TAHUNAN'!$I:$I,'SGT_SUKU TAHUNAN'!$A:$A,"20"&amp;RIGHT(JADUAL_TABLE!R$1,2),'SGT_SUKU TAHUNAN'!$B:$B,MID(JADUAL_TABLE!R$1,2,1),'SGT_SUKU TAHUNAN'!$C:$C,JADUAL_TABLE!$A85)</f>
        <v>11.670999999999998</v>
      </c>
      <c r="S85" s="52">
        <f>SUMIFS('SGT_SUKU TAHUNAN'!$I:$I,'SGT_SUKU TAHUNAN'!$A:$A,"20"&amp;RIGHT(JADUAL_TABLE!S$1,2),'SGT_SUKU TAHUNAN'!$B:$B,MID(JADUAL_TABLE!S$1,2,1),'SGT_SUKU TAHUNAN'!$C:$C,JADUAL_TABLE!$A85)</f>
        <v>9.7050000000000001</v>
      </c>
      <c r="T85" s="52">
        <f>SUMIFS('SGT_SUKU TAHUNAN'!$I:$I,'SGT_SUKU TAHUNAN'!$A:$A,"20"&amp;RIGHT(JADUAL_TABLE!T$1,2),'SGT_SUKU TAHUNAN'!$B:$B,MID(JADUAL_TABLE!T$1,2,1),'SGT_SUKU TAHUNAN'!$C:$C,JADUAL_TABLE!$A85)</f>
        <v>9.086999999999998</v>
      </c>
      <c r="U85" s="52">
        <f>SUMIFS('SGT_SUKU TAHUNAN'!$I:$I,'SGT_SUKU TAHUNAN'!$A:$A,"20"&amp;RIGHT(JADUAL_TABLE!U$1,2),'SGT_SUKU TAHUNAN'!$B:$B,MID(JADUAL_TABLE!U$1,2,1),'SGT_SUKU TAHUNAN'!$C:$C,JADUAL_TABLE!$A85)</f>
        <v>13.069999999999999</v>
      </c>
      <c r="V85" s="52">
        <f>SUMIFS('SGT_SUKU TAHUNAN'!$I:$I,'SGT_SUKU TAHUNAN'!$A:$A,"20"&amp;RIGHT(JADUAL_TABLE!V$1,2),'SGT_SUKU TAHUNAN'!$B:$B,MID(JADUAL_TABLE!V$1,2,1),'SGT_SUKU TAHUNAN'!$C:$C,JADUAL_TABLE!$A85)</f>
        <v>10.571</v>
      </c>
      <c r="W85" s="52">
        <f>SUMIFS('SGT_SUKU TAHUNAN'!$I:$I,'SGT_SUKU TAHUNAN'!$A:$A,"20"&amp;RIGHT(JADUAL_TABLE!W$1,2),'SGT_SUKU TAHUNAN'!$B:$B,MID(JADUAL_TABLE!W$1,2,1),'SGT_SUKU TAHUNAN'!$C:$C,JADUAL_TABLE!$A85)</f>
        <v>10.407</v>
      </c>
      <c r="X85" s="52">
        <f>SUMIFS('SGT_SUKU TAHUNAN'!$I:$I,'SGT_SUKU TAHUNAN'!$A:$A,"20"&amp;RIGHT(JADUAL_TABLE!X$1,2),'SGT_SUKU TAHUNAN'!$B:$B,MID(JADUAL_TABLE!X$1,2,1),'SGT_SUKU TAHUNAN'!$C:$C,JADUAL_TABLE!$A85)</f>
        <v>9.8390000000000022</v>
      </c>
      <c r="Y85" s="52">
        <f>SUMIFS('SGT_SUKU TAHUNAN'!$I:$I,'SGT_SUKU TAHUNAN'!$A:$A,"20"&amp;RIGHT(JADUAL_TABLE!Y$1,2),'SGT_SUKU TAHUNAN'!$B:$B,MID(JADUAL_TABLE!Y$1,2,1),'SGT_SUKU TAHUNAN'!$C:$C,JADUAL_TABLE!$A85)</f>
        <v>9.3440000000000012</v>
      </c>
      <c r="Z85" s="52">
        <f>SUMIFS('SGT_SUKU TAHUNAN'!$I:$I,'SGT_SUKU TAHUNAN'!$A:$A,"20"&amp;RIGHT(JADUAL_TABLE!Z$1,2),'SGT_SUKU TAHUNAN'!$B:$B,MID(JADUAL_TABLE!Z$1,2,1),'SGT_SUKU TAHUNAN'!$C:$C,JADUAL_TABLE!$A85)</f>
        <v>13.448</v>
      </c>
      <c r="AA85" s="52">
        <f>SUMIFS('SGT_SUKU TAHUNAN'!$I:$I,'SGT_SUKU TAHUNAN'!$A:$A,"20"&amp;RIGHT(JADUAL_TABLE!AA$1,2),'SGT_SUKU TAHUNAN'!$B:$B,MID(JADUAL_TABLE!AA$1,2,1),'SGT_SUKU TAHUNAN'!$C:$C,JADUAL_TABLE!$A85)</f>
        <v>15.228999999999997</v>
      </c>
      <c r="AB85" s="52">
        <f>SUMIFS('SGT_SUKU TAHUNAN'!$I:$I,'SGT_SUKU TAHUNAN'!$A:$A,"20"&amp;RIGHT(JADUAL_TABLE!AB$1,2),'SGT_SUKU TAHUNAN'!$B:$B,MID(JADUAL_TABLE!AB$1,2,1),'SGT_SUKU TAHUNAN'!$C:$C,JADUAL_TABLE!$A85)</f>
        <v>17.558</v>
      </c>
      <c r="AC85" s="52">
        <f>SUMIFS('SGT_SUKU TAHUNAN'!$I:$I,'SGT_SUKU TAHUNAN'!$A:$A,"20"&amp;RIGHT(JADUAL_TABLE!AC$1,2),'SGT_SUKU TAHUNAN'!$B:$B,MID(JADUAL_TABLE!AC$1,2,1),'SGT_SUKU TAHUNAN'!$C:$C,JADUAL_TABLE!$A85)</f>
        <v>18.697000000000003</v>
      </c>
      <c r="AD85" s="52">
        <f>SUMIFS('SGT_SUKU TAHUNAN'!$I:$I,'SGT_SUKU TAHUNAN'!$A:$A,"20"&amp;RIGHT(JADUAL_TABLE!AD$1,2),'SGT_SUKU TAHUNAN'!$B:$B,MID(JADUAL_TABLE!AD$1,2,1),'SGT_SUKU TAHUNAN'!$C:$C,JADUAL_TABLE!$A85)</f>
        <v>19.498000000000001</v>
      </c>
      <c r="AE85" s="52">
        <f>SUMIFS('SGT_SUKU TAHUNAN'!$I:$I,'SGT_SUKU TAHUNAN'!$A:$A,"20"&amp;RIGHT(JADUAL_TABLE!AE$1,2),'SGT_SUKU TAHUNAN'!$B:$B,MID(JADUAL_TABLE!AE$1,2,1),'SGT_SUKU TAHUNAN'!$C:$C,JADUAL_TABLE!$A85)</f>
        <v>20.232999999999997</v>
      </c>
      <c r="AF85" s="52">
        <f>SUMIFS('SGT_SUKU TAHUNAN'!$I:$I,'SGT_SUKU TAHUNAN'!$A:$A,"20"&amp;RIGHT(JADUAL_TABLE!AF$1,2),'SGT_SUKU TAHUNAN'!$B:$B,MID(JADUAL_TABLE!AF$1,2,1),'SGT_SUKU TAHUNAN'!$C:$C,JADUAL_TABLE!$A85)</f>
        <v>19.596</v>
      </c>
      <c r="AG85" s="52">
        <f>SUMIFS('SGT_SUKU TAHUNAN'!$I:$I,'SGT_SUKU TAHUNAN'!$A:$A,"20"&amp;RIGHT(JADUAL_TABLE!AG$1,2),'SGT_SUKU TAHUNAN'!$B:$B,MID(JADUAL_TABLE!AG$1,2,1),'SGT_SUKU TAHUNAN'!$C:$C,JADUAL_TABLE!$A85)</f>
        <v>19.446999999999999</v>
      </c>
      <c r="AH85" s="52">
        <f>SUMIFS('SGT_SUKU TAHUNAN'!$I:$I,'SGT_SUKU TAHUNAN'!$A:$A,"20"&amp;RIGHT(JADUAL_TABLE!AH$1,2),'SGT_SUKU TAHUNAN'!$B:$B,MID(JADUAL_TABLE!AH$1,2,1),'SGT_SUKU TAHUNAN'!$C:$C,JADUAL_TABLE!$A85)</f>
        <v>19.34</v>
      </c>
      <c r="AI85" s="52">
        <f>SUMIFS('SGT_SUKU TAHUNAN'!$I:$I,'SGT_SUKU TAHUNAN'!$A:$A,"20"&amp;RIGHT(JADUAL_TABLE!AI$1,2),'SGT_SUKU TAHUNAN'!$B:$B,MID(JADUAL_TABLE!AI$1,2,1),'SGT_SUKU TAHUNAN'!$C:$C,JADUAL_TABLE!$A85)</f>
        <v>19.904</v>
      </c>
      <c r="AJ85" s="52">
        <f>SUMIFS('SGT_SUKU TAHUNAN'!$I:$I,'SGT_SUKU TAHUNAN'!$A:$A,"20"&amp;RIGHT(JADUAL_TABLE!AJ$1,2),'SGT_SUKU TAHUNAN'!$B:$B,MID(JADUAL_TABLE!AJ$1,2,1),'SGT_SUKU TAHUNAN'!$C:$C,JADUAL_TABLE!$A85)</f>
        <v>20.023</v>
      </c>
      <c r="AK85" s="52">
        <f>SUMIFS('SGT_SUKU TAHUNAN'!$I:$I,'SGT_SUKU TAHUNAN'!$A:$A,"20"&amp;RIGHT(JADUAL_TABLE!AK$1,2),'SGT_SUKU TAHUNAN'!$B:$B,MID(JADUAL_TABLE!AK$1,2,1),'SGT_SUKU TAHUNAN'!$C:$C,JADUAL_TABLE!$A85)</f>
        <v>20.134</v>
      </c>
      <c r="AL85" s="52">
        <f>SUMIFS('SGT_SUKU TAHUNAN'!$I:$I,'SGT_SUKU TAHUNAN'!$A:$A,"20"&amp;RIGHT(JADUAL_TABLE!AL$1,2),'SGT_SUKU TAHUNAN'!$B:$B,MID(JADUAL_TABLE!AL$1,2,1),'SGT_SUKU TAHUNAN'!$C:$C,JADUAL_TABLE!$A85)</f>
        <v>19.698999999999998</v>
      </c>
      <c r="AM85" s="52">
        <f>SUMIFS('SGT_SUKU TAHUNAN'!$I:$I,'SGT_SUKU TAHUNAN'!$A:$A,"20"&amp;RIGHT(JADUAL_TABLE!AM$1,2),'SGT_SUKU TAHUNAN'!$B:$B,MID(JADUAL_TABLE!AM$1,2,1),'SGT_SUKU TAHUNAN'!$C:$C,JADUAL_TABLE!$A85)</f>
        <v>20.808</v>
      </c>
      <c r="AN85" s="52">
        <f>SUMIFS('SGT_SUKU TAHUNAN'!$I:$I,'SGT_SUKU TAHUNAN'!$A:$A,"20"&amp;RIGHT(JADUAL_TABLE!AN$1,2),'SGT_SUKU TAHUNAN'!$B:$B,MID(JADUAL_TABLE!AN$1,2,1),'SGT_SUKU TAHUNAN'!$C:$C,JADUAL_TABLE!$A85)</f>
        <v>20.638999999999999</v>
      </c>
      <c r="AO85" s="52">
        <f>SUMIFS('SGT_SUKU TAHUNAN'!$I:$I,'SGT_SUKU TAHUNAN'!$A:$A,"20"&amp;RIGHT(JADUAL_TABLE!AO$1,2),'SGT_SUKU TAHUNAN'!$B:$B,MID(JADUAL_TABLE!AO$1,2,1),'SGT_SUKU TAHUNAN'!$C:$C,JADUAL_TABLE!$A85)</f>
        <v>20.77</v>
      </c>
      <c r="AP85" s="52">
        <f>SUMIFS('SGT_SUKU TAHUNAN'!$I:$I,'SGT_SUKU TAHUNAN'!$A:$A,"20"&amp;RIGHT(JADUAL_TABLE!AP$1,2),'SGT_SUKU TAHUNAN'!$B:$B,MID(JADUAL_TABLE!AP$1,2,1),'SGT_SUKU TAHUNAN'!$C:$C,JADUAL_TABLE!$A85)</f>
        <v>20.718</v>
      </c>
      <c r="AQ85" s="52">
        <f>SUMIFS('SGT_SUKU TAHUNAN'!$I:$I,'SGT_SUKU TAHUNAN'!$A:$A,"20"&amp;RIGHT(JADUAL_TABLE!AQ$1,2),'SGT_SUKU TAHUNAN'!$B:$B,MID(JADUAL_TABLE!AQ$1,2,1),'SGT_SUKU TAHUNAN'!$C:$C,JADUAL_TABLE!$A85)</f>
        <v>20.98</v>
      </c>
      <c r="AR85" s="52">
        <f>SUMIFS('SGT_SUKU TAHUNAN'!$I:$I,'SGT_SUKU TAHUNAN'!$A:$A,"20"&amp;RIGHT(JADUAL_TABLE!AR$1,2),'SGT_SUKU TAHUNAN'!$B:$B,MID(JADUAL_TABLE!AR$1,2,1),'SGT_SUKU TAHUNAN'!$C:$C,JADUAL_TABLE!$A85)</f>
        <v>20.847000000000001</v>
      </c>
      <c r="AS85" s="52">
        <f>SUMIFS('SGT_SUKU TAHUNAN'!$I:$I,'SGT_SUKU TAHUNAN'!$A:$A,"20"&amp;RIGHT(JADUAL_TABLE!AS$1,2),'SGT_SUKU TAHUNAN'!$B:$B,MID(JADUAL_TABLE!AS$1,2,1),'SGT_SUKU TAHUNAN'!$C:$C,JADUAL_TABLE!$A85)</f>
        <v>0</v>
      </c>
      <c r="AT85" s="52">
        <f>SUMIFS('SGT_SUKU TAHUNAN'!$I:$I,'SGT_SUKU TAHUNAN'!$A:$A,"20"&amp;RIGHT(JADUAL_TABLE!AT$1,2),'SGT_SUKU TAHUNAN'!$B:$B,MID(JADUAL_TABLE!AT$1,2,1),'SGT_SUKU TAHUNAN'!$C:$C,JADUAL_TABLE!$A85)</f>
        <v>0</v>
      </c>
    </row>
    <row r="86" spans="1:47" ht="35.15" customHeight="1" x14ac:dyDescent="0.3">
      <c r="A86" s="44" t="s">
        <v>23</v>
      </c>
      <c r="B86" s="45" t="s">
        <v>152</v>
      </c>
      <c r="C86" s="52">
        <f>SUMIFS('SGT_TAHUNAN '!$H:$H,'SGT_TAHUNAN '!$A:$A,JADUAL_TABLE!C$1,'SGT_TAHUNAN '!$B:$B,JADUAL_TABLE!$A86)</f>
        <v>5.8050000000000006</v>
      </c>
      <c r="D86" s="52">
        <f>SUMIFS('SGT_TAHUNAN '!$H:$H,'SGT_TAHUNAN '!$A:$A,JADUAL_TABLE!D$1,'SGT_TAHUNAN '!$B:$B,JADUAL_TABLE!$A86)</f>
        <v>8.1110000000000007</v>
      </c>
      <c r="E86" s="52">
        <f>SUMIFS('SGT_TAHUNAN '!$H:$H,'SGT_TAHUNAN '!$A:$A,JADUAL_TABLE!E$1,'SGT_TAHUNAN '!$B:$B,JADUAL_TABLE!$A86)</f>
        <v>5.5170000000000003</v>
      </c>
      <c r="F86" s="52">
        <f>SUMIFS('SGT_TAHUNAN '!$H:$H,'SGT_TAHUNAN '!$A:$A,JADUAL_TABLE!F$1,'SGT_TAHUNAN '!$B:$B,JADUAL_TABLE!$A86)</f>
        <v>5.6629999999999994</v>
      </c>
      <c r="G86" s="52">
        <f>SUMIFS('SGT_TAHUNAN '!$H:$H,'SGT_TAHUNAN '!$A:$A,JADUAL_TABLE!G$1,'SGT_TAHUNAN '!$B:$B,JADUAL_TABLE!$A86)</f>
        <v>11.203000000000003</v>
      </c>
      <c r="H86" s="52">
        <f>SUMIFS('SGT_TAHUNAN '!$H:$H,'SGT_TAHUNAN '!$A:$A,JADUAL_TABLE!H$1,'SGT_TAHUNAN '!$B:$B,JADUAL_TABLE!$A86)</f>
        <v>12.244</v>
      </c>
      <c r="I86" s="52">
        <f>SUMIFS('SGT_TAHUNAN '!$H:$H,'SGT_TAHUNAN '!$A:$A,JADUAL_TABLE!I$1,'SGT_TAHUNAN '!$B:$B,JADUAL_TABLE!$A86)</f>
        <v>13.304</v>
      </c>
      <c r="J86" s="52">
        <f>SUMIFS('SGT_TAHUNAN '!$H:$H,'SGT_TAHUNAN '!$A:$A,JADUAL_TABLE!J$1,'SGT_TAHUNAN '!$B:$B,JADUAL_TABLE!$A86)</f>
        <v>13.515000000000001</v>
      </c>
      <c r="K86" s="52">
        <f>SUMIFS('SGT_SUKU TAHUNAN'!$I:$I,'SGT_SUKU TAHUNAN'!$A:$A,"20"&amp;RIGHT(JADUAL_TABLE!K$1,2),'SGT_SUKU TAHUNAN'!$B:$B,MID(JADUAL_TABLE!K$1,2,1),'SGT_SUKU TAHUNAN'!$C:$C,JADUAL_TABLE!$A86)</f>
        <v>2.2010000000000001</v>
      </c>
      <c r="L86" s="52">
        <f>SUMIFS('SGT_SUKU TAHUNAN'!$I:$I,'SGT_SUKU TAHUNAN'!$A:$A,"20"&amp;RIGHT(JADUAL_TABLE!L$1,2),'SGT_SUKU TAHUNAN'!$B:$B,MID(JADUAL_TABLE!L$1,2,1),'SGT_SUKU TAHUNAN'!$C:$C,JADUAL_TABLE!$A86)</f>
        <v>1.2879999999999998</v>
      </c>
      <c r="M86" s="52">
        <f>SUMIFS('SGT_SUKU TAHUNAN'!$I:$I,'SGT_SUKU TAHUNAN'!$A:$A,"20"&amp;RIGHT(JADUAL_TABLE!M$1,2),'SGT_SUKU TAHUNAN'!$B:$B,MID(JADUAL_TABLE!M$1,2,1),'SGT_SUKU TAHUNAN'!$C:$C,JADUAL_TABLE!$A86)</f>
        <v>0.9800000000000002</v>
      </c>
      <c r="N86" s="52">
        <f>SUMIFS('SGT_SUKU TAHUNAN'!$I:$I,'SGT_SUKU TAHUNAN'!$A:$A,"20"&amp;RIGHT(JADUAL_TABLE!N$1,2),'SGT_SUKU TAHUNAN'!$B:$B,MID(JADUAL_TABLE!N$1,2,1),'SGT_SUKU TAHUNAN'!$C:$C,JADUAL_TABLE!$A86)</f>
        <v>1.3360000000000001</v>
      </c>
      <c r="O86" s="52">
        <f>SUMIFS('SGT_SUKU TAHUNAN'!$I:$I,'SGT_SUKU TAHUNAN'!$A:$A,"20"&amp;RIGHT(JADUAL_TABLE!O$1,2),'SGT_SUKU TAHUNAN'!$B:$B,MID(JADUAL_TABLE!O$1,2,1),'SGT_SUKU TAHUNAN'!$C:$C,JADUAL_TABLE!$A86)</f>
        <v>1.399</v>
      </c>
      <c r="P86" s="52">
        <f>SUMIFS('SGT_SUKU TAHUNAN'!$I:$I,'SGT_SUKU TAHUNAN'!$A:$A,"20"&amp;RIGHT(JADUAL_TABLE!P$1,2),'SGT_SUKU TAHUNAN'!$B:$B,MID(JADUAL_TABLE!P$1,2,1),'SGT_SUKU TAHUNAN'!$C:$C,JADUAL_TABLE!$A86)</f>
        <v>1.8320000000000001</v>
      </c>
      <c r="Q86" s="52">
        <f>SUMIFS('SGT_SUKU TAHUNAN'!$I:$I,'SGT_SUKU TAHUNAN'!$A:$A,"20"&amp;RIGHT(JADUAL_TABLE!Q$1,2),'SGT_SUKU TAHUNAN'!$B:$B,MID(JADUAL_TABLE!Q$1,2,1),'SGT_SUKU TAHUNAN'!$C:$C,JADUAL_TABLE!$A86)</f>
        <v>3.0019999999999993</v>
      </c>
      <c r="R86" s="52">
        <f>SUMIFS('SGT_SUKU TAHUNAN'!$I:$I,'SGT_SUKU TAHUNAN'!$A:$A,"20"&amp;RIGHT(JADUAL_TABLE!R$1,2),'SGT_SUKU TAHUNAN'!$B:$B,MID(JADUAL_TABLE!R$1,2,1),'SGT_SUKU TAHUNAN'!$C:$C,JADUAL_TABLE!$A86)</f>
        <v>1.8779999999999999</v>
      </c>
      <c r="S86" s="52">
        <f>SUMIFS('SGT_SUKU TAHUNAN'!$I:$I,'SGT_SUKU TAHUNAN'!$A:$A,"20"&amp;RIGHT(JADUAL_TABLE!S$1,2),'SGT_SUKU TAHUNAN'!$B:$B,MID(JADUAL_TABLE!S$1,2,1),'SGT_SUKU TAHUNAN'!$C:$C,JADUAL_TABLE!$A86)</f>
        <v>1.2849999999999997</v>
      </c>
      <c r="T86" s="52">
        <f>SUMIFS('SGT_SUKU TAHUNAN'!$I:$I,'SGT_SUKU TAHUNAN'!$A:$A,"20"&amp;RIGHT(JADUAL_TABLE!T$1,2),'SGT_SUKU TAHUNAN'!$B:$B,MID(JADUAL_TABLE!T$1,2,1),'SGT_SUKU TAHUNAN'!$C:$C,JADUAL_TABLE!$A86)</f>
        <v>0.96800000000000008</v>
      </c>
      <c r="U86" s="52">
        <f>SUMIFS('SGT_SUKU TAHUNAN'!$I:$I,'SGT_SUKU TAHUNAN'!$A:$A,"20"&amp;RIGHT(JADUAL_TABLE!U$1,2),'SGT_SUKU TAHUNAN'!$B:$B,MID(JADUAL_TABLE!U$1,2,1),'SGT_SUKU TAHUNAN'!$C:$C,JADUAL_TABLE!$A86)</f>
        <v>2.0510000000000002</v>
      </c>
      <c r="V86" s="52">
        <f>SUMIFS('SGT_SUKU TAHUNAN'!$I:$I,'SGT_SUKU TAHUNAN'!$A:$A,"20"&amp;RIGHT(JADUAL_TABLE!V$1,2),'SGT_SUKU TAHUNAN'!$B:$B,MID(JADUAL_TABLE!V$1,2,1),'SGT_SUKU TAHUNAN'!$C:$C,JADUAL_TABLE!$A86)</f>
        <v>1.2130000000000001</v>
      </c>
      <c r="W86" s="52">
        <f>SUMIFS('SGT_SUKU TAHUNAN'!$I:$I,'SGT_SUKU TAHUNAN'!$A:$A,"20"&amp;RIGHT(JADUAL_TABLE!W$1,2),'SGT_SUKU TAHUNAN'!$B:$B,MID(JADUAL_TABLE!W$1,2,1),'SGT_SUKU TAHUNAN'!$C:$C,JADUAL_TABLE!$A86)</f>
        <v>1.6729999999999996</v>
      </c>
      <c r="X86" s="52">
        <f>SUMIFS('SGT_SUKU TAHUNAN'!$I:$I,'SGT_SUKU TAHUNAN'!$A:$A,"20"&amp;RIGHT(JADUAL_TABLE!X$1,2),'SGT_SUKU TAHUNAN'!$B:$B,MID(JADUAL_TABLE!X$1,2,1),'SGT_SUKU TAHUNAN'!$C:$C,JADUAL_TABLE!$A86)</f>
        <v>1.349</v>
      </c>
      <c r="Y86" s="52">
        <f>SUMIFS('SGT_SUKU TAHUNAN'!$I:$I,'SGT_SUKU TAHUNAN'!$A:$A,"20"&amp;RIGHT(JADUAL_TABLE!Y$1,2),'SGT_SUKU TAHUNAN'!$B:$B,MID(JADUAL_TABLE!Y$1,2,1),'SGT_SUKU TAHUNAN'!$C:$C,JADUAL_TABLE!$A86)</f>
        <v>1.17</v>
      </c>
      <c r="Z86" s="52">
        <f>SUMIFS('SGT_SUKU TAHUNAN'!$I:$I,'SGT_SUKU TAHUNAN'!$A:$A,"20"&amp;RIGHT(JADUAL_TABLE!Z$1,2),'SGT_SUKU TAHUNAN'!$B:$B,MID(JADUAL_TABLE!Z$1,2,1),'SGT_SUKU TAHUNAN'!$C:$C,JADUAL_TABLE!$A86)</f>
        <v>1.4709999999999999</v>
      </c>
      <c r="AA86" s="52">
        <f>SUMIFS('SGT_SUKU TAHUNAN'!$I:$I,'SGT_SUKU TAHUNAN'!$A:$A,"20"&amp;RIGHT(JADUAL_TABLE!AA$1,2),'SGT_SUKU TAHUNAN'!$B:$B,MID(JADUAL_TABLE!AA$1,2,1),'SGT_SUKU TAHUNAN'!$C:$C,JADUAL_TABLE!$A86)</f>
        <v>2.5710000000000006</v>
      </c>
      <c r="AB86" s="52">
        <f>SUMIFS('SGT_SUKU TAHUNAN'!$I:$I,'SGT_SUKU TAHUNAN'!$A:$A,"20"&amp;RIGHT(JADUAL_TABLE!AB$1,2),'SGT_SUKU TAHUNAN'!$B:$B,MID(JADUAL_TABLE!AB$1,2,1),'SGT_SUKU TAHUNAN'!$C:$C,JADUAL_TABLE!$A86)</f>
        <v>2.577</v>
      </c>
      <c r="AC86" s="52">
        <f>SUMIFS('SGT_SUKU TAHUNAN'!$I:$I,'SGT_SUKU TAHUNAN'!$A:$A,"20"&amp;RIGHT(JADUAL_TABLE!AC$1,2),'SGT_SUKU TAHUNAN'!$B:$B,MID(JADUAL_TABLE!AC$1,2,1),'SGT_SUKU TAHUNAN'!$C:$C,JADUAL_TABLE!$A86)</f>
        <v>3.32</v>
      </c>
      <c r="AD86" s="52">
        <f>SUMIFS('SGT_SUKU TAHUNAN'!$I:$I,'SGT_SUKU TAHUNAN'!$A:$A,"20"&amp;RIGHT(JADUAL_TABLE!AD$1,2),'SGT_SUKU TAHUNAN'!$B:$B,MID(JADUAL_TABLE!AD$1,2,1),'SGT_SUKU TAHUNAN'!$C:$C,JADUAL_TABLE!$A86)</f>
        <v>2.7350000000000003</v>
      </c>
      <c r="AE86" s="52">
        <f>SUMIFS('SGT_SUKU TAHUNAN'!$I:$I,'SGT_SUKU TAHUNAN'!$A:$A,"20"&amp;RIGHT(JADUAL_TABLE!AE$1,2),'SGT_SUKU TAHUNAN'!$B:$B,MID(JADUAL_TABLE!AE$1,2,1),'SGT_SUKU TAHUNAN'!$C:$C,JADUAL_TABLE!$A86)</f>
        <v>2.8640000000000003</v>
      </c>
      <c r="AF86" s="52">
        <f>SUMIFS('SGT_SUKU TAHUNAN'!$I:$I,'SGT_SUKU TAHUNAN'!$A:$A,"20"&amp;RIGHT(JADUAL_TABLE!AF$1,2),'SGT_SUKU TAHUNAN'!$B:$B,MID(JADUAL_TABLE!AF$1,2,1),'SGT_SUKU TAHUNAN'!$C:$C,JADUAL_TABLE!$A86)</f>
        <v>2.9409999999999998</v>
      </c>
      <c r="AG86" s="52">
        <f>SUMIFS('SGT_SUKU TAHUNAN'!$I:$I,'SGT_SUKU TAHUNAN'!$A:$A,"20"&amp;RIGHT(JADUAL_TABLE!AG$1,2),'SGT_SUKU TAHUNAN'!$B:$B,MID(JADUAL_TABLE!AG$1,2,1),'SGT_SUKU TAHUNAN'!$C:$C,JADUAL_TABLE!$A86)</f>
        <v>3.3120000000000003</v>
      </c>
      <c r="AH86" s="52">
        <f>SUMIFS('SGT_SUKU TAHUNAN'!$I:$I,'SGT_SUKU TAHUNAN'!$A:$A,"20"&amp;RIGHT(JADUAL_TABLE!AH$1,2),'SGT_SUKU TAHUNAN'!$B:$B,MID(JADUAL_TABLE!AH$1,2,1),'SGT_SUKU TAHUNAN'!$C:$C,JADUAL_TABLE!$A86)</f>
        <v>3.1269999999999998</v>
      </c>
      <c r="AI86" s="52">
        <f>SUMIFS('SGT_SUKU TAHUNAN'!$I:$I,'SGT_SUKU TAHUNAN'!$A:$A,"20"&amp;RIGHT(JADUAL_TABLE!AI$1,2),'SGT_SUKU TAHUNAN'!$B:$B,MID(JADUAL_TABLE!AI$1,2,1),'SGT_SUKU TAHUNAN'!$C:$C,JADUAL_TABLE!$A86)</f>
        <v>3.3800000000000003</v>
      </c>
      <c r="AJ86" s="52">
        <f>SUMIFS('SGT_SUKU TAHUNAN'!$I:$I,'SGT_SUKU TAHUNAN'!$A:$A,"20"&amp;RIGHT(JADUAL_TABLE!AJ$1,2),'SGT_SUKU TAHUNAN'!$B:$B,MID(JADUAL_TABLE!AJ$1,2,1),'SGT_SUKU TAHUNAN'!$C:$C,JADUAL_TABLE!$A86)</f>
        <v>3.3329999999999993</v>
      </c>
      <c r="AK86" s="52">
        <f>SUMIFS('SGT_SUKU TAHUNAN'!$I:$I,'SGT_SUKU TAHUNAN'!$A:$A,"20"&amp;RIGHT(JADUAL_TABLE!AK$1,2),'SGT_SUKU TAHUNAN'!$B:$B,MID(JADUAL_TABLE!AK$1,2,1),'SGT_SUKU TAHUNAN'!$C:$C,JADUAL_TABLE!$A86)</f>
        <v>3.2650000000000001</v>
      </c>
      <c r="AL86" s="52">
        <f>SUMIFS('SGT_SUKU TAHUNAN'!$I:$I,'SGT_SUKU TAHUNAN'!$A:$A,"20"&amp;RIGHT(JADUAL_TABLE!AL$1,2),'SGT_SUKU TAHUNAN'!$B:$B,MID(JADUAL_TABLE!AL$1,2,1),'SGT_SUKU TAHUNAN'!$C:$C,JADUAL_TABLE!$A86)</f>
        <v>3.3260000000000001</v>
      </c>
      <c r="AM86" s="52">
        <f>SUMIFS('SGT_SUKU TAHUNAN'!$I:$I,'SGT_SUKU TAHUNAN'!$A:$A,"20"&amp;RIGHT(JADUAL_TABLE!AM$1,2),'SGT_SUKU TAHUNAN'!$B:$B,MID(JADUAL_TABLE!AM$1,2,1),'SGT_SUKU TAHUNAN'!$C:$C,JADUAL_TABLE!$A86)</f>
        <v>3.4849999999999999</v>
      </c>
      <c r="AN86" s="52">
        <f>SUMIFS('SGT_SUKU TAHUNAN'!$I:$I,'SGT_SUKU TAHUNAN'!$A:$A,"20"&amp;RIGHT(JADUAL_TABLE!AN$1,2),'SGT_SUKU TAHUNAN'!$B:$B,MID(JADUAL_TABLE!AN$1,2,1),'SGT_SUKU TAHUNAN'!$C:$C,JADUAL_TABLE!$A86)</f>
        <v>3.3149999999999999</v>
      </c>
      <c r="AO86" s="52">
        <f>SUMIFS('SGT_SUKU TAHUNAN'!$I:$I,'SGT_SUKU TAHUNAN'!$A:$A,"20"&amp;RIGHT(JADUAL_TABLE!AO$1,2),'SGT_SUKU TAHUNAN'!$B:$B,MID(JADUAL_TABLE!AO$1,2,1),'SGT_SUKU TAHUNAN'!$C:$C,JADUAL_TABLE!$A86)</f>
        <v>3.3580000000000001</v>
      </c>
      <c r="AP86" s="52">
        <f>SUMIFS('SGT_SUKU TAHUNAN'!$I:$I,'SGT_SUKU TAHUNAN'!$A:$A,"20"&amp;RIGHT(JADUAL_TABLE!AP$1,2),'SGT_SUKU TAHUNAN'!$B:$B,MID(JADUAL_TABLE!AP$1,2,1),'SGT_SUKU TAHUNAN'!$C:$C,JADUAL_TABLE!$A86)</f>
        <v>3.3569999999999998</v>
      </c>
      <c r="AQ86" s="52">
        <f>SUMIFS('SGT_SUKU TAHUNAN'!$I:$I,'SGT_SUKU TAHUNAN'!$A:$A,"20"&amp;RIGHT(JADUAL_TABLE!AQ$1,2),'SGT_SUKU TAHUNAN'!$B:$B,MID(JADUAL_TABLE!AQ$1,2,1),'SGT_SUKU TAHUNAN'!$C:$C,JADUAL_TABLE!$A86)</f>
        <v>3.1870000000000003</v>
      </c>
      <c r="AR86" s="52">
        <f>SUMIFS('SGT_SUKU TAHUNAN'!$I:$I,'SGT_SUKU TAHUNAN'!$A:$A,"20"&amp;RIGHT(JADUAL_TABLE!AR$1,2),'SGT_SUKU TAHUNAN'!$B:$B,MID(JADUAL_TABLE!AR$1,2,1),'SGT_SUKU TAHUNAN'!$C:$C,JADUAL_TABLE!$A86)</f>
        <v>2.7529999999999997</v>
      </c>
      <c r="AS86" s="52">
        <f>SUMIFS('SGT_SUKU TAHUNAN'!$I:$I,'SGT_SUKU TAHUNAN'!$A:$A,"20"&amp;RIGHT(JADUAL_TABLE!AS$1,2),'SGT_SUKU TAHUNAN'!$B:$B,MID(JADUAL_TABLE!AS$1,2,1),'SGT_SUKU TAHUNAN'!$C:$C,JADUAL_TABLE!$A86)</f>
        <v>0</v>
      </c>
      <c r="AT86" s="52">
        <f>SUMIFS('SGT_SUKU TAHUNAN'!$I:$I,'SGT_SUKU TAHUNAN'!$A:$A,"20"&amp;RIGHT(JADUAL_TABLE!AT$1,2),'SGT_SUKU TAHUNAN'!$B:$B,MID(JADUAL_TABLE!AT$1,2,1),'SGT_SUKU TAHUNAN'!$C:$C,JADUAL_TABLE!$A86)</f>
        <v>0</v>
      </c>
    </row>
    <row r="87" spans="1:47" s="43" customFormat="1" ht="35.15" customHeight="1" x14ac:dyDescent="0.3">
      <c r="A87" s="26"/>
      <c r="B87" s="40" t="s">
        <v>153</v>
      </c>
      <c r="C87" s="51">
        <f>SUM(C88:C90,C98:C99)</f>
        <v>101.11700000000002</v>
      </c>
      <c r="D87" s="51">
        <f t="shared" ref="D87:AT87" si="11">SUM(D88:D90,D98:D99)</f>
        <v>103.958</v>
      </c>
      <c r="E87" s="51">
        <f t="shared" si="11"/>
        <v>73.291000000000011</v>
      </c>
      <c r="F87" s="51">
        <f t="shared" si="11"/>
        <v>69.489999999999995</v>
      </c>
      <c r="G87" s="51">
        <f t="shared" si="11"/>
        <v>116.65300000000002</v>
      </c>
      <c r="H87" s="51">
        <f t="shared" si="11"/>
        <v>126.46799999999999</v>
      </c>
      <c r="I87" s="51">
        <f t="shared" si="11"/>
        <v>127.239</v>
      </c>
      <c r="J87" s="51">
        <f t="shared" si="11"/>
        <v>129.57300000000001</v>
      </c>
      <c r="K87" s="51">
        <f t="shared" si="11"/>
        <v>28.674000000000003</v>
      </c>
      <c r="L87" s="51">
        <f t="shared" si="11"/>
        <v>27.318999999999996</v>
      </c>
      <c r="M87" s="51">
        <f t="shared" si="11"/>
        <v>21.48</v>
      </c>
      <c r="N87" s="51">
        <f t="shared" si="11"/>
        <v>23.643999999999998</v>
      </c>
      <c r="O87" s="51">
        <f t="shared" si="11"/>
        <v>23.467999999999996</v>
      </c>
      <c r="P87" s="51">
        <f t="shared" si="11"/>
        <v>27.15</v>
      </c>
      <c r="Q87" s="51">
        <f t="shared" si="11"/>
        <v>28.100999999999999</v>
      </c>
      <c r="R87" s="51">
        <f t="shared" si="11"/>
        <v>25.238999999999997</v>
      </c>
      <c r="S87" s="51">
        <f t="shared" si="11"/>
        <v>21.873999999999999</v>
      </c>
      <c r="T87" s="51">
        <f t="shared" si="11"/>
        <v>13.672999999999998</v>
      </c>
      <c r="U87" s="51">
        <f t="shared" si="11"/>
        <v>21.029000000000003</v>
      </c>
      <c r="V87" s="51">
        <f t="shared" si="11"/>
        <v>16.714999999999996</v>
      </c>
      <c r="W87" s="51">
        <f t="shared" si="11"/>
        <v>17.384</v>
      </c>
      <c r="X87" s="51">
        <f t="shared" si="11"/>
        <v>16.178000000000001</v>
      </c>
      <c r="Y87" s="51">
        <f t="shared" si="11"/>
        <v>15.037999999999998</v>
      </c>
      <c r="Z87" s="51">
        <f t="shared" si="11"/>
        <v>20.89</v>
      </c>
      <c r="AA87" s="51">
        <f t="shared" si="11"/>
        <v>25.836999999999993</v>
      </c>
      <c r="AB87" s="51">
        <f t="shared" si="11"/>
        <v>29.404</v>
      </c>
      <c r="AC87" s="51">
        <f t="shared" si="11"/>
        <v>30.525999999999996</v>
      </c>
      <c r="AD87" s="51">
        <f t="shared" si="11"/>
        <v>30.885999999999999</v>
      </c>
      <c r="AE87" s="51">
        <f t="shared" si="11"/>
        <v>31.712</v>
      </c>
      <c r="AF87" s="51">
        <f t="shared" si="11"/>
        <v>31.703000000000003</v>
      </c>
      <c r="AG87" s="51">
        <f t="shared" si="11"/>
        <v>31.991999999999997</v>
      </c>
      <c r="AH87" s="51">
        <f t="shared" si="11"/>
        <v>31.061</v>
      </c>
      <c r="AI87" s="51">
        <f t="shared" si="11"/>
        <v>32.137</v>
      </c>
      <c r="AJ87" s="51">
        <f t="shared" si="11"/>
        <v>31.857000000000006</v>
      </c>
      <c r="AK87" s="51">
        <f t="shared" si="11"/>
        <v>31.788</v>
      </c>
      <c r="AL87" s="51">
        <f t="shared" si="11"/>
        <v>31.457000000000001</v>
      </c>
      <c r="AM87" s="51">
        <f t="shared" si="11"/>
        <v>33.222999999999999</v>
      </c>
      <c r="AN87" s="51">
        <f t="shared" si="11"/>
        <v>31.914999999999996</v>
      </c>
      <c r="AO87" s="51">
        <f t="shared" si="11"/>
        <v>32.299000000000007</v>
      </c>
      <c r="AP87" s="51">
        <f t="shared" si="11"/>
        <v>32.136000000000003</v>
      </c>
      <c r="AQ87" s="51">
        <f t="shared" si="11"/>
        <v>32.722999999999999</v>
      </c>
      <c r="AR87" s="51">
        <f t="shared" si="11"/>
        <v>31.547000000000004</v>
      </c>
      <c r="AS87" s="51">
        <f t="shared" si="11"/>
        <v>0</v>
      </c>
      <c r="AT87" s="51">
        <f t="shared" si="11"/>
        <v>0</v>
      </c>
      <c r="AU87" s="42"/>
    </row>
    <row r="88" spans="1:47" ht="35.15" customHeight="1" x14ac:dyDescent="0.3">
      <c r="A88" s="47" t="s">
        <v>27</v>
      </c>
      <c r="B88" s="47" t="s">
        <v>154</v>
      </c>
      <c r="C88" s="53">
        <f>SUMIFS('SGT_TAHUNAN '!$H:$H,'SGT_TAHUNAN '!$A:$A,JADUAL_TABLE!C$1,'SGT_TAHUNAN '!$C:$C,JADUAL_TABLE!$A88)</f>
        <v>9.1470000000000002</v>
      </c>
      <c r="D88" s="53">
        <f>SUMIFS('SGT_TAHUNAN '!$H:$H,'SGT_TAHUNAN '!$A:$A,JADUAL_TABLE!D$1,'SGT_TAHUNAN '!$C:$C,JADUAL_TABLE!$A88)</f>
        <v>10.747</v>
      </c>
      <c r="E88" s="53">
        <f>SUMIFS('SGT_TAHUNAN '!$H:$H,'SGT_TAHUNAN '!$A:$A,JADUAL_TABLE!E$1,'SGT_TAHUNAN '!$C:$C,JADUAL_TABLE!$A88)</f>
        <v>3.141</v>
      </c>
      <c r="F88" s="53">
        <f>SUMIFS('SGT_TAHUNAN '!$H:$H,'SGT_TAHUNAN '!$A:$A,JADUAL_TABLE!F$1,'SGT_TAHUNAN '!$C:$C,JADUAL_TABLE!$A88)</f>
        <v>3.3889999999999998</v>
      </c>
      <c r="G88" s="53">
        <f>SUMIFS('SGT_TAHUNAN '!$H:$H,'SGT_TAHUNAN '!$A:$A,JADUAL_TABLE!G$1,'SGT_TAHUNAN '!$C:$C,JADUAL_TABLE!$A88)</f>
        <v>5.9719999999999995</v>
      </c>
      <c r="H88" s="53">
        <f>SUMIFS('SGT_TAHUNAN '!$H:$H,'SGT_TAHUNAN '!$A:$A,JADUAL_TABLE!H$1,'SGT_TAHUNAN '!$C:$C,JADUAL_TABLE!$A88)</f>
        <v>6.1719999999999997</v>
      </c>
      <c r="I88" s="53">
        <f>SUMIFS('SGT_TAHUNAN '!$H:$H,'SGT_TAHUNAN '!$A:$A,JADUAL_TABLE!I$1,'SGT_TAHUNAN '!$C:$C,JADUAL_TABLE!$A88)</f>
        <v>5.2100000000000009</v>
      </c>
      <c r="J88" s="53">
        <f>SUMIFS('SGT_TAHUNAN '!$H:$H,'SGT_TAHUNAN '!$A:$A,JADUAL_TABLE!J$1,'SGT_TAHUNAN '!$C:$C,JADUAL_TABLE!$A88)</f>
        <v>5.2690000000000001</v>
      </c>
      <c r="K88" s="53">
        <f>SUMIFS('SGT_SUKU TAHUNAN'!$I:$I,'SGT_SUKU TAHUNAN'!$A:$A,"20"&amp;RIGHT(JADUAL_TABLE!K$1,2),'SGT_SUKU TAHUNAN'!$B:$B,MID(JADUAL_TABLE!K$1,2,1),'SGT_SUKU TAHUNAN'!$D:$D,JADUAL_TABLE!$A88)</f>
        <v>2.48</v>
      </c>
      <c r="L88" s="53">
        <f>SUMIFS('SGT_SUKU TAHUNAN'!$I:$I,'SGT_SUKU TAHUNAN'!$A:$A,"20"&amp;RIGHT(JADUAL_TABLE!L$1,2),'SGT_SUKU TAHUNAN'!$B:$B,MID(JADUAL_TABLE!L$1,2,1),'SGT_SUKU TAHUNAN'!$D:$D,JADUAL_TABLE!$A88)</f>
        <v>2.6020000000000003</v>
      </c>
      <c r="M88" s="53">
        <f>SUMIFS('SGT_SUKU TAHUNAN'!$I:$I,'SGT_SUKU TAHUNAN'!$A:$A,"20"&amp;RIGHT(JADUAL_TABLE!M$1,2),'SGT_SUKU TAHUNAN'!$B:$B,MID(JADUAL_TABLE!M$1,2,1),'SGT_SUKU TAHUNAN'!$D:$D,JADUAL_TABLE!$A88)</f>
        <v>1.544</v>
      </c>
      <c r="N88" s="53">
        <f>SUMIFS('SGT_SUKU TAHUNAN'!$I:$I,'SGT_SUKU TAHUNAN'!$A:$A,"20"&amp;RIGHT(JADUAL_TABLE!N$1,2),'SGT_SUKU TAHUNAN'!$B:$B,MID(JADUAL_TABLE!N$1,2,1),'SGT_SUKU TAHUNAN'!$D:$D,JADUAL_TABLE!$A88)</f>
        <v>2.5209999999999999</v>
      </c>
      <c r="O88" s="53">
        <f>SUMIFS('SGT_SUKU TAHUNAN'!$I:$I,'SGT_SUKU TAHUNAN'!$A:$A,"20"&amp;RIGHT(JADUAL_TABLE!O$1,2),'SGT_SUKU TAHUNAN'!$B:$B,MID(JADUAL_TABLE!O$1,2,1),'SGT_SUKU TAHUNAN'!$D:$D,JADUAL_TABLE!$A88)</f>
        <v>2.157</v>
      </c>
      <c r="P88" s="53">
        <f>SUMIFS('SGT_SUKU TAHUNAN'!$I:$I,'SGT_SUKU TAHUNAN'!$A:$A,"20"&amp;RIGHT(JADUAL_TABLE!P$1,2),'SGT_SUKU TAHUNAN'!$B:$B,MID(JADUAL_TABLE!P$1,2,1),'SGT_SUKU TAHUNAN'!$D:$D,JADUAL_TABLE!$A88)</f>
        <v>2.3109999999999999</v>
      </c>
      <c r="Q88" s="53">
        <f>SUMIFS('SGT_SUKU TAHUNAN'!$I:$I,'SGT_SUKU TAHUNAN'!$A:$A,"20"&amp;RIGHT(JADUAL_TABLE!Q$1,2),'SGT_SUKU TAHUNAN'!$B:$B,MID(JADUAL_TABLE!Q$1,2,1),'SGT_SUKU TAHUNAN'!$D:$D,JADUAL_TABLE!$A88)</f>
        <v>3.2240000000000002</v>
      </c>
      <c r="R88" s="53">
        <f>SUMIFS('SGT_SUKU TAHUNAN'!$I:$I,'SGT_SUKU TAHUNAN'!$A:$A,"20"&amp;RIGHT(JADUAL_TABLE!R$1,2),'SGT_SUKU TAHUNAN'!$B:$B,MID(JADUAL_TABLE!R$1,2,1),'SGT_SUKU TAHUNAN'!$D:$D,JADUAL_TABLE!$A88)</f>
        <v>3.0550000000000002</v>
      </c>
      <c r="S88" s="53">
        <f>SUMIFS('SGT_SUKU TAHUNAN'!$I:$I,'SGT_SUKU TAHUNAN'!$A:$A,"20"&amp;RIGHT(JADUAL_TABLE!S$1,2),'SGT_SUKU TAHUNAN'!$B:$B,MID(JADUAL_TABLE!S$1,2,1),'SGT_SUKU TAHUNAN'!$D:$D,JADUAL_TABLE!$A88)</f>
        <v>1.1200000000000001</v>
      </c>
      <c r="T88" s="53">
        <f>SUMIFS('SGT_SUKU TAHUNAN'!$I:$I,'SGT_SUKU TAHUNAN'!$A:$A,"20"&amp;RIGHT(JADUAL_TABLE!T$1,2),'SGT_SUKU TAHUNAN'!$B:$B,MID(JADUAL_TABLE!T$1,2,1),'SGT_SUKU TAHUNAN'!$D:$D,JADUAL_TABLE!$A88)</f>
        <v>0.39500000000000002</v>
      </c>
      <c r="U88" s="53">
        <f>SUMIFS('SGT_SUKU TAHUNAN'!$I:$I,'SGT_SUKU TAHUNAN'!$A:$A,"20"&amp;RIGHT(JADUAL_TABLE!U$1,2),'SGT_SUKU TAHUNAN'!$B:$B,MID(JADUAL_TABLE!U$1,2,1),'SGT_SUKU TAHUNAN'!$D:$D,JADUAL_TABLE!$A88)</f>
        <v>0.89999999999999991</v>
      </c>
      <c r="V88" s="53">
        <f>SUMIFS('SGT_SUKU TAHUNAN'!$I:$I,'SGT_SUKU TAHUNAN'!$A:$A,"20"&amp;RIGHT(JADUAL_TABLE!V$1,2),'SGT_SUKU TAHUNAN'!$B:$B,MID(JADUAL_TABLE!V$1,2,1),'SGT_SUKU TAHUNAN'!$D:$D,JADUAL_TABLE!$A88)</f>
        <v>0.72599999999999998</v>
      </c>
      <c r="W88" s="53">
        <f>SUMIFS('SGT_SUKU TAHUNAN'!$I:$I,'SGT_SUKU TAHUNAN'!$A:$A,"20"&amp;RIGHT(JADUAL_TABLE!W$1,2),'SGT_SUKU TAHUNAN'!$B:$B,MID(JADUAL_TABLE!W$1,2,1),'SGT_SUKU TAHUNAN'!$D:$D,JADUAL_TABLE!$A88)</f>
        <v>0.74299999999999988</v>
      </c>
      <c r="X88" s="53">
        <f>SUMIFS('SGT_SUKU TAHUNAN'!$I:$I,'SGT_SUKU TAHUNAN'!$A:$A,"20"&amp;RIGHT(JADUAL_TABLE!X$1,2),'SGT_SUKU TAHUNAN'!$B:$B,MID(JADUAL_TABLE!X$1,2,1),'SGT_SUKU TAHUNAN'!$D:$D,JADUAL_TABLE!$A88)</f>
        <v>0.69900000000000007</v>
      </c>
      <c r="Y88" s="53">
        <f>SUMIFS('SGT_SUKU TAHUNAN'!$I:$I,'SGT_SUKU TAHUNAN'!$A:$A,"20"&amp;RIGHT(JADUAL_TABLE!Y$1,2),'SGT_SUKU TAHUNAN'!$B:$B,MID(JADUAL_TABLE!Y$1,2,1),'SGT_SUKU TAHUNAN'!$D:$D,JADUAL_TABLE!$A88)</f>
        <v>0.74399999999999999</v>
      </c>
      <c r="Z88" s="53">
        <f>SUMIFS('SGT_SUKU TAHUNAN'!$I:$I,'SGT_SUKU TAHUNAN'!$A:$A,"20"&amp;RIGHT(JADUAL_TABLE!Z$1,2),'SGT_SUKU TAHUNAN'!$B:$B,MID(JADUAL_TABLE!Z$1,2,1),'SGT_SUKU TAHUNAN'!$D:$D,JADUAL_TABLE!$A88)</f>
        <v>1.2030000000000001</v>
      </c>
      <c r="AA88" s="53">
        <f>SUMIFS('SGT_SUKU TAHUNAN'!$I:$I,'SGT_SUKU TAHUNAN'!$A:$A,"20"&amp;RIGHT(JADUAL_TABLE!AA$1,2),'SGT_SUKU TAHUNAN'!$B:$B,MID(JADUAL_TABLE!AA$1,2,1),'SGT_SUKU TAHUNAN'!$D:$D,JADUAL_TABLE!$A88)</f>
        <v>1.508</v>
      </c>
      <c r="AB88" s="53">
        <f>SUMIFS('SGT_SUKU TAHUNAN'!$I:$I,'SGT_SUKU TAHUNAN'!$A:$A,"20"&amp;RIGHT(JADUAL_TABLE!AB$1,2),'SGT_SUKU TAHUNAN'!$B:$B,MID(JADUAL_TABLE!AB$1,2,1),'SGT_SUKU TAHUNAN'!$D:$D,JADUAL_TABLE!$A88)</f>
        <v>1.4100000000000001</v>
      </c>
      <c r="AC88" s="53">
        <f>SUMIFS('SGT_SUKU TAHUNAN'!$I:$I,'SGT_SUKU TAHUNAN'!$A:$A,"20"&amp;RIGHT(JADUAL_TABLE!AC$1,2),'SGT_SUKU TAHUNAN'!$B:$B,MID(JADUAL_TABLE!AC$1,2,1),'SGT_SUKU TAHUNAN'!$D:$D,JADUAL_TABLE!$A88)</f>
        <v>1.389</v>
      </c>
      <c r="AD88" s="53">
        <f>SUMIFS('SGT_SUKU TAHUNAN'!$I:$I,'SGT_SUKU TAHUNAN'!$A:$A,"20"&amp;RIGHT(JADUAL_TABLE!AD$1,2),'SGT_SUKU TAHUNAN'!$B:$B,MID(JADUAL_TABLE!AD$1,2,1),'SGT_SUKU TAHUNAN'!$D:$D,JADUAL_TABLE!$A88)</f>
        <v>1.665</v>
      </c>
      <c r="AE88" s="53">
        <f>SUMIFS('SGT_SUKU TAHUNAN'!$I:$I,'SGT_SUKU TAHUNAN'!$A:$A,"20"&amp;RIGHT(JADUAL_TABLE!AE$1,2),'SGT_SUKU TAHUNAN'!$B:$B,MID(JADUAL_TABLE!AE$1,2,1),'SGT_SUKU TAHUNAN'!$D:$D,JADUAL_TABLE!$A88)</f>
        <v>1.6720000000000002</v>
      </c>
      <c r="AF88" s="53">
        <f>SUMIFS('SGT_SUKU TAHUNAN'!$I:$I,'SGT_SUKU TAHUNAN'!$A:$A,"20"&amp;RIGHT(JADUAL_TABLE!AF$1,2),'SGT_SUKU TAHUNAN'!$B:$B,MID(JADUAL_TABLE!AF$1,2,1),'SGT_SUKU TAHUNAN'!$D:$D,JADUAL_TABLE!$A88)</f>
        <v>1.651</v>
      </c>
      <c r="AG88" s="53">
        <f>SUMIFS('SGT_SUKU TAHUNAN'!$I:$I,'SGT_SUKU TAHUNAN'!$A:$A,"20"&amp;RIGHT(JADUAL_TABLE!AG$1,2),'SGT_SUKU TAHUNAN'!$B:$B,MID(JADUAL_TABLE!AG$1,2,1),'SGT_SUKU TAHUNAN'!$D:$D,JADUAL_TABLE!$A88)</f>
        <v>1.4260000000000002</v>
      </c>
      <c r="AH88" s="53">
        <f>SUMIFS('SGT_SUKU TAHUNAN'!$I:$I,'SGT_SUKU TAHUNAN'!$A:$A,"20"&amp;RIGHT(JADUAL_TABLE!AH$1,2),'SGT_SUKU TAHUNAN'!$B:$B,MID(JADUAL_TABLE!AH$1,2,1),'SGT_SUKU TAHUNAN'!$D:$D,JADUAL_TABLE!$A88)</f>
        <v>1.423</v>
      </c>
      <c r="AI88" s="53">
        <f>SUMIFS('SGT_SUKU TAHUNAN'!$I:$I,'SGT_SUKU TAHUNAN'!$A:$A,"20"&amp;RIGHT(JADUAL_TABLE!AI$1,2),'SGT_SUKU TAHUNAN'!$B:$B,MID(JADUAL_TABLE!AI$1,2,1),'SGT_SUKU TAHUNAN'!$D:$D,JADUAL_TABLE!$A88)</f>
        <v>1.4790000000000001</v>
      </c>
      <c r="AJ88" s="53">
        <f>SUMIFS('SGT_SUKU TAHUNAN'!$I:$I,'SGT_SUKU TAHUNAN'!$A:$A,"20"&amp;RIGHT(JADUAL_TABLE!AJ$1,2),'SGT_SUKU TAHUNAN'!$B:$B,MID(JADUAL_TABLE!AJ$1,2,1),'SGT_SUKU TAHUNAN'!$D:$D,JADUAL_TABLE!$A88)</f>
        <v>1.2830000000000001</v>
      </c>
      <c r="AK88" s="53">
        <f>SUMIFS('SGT_SUKU TAHUNAN'!$I:$I,'SGT_SUKU TAHUNAN'!$A:$A,"20"&amp;RIGHT(JADUAL_TABLE!AK$1,2),'SGT_SUKU TAHUNAN'!$B:$B,MID(JADUAL_TABLE!AK$1,2,1),'SGT_SUKU TAHUNAN'!$D:$D,JADUAL_TABLE!$A88)</f>
        <v>1.2409999999999999</v>
      </c>
      <c r="AL88" s="53">
        <f>SUMIFS('SGT_SUKU TAHUNAN'!$I:$I,'SGT_SUKU TAHUNAN'!$A:$A,"20"&amp;RIGHT(JADUAL_TABLE!AL$1,2),'SGT_SUKU TAHUNAN'!$B:$B,MID(JADUAL_TABLE!AL$1,2,1),'SGT_SUKU TAHUNAN'!$D:$D,JADUAL_TABLE!$A88)</f>
        <v>1.2069999999999999</v>
      </c>
      <c r="AM88" s="53">
        <f>SUMIFS('SGT_SUKU TAHUNAN'!$I:$I,'SGT_SUKU TAHUNAN'!$A:$A,"20"&amp;RIGHT(JADUAL_TABLE!AM$1,2),'SGT_SUKU TAHUNAN'!$B:$B,MID(JADUAL_TABLE!AM$1,2,1),'SGT_SUKU TAHUNAN'!$D:$D,JADUAL_TABLE!$A88)</f>
        <v>1.3099999999999998</v>
      </c>
      <c r="AN88" s="53">
        <f>SUMIFS('SGT_SUKU TAHUNAN'!$I:$I,'SGT_SUKU TAHUNAN'!$A:$A,"20"&amp;RIGHT(JADUAL_TABLE!AN$1,2),'SGT_SUKU TAHUNAN'!$B:$B,MID(JADUAL_TABLE!AN$1,2,1),'SGT_SUKU TAHUNAN'!$D:$D,JADUAL_TABLE!$A88)</f>
        <v>1.329</v>
      </c>
      <c r="AO88" s="53">
        <f>SUMIFS('SGT_SUKU TAHUNAN'!$I:$I,'SGT_SUKU TAHUNAN'!$A:$A,"20"&amp;RIGHT(JADUAL_TABLE!AO$1,2),'SGT_SUKU TAHUNAN'!$B:$B,MID(JADUAL_TABLE!AO$1,2,1),'SGT_SUKU TAHUNAN'!$D:$D,JADUAL_TABLE!$A88)</f>
        <v>1.2390000000000001</v>
      </c>
      <c r="AP88" s="53">
        <f>SUMIFS('SGT_SUKU TAHUNAN'!$I:$I,'SGT_SUKU TAHUNAN'!$A:$A,"20"&amp;RIGHT(JADUAL_TABLE!AP$1,2),'SGT_SUKU TAHUNAN'!$B:$B,MID(JADUAL_TABLE!AP$1,2,1),'SGT_SUKU TAHUNAN'!$D:$D,JADUAL_TABLE!$A88)</f>
        <v>1.391</v>
      </c>
      <c r="AQ88" s="53">
        <f>SUMIFS('SGT_SUKU TAHUNAN'!$I:$I,'SGT_SUKU TAHUNAN'!$A:$A,"20"&amp;RIGHT(JADUAL_TABLE!AQ$1,2),'SGT_SUKU TAHUNAN'!$B:$B,MID(JADUAL_TABLE!AQ$1,2,1),'SGT_SUKU TAHUNAN'!$D:$D,JADUAL_TABLE!$A88)</f>
        <v>1.3959999999999999</v>
      </c>
      <c r="AR88" s="53">
        <f>SUMIFS('SGT_SUKU TAHUNAN'!$I:$I,'SGT_SUKU TAHUNAN'!$A:$A,"20"&amp;RIGHT(JADUAL_TABLE!AR$1,2),'SGT_SUKU TAHUNAN'!$B:$B,MID(JADUAL_TABLE!AR$1,2,1),'SGT_SUKU TAHUNAN'!$D:$D,JADUAL_TABLE!$A88)</f>
        <v>1.6820000000000002</v>
      </c>
      <c r="AS88" s="53">
        <f>SUMIFS('SGT_SUKU TAHUNAN'!$I:$I,'SGT_SUKU TAHUNAN'!$A:$A,"20"&amp;RIGHT(JADUAL_TABLE!AS$1,2),'SGT_SUKU TAHUNAN'!$B:$B,MID(JADUAL_TABLE!AS$1,2,1),'SGT_SUKU TAHUNAN'!$D:$D,JADUAL_TABLE!$A88)</f>
        <v>0</v>
      </c>
      <c r="AT88" s="53">
        <f>SUMIFS('SGT_SUKU TAHUNAN'!$I:$I,'SGT_SUKU TAHUNAN'!$A:$A,"20"&amp;RIGHT(JADUAL_TABLE!AT$1,2),'SGT_SUKU TAHUNAN'!$B:$B,MID(JADUAL_TABLE!AT$1,2,1),'SGT_SUKU TAHUNAN'!$D:$D,JADUAL_TABLE!$A88)</f>
        <v>0</v>
      </c>
    </row>
    <row r="89" spans="1:47" ht="35.15" customHeight="1" x14ac:dyDescent="0.3">
      <c r="A89" s="47" t="s">
        <v>29</v>
      </c>
      <c r="B89" s="47" t="s">
        <v>155</v>
      </c>
      <c r="C89" s="53">
        <f>SUMIFS('SGT_TAHUNAN '!$H:$H,'SGT_TAHUNAN '!$A:$A,JADUAL_TABLE!C$1,'SGT_TAHUNAN '!$C:$C,JADUAL_TABLE!$A89)</f>
        <v>0.79599999999999993</v>
      </c>
      <c r="D89" s="53">
        <f>SUMIFS('SGT_TAHUNAN '!$H:$H,'SGT_TAHUNAN '!$A:$A,JADUAL_TABLE!D$1,'SGT_TAHUNAN '!$C:$C,JADUAL_TABLE!$A89)</f>
        <v>0.6409999999999999</v>
      </c>
      <c r="E89" s="53">
        <f>SUMIFS('SGT_TAHUNAN '!$H:$H,'SGT_TAHUNAN '!$A:$A,JADUAL_TABLE!E$1,'SGT_TAHUNAN '!$C:$C,JADUAL_TABLE!$A89)</f>
        <v>0.28100000000000003</v>
      </c>
      <c r="F89" s="53">
        <f>SUMIFS('SGT_TAHUNAN '!$H:$H,'SGT_TAHUNAN '!$A:$A,JADUAL_TABLE!F$1,'SGT_TAHUNAN '!$C:$C,JADUAL_TABLE!$A89)</f>
        <v>0.32900000000000007</v>
      </c>
      <c r="G89" s="53">
        <f>SUMIFS('SGT_TAHUNAN '!$H:$H,'SGT_TAHUNAN '!$A:$A,JADUAL_TABLE!G$1,'SGT_TAHUNAN '!$C:$C,JADUAL_TABLE!$A89)</f>
        <v>0.433</v>
      </c>
      <c r="H89" s="53">
        <f>SUMIFS('SGT_TAHUNAN '!$H:$H,'SGT_TAHUNAN '!$A:$A,JADUAL_TABLE!H$1,'SGT_TAHUNAN '!$C:$C,JADUAL_TABLE!$A89)</f>
        <v>0.67500000000000004</v>
      </c>
      <c r="I89" s="53">
        <f>SUMIFS('SGT_TAHUNAN '!$H:$H,'SGT_TAHUNAN '!$A:$A,JADUAL_TABLE!I$1,'SGT_TAHUNAN '!$C:$C,JADUAL_TABLE!$A89)</f>
        <v>0.85799999999999998</v>
      </c>
      <c r="J89" s="53">
        <f>SUMIFS('SGT_TAHUNAN '!$H:$H,'SGT_TAHUNAN '!$A:$A,JADUAL_TABLE!J$1,'SGT_TAHUNAN '!$C:$C,JADUAL_TABLE!$A89)</f>
        <v>0.84499999999999986</v>
      </c>
      <c r="K89" s="53">
        <f>SUMIFS('SGT_SUKU TAHUNAN'!$I:$I,'SGT_SUKU TAHUNAN'!$A:$A,"20"&amp;RIGHT(JADUAL_TABLE!K$1,2),'SGT_SUKU TAHUNAN'!$B:$B,MID(JADUAL_TABLE!K$1,2,1),'SGT_SUKU TAHUNAN'!$D:$D,JADUAL_TABLE!$A89)</f>
        <v>0.28700000000000003</v>
      </c>
      <c r="L89" s="53">
        <f>SUMIFS('SGT_SUKU TAHUNAN'!$I:$I,'SGT_SUKU TAHUNAN'!$A:$A,"20"&amp;RIGHT(JADUAL_TABLE!L$1,2),'SGT_SUKU TAHUNAN'!$B:$B,MID(JADUAL_TABLE!L$1,2,1),'SGT_SUKU TAHUNAN'!$D:$D,JADUAL_TABLE!$A89)</f>
        <v>0.24399999999999999</v>
      </c>
      <c r="M89" s="53">
        <f>SUMIFS('SGT_SUKU TAHUNAN'!$I:$I,'SGT_SUKU TAHUNAN'!$A:$A,"20"&amp;RIGHT(JADUAL_TABLE!M$1,2),'SGT_SUKU TAHUNAN'!$B:$B,MID(JADUAL_TABLE!M$1,2,1),'SGT_SUKU TAHUNAN'!$D:$D,JADUAL_TABLE!$A89)</f>
        <v>0.13800000000000001</v>
      </c>
      <c r="N89" s="53">
        <f>SUMIFS('SGT_SUKU TAHUNAN'!$I:$I,'SGT_SUKU TAHUNAN'!$A:$A,"20"&amp;RIGHT(JADUAL_TABLE!N$1,2),'SGT_SUKU TAHUNAN'!$B:$B,MID(JADUAL_TABLE!N$1,2,1),'SGT_SUKU TAHUNAN'!$D:$D,JADUAL_TABLE!$A89)</f>
        <v>0.127</v>
      </c>
      <c r="O89" s="53">
        <f>SUMIFS('SGT_SUKU TAHUNAN'!$I:$I,'SGT_SUKU TAHUNAN'!$A:$A,"20"&amp;RIGHT(JADUAL_TABLE!O$1,2),'SGT_SUKU TAHUNAN'!$B:$B,MID(JADUAL_TABLE!O$1,2,1),'SGT_SUKU TAHUNAN'!$D:$D,JADUAL_TABLE!$A89)</f>
        <v>0.19600000000000001</v>
      </c>
      <c r="P89" s="53">
        <f>SUMIFS('SGT_SUKU TAHUNAN'!$I:$I,'SGT_SUKU TAHUNAN'!$A:$A,"20"&amp;RIGHT(JADUAL_TABLE!P$1,2),'SGT_SUKU TAHUNAN'!$B:$B,MID(JADUAL_TABLE!P$1,2,1),'SGT_SUKU TAHUNAN'!$D:$D,JADUAL_TABLE!$A89)</f>
        <v>0.17599999999999999</v>
      </c>
      <c r="Q89" s="53">
        <f>SUMIFS('SGT_SUKU TAHUNAN'!$I:$I,'SGT_SUKU TAHUNAN'!$A:$A,"20"&amp;RIGHT(JADUAL_TABLE!Q$1,2),'SGT_SUKU TAHUNAN'!$B:$B,MID(JADUAL_TABLE!Q$1,2,1),'SGT_SUKU TAHUNAN'!$D:$D,JADUAL_TABLE!$A89)</f>
        <v>0.16300000000000001</v>
      </c>
      <c r="R89" s="53">
        <f>SUMIFS('SGT_SUKU TAHUNAN'!$I:$I,'SGT_SUKU TAHUNAN'!$A:$A,"20"&amp;RIGHT(JADUAL_TABLE!R$1,2),'SGT_SUKU TAHUNAN'!$B:$B,MID(JADUAL_TABLE!R$1,2,1),'SGT_SUKU TAHUNAN'!$D:$D,JADUAL_TABLE!$A89)</f>
        <v>0.10600000000000001</v>
      </c>
      <c r="S89" s="53">
        <f>SUMIFS('SGT_SUKU TAHUNAN'!$I:$I,'SGT_SUKU TAHUNAN'!$A:$A,"20"&amp;RIGHT(JADUAL_TABLE!S$1,2),'SGT_SUKU TAHUNAN'!$B:$B,MID(JADUAL_TABLE!S$1,2,1),'SGT_SUKU TAHUNAN'!$D:$D,JADUAL_TABLE!$A89)</f>
        <v>7.5999999999999998E-2</v>
      </c>
      <c r="T89" s="53">
        <f>SUMIFS('SGT_SUKU TAHUNAN'!$I:$I,'SGT_SUKU TAHUNAN'!$A:$A,"20"&amp;RIGHT(JADUAL_TABLE!T$1,2),'SGT_SUKU TAHUNAN'!$B:$B,MID(JADUAL_TABLE!T$1,2,1),'SGT_SUKU TAHUNAN'!$D:$D,JADUAL_TABLE!$A89)</f>
        <v>3.7999999999999999E-2</v>
      </c>
      <c r="U89" s="53">
        <f>SUMIFS('SGT_SUKU TAHUNAN'!$I:$I,'SGT_SUKU TAHUNAN'!$A:$A,"20"&amp;RIGHT(JADUAL_TABLE!U$1,2),'SGT_SUKU TAHUNAN'!$B:$B,MID(JADUAL_TABLE!U$1,2,1),'SGT_SUKU TAHUNAN'!$D:$D,JADUAL_TABLE!$A89)</f>
        <v>0.08</v>
      </c>
      <c r="V89" s="53">
        <f>SUMIFS('SGT_SUKU TAHUNAN'!$I:$I,'SGT_SUKU TAHUNAN'!$A:$A,"20"&amp;RIGHT(JADUAL_TABLE!V$1,2),'SGT_SUKU TAHUNAN'!$B:$B,MID(JADUAL_TABLE!V$1,2,1),'SGT_SUKU TAHUNAN'!$D:$D,JADUAL_TABLE!$A89)</f>
        <v>8.7000000000000008E-2</v>
      </c>
      <c r="W89" s="53">
        <f>SUMIFS('SGT_SUKU TAHUNAN'!$I:$I,'SGT_SUKU TAHUNAN'!$A:$A,"20"&amp;RIGHT(JADUAL_TABLE!W$1,2),'SGT_SUKU TAHUNAN'!$B:$B,MID(JADUAL_TABLE!W$1,2,1),'SGT_SUKU TAHUNAN'!$D:$D,JADUAL_TABLE!$A89)</f>
        <v>8.2000000000000003E-2</v>
      </c>
      <c r="X89" s="53">
        <f>SUMIFS('SGT_SUKU TAHUNAN'!$I:$I,'SGT_SUKU TAHUNAN'!$A:$A,"20"&amp;RIGHT(JADUAL_TABLE!X$1,2),'SGT_SUKU TAHUNAN'!$B:$B,MID(JADUAL_TABLE!X$1,2,1),'SGT_SUKU TAHUNAN'!$D:$D,JADUAL_TABLE!$A89)</f>
        <v>9.4E-2</v>
      </c>
      <c r="Y89" s="53">
        <f>SUMIFS('SGT_SUKU TAHUNAN'!$I:$I,'SGT_SUKU TAHUNAN'!$A:$A,"20"&amp;RIGHT(JADUAL_TABLE!Y$1,2),'SGT_SUKU TAHUNAN'!$B:$B,MID(JADUAL_TABLE!Y$1,2,1),'SGT_SUKU TAHUNAN'!$D:$D,JADUAL_TABLE!$A89)</f>
        <v>6.8000000000000005E-2</v>
      </c>
      <c r="Z89" s="53">
        <f>SUMIFS('SGT_SUKU TAHUNAN'!$I:$I,'SGT_SUKU TAHUNAN'!$A:$A,"20"&amp;RIGHT(JADUAL_TABLE!Z$1,2),'SGT_SUKU TAHUNAN'!$B:$B,MID(JADUAL_TABLE!Z$1,2,1),'SGT_SUKU TAHUNAN'!$D:$D,JADUAL_TABLE!$A89)</f>
        <v>8.5000000000000006E-2</v>
      </c>
      <c r="AA89" s="53">
        <f>SUMIFS('SGT_SUKU TAHUNAN'!$I:$I,'SGT_SUKU TAHUNAN'!$A:$A,"20"&amp;RIGHT(JADUAL_TABLE!AA$1,2),'SGT_SUKU TAHUNAN'!$B:$B,MID(JADUAL_TABLE!AA$1,2,1),'SGT_SUKU TAHUNAN'!$D:$D,JADUAL_TABLE!$A89)</f>
        <v>9.8999999999999991E-2</v>
      </c>
      <c r="AB89" s="53">
        <f>SUMIFS('SGT_SUKU TAHUNAN'!$I:$I,'SGT_SUKU TAHUNAN'!$A:$A,"20"&amp;RIGHT(JADUAL_TABLE!AB$1,2),'SGT_SUKU TAHUNAN'!$B:$B,MID(JADUAL_TABLE!AB$1,2,1),'SGT_SUKU TAHUNAN'!$D:$D,JADUAL_TABLE!$A89)</f>
        <v>0.10199999999999999</v>
      </c>
      <c r="AC89" s="53">
        <f>SUMIFS('SGT_SUKU TAHUNAN'!$I:$I,'SGT_SUKU TAHUNAN'!$A:$A,"20"&amp;RIGHT(JADUAL_TABLE!AC$1,2),'SGT_SUKU TAHUNAN'!$B:$B,MID(JADUAL_TABLE!AC$1,2,1),'SGT_SUKU TAHUNAN'!$D:$D,JADUAL_TABLE!$A89)</f>
        <v>0.107</v>
      </c>
      <c r="AD89" s="53">
        <f>SUMIFS('SGT_SUKU TAHUNAN'!$I:$I,'SGT_SUKU TAHUNAN'!$A:$A,"20"&amp;RIGHT(JADUAL_TABLE!AD$1,2),'SGT_SUKU TAHUNAN'!$B:$B,MID(JADUAL_TABLE!AD$1,2,1),'SGT_SUKU TAHUNAN'!$D:$D,JADUAL_TABLE!$A89)</f>
        <v>0.12499999999999999</v>
      </c>
      <c r="AE89" s="53">
        <f>SUMIFS('SGT_SUKU TAHUNAN'!$I:$I,'SGT_SUKU TAHUNAN'!$A:$A,"20"&amp;RIGHT(JADUAL_TABLE!AE$1,2),'SGT_SUKU TAHUNAN'!$B:$B,MID(JADUAL_TABLE!AE$1,2,1),'SGT_SUKU TAHUNAN'!$D:$D,JADUAL_TABLE!$A89)</f>
        <v>0.13200000000000001</v>
      </c>
      <c r="AF89" s="53">
        <f>SUMIFS('SGT_SUKU TAHUNAN'!$I:$I,'SGT_SUKU TAHUNAN'!$A:$A,"20"&amp;RIGHT(JADUAL_TABLE!AF$1,2),'SGT_SUKU TAHUNAN'!$B:$B,MID(JADUAL_TABLE!AF$1,2,1),'SGT_SUKU TAHUNAN'!$D:$D,JADUAL_TABLE!$A89)</f>
        <v>0.12300000000000001</v>
      </c>
      <c r="AG89" s="53">
        <f>SUMIFS('SGT_SUKU TAHUNAN'!$I:$I,'SGT_SUKU TAHUNAN'!$A:$A,"20"&amp;RIGHT(JADUAL_TABLE!AG$1,2),'SGT_SUKU TAHUNAN'!$B:$B,MID(JADUAL_TABLE!AG$1,2,1),'SGT_SUKU TAHUNAN'!$D:$D,JADUAL_TABLE!$A89)</f>
        <v>0.19899999999999998</v>
      </c>
      <c r="AH89" s="53">
        <f>SUMIFS('SGT_SUKU TAHUNAN'!$I:$I,'SGT_SUKU TAHUNAN'!$A:$A,"20"&amp;RIGHT(JADUAL_TABLE!AH$1,2),'SGT_SUKU TAHUNAN'!$B:$B,MID(JADUAL_TABLE!AH$1,2,1),'SGT_SUKU TAHUNAN'!$D:$D,JADUAL_TABLE!$A89)</f>
        <v>0.22099999999999997</v>
      </c>
      <c r="AI89" s="53">
        <f>SUMIFS('SGT_SUKU TAHUNAN'!$I:$I,'SGT_SUKU TAHUNAN'!$A:$A,"20"&amp;RIGHT(JADUAL_TABLE!AI$1,2),'SGT_SUKU TAHUNAN'!$B:$B,MID(JADUAL_TABLE!AI$1,2,1),'SGT_SUKU TAHUNAN'!$D:$D,JADUAL_TABLE!$A89)</f>
        <v>0.21199999999999999</v>
      </c>
      <c r="AJ89" s="53">
        <f>SUMIFS('SGT_SUKU TAHUNAN'!$I:$I,'SGT_SUKU TAHUNAN'!$A:$A,"20"&amp;RIGHT(JADUAL_TABLE!AJ$1,2),'SGT_SUKU TAHUNAN'!$B:$B,MID(JADUAL_TABLE!AJ$1,2,1),'SGT_SUKU TAHUNAN'!$D:$D,JADUAL_TABLE!$A89)</f>
        <v>0.222</v>
      </c>
      <c r="AK89" s="53">
        <f>SUMIFS('SGT_SUKU TAHUNAN'!$I:$I,'SGT_SUKU TAHUNAN'!$A:$A,"20"&amp;RIGHT(JADUAL_TABLE!AK$1,2),'SGT_SUKU TAHUNAN'!$B:$B,MID(JADUAL_TABLE!AK$1,2,1),'SGT_SUKU TAHUNAN'!$D:$D,JADUAL_TABLE!$A89)</f>
        <v>0.20899999999999999</v>
      </c>
      <c r="AL89" s="53">
        <f>SUMIFS('SGT_SUKU TAHUNAN'!$I:$I,'SGT_SUKU TAHUNAN'!$A:$A,"20"&amp;RIGHT(JADUAL_TABLE!AL$1,2),'SGT_SUKU TAHUNAN'!$B:$B,MID(JADUAL_TABLE!AL$1,2,1),'SGT_SUKU TAHUNAN'!$D:$D,JADUAL_TABLE!$A89)</f>
        <v>0.21499999999999997</v>
      </c>
      <c r="AM89" s="53">
        <f>SUMIFS('SGT_SUKU TAHUNAN'!$I:$I,'SGT_SUKU TAHUNAN'!$A:$A,"20"&amp;RIGHT(JADUAL_TABLE!AM$1,2),'SGT_SUKU TAHUNAN'!$B:$B,MID(JADUAL_TABLE!AM$1,2,1),'SGT_SUKU TAHUNAN'!$D:$D,JADUAL_TABLE!$A89)</f>
        <v>0.23699999999999999</v>
      </c>
      <c r="AN89" s="53">
        <f>SUMIFS('SGT_SUKU TAHUNAN'!$I:$I,'SGT_SUKU TAHUNAN'!$A:$A,"20"&amp;RIGHT(JADUAL_TABLE!AN$1,2),'SGT_SUKU TAHUNAN'!$B:$B,MID(JADUAL_TABLE!AN$1,2,1),'SGT_SUKU TAHUNAN'!$D:$D,JADUAL_TABLE!$A89)</f>
        <v>0.22299999999999998</v>
      </c>
      <c r="AO89" s="53">
        <f>SUMIFS('SGT_SUKU TAHUNAN'!$I:$I,'SGT_SUKU TAHUNAN'!$A:$A,"20"&amp;RIGHT(JADUAL_TABLE!AO$1,2),'SGT_SUKU TAHUNAN'!$B:$B,MID(JADUAL_TABLE!AO$1,2,1),'SGT_SUKU TAHUNAN'!$D:$D,JADUAL_TABLE!$A89)</f>
        <v>0.19500000000000001</v>
      </c>
      <c r="AP89" s="53">
        <f>SUMIFS('SGT_SUKU TAHUNAN'!$I:$I,'SGT_SUKU TAHUNAN'!$A:$A,"20"&amp;RIGHT(JADUAL_TABLE!AP$1,2),'SGT_SUKU TAHUNAN'!$B:$B,MID(JADUAL_TABLE!AP$1,2,1),'SGT_SUKU TAHUNAN'!$D:$D,JADUAL_TABLE!$A89)</f>
        <v>0.19</v>
      </c>
      <c r="AQ89" s="53">
        <f>SUMIFS('SGT_SUKU TAHUNAN'!$I:$I,'SGT_SUKU TAHUNAN'!$A:$A,"20"&amp;RIGHT(JADUAL_TABLE!AQ$1,2),'SGT_SUKU TAHUNAN'!$B:$B,MID(JADUAL_TABLE!AQ$1,2,1),'SGT_SUKU TAHUNAN'!$D:$D,JADUAL_TABLE!$A89)</f>
        <v>0.23600000000000002</v>
      </c>
      <c r="AR89" s="53">
        <f>SUMIFS('SGT_SUKU TAHUNAN'!$I:$I,'SGT_SUKU TAHUNAN'!$A:$A,"20"&amp;RIGHT(JADUAL_TABLE!AR$1,2),'SGT_SUKU TAHUNAN'!$B:$B,MID(JADUAL_TABLE!AR$1,2,1),'SGT_SUKU TAHUNAN'!$D:$D,JADUAL_TABLE!$A89)</f>
        <v>0.28100000000000003</v>
      </c>
      <c r="AS89" s="53">
        <f>SUMIFS('SGT_SUKU TAHUNAN'!$I:$I,'SGT_SUKU TAHUNAN'!$A:$A,"20"&amp;RIGHT(JADUAL_TABLE!AS$1,2),'SGT_SUKU TAHUNAN'!$B:$B,MID(JADUAL_TABLE!AS$1,2,1),'SGT_SUKU TAHUNAN'!$D:$D,JADUAL_TABLE!$A89)</f>
        <v>0</v>
      </c>
      <c r="AT89" s="53">
        <f>SUMIFS('SGT_SUKU TAHUNAN'!$I:$I,'SGT_SUKU TAHUNAN'!$A:$A,"20"&amp;RIGHT(JADUAL_TABLE!AT$1,2),'SGT_SUKU TAHUNAN'!$B:$B,MID(JADUAL_TABLE!AT$1,2,1),'SGT_SUKU TAHUNAN'!$D:$D,JADUAL_TABLE!$A89)</f>
        <v>0</v>
      </c>
    </row>
    <row r="90" spans="1:47" ht="35.15" customHeight="1" x14ac:dyDescent="0.3">
      <c r="A90" s="47" t="s">
        <v>31</v>
      </c>
      <c r="B90" s="47" t="s">
        <v>156</v>
      </c>
      <c r="C90" s="53">
        <f>SUMIFS('SGT_TAHUNAN '!$H:$H,'SGT_TAHUNAN '!$A:$A,JADUAL_TABLE!C$1,'SGT_TAHUNAN '!$C:$C,JADUAL_TABLE!$A90)</f>
        <v>20.250000000000004</v>
      </c>
      <c r="D90" s="53">
        <f>SUMIFS('SGT_TAHUNAN '!$H:$H,'SGT_TAHUNAN '!$A:$A,JADUAL_TABLE!D$1,'SGT_TAHUNAN '!$C:$C,JADUAL_TABLE!$A90)</f>
        <v>19.16</v>
      </c>
      <c r="E90" s="53">
        <f>SUMIFS('SGT_TAHUNAN '!$H:$H,'SGT_TAHUNAN '!$A:$A,JADUAL_TABLE!E$1,'SGT_TAHUNAN '!$C:$C,JADUAL_TABLE!$A90)</f>
        <v>25.503000000000004</v>
      </c>
      <c r="F90" s="53">
        <f>SUMIFS('SGT_TAHUNAN '!$H:$H,'SGT_TAHUNAN '!$A:$A,JADUAL_TABLE!F$1,'SGT_TAHUNAN '!$C:$C,JADUAL_TABLE!$A90)</f>
        <v>29.193999999999999</v>
      </c>
      <c r="G90" s="53">
        <f>SUMIFS('SGT_TAHUNAN '!$H:$H,'SGT_TAHUNAN '!$A:$A,JADUAL_TABLE!G$1,'SGT_TAHUNAN '!$C:$C,JADUAL_TABLE!$A90)</f>
        <v>37.49</v>
      </c>
      <c r="H90" s="53">
        <f>SUMIFS('SGT_TAHUNAN '!$H:$H,'SGT_TAHUNAN '!$A:$A,JADUAL_TABLE!H$1,'SGT_TAHUNAN '!$C:$C,JADUAL_TABLE!$A90)</f>
        <v>41.516999999999996</v>
      </c>
      <c r="I90" s="53">
        <f>SUMIFS('SGT_TAHUNAN '!$H:$H,'SGT_TAHUNAN '!$A:$A,JADUAL_TABLE!I$1,'SGT_TAHUNAN '!$C:$C,JADUAL_TABLE!$A90)</f>
        <v>43.435000000000002</v>
      </c>
      <c r="J90" s="53">
        <f>SUMIFS('SGT_TAHUNAN '!$H:$H,'SGT_TAHUNAN '!$A:$A,JADUAL_TABLE!J$1,'SGT_TAHUNAN '!$C:$C,JADUAL_TABLE!$A90)</f>
        <v>48.351000000000006</v>
      </c>
      <c r="K90" s="53">
        <f>SUMIFS('SGT_SUKU TAHUNAN'!$I:$I,'SGT_SUKU TAHUNAN'!$A:$A,"20"&amp;RIGHT(JADUAL_TABLE!K$1,2),'SGT_SUKU TAHUNAN'!$B:$B,MID(JADUAL_TABLE!K$1,2,1),'SGT_SUKU TAHUNAN'!$D:$D,JADUAL_TABLE!$A90)</f>
        <v>7.4250000000000007</v>
      </c>
      <c r="L90" s="53">
        <f>SUMIFS('SGT_SUKU TAHUNAN'!$I:$I,'SGT_SUKU TAHUNAN'!$A:$A,"20"&amp;RIGHT(JADUAL_TABLE!L$1,2),'SGT_SUKU TAHUNAN'!$B:$B,MID(JADUAL_TABLE!L$1,2,1),'SGT_SUKU TAHUNAN'!$D:$D,JADUAL_TABLE!$A90)</f>
        <v>5.7129999999999983</v>
      </c>
      <c r="M90" s="53">
        <f>SUMIFS('SGT_SUKU TAHUNAN'!$I:$I,'SGT_SUKU TAHUNAN'!$A:$A,"20"&amp;RIGHT(JADUAL_TABLE!M$1,2),'SGT_SUKU TAHUNAN'!$B:$B,MID(JADUAL_TABLE!M$1,2,1),'SGT_SUKU TAHUNAN'!$D:$D,JADUAL_TABLE!$A90)</f>
        <v>3.5509999999999997</v>
      </c>
      <c r="N90" s="53">
        <f>SUMIFS('SGT_SUKU TAHUNAN'!$I:$I,'SGT_SUKU TAHUNAN'!$A:$A,"20"&amp;RIGHT(JADUAL_TABLE!N$1,2),'SGT_SUKU TAHUNAN'!$B:$B,MID(JADUAL_TABLE!N$1,2,1),'SGT_SUKU TAHUNAN'!$D:$D,JADUAL_TABLE!$A90)</f>
        <v>3.5609999999999991</v>
      </c>
      <c r="O90" s="53">
        <f>SUMIFS('SGT_SUKU TAHUNAN'!$I:$I,'SGT_SUKU TAHUNAN'!$A:$A,"20"&amp;RIGHT(JADUAL_TABLE!O$1,2),'SGT_SUKU TAHUNAN'!$B:$B,MID(JADUAL_TABLE!O$1,2,1),'SGT_SUKU TAHUNAN'!$D:$D,JADUAL_TABLE!$A90)</f>
        <v>4.1119999999999992</v>
      </c>
      <c r="P90" s="53">
        <f>SUMIFS('SGT_SUKU TAHUNAN'!$I:$I,'SGT_SUKU TAHUNAN'!$A:$A,"20"&amp;RIGHT(JADUAL_TABLE!P$1,2),'SGT_SUKU TAHUNAN'!$B:$B,MID(JADUAL_TABLE!P$1,2,1),'SGT_SUKU TAHUNAN'!$D:$D,JADUAL_TABLE!$A90)</f>
        <v>5.6529999999999996</v>
      </c>
      <c r="Q90" s="53">
        <f>SUMIFS('SGT_SUKU TAHUNAN'!$I:$I,'SGT_SUKU TAHUNAN'!$A:$A,"20"&amp;RIGHT(JADUAL_TABLE!Q$1,2),'SGT_SUKU TAHUNAN'!$B:$B,MID(JADUAL_TABLE!Q$1,2,1),'SGT_SUKU TAHUNAN'!$D:$D,JADUAL_TABLE!$A90)</f>
        <v>5.9539999999999988</v>
      </c>
      <c r="R90" s="53">
        <f>SUMIFS('SGT_SUKU TAHUNAN'!$I:$I,'SGT_SUKU TAHUNAN'!$A:$A,"20"&amp;RIGHT(JADUAL_TABLE!R$1,2),'SGT_SUKU TAHUNAN'!$B:$B,MID(JADUAL_TABLE!R$1,2,1),'SGT_SUKU TAHUNAN'!$D:$D,JADUAL_TABLE!$A90)</f>
        <v>3.4409999999999998</v>
      </c>
      <c r="S90" s="53">
        <f>SUMIFS('SGT_SUKU TAHUNAN'!$I:$I,'SGT_SUKU TAHUNAN'!$A:$A,"20"&amp;RIGHT(JADUAL_TABLE!S$1,2),'SGT_SUKU TAHUNAN'!$B:$B,MID(JADUAL_TABLE!S$1,2,1),'SGT_SUKU TAHUNAN'!$D:$D,JADUAL_TABLE!$A90)</f>
        <v>4.2539999999999996</v>
      </c>
      <c r="T90" s="53">
        <f>SUMIFS('SGT_SUKU TAHUNAN'!$I:$I,'SGT_SUKU TAHUNAN'!$A:$A,"20"&amp;RIGHT(JADUAL_TABLE!T$1,2),'SGT_SUKU TAHUNAN'!$B:$B,MID(JADUAL_TABLE!T$1,2,1),'SGT_SUKU TAHUNAN'!$D:$D,JADUAL_TABLE!$A90)</f>
        <v>5.4619999999999997</v>
      </c>
      <c r="U90" s="53">
        <f>SUMIFS('SGT_SUKU TAHUNAN'!$I:$I,'SGT_SUKU TAHUNAN'!$A:$A,"20"&amp;RIGHT(JADUAL_TABLE!U$1,2),'SGT_SUKU TAHUNAN'!$B:$B,MID(JADUAL_TABLE!U$1,2,1),'SGT_SUKU TAHUNAN'!$D:$D,JADUAL_TABLE!$A90)</f>
        <v>9.016</v>
      </c>
      <c r="V90" s="53">
        <f>SUMIFS('SGT_SUKU TAHUNAN'!$I:$I,'SGT_SUKU TAHUNAN'!$A:$A,"20"&amp;RIGHT(JADUAL_TABLE!V$1,2),'SGT_SUKU TAHUNAN'!$B:$B,MID(JADUAL_TABLE!V$1,2,1),'SGT_SUKU TAHUNAN'!$D:$D,JADUAL_TABLE!$A90)</f>
        <v>6.7709999999999999</v>
      </c>
      <c r="W90" s="53">
        <f>SUMIFS('SGT_SUKU TAHUNAN'!$I:$I,'SGT_SUKU TAHUNAN'!$A:$A,"20"&amp;RIGHT(JADUAL_TABLE!W$1,2),'SGT_SUKU TAHUNAN'!$B:$B,MID(JADUAL_TABLE!W$1,2,1),'SGT_SUKU TAHUNAN'!$D:$D,JADUAL_TABLE!$A90)</f>
        <v>7.3729999999999993</v>
      </c>
      <c r="X90" s="53">
        <f>SUMIFS('SGT_SUKU TAHUNAN'!$I:$I,'SGT_SUKU TAHUNAN'!$A:$A,"20"&amp;RIGHT(JADUAL_TABLE!X$1,2),'SGT_SUKU TAHUNAN'!$B:$B,MID(JADUAL_TABLE!X$1,2,1),'SGT_SUKU TAHUNAN'!$D:$D,JADUAL_TABLE!$A90)</f>
        <v>7.2090000000000005</v>
      </c>
      <c r="Y90" s="53">
        <f>SUMIFS('SGT_SUKU TAHUNAN'!$I:$I,'SGT_SUKU TAHUNAN'!$A:$A,"20"&amp;RIGHT(JADUAL_TABLE!Y$1,2),'SGT_SUKU TAHUNAN'!$B:$B,MID(JADUAL_TABLE!Y$1,2,1),'SGT_SUKU TAHUNAN'!$D:$D,JADUAL_TABLE!$A90)</f>
        <v>6.609</v>
      </c>
      <c r="Z90" s="53">
        <f>SUMIFS('SGT_SUKU TAHUNAN'!$I:$I,'SGT_SUKU TAHUNAN'!$A:$A,"20"&amp;RIGHT(JADUAL_TABLE!Z$1,2),'SGT_SUKU TAHUNAN'!$B:$B,MID(JADUAL_TABLE!Z$1,2,1),'SGT_SUKU TAHUNAN'!$D:$D,JADUAL_TABLE!$A90)</f>
        <v>8.0030000000000001</v>
      </c>
      <c r="AA90" s="53">
        <f>SUMIFS('SGT_SUKU TAHUNAN'!$I:$I,'SGT_SUKU TAHUNAN'!$A:$A,"20"&amp;RIGHT(JADUAL_TABLE!AA$1,2),'SGT_SUKU TAHUNAN'!$B:$B,MID(JADUAL_TABLE!AA$1,2,1),'SGT_SUKU TAHUNAN'!$D:$D,JADUAL_TABLE!$A90)</f>
        <v>8.5979999999999972</v>
      </c>
      <c r="AB90" s="53">
        <f>SUMIFS('SGT_SUKU TAHUNAN'!$I:$I,'SGT_SUKU TAHUNAN'!$A:$A,"20"&amp;RIGHT(JADUAL_TABLE!AB$1,2),'SGT_SUKU TAHUNAN'!$B:$B,MID(JADUAL_TABLE!AB$1,2,1),'SGT_SUKU TAHUNAN'!$D:$D,JADUAL_TABLE!$A90)</f>
        <v>8.995000000000001</v>
      </c>
      <c r="AC90" s="53">
        <f>SUMIFS('SGT_SUKU TAHUNAN'!$I:$I,'SGT_SUKU TAHUNAN'!$A:$A,"20"&amp;RIGHT(JADUAL_TABLE!AC$1,2),'SGT_SUKU TAHUNAN'!$B:$B,MID(JADUAL_TABLE!AC$1,2,1),'SGT_SUKU TAHUNAN'!$D:$D,JADUAL_TABLE!$A90)</f>
        <v>9.7979999999999983</v>
      </c>
      <c r="AD90" s="53">
        <f>SUMIFS('SGT_SUKU TAHUNAN'!$I:$I,'SGT_SUKU TAHUNAN'!$A:$A,"20"&amp;RIGHT(JADUAL_TABLE!AD$1,2),'SGT_SUKU TAHUNAN'!$B:$B,MID(JADUAL_TABLE!AD$1,2,1),'SGT_SUKU TAHUNAN'!$D:$D,JADUAL_TABLE!$A90)</f>
        <v>10.098999999999998</v>
      </c>
      <c r="AE90" s="53">
        <f>SUMIFS('SGT_SUKU TAHUNAN'!$I:$I,'SGT_SUKU TAHUNAN'!$A:$A,"20"&amp;RIGHT(JADUAL_TABLE!AE$1,2),'SGT_SUKU TAHUNAN'!$B:$B,MID(JADUAL_TABLE!AE$1,2,1),'SGT_SUKU TAHUNAN'!$D:$D,JADUAL_TABLE!$A90)</f>
        <v>10.534999999999997</v>
      </c>
      <c r="AF90" s="53">
        <f>SUMIFS('SGT_SUKU TAHUNAN'!$I:$I,'SGT_SUKU TAHUNAN'!$A:$A,"20"&amp;RIGHT(JADUAL_TABLE!AF$1,2),'SGT_SUKU TAHUNAN'!$B:$B,MID(JADUAL_TABLE!AF$1,2,1),'SGT_SUKU TAHUNAN'!$D:$D,JADUAL_TABLE!$A90)</f>
        <v>10.051000000000002</v>
      </c>
      <c r="AG90" s="53">
        <f>SUMIFS('SGT_SUKU TAHUNAN'!$I:$I,'SGT_SUKU TAHUNAN'!$A:$A,"20"&amp;RIGHT(JADUAL_TABLE!AG$1,2),'SGT_SUKU TAHUNAN'!$B:$B,MID(JADUAL_TABLE!AG$1,2,1),'SGT_SUKU TAHUNAN'!$D:$D,JADUAL_TABLE!$A90)</f>
        <v>10.382000000000001</v>
      </c>
      <c r="AH90" s="53">
        <f>SUMIFS('SGT_SUKU TAHUNAN'!$I:$I,'SGT_SUKU TAHUNAN'!$A:$A,"20"&amp;RIGHT(JADUAL_TABLE!AH$1,2),'SGT_SUKU TAHUNAN'!$B:$B,MID(JADUAL_TABLE!AH$1,2,1),'SGT_SUKU TAHUNAN'!$D:$D,JADUAL_TABLE!$A90)</f>
        <v>10.548999999999999</v>
      </c>
      <c r="AI90" s="53">
        <f>SUMIFS('SGT_SUKU TAHUNAN'!$I:$I,'SGT_SUKU TAHUNAN'!$A:$A,"20"&amp;RIGHT(JADUAL_TABLE!AI$1,2),'SGT_SUKU TAHUNAN'!$B:$B,MID(JADUAL_TABLE!AI$1,2,1),'SGT_SUKU TAHUNAN'!$D:$D,JADUAL_TABLE!$A90)</f>
        <v>10.724999999999998</v>
      </c>
      <c r="AJ90" s="53">
        <f>SUMIFS('SGT_SUKU TAHUNAN'!$I:$I,'SGT_SUKU TAHUNAN'!$A:$A,"20"&amp;RIGHT(JADUAL_TABLE!AJ$1,2),'SGT_SUKU TAHUNAN'!$B:$B,MID(JADUAL_TABLE!AJ$1,2,1),'SGT_SUKU TAHUNAN'!$D:$D,JADUAL_TABLE!$A90)</f>
        <v>10.808</v>
      </c>
      <c r="AK90" s="53">
        <f>SUMIFS('SGT_SUKU TAHUNAN'!$I:$I,'SGT_SUKU TAHUNAN'!$A:$A,"20"&amp;RIGHT(JADUAL_TABLE!AK$1,2),'SGT_SUKU TAHUNAN'!$B:$B,MID(JADUAL_TABLE!AK$1,2,1),'SGT_SUKU TAHUNAN'!$D:$D,JADUAL_TABLE!$A90)</f>
        <v>10.935</v>
      </c>
      <c r="AL90" s="53">
        <f>SUMIFS('SGT_SUKU TAHUNAN'!$I:$I,'SGT_SUKU TAHUNAN'!$A:$A,"20"&amp;RIGHT(JADUAL_TABLE!AL$1,2),'SGT_SUKU TAHUNAN'!$B:$B,MID(JADUAL_TABLE!AL$1,2,1),'SGT_SUKU TAHUNAN'!$D:$D,JADUAL_TABLE!$A90)</f>
        <v>10.966999999999999</v>
      </c>
      <c r="AM90" s="53">
        <f>SUMIFS('SGT_SUKU TAHUNAN'!$I:$I,'SGT_SUKU TAHUNAN'!$A:$A,"20"&amp;RIGHT(JADUAL_TABLE!AM$1,2),'SGT_SUKU TAHUNAN'!$B:$B,MID(JADUAL_TABLE!AM$1,2,1),'SGT_SUKU TAHUNAN'!$D:$D,JADUAL_TABLE!$A90)</f>
        <v>12.133000000000001</v>
      </c>
      <c r="AN90" s="53">
        <f>SUMIFS('SGT_SUKU TAHUNAN'!$I:$I,'SGT_SUKU TAHUNAN'!$A:$A,"20"&amp;RIGHT(JADUAL_TABLE!AN$1,2),'SGT_SUKU TAHUNAN'!$B:$B,MID(JADUAL_TABLE!AN$1,2,1),'SGT_SUKU TAHUNAN'!$D:$D,JADUAL_TABLE!$A90)</f>
        <v>11.945999999999998</v>
      </c>
      <c r="AO90" s="53">
        <f>SUMIFS('SGT_SUKU TAHUNAN'!$I:$I,'SGT_SUKU TAHUNAN'!$A:$A,"20"&amp;RIGHT(JADUAL_TABLE!AO$1,2),'SGT_SUKU TAHUNAN'!$B:$B,MID(JADUAL_TABLE!AO$1,2,1),'SGT_SUKU TAHUNAN'!$D:$D,JADUAL_TABLE!$A90)</f>
        <v>12.169000000000002</v>
      </c>
      <c r="AP90" s="53">
        <f>SUMIFS('SGT_SUKU TAHUNAN'!$I:$I,'SGT_SUKU TAHUNAN'!$A:$A,"20"&amp;RIGHT(JADUAL_TABLE!AP$1,2),'SGT_SUKU TAHUNAN'!$B:$B,MID(JADUAL_TABLE!AP$1,2,1),'SGT_SUKU TAHUNAN'!$D:$D,JADUAL_TABLE!$A90)</f>
        <v>12.103000000000002</v>
      </c>
      <c r="AQ90" s="53">
        <f>SUMIFS('SGT_SUKU TAHUNAN'!$I:$I,'SGT_SUKU TAHUNAN'!$A:$A,"20"&amp;RIGHT(JADUAL_TABLE!AQ$1,2),'SGT_SUKU TAHUNAN'!$B:$B,MID(JADUAL_TABLE!AQ$1,2,1),'SGT_SUKU TAHUNAN'!$D:$D,JADUAL_TABLE!$A90)</f>
        <v>11.947000000000001</v>
      </c>
      <c r="AR90" s="53">
        <f>SUMIFS('SGT_SUKU TAHUNAN'!$I:$I,'SGT_SUKU TAHUNAN'!$A:$A,"20"&amp;RIGHT(JADUAL_TABLE!AR$1,2),'SGT_SUKU TAHUNAN'!$B:$B,MID(JADUAL_TABLE!AR$1,2,1),'SGT_SUKU TAHUNAN'!$D:$D,JADUAL_TABLE!$A90)</f>
        <v>12.052</v>
      </c>
      <c r="AS90" s="53">
        <f>SUMIFS('SGT_SUKU TAHUNAN'!$I:$I,'SGT_SUKU TAHUNAN'!$A:$A,"20"&amp;RIGHT(JADUAL_TABLE!AS$1,2),'SGT_SUKU TAHUNAN'!$B:$B,MID(JADUAL_TABLE!AS$1,2,1),'SGT_SUKU TAHUNAN'!$D:$D,JADUAL_TABLE!$A90)</f>
        <v>0</v>
      </c>
      <c r="AT90" s="53">
        <f>SUMIFS('SGT_SUKU TAHUNAN'!$I:$I,'SGT_SUKU TAHUNAN'!$A:$A,"20"&amp;RIGHT(JADUAL_TABLE!AT$1,2),'SGT_SUKU TAHUNAN'!$B:$B,MID(JADUAL_TABLE!AT$1,2,1),'SGT_SUKU TAHUNAN'!$D:$D,JADUAL_TABLE!$A90)</f>
        <v>0</v>
      </c>
    </row>
    <row r="91" spans="1:47" ht="35.15" customHeight="1" x14ac:dyDescent="0.3">
      <c r="A91" s="49" t="s">
        <v>40</v>
      </c>
      <c r="B91" s="45" t="s">
        <v>157</v>
      </c>
      <c r="C91" s="52">
        <f>SUMIFS('SGT_TAHUNAN '!$H:$H,'SGT_TAHUNAN '!$A:$A,JADUAL_TABLE!C$1,'SGT_TAHUNAN '!$D:$D,JADUAL_TABLE!$A91)</f>
        <v>1.2160000000000002</v>
      </c>
      <c r="D91" s="52">
        <f>SUMIFS('SGT_TAHUNAN '!$H:$H,'SGT_TAHUNAN '!$A:$A,JADUAL_TABLE!D$1,'SGT_TAHUNAN '!$D:$D,JADUAL_TABLE!$A91)</f>
        <v>1.369</v>
      </c>
      <c r="E91" s="52">
        <f>SUMIFS('SGT_TAHUNAN '!$H:$H,'SGT_TAHUNAN '!$A:$A,JADUAL_TABLE!E$1,'SGT_TAHUNAN '!$D:$D,JADUAL_TABLE!$A91)</f>
        <v>1.198</v>
      </c>
      <c r="F91" s="52">
        <f>SUMIFS('SGT_TAHUNAN '!$H:$H,'SGT_TAHUNAN '!$A:$A,JADUAL_TABLE!F$1,'SGT_TAHUNAN '!$D:$D,JADUAL_TABLE!$A91)</f>
        <v>1.0089999999999999</v>
      </c>
      <c r="G91" s="52">
        <f>SUMIFS('SGT_TAHUNAN '!$H:$H,'SGT_TAHUNAN '!$A:$A,JADUAL_TABLE!G$1,'SGT_TAHUNAN '!$D:$D,JADUAL_TABLE!$A91)</f>
        <v>2.2359999999999998</v>
      </c>
      <c r="H91" s="52">
        <f>SUMIFS('SGT_TAHUNAN '!$H:$H,'SGT_TAHUNAN '!$A:$A,JADUAL_TABLE!H$1,'SGT_TAHUNAN '!$D:$D,JADUAL_TABLE!$A91)</f>
        <v>2.8129999999999997</v>
      </c>
      <c r="I91" s="52">
        <f>SUMIFS('SGT_TAHUNAN '!$H:$H,'SGT_TAHUNAN '!$A:$A,JADUAL_TABLE!I$1,'SGT_TAHUNAN '!$D:$D,JADUAL_TABLE!$A91)</f>
        <v>2.6680000000000001</v>
      </c>
      <c r="J91" s="52">
        <f>SUMIFS('SGT_TAHUNAN '!$H:$H,'SGT_TAHUNAN '!$A:$A,JADUAL_TABLE!J$1,'SGT_TAHUNAN '!$D:$D,JADUAL_TABLE!$A91)</f>
        <v>4.1339999999999995</v>
      </c>
      <c r="K91" s="52">
        <f>SUMIFS('SGT_SUKU TAHUNAN'!$I:$I,'SGT_SUKU TAHUNAN'!$A:$A,"20"&amp;RIGHT(JADUAL_TABLE!K$1,2),'SGT_SUKU TAHUNAN'!$B:$B,MID(JADUAL_TABLE!K$1,2,1),'SGT_SUKU TAHUNAN'!$E:$E,JADUAL_TABLE!$A91)</f>
        <v>0.43000000000000005</v>
      </c>
      <c r="L91" s="52">
        <f>SUMIFS('SGT_SUKU TAHUNAN'!$I:$I,'SGT_SUKU TAHUNAN'!$A:$A,"20"&amp;RIGHT(JADUAL_TABLE!L$1,2),'SGT_SUKU TAHUNAN'!$B:$B,MID(JADUAL_TABLE!L$1,2,1),'SGT_SUKU TAHUNAN'!$E:$E,JADUAL_TABLE!$A91)</f>
        <v>0.30099999999999999</v>
      </c>
      <c r="M91" s="52">
        <f>SUMIFS('SGT_SUKU TAHUNAN'!$I:$I,'SGT_SUKU TAHUNAN'!$A:$A,"20"&amp;RIGHT(JADUAL_TABLE!M$1,2),'SGT_SUKU TAHUNAN'!$B:$B,MID(JADUAL_TABLE!M$1,2,1),'SGT_SUKU TAHUNAN'!$E:$E,JADUAL_TABLE!$A91)</f>
        <v>0.246</v>
      </c>
      <c r="N91" s="52">
        <f>SUMIFS('SGT_SUKU TAHUNAN'!$I:$I,'SGT_SUKU TAHUNAN'!$A:$A,"20"&amp;RIGHT(JADUAL_TABLE!N$1,2),'SGT_SUKU TAHUNAN'!$B:$B,MID(JADUAL_TABLE!N$1,2,1),'SGT_SUKU TAHUNAN'!$E:$E,JADUAL_TABLE!$A91)</f>
        <v>0.23899999999999996</v>
      </c>
      <c r="O91" s="52">
        <f>SUMIFS('SGT_SUKU TAHUNAN'!$I:$I,'SGT_SUKU TAHUNAN'!$A:$A,"20"&amp;RIGHT(JADUAL_TABLE!O$1,2),'SGT_SUKU TAHUNAN'!$B:$B,MID(JADUAL_TABLE!O$1,2,1),'SGT_SUKU TAHUNAN'!$E:$E,JADUAL_TABLE!$A91)</f>
        <v>0.17599999999999999</v>
      </c>
      <c r="P91" s="52">
        <f>SUMIFS('SGT_SUKU TAHUNAN'!$I:$I,'SGT_SUKU TAHUNAN'!$A:$A,"20"&amp;RIGHT(JADUAL_TABLE!P$1,2),'SGT_SUKU TAHUNAN'!$B:$B,MID(JADUAL_TABLE!P$1,2,1),'SGT_SUKU TAHUNAN'!$E:$E,JADUAL_TABLE!$A91)</f>
        <v>0.43500000000000005</v>
      </c>
      <c r="Q91" s="52">
        <f>SUMIFS('SGT_SUKU TAHUNAN'!$I:$I,'SGT_SUKU TAHUNAN'!$A:$A,"20"&amp;RIGHT(JADUAL_TABLE!Q$1,2),'SGT_SUKU TAHUNAN'!$B:$B,MID(JADUAL_TABLE!Q$1,2,1),'SGT_SUKU TAHUNAN'!$E:$E,JADUAL_TABLE!$A91)</f>
        <v>0.52300000000000002</v>
      </c>
      <c r="R91" s="52">
        <f>SUMIFS('SGT_SUKU TAHUNAN'!$I:$I,'SGT_SUKU TAHUNAN'!$A:$A,"20"&amp;RIGHT(JADUAL_TABLE!R$1,2),'SGT_SUKU TAHUNAN'!$B:$B,MID(JADUAL_TABLE!R$1,2,1),'SGT_SUKU TAHUNAN'!$E:$E,JADUAL_TABLE!$A91)</f>
        <v>0.23499999999999999</v>
      </c>
      <c r="S91" s="52">
        <f>SUMIFS('SGT_SUKU TAHUNAN'!$I:$I,'SGT_SUKU TAHUNAN'!$A:$A,"20"&amp;RIGHT(JADUAL_TABLE!S$1,2),'SGT_SUKU TAHUNAN'!$B:$B,MID(JADUAL_TABLE!S$1,2,1),'SGT_SUKU TAHUNAN'!$E:$E,JADUAL_TABLE!$A91)</f>
        <v>0.17800000000000002</v>
      </c>
      <c r="T91" s="52">
        <f>SUMIFS('SGT_SUKU TAHUNAN'!$I:$I,'SGT_SUKU TAHUNAN'!$A:$A,"20"&amp;RIGHT(JADUAL_TABLE!T$1,2),'SGT_SUKU TAHUNAN'!$B:$B,MID(JADUAL_TABLE!T$1,2,1),'SGT_SUKU TAHUNAN'!$E:$E,JADUAL_TABLE!$A91)</f>
        <v>0.41299999999999998</v>
      </c>
      <c r="U91" s="52">
        <f>SUMIFS('SGT_SUKU TAHUNAN'!$I:$I,'SGT_SUKU TAHUNAN'!$A:$A,"20"&amp;RIGHT(JADUAL_TABLE!U$1,2),'SGT_SUKU TAHUNAN'!$B:$B,MID(JADUAL_TABLE!U$1,2,1),'SGT_SUKU TAHUNAN'!$E:$E,JADUAL_TABLE!$A91)</f>
        <v>0.38500000000000001</v>
      </c>
      <c r="V91" s="52">
        <f>SUMIFS('SGT_SUKU TAHUNAN'!$I:$I,'SGT_SUKU TAHUNAN'!$A:$A,"20"&amp;RIGHT(JADUAL_TABLE!V$1,2),'SGT_SUKU TAHUNAN'!$B:$B,MID(JADUAL_TABLE!V$1,2,1),'SGT_SUKU TAHUNAN'!$E:$E,JADUAL_TABLE!$A91)</f>
        <v>0.222</v>
      </c>
      <c r="W91" s="52">
        <f>SUMIFS('SGT_SUKU TAHUNAN'!$I:$I,'SGT_SUKU TAHUNAN'!$A:$A,"20"&amp;RIGHT(JADUAL_TABLE!W$1,2),'SGT_SUKU TAHUNAN'!$B:$B,MID(JADUAL_TABLE!W$1,2,1),'SGT_SUKU TAHUNAN'!$E:$E,JADUAL_TABLE!$A91)</f>
        <v>0.23899999999999999</v>
      </c>
      <c r="X91" s="52">
        <f>SUMIFS('SGT_SUKU TAHUNAN'!$I:$I,'SGT_SUKU TAHUNAN'!$A:$A,"20"&amp;RIGHT(JADUAL_TABLE!X$1,2),'SGT_SUKU TAHUNAN'!$B:$B,MID(JADUAL_TABLE!X$1,2,1),'SGT_SUKU TAHUNAN'!$E:$E,JADUAL_TABLE!$A91)</f>
        <v>0.2</v>
      </c>
      <c r="Y91" s="52">
        <f>SUMIFS('SGT_SUKU TAHUNAN'!$I:$I,'SGT_SUKU TAHUNAN'!$A:$A,"20"&amp;RIGHT(JADUAL_TABLE!Y$1,2),'SGT_SUKU TAHUNAN'!$B:$B,MID(JADUAL_TABLE!Y$1,2,1),'SGT_SUKU TAHUNAN'!$E:$E,JADUAL_TABLE!$A91)</f>
        <v>0.19900000000000001</v>
      </c>
      <c r="Z91" s="52">
        <f>SUMIFS('SGT_SUKU TAHUNAN'!$I:$I,'SGT_SUKU TAHUNAN'!$A:$A,"20"&amp;RIGHT(JADUAL_TABLE!Z$1,2),'SGT_SUKU TAHUNAN'!$B:$B,MID(JADUAL_TABLE!Z$1,2,1),'SGT_SUKU TAHUNAN'!$E:$E,JADUAL_TABLE!$A91)</f>
        <v>0.371</v>
      </c>
      <c r="AA91" s="52">
        <f>SUMIFS('SGT_SUKU TAHUNAN'!$I:$I,'SGT_SUKU TAHUNAN'!$A:$A,"20"&amp;RIGHT(JADUAL_TABLE!AA$1,2),'SGT_SUKU TAHUNAN'!$B:$B,MID(JADUAL_TABLE!AA$1,2,1),'SGT_SUKU TAHUNAN'!$E:$E,JADUAL_TABLE!$A91)</f>
        <v>0.48499999999999999</v>
      </c>
      <c r="AB91" s="52">
        <f>SUMIFS('SGT_SUKU TAHUNAN'!$I:$I,'SGT_SUKU TAHUNAN'!$A:$A,"20"&amp;RIGHT(JADUAL_TABLE!AB$1,2),'SGT_SUKU TAHUNAN'!$B:$B,MID(JADUAL_TABLE!AB$1,2,1),'SGT_SUKU TAHUNAN'!$E:$E,JADUAL_TABLE!$A91)</f>
        <v>0.51900000000000002</v>
      </c>
      <c r="AC91" s="52">
        <f>SUMIFS('SGT_SUKU TAHUNAN'!$I:$I,'SGT_SUKU TAHUNAN'!$A:$A,"20"&amp;RIGHT(JADUAL_TABLE!AC$1,2),'SGT_SUKU TAHUNAN'!$B:$B,MID(JADUAL_TABLE!AC$1,2,1),'SGT_SUKU TAHUNAN'!$E:$E,JADUAL_TABLE!$A91)</f>
        <v>0.58199999999999996</v>
      </c>
      <c r="AD91" s="52">
        <f>SUMIFS('SGT_SUKU TAHUNAN'!$I:$I,'SGT_SUKU TAHUNAN'!$A:$A,"20"&amp;RIGHT(JADUAL_TABLE!AD$1,2),'SGT_SUKU TAHUNAN'!$B:$B,MID(JADUAL_TABLE!AD$1,2,1),'SGT_SUKU TAHUNAN'!$E:$E,JADUAL_TABLE!$A91)</f>
        <v>0.64999999999999991</v>
      </c>
      <c r="AE91" s="52">
        <f>SUMIFS('SGT_SUKU TAHUNAN'!$I:$I,'SGT_SUKU TAHUNAN'!$A:$A,"20"&amp;RIGHT(JADUAL_TABLE!AE$1,2),'SGT_SUKU TAHUNAN'!$B:$B,MID(JADUAL_TABLE!AE$1,2,1),'SGT_SUKU TAHUNAN'!$E:$E,JADUAL_TABLE!$A91)</f>
        <v>0.71900000000000008</v>
      </c>
      <c r="AF91" s="52">
        <f>SUMIFS('SGT_SUKU TAHUNAN'!$I:$I,'SGT_SUKU TAHUNAN'!$A:$A,"20"&amp;RIGHT(JADUAL_TABLE!AF$1,2),'SGT_SUKU TAHUNAN'!$B:$B,MID(JADUAL_TABLE!AF$1,2,1),'SGT_SUKU TAHUNAN'!$E:$E,JADUAL_TABLE!$A91)</f>
        <v>0.66500000000000004</v>
      </c>
      <c r="AG91" s="52">
        <f>SUMIFS('SGT_SUKU TAHUNAN'!$I:$I,'SGT_SUKU TAHUNAN'!$A:$A,"20"&amp;RIGHT(JADUAL_TABLE!AG$1,2),'SGT_SUKU TAHUNAN'!$B:$B,MID(JADUAL_TABLE!AG$1,2,1),'SGT_SUKU TAHUNAN'!$E:$E,JADUAL_TABLE!$A91)</f>
        <v>0.7599999999999999</v>
      </c>
      <c r="AH91" s="52">
        <f>SUMIFS('SGT_SUKU TAHUNAN'!$I:$I,'SGT_SUKU TAHUNAN'!$A:$A,"20"&amp;RIGHT(JADUAL_TABLE!AH$1,2),'SGT_SUKU TAHUNAN'!$B:$B,MID(JADUAL_TABLE!AH$1,2,1),'SGT_SUKU TAHUNAN'!$E:$E,JADUAL_TABLE!$A91)</f>
        <v>0.66900000000000004</v>
      </c>
      <c r="AI91" s="52">
        <f>SUMIFS('SGT_SUKU TAHUNAN'!$I:$I,'SGT_SUKU TAHUNAN'!$A:$A,"20"&amp;RIGHT(JADUAL_TABLE!AI$1,2),'SGT_SUKU TAHUNAN'!$B:$B,MID(JADUAL_TABLE!AI$1,2,1),'SGT_SUKU TAHUNAN'!$E:$E,JADUAL_TABLE!$A91)</f>
        <v>0.74299999999999999</v>
      </c>
      <c r="AJ91" s="52">
        <f>SUMIFS('SGT_SUKU TAHUNAN'!$I:$I,'SGT_SUKU TAHUNAN'!$A:$A,"20"&amp;RIGHT(JADUAL_TABLE!AJ$1,2),'SGT_SUKU TAHUNAN'!$B:$B,MID(JADUAL_TABLE!AJ$1,2,1),'SGT_SUKU TAHUNAN'!$E:$E,JADUAL_TABLE!$A91)</f>
        <v>0.63</v>
      </c>
      <c r="AK91" s="52">
        <f>SUMIFS('SGT_SUKU TAHUNAN'!$I:$I,'SGT_SUKU TAHUNAN'!$A:$A,"20"&amp;RIGHT(JADUAL_TABLE!AK$1,2),'SGT_SUKU TAHUNAN'!$B:$B,MID(JADUAL_TABLE!AK$1,2,1),'SGT_SUKU TAHUNAN'!$E:$E,JADUAL_TABLE!$A91)</f>
        <v>0.65600000000000003</v>
      </c>
      <c r="AL91" s="52">
        <f>SUMIFS('SGT_SUKU TAHUNAN'!$I:$I,'SGT_SUKU TAHUNAN'!$A:$A,"20"&amp;RIGHT(JADUAL_TABLE!AL$1,2),'SGT_SUKU TAHUNAN'!$B:$B,MID(JADUAL_TABLE!AL$1,2,1),'SGT_SUKU TAHUNAN'!$E:$E,JADUAL_TABLE!$A91)</f>
        <v>0.63900000000000001</v>
      </c>
      <c r="AM91" s="52">
        <f>SUMIFS('SGT_SUKU TAHUNAN'!$I:$I,'SGT_SUKU TAHUNAN'!$A:$A,"20"&amp;RIGHT(JADUAL_TABLE!AM$1,2),'SGT_SUKU TAHUNAN'!$B:$B,MID(JADUAL_TABLE!AM$1,2,1),'SGT_SUKU TAHUNAN'!$E:$E,JADUAL_TABLE!$A91)</f>
        <v>0.85600000000000009</v>
      </c>
      <c r="AN91" s="52">
        <f>SUMIFS('SGT_SUKU TAHUNAN'!$I:$I,'SGT_SUKU TAHUNAN'!$A:$A,"20"&amp;RIGHT(JADUAL_TABLE!AN$1,2),'SGT_SUKU TAHUNAN'!$B:$B,MID(JADUAL_TABLE!AN$1,2,1),'SGT_SUKU TAHUNAN'!$E:$E,JADUAL_TABLE!$A91)</f>
        <v>1.026</v>
      </c>
      <c r="AO91" s="52">
        <f>SUMIFS('SGT_SUKU TAHUNAN'!$I:$I,'SGT_SUKU TAHUNAN'!$A:$A,"20"&amp;RIGHT(JADUAL_TABLE!AO$1,2),'SGT_SUKU TAHUNAN'!$B:$B,MID(JADUAL_TABLE!AO$1,2,1),'SGT_SUKU TAHUNAN'!$E:$E,JADUAL_TABLE!$A91)</f>
        <v>1.028</v>
      </c>
      <c r="AP91" s="52">
        <f>SUMIFS('SGT_SUKU TAHUNAN'!$I:$I,'SGT_SUKU TAHUNAN'!$A:$A,"20"&amp;RIGHT(JADUAL_TABLE!AP$1,2),'SGT_SUKU TAHUNAN'!$B:$B,MID(JADUAL_TABLE!AP$1,2,1),'SGT_SUKU TAHUNAN'!$E:$E,JADUAL_TABLE!$A91)</f>
        <v>1.224</v>
      </c>
      <c r="AQ91" s="52">
        <f>SUMIFS('SGT_SUKU TAHUNAN'!$I:$I,'SGT_SUKU TAHUNAN'!$A:$A,"20"&amp;RIGHT(JADUAL_TABLE!AQ$1,2),'SGT_SUKU TAHUNAN'!$B:$B,MID(JADUAL_TABLE!AQ$1,2,1),'SGT_SUKU TAHUNAN'!$E:$E,JADUAL_TABLE!$A91)</f>
        <v>1.2749999999999999</v>
      </c>
      <c r="AR91" s="52">
        <f>SUMIFS('SGT_SUKU TAHUNAN'!$I:$I,'SGT_SUKU TAHUNAN'!$A:$A,"20"&amp;RIGHT(JADUAL_TABLE!AR$1,2),'SGT_SUKU TAHUNAN'!$B:$B,MID(JADUAL_TABLE!AR$1,2,1),'SGT_SUKU TAHUNAN'!$E:$E,JADUAL_TABLE!$A91)</f>
        <v>1.1520000000000001</v>
      </c>
      <c r="AS91" s="52">
        <f>SUMIFS('SGT_SUKU TAHUNAN'!$I:$I,'SGT_SUKU TAHUNAN'!$A:$A,"20"&amp;RIGHT(JADUAL_TABLE!AS$1,2),'SGT_SUKU TAHUNAN'!$B:$B,MID(JADUAL_TABLE!AS$1,2,1),'SGT_SUKU TAHUNAN'!$E:$E,JADUAL_TABLE!$A91)</f>
        <v>0</v>
      </c>
      <c r="AT91" s="52">
        <f>SUMIFS('SGT_SUKU TAHUNAN'!$I:$I,'SGT_SUKU TAHUNAN'!$A:$A,"20"&amp;RIGHT(JADUAL_TABLE!AT$1,2),'SGT_SUKU TAHUNAN'!$B:$B,MID(JADUAL_TABLE!AT$1,2,1),'SGT_SUKU TAHUNAN'!$E:$E,JADUAL_TABLE!$A91)</f>
        <v>0</v>
      </c>
    </row>
    <row r="92" spans="1:47" ht="35.15" customHeight="1" x14ac:dyDescent="0.3">
      <c r="A92" s="49" t="s">
        <v>42</v>
      </c>
      <c r="B92" s="45" t="s">
        <v>158</v>
      </c>
      <c r="C92" s="52">
        <f>SUMIFS('SGT_TAHUNAN '!$H:$H,'SGT_TAHUNAN '!$A:$A,JADUAL_TABLE!C$1,'SGT_TAHUNAN '!$D:$D,JADUAL_TABLE!$A92)</f>
        <v>0.56300000000000006</v>
      </c>
      <c r="D92" s="52">
        <f>SUMIFS('SGT_TAHUNAN '!$H:$H,'SGT_TAHUNAN '!$A:$A,JADUAL_TABLE!D$1,'SGT_TAHUNAN '!$D:$D,JADUAL_TABLE!$A92)</f>
        <v>0.80400000000000005</v>
      </c>
      <c r="E92" s="52">
        <f>SUMIFS('SGT_TAHUNAN '!$H:$H,'SGT_TAHUNAN '!$A:$A,JADUAL_TABLE!E$1,'SGT_TAHUNAN '!$D:$D,JADUAL_TABLE!$A92)</f>
        <v>0.51600000000000001</v>
      </c>
      <c r="F92" s="52">
        <f>SUMIFS('SGT_TAHUNAN '!$H:$H,'SGT_TAHUNAN '!$A:$A,JADUAL_TABLE!F$1,'SGT_TAHUNAN '!$D:$D,JADUAL_TABLE!$A92)</f>
        <v>1.371</v>
      </c>
      <c r="G92" s="52">
        <f>SUMIFS('SGT_TAHUNAN '!$H:$H,'SGT_TAHUNAN '!$A:$A,JADUAL_TABLE!G$1,'SGT_TAHUNAN '!$D:$D,JADUAL_TABLE!$A92)</f>
        <v>1.724</v>
      </c>
      <c r="H92" s="52">
        <f>SUMIFS('SGT_TAHUNAN '!$H:$H,'SGT_TAHUNAN '!$A:$A,JADUAL_TABLE!H$1,'SGT_TAHUNAN '!$D:$D,JADUAL_TABLE!$A92)</f>
        <v>1.6919999999999999</v>
      </c>
      <c r="I92" s="52">
        <f>SUMIFS('SGT_TAHUNAN '!$H:$H,'SGT_TAHUNAN '!$A:$A,JADUAL_TABLE!I$1,'SGT_TAHUNAN '!$D:$D,JADUAL_TABLE!$A92)</f>
        <v>1.7389999999999999</v>
      </c>
      <c r="J92" s="52">
        <f>SUMIFS('SGT_TAHUNAN '!$H:$H,'SGT_TAHUNAN '!$A:$A,JADUAL_TABLE!J$1,'SGT_TAHUNAN '!$D:$D,JADUAL_TABLE!$A92)</f>
        <v>1.879</v>
      </c>
      <c r="K92" s="52">
        <f>SUMIFS('SGT_SUKU TAHUNAN'!$I:$I,'SGT_SUKU TAHUNAN'!$A:$A,"20"&amp;RIGHT(JADUAL_TABLE!K$1,2),'SGT_SUKU TAHUNAN'!$B:$B,MID(JADUAL_TABLE!K$1,2,1),'SGT_SUKU TAHUNAN'!$E:$E,JADUAL_TABLE!$A92)</f>
        <v>0.216</v>
      </c>
      <c r="L92" s="52">
        <f>SUMIFS('SGT_SUKU TAHUNAN'!$I:$I,'SGT_SUKU TAHUNAN'!$A:$A,"20"&amp;RIGHT(JADUAL_TABLE!L$1,2),'SGT_SUKU TAHUNAN'!$B:$B,MID(JADUAL_TABLE!L$1,2,1),'SGT_SUKU TAHUNAN'!$E:$E,JADUAL_TABLE!$A92)</f>
        <v>0.187</v>
      </c>
      <c r="M92" s="52">
        <f>SUMIFS('SGT_SUKU TAHUNAN'!$I:$I,'SGT_SUKU TAHUNAN'!$A:$A,"20"&amp;RIGHT(JADUAL_TABLE!M$1,2),'SGT_SUKU TAHUNAN'!$B:$B,MID(JADUAL_TABLE!M$1,2,1),'SGT_SUKU TAHUNAN'!$E:$E,JADUAL_TABLE!$A92)</f>
        <v>7.2000000000000008E-2</v>
      </c>
      <c r="N92" s="52">
        <f>SUMIFS('SGT_SUKU TAHUNAN'!$I:$I,'SGT_SUKU TAHUNAN'!$A:$A,"20"&amp;RIGHT(JADUAL_TABLE!N$1,2),'SGT_SUKU TAHUNAN'!$B:$B,MID(JADUAL_TABLE!N$1,2,1),'SGT_SUKU TAHUNAN'!$E:$E,JADUAL_TABLE!$A92)</f>
        <v>8.7999999999999995E-2</v>
      </c>
      <c r="O92" s="52">
        <f>SUMIFS('SGT_SUKU TAHUNAN'!$I:$I,'SGT_SUKU TAHUNAN'!$A:$A,"20"&amp;RIGHT(JADUAL_TABLE!O$1,2),'SGT_SUKU TAHUNAN'!$B:$B,MID(JADUAL_TABLE!O$1,2,1),'SGT_SUKU TAHUNAN'!$E:$E,JADUAL_TABLE!$A92)</f>
        <v>0.13600000000000001</v>
      </c>
      <c r="P92" s="52">
        <f>SUMIFS('SGT_SUKU TAHUNAN'!$I:$I,'SGT_SUKU TAHUNAN'!$A:$A,"20"&amp;RIGHT(JADUAL_TABLE!P$1,2),'SGT_SUKU TAHUNAN'!$B:$B,MID(JADUAL_TABLE!P$1,2,1),'SGT_SUKU TAHUNAN'!$E:$E,JADUAL_TABLE!$A92)</f>
        <v>0.27100000000000002</v>
      </c>
      <c r="Q92" s="52">
        <f>SUMIFS('SGT_SUKU TAHUNAN'!$I:$I,'SGT_SUKU TAHUNAN'!$A:$A,"20"&amp;RIGHT(JADUAL_TABLE!Q$1,2),'SGT_SUKU TAHUNAN'!$B:$B,MID(JADUAL_TABLE!Q$1,2,1),'SGT_SUKU TAHUNAN'!$E:$E,JADUAL_TABLE!$A92)</f>
        <v>0.29499999999999998</v>
      </c>
      <c r="R92" s="52">
        <f>SUMIFS('SGT_SUKU TAHUNAN'!$I:$I,'SGT_SUKU TAHUNAN'!$A:$A,"20"&amp;RIGHT(JADUAL_TABLE!R$1,2),'SGT_SUKU TAHUNAN'!$B:$B,MID(JADUAL_TABLE!R$1,2,1),'SGT_SUKU TAHUNAN'!$E:$E,JADUAL_TABLE!$A92)</f>
        <v>0.10200000000000001</v>
      </c>
      <c r="S92" s="52">
        <f>SUMIFS('SGT_SUKU TAHUNAN'!$I:$I,'SGT_SUKU TAHUNAN'!$A:$A,"20"&amp;RIGHT(JADUAL_TABLE!S$1,2),'SGT_SUKU TAHUNAN'!$B:$B,MID(JADUAL_TABLE!S$1,2,1),'SGT_SUKU TAHUNAN'!$E:$E,JADUAL_TABLE!$A92)</f>
        <v>9.0999999999999998E-2</v>
      </c>
      <c r="T92" s="52">
        <f>SUMIFS('SGT_SUKU TAHUNAN'!$I:$I,'SGT_SUKU TAHUNAN'!$A:$A,"20"&amp;RIGHT(JADUAL_TABLE!T$1,2),'SGT_SUKU TAHUNAN'!$B:$B,MID(JADUAL_TABLE!T$1,2,1),'SGT_SUKU TAHUNAN'!$E:$E,JADUAL_TABLE!$A92)</f>
        <v>5.0000000000000001E-3</v>
      </c>
      <c r="U92" s="52">
        <f>SUMIFS('SGT_SUKU TAHUNAN'!$I:$I,'SGT_SUKU TAHUNAN'!$A:$A,"20"&amp;RIGHT(JADUAL_TABLE!U$1,2),'SGT_SUKU TAHUNAN'!$B:$B,MID(JADUAL_TABLE!U$1,2,1),'SGT_SUKU TAHUNAN'!$E:$E,JADUAL_TABLE!$A92)</f>
        <v>0.17599999999999999</v>
      </c>
      <c r="V92" s="52">
        <f>SUMIFS('SGT_SUKU TAHUNAN'!$I:$I,'SGT_SUKU TAHUNAN'!$A:$A,"20"&amp;RIGHT(JADUAL_TABLE!V$1,2),'SGT_SUKU TAHUNAN'!$B:$B,MID(JADUAL_TABLE!V$1,2,1),'SGT_SUKU TAHUNAN'!$E:$E,JADUAL_TABLE!$A92)</f>
        <v>0.24399999999999999</v>
      </c>
      <c r="W92" s="52">
        <f>SUMIFS('SGT_SUKU TAHUNAN'!$I:$I,'SGT_SUKU TAHUNAN'!$A:$A,"20"&amp;RIGHT(JADUAL_TABLE!W$1,2),'SGT_SUKU TAHUNAN'!$B:$B,MID(JADUAL_TABLE!W$1,2,1),'SGT_SUKU TAHUNAN'!$E:$E,JADUAL_TABLE!$A92)</f>
        <v>0.311</v>
      </c>
      <c r="X92" s="52">
        <f>SUMIFS('SGT_SUKU TAHUNAN'!$I:$I,'SGT_SUKU TAHUNAN'!$A:$A,"20"&amp;RIGHT(JADUAL_TABLE!X$1,2),'SGT_SUKU TAHUNAN'!$B:$B,MID(JADUAL_TABLE!X$1,2,1),'SGT_SUKU TAHUNAN'!$E:$E,JADUAL_TABLE!$A92)</f>
        <v>0.32900000000000001</v>
      </c>
      <c r="Y92" s="52">
        <f>SUMIFS('SGT_SUKU TAHUNAN'!$I:$I,'SGT_SUKU TAHUNAN'!$A:$A,"20"&amp;RIGHT(JADUAL_TABLE!Y$1,2),'SGT_SUKU TAHUNAN'!$B:$B,MID(JADUAL_TABLE!Y$1,2,1),'SGT_SUKU TAHUNAN'!$E:$E,JADUAL_TABLE!$A92)</f>
        <v>0.33100000000000002</v>
      </c>
      <c r="Z92" s="52">
        <f>SUMIFS('SGT_SUKU TAHUNAN'!$I:$I,'SGT_SUKU TAHUNAN'!$A:$A,"20"&amp;RIGHT(JADUAL_TABLE!Z$1,2),'SGT_SUKU TAHUNAN'!$B:$B,MID(JADUAL_TABLE!Z$1,2,1),'SGT_SUKU TAHUNAN'!$E:$E,JADUAL_TABLE!$A92)</f>
        <v>0.4</v>
      </c>
      <c r="AA92" s="52">
        <f>SUMIFS('SGT_SUKU TAHUNAN'!$I:$I,'SGT_SUKU TAHUNAN'!$A:$A,"20"&amp;RIGHT(JADUAL_TABLE!AA$1,2),'SGT_SUKU TAHUNAN'!$B:$B,MID(JADUAL_TABLE!AA$1,2,1),'SGT_SUKU TAHUNAN'!$E:$E,JADUAL_TABLE!$A92)</f>
        <v>0.432</v>
      </c>
      <c r="AB92" s="52">
        <f>SUMIFS('SGT_SUKU TAHUNAN'!$I:$I,'SGT_SUKU TAHUNAN'!$A:$A,"20"&amp;RIGHT(JADUAL_TABLE!AB$1,2),'SGT_SUKU TAHUNAN'!$B:$B,MID(JADUAL_TABLE!AB$1,2,1),'SGT_SUKU TAHUNAN'!$E:$E,JADUAL_TABLE!$A92)</f>
        <v>0.41900000000000004</v>
      </c>
      <c r="AC92" s="52">
        <f>SUMIFS('SGT_SUKU TAHUNAN'!$I:$I,'SGT_SUKU TAHUNAN'!$A:$A,"20"&amp;RIGHT(JADUAL_TABLE!AC$1,2),'SGT_SUKU TAHUNAN'!$B:$B,MID(JADUAL_TABLE!AC$1,2,1),'SGT_SUKU TAHUNAN'!$E:$E,JADUAL_TABLE!$A92)</f>
        <v>0.43200000000000005</v>
      </c>
      <c r="AD92" s="52">
        <f>SUMIFS('SGT_SUKU TAHUNAN'!$I:$I,'SGT_SUKU TAHUNAN'!$A:$A,"20"&amp;RIGHT(JADUAL_TABLE!AD$1,2),'SGT_SUKU TAHUNAN'!$B:$B,MID(JADUAL_TABLE!AD$1,2,1),'SGT_SUKU TAHUNAN'!$E:$E,JADUAL_TABLE!$A92)</f>
        <v>0.441</v>
      </c>
      <c r="AE92" s="52">
        <f>SUMIFS('SGT_SUKU TAHUNAN'!$I:$I,'SGT_SUKU TAHUNAN'!$A:$A,"20"&amp;RIGHT(JADUAL_TABLE!AE$1,2),'SGT_SUKU TAHUNAN'!$B:$B,MID(JADUAL_TABLE!AE$1,2,1),'SGT_SUKU TAHUNAN'!$E:$E,JADUAL_TABLE!$A92)</f>
        <v>0.44</v>
      </c>
      <c r="AF92" s="52">
        <f>SUMIFS('SGT_SUKU TAHUNAN'!$I:$I,'SGT_SUKU TAHUNAN'!$A:$A,"20"&amp;RIGHT(JADUAL_TABLE!AF$1,2),'SGT_SUKU TAHUNAN'!$B:$B,MID(JADUAL_TABLE!AF$1,2,1),'SGT_SUKU TAHUNAN'!$E:$E,JADUAL_TABLE!$A92)</f>
        <v>0.40900000000000003</v>
      </c>
      <c r="AG92" s="52">
        <f>SUMIFS('SGT_SUKU TAHUNAN'!$I:$I,'SGT_SUKU TAHUNAN'!$A:$A,"20"&amp;RIGHT(JADUAL_TABLE!AG$1,2),'SGT_SUKU TAHUNAN'!$B:$B,MID(JADUAL_TABLE!AG$1,2,1),'SGT_SUKU TAHUNAN'!$E:$E,JADUAL_TABLE!$A92)</f>
        <v>0.41000000000000003</v>
      </c>
      <c r="AH92" s="52">
        <f>SUMIFS('SGT_SUKU TAHUNAN'!$I:$I,'SGT_SUKU TAHUNAN'!$A:$A,"20"&amp;RIGHT(JADUAL_TABLE!AH$1,2),'SGT_SUKU TAHUNAN'!$B:$B,MID(JADUAL_TABLE!AH$1,2,1),'SGT_SUKU TAHUNAN'!$E:$E,JADUAL_TABLE!$A92)</f>
        <v>0.433</v>
      </c>
      <c r="AI92" s="52">
        <f>SUMIFS('SGT_SUKU TAHUNAN'!$I:$I,'SGT_SUKU TAHUNAN'!$A:$A,"20"&amp;RIGHT(JADUAL_TABLE!AI$1,2),'SGT_SUKU TAHUNAN'!$B:$B,MID(JADUAL_TABLE!AI$1,2,1),'SGT_SUKU TAHUNAN'!$E:$E,JADUAL_TABLE!$A92)</f>
        <v>0.46300000000000002</v>
      </c>
      <c r="AJ92" s="52">
        <f>SUMIFS('SGT_SUKU TAHUNAN'!$I:$I,'SGT_SUKU TAHUNAN'!$A:$A,"20"&amp;RIGHT(JADUAL_TABLE!AJ$1,2),'SGT_SUKU TAHUNAN'!$B:$B,MID(JADUAL_TABLE!AJ$1,2,1),'SGT_SUKU TAHUNAN'!$E:$E,JADUAL_TABLE!$A92)</f>
        <v>0.40200000000000002</v>
      </c>
      <c r="AK92" s="52">
        <f>SUMIFS('SGT_SUKU TAHUNAN'!$I:$I,'SGT_SUKU TAHUNAN'!$A:$A,"20"&amp;RIGHT(JADUAL_TABLE!AK$1,2),'SGT_SUKU TAHUNAN'!$B:$B,MID(JADUAL_TABLE!AK$1,2,1),'SGT_SUKU TAHUNAN'!$E:$E,JADUAL_TABLE!$A92)</f>
        <v>0.43300000000000005</v>
      </c>
      <c r="AL92" s="52">
        <f>SUMIFS('SGT_SUKU TAHUNAN'!$I:$I,'SGT_SUKU TAHUNAN'!$A:$A,"20"&amp;RIGHT(JADUAL_TABLE!AL$1,2),'SGT_SUKU TAHUNAN'!$B:$B,MID(JADUAL_TABLE!AL$1,2,1),'SGT_SUKU TAHUNAN'!$E:$E,JADUAL_TABLE!$A92)</f>
        <v>0.441</v>
      </c>
      <c r="AM92" s="52">
        <f>SUMIFS('SGT_SUKU TAHUNAN'!$I:$I,'SGT_SUKU TAHUNAN'!$A:$A,"20"&amp;RIGHT(JADUAL_TABLE!AM$1,2),'SGT_SUKU TAHUNAN'!$B:$B,MID(JADUAL_TABLE!AM$1,2,1),'SGT_SUKU TAHUNAN'!$E:$E,JADUAL_TABLE!$A92)</f>
        <v>0.5</v>
      </c>
      <c r="AN92" s="52">
        <f>SUMIFS('SGT_SUKU TAHUNAN'!$I:$I,'SGT_SUKU TAHUNAN'!$A:$A,"20"&amp;RIGHT(JADUAL_TABLE!AN$1,2),'SGT_SUKU TAHUNAN'!$B:$B,MID(JADUAL_TABLE!AN$1,2,1),'SGT_SUKU TAHUNAN'!$E:$E,JADUAL_TABLE!$A92)</f>
        <v>0.46100000000000002</v>
      </c>
      <c r="AO92" s="52">
        <f>SUMIFS('SGT_SUKU TAHUNAN'!$I:$I,'SGT_SUKU TAHUNAN'!$A:$A,"20"&amp;RIGHT(JADUAL_TABLE!AO$1,2),'SGT_SUKU TAHUNAN'!$B:$B,MID(JADUAL_TABLE!AO$1,2,1),'SGT_SUKU TAHUNAN'!$E:$E,JADUAL_TABLE!$A92)</f>
        <v>0.48400000000000004</v>
      </c>
      <c r="AP92" s="52">
        <f>SUMIFS('SGT_SUKU TAHUNAN'!$I:$I,'SGT_SUKU TAHUNAN'!$A:$A,"20"&amp;RIGHT(JADUAL_TABLE!AP$1,2),'SGT_SUKU TAHUNAN'!$B:$B,MID(JADUAL_TABLE!AP$1,2,1),'SGT_SUKU TAHUNAN'!$E:$E,JADUAL_TABLE!$A92)</f>
        <v>0.434</v>
      </c>
      <c r="AQ92" s="52">
        <f>SUMIFS('SGT_SUKU TAHUNAN'!$I:$I,'SGT_SUKU TAHUNAN'!$A:$A,"20"&amp;RIGHT(JADUAL_TABLE!AQ$1,2),'SGT_SUKU TAHUNAN'!$B:$B,MID(JADUAL_TABLE!AQ$1,2,1),'SGT_SUKU TAHUNAN'!$E:$E,JADUAL_TABLE!$A92)</f>
        <v>0.44700000000000001</v>
      </c>
      <c r="AR92" s="52">
        <f>SUMIFS('SGT_SUKU TAHUNAN'!$I:$I,'SGT_SUKU TAHUNAN'!$A:$A,"20"&amp;RIGHT(JADUAL_TABLE!AR$1,2),'SGT_SUKU TAHUNAN'!$B:$B,MID(JADUAL_TABLE!AR$1,2,1),'SGT_SUKU TAHUNAN'!$E:$E,JADUAL_TABLE!$A92)</f>
        <v>0.45299999999999996</v>
      </c>
      <c r="AS92" s="52">
        <f>SUMIFS('SGT_SUKU TAHUNAN'!$I:$I,'SGT_SUKU TAHUNAN'!$A:$A,"20"&amp;RIGHT(JADUAL_TABLE!AS$1,2),'SGT_SUKU TAHUNAN'!$B:$B,MID(JADUAL_TABLE!AS$1,2,1),'SGT_SUKU TAHUNAN'!$E:$E,JADUAL_TABLE!$A92)</f>
        <v>0</v>
      </c>
      <c r="AT92" s="52">
        <f>SUMIFS('SGT_SUKU TAHUNAN'!$I:$I,'SGT_SUKU TAHUNAN'!$A:$A,"20"&amp;RIGHT(JADUAL_TABLE!AT$1,2),'SGT_SUKU TAHUNAN'!$B:$B,MID(JADUAL_TABLE!AT$1,2,1),'SGT_SUKU TAHUNAN'!$E:$E,JADUAL_TABLE!$A92)</f>
        <v>0</v>
      </c>
    </row>
    <row r="93" spans="1:47" ht="35.15" customHeight="1" x14ac:dyDescent="0.3">
      <c r="A93" s="49" t="s">
        <v>44</v>
      </c>
      <c r="B93" s="45" t="s">
        <v>159</v>
      </c>
      <c r="C93" s="52">
        <f>SUMIFS('SGT_TAHUNAN '!$H:$H,'SGT_TAHUNAN '!$A:$A,JADUAL_TABLE!C$1,'SGT_TAHUNAN '!$D:$D,JADUAL_TABLE!$A93)</f>
        <v>1.871</v>
      </c>
      <c r="D93" s="52">
        <f>SUMIFS('SGT_TAHUNAN '!$H:$H,'SGT_TAHUNAN '!$A:$A,JADUAL_TABLE!D$1,'SGT_TAHUNAN '!$D:$D,JADUAL_TABLE!$A93)</f>
        <v>1.8580000000000001</v>
      </c>
      <c r="E93" s="52">
        <f>SUMIFS('SGT_TAHUNAN '!$H:$H,'SGT_TAHUNAN '!$A:$A,JADUAL_TABLE!E$1,'SGT_TAHUNAN '!$D:$D,JADUAL_TABLE!$A93)</f>
        <v>1.248</v>
      </c>
      <c r="F93" s="52">
        <f>SUMIFS('SGT_TAHUNAN '!$H:$H,'SGT_TAHUNAN '!$A:$A,JADUAL_TABLE!F$1,'SGT_TAHUNAN '!$D:$D,JADUAL_TABLE!$A93)</f>
        <v>2.004</v>
      </c>
      <c r="G93" s="52">
        <f>SUMIFS('SGT_TAHUNAN '!$H:$H,'SGT_TAHUNAN '!$A:$A,JADUAL_TABLE!G$1,'SGT_TAHUNAN '!$D:$D,JADUAL_TABLE!$A93)</f>
        <v>3.2330000000000001</v>
      </c>
      <c r="H93" s="52">
        <f>SUMIFS('SGT_TAHUNAN '!$H:$H,'SGT_TAHUNAN '!$A:$A,JADUAL_TABLE!H$1,'SGT_TAHUNAN '!$D:$D,JADUAL_TABLE!$A93)</f>
        <v>3.419</v>
      </c>
      <c r="I93" s="52">
        <f>SUMIFS('SGT_TAHUNAN '!$H:$H,'SGT_TAHUNAN '!$A:$A,JADUAL_TABLE!I$1,'SGT_TAHUNAN '!$D:$D,JADUAL_TABLE!$A93)</f>
        <v>3.3759999999999999</v>
      </c>
      <c r="J93" s="52">
        <f>SUMIFS('SGT_TAHUNAN '!$H:$H,'SGT_TAHUNAN '!$A:$A,JADUAL_TABLE!J$1,'SGT_TAHUNAN '!$D:$D,JADUAL_TABLE!$A93)</f>
        <v>3.6830000000000003</v>
      </c>
      <c r="K93" s="52">
        <f>SUMIFS('SGT_SUKU TAHUNAN'!$I:$I,'SGT_SUKU TAHUNAN'!$A:$A,"20"&amp;RIGHT(JADUAL_TABLE!K$1,2),'SGT_SUKU TAHUNAN'!$B:$B,MID(JADUAL_TABLE!K$1,2,1),'SGT_SUKU TAHUNAN'!$E:$E,JADUAL_TABLE!$A93)</f>
        <v>0.63300000000000001</v>
      </c>
      <c r="L93" s="52">
        <f>SUMIFS('SGT_SUKU TAHUNAN'!$I:$I,'SGT_SUKU TAHUNAN'!$A:$A,"20"&amp;RIGHT(JADUAL_TABLE!L$1,2),'SGT_SUKU TAHUNAN'!$B:$B,MID(JADUAL_TABLE!L$1,2,1),'SGT_SUKU TAHUNAN'!$E:$E,JADUAL_TABLE!$A93)</f>
        <v>0.59000000000000008</v>
      </c>
      <c r="M93" s="52">
        <f>SUMIFS('SGT_SUKU TAHUNAN'!$I:$I,'SGT_SUKU TAHUNAN'!$A:$A,"20"&amp;RIGHT(JADUAL_TABLE!M$1,2),'SGT_SUKU TAHUNAN'!$B:$B,MID(JADUAL_TABLE!M$1,2,1),'SGT_SUKU TAHUNAN'!$E:$E,JADUAL_TABLE!$A93)</f>
        <v>0.31</v>
      </c>
      <c r="N93" s="52">
        <f>SUMIFS('SGT_SUKU TAHUNAN'!$I:$I,'SGT_SUKU TAHUNAN'!$A:$A,"20"&amp;RIGHT(JADUAL_TABLE!N$1,2),'SGT_SUKU TAHUNAN'!$B:$B,MID(JADUAL_TABLE!N$1,2,1),'SGT_SUKU TAHUNAN'!$E:$E,JADUAL_TABLE!$A93)</f>
        <v>0.33799999999999997</v>
      </c>
      <c r="O93" s="52">
        <f>SUMIFS('SGT_SUKU TAHUNAN'!$I:$I,'SGT_SUKU TAHUNAN'!$A:$A,"20"&amp;RIGHT(JADUAL_TABLE!O$1,2),'SGT_SUKU TAHUNAN'!$B:$B,MID(JADUAL_TABLE!O$1,2,1),'SGT_SUKU TAHUNAN'!$E:$E,JADUAL_TABLE!$A93)</f>
        <v>0.43900000000000006</v>
      </c>
      <c r="P93" s="52">
        <f>SUMIFS('SGT_SUKU TAHUNAN'!$I:$I,'SGT_SUKU TAHUNAN'!$A:$A,"20"&amp;RIGHT(JADUAL_TABLE!P$1,2),'SGT_SUKU TAHUNAN'!$B:$B,MID(JADUAL_TABLE!P$1,2,1),'SGT_SUKU TAHUNAN'!$E:$E,JADUAL_TABLE!$A93)</f>
        <v>0.54899999999999993</v>
      </c>
      <c r="Q93" s="52">
        <f>SUMIFS('SGT_SUKU TAHUNAN'!$I:$I,'SGT_SUKU TAHUNAN'!$A:$A,"20"&amp;RIGHT(JADUAL_TABLE!Q$1,2),'SGT_SUKU TAHUNAN'!$B:$B,MID(JADUAL_TABLE!Q$1,2,1),'SGT_SUKU TAHUNAN'!$E:$E,JADUAL_TABLE!$A93)</f>
        <v>0.51400000000000001</v>
      </c>
      <c r="R93" s="52">
        <f>SUMIFS('SGT_SUKU TAHUNAN'!$I:$I,'SGT_SUKU TAHUNAN'!$A:$A,"20"&amp;RIGHT(JADUAL_TABLE!R$1,2),'SGT_SUKU TAHUNAN'!$B:$B,MID(JADUAL_TABLE!R$1,2,1),'SGT_SUKU TAHUNAN'!$E:$E,JADUAL_TABLE!$A93)</f>
        <v>0.35600000000000004</v>
      </c>
      <c r="S93" s="52">
        <f>SUMIFS('SGT_SUKU TAHUNAN'!$I:$I,'SGT_SUKU TAHUNAN'!$A:$A,"20"&amp;RIGHT(JADUAL_TABLE!S$1,2),'SGT_SUKU TAHUNAN'!$B:$B,MID(JADUAL_TABLE!S$1,2,1),'SGT_SUKU TAHUNAN'!$E:$E,JADUAL_TABLE!$A93)</f>
        <v>0.31500000000000006</v>
      </c>
      <c r="T93" s="52">
        <f>SUMIFS('SGT_SUKU TAHUNAN'!$I:$I,'SGT_SUKU TAHUNAN'!$A:$A,"20"&amp;RIGHT(JADUAL_TABLE!T$1,2),'SGT_SUKU TAHUNAN'!$B:$B,MID(JADUAL_TABLE!T$1,2,1),'SGT_SUKU TAHUNAN'!$E:$E,JADUAL_TABLE!$A93)</f>
        <v>0.10099999999999999</v>
      </c>
      <c r="U93" s="52">
        <f>SUMIFS('SGT_SUKU TAHUNAN'!$I:$I,'SGT_SUKU TAHUNAN'!$A:$A,"20"&amp;RIGHT(JADUAL_TABLE!U$1,2),'SGT_SUKU TAHUNAN'!$B:$B,MID(JADUAL_TABLE!U$1,2,1),'SGT_SUKU TAHUNAN'!$E:$E,JADUAL_TABLE!$A93)</f>
        <v>0.47099999999999997</v>
      </c>
      <c r="V93" s="52">
        <f>SUMIFS('SGT_SUKU TAHUNAN'!$I:$I,'SGT_SUKU TAHUNAN'!$A:$A,"20"&amp;RIGHT(JADUAL_TABLE!V$1,2),'SGT_SUKU TAHUNAN'!$B:$B,MID(JADUAL_TABLE!V$1,2,1),'SGT_SUKU TAHUNAN'!$E:$E,JADUAL_TABLE!$A93)</f>
        <v>0.36099999999999999</v>
      </c>
      <c r="W93" s="52">
        <f>SUMIFS('SGT_SUKU TAHUNAN'!$I:$I,'SGT_SUKU TAHUNAN'!$A:$A,"20"&amp;RIGHT(JADUAL_TABLE!W$1,2),'SGT_SUKU TAHUNAN'!$B:$B,MID(JADUAL_TABLE!W$1,2,1),'SGT_SUKU TAHUNAN'!$E:$E,JADUAL_TABLE!$A93)</f>
        <v>0.42500000000000004</v>
      </c>
      <c r="X93" s="52">
        <f>SUMIFS('SGT_SUKU TAHUNAN'!$I:$I,'SGT_SUKU TAHUNAN'!$A:$A,"20"&amp;RIGHT(JADUAL_TABLE!X$1,2),'SGT_SUKU TAHUNAN'!$B:$B,MID(JADUAL_TABLE!X$1,2,1),'SGT_SUKU TAHUNAN'!$E:$E,JADUAL_TABLE!$A93)</f>
        <v>0.45799999999999996</v>
      </c>
      <c r="Y93" s="52">
        <f>SUMIFS('SGT_SUKU TAHUNAN'!$I:$I,'SGT_SUKU TAHUNAN'!$A:$A,"20"&amp;RIGHT(JADUAL_TABLE!Y$1,2),'SGT_SUKU TAHUNAN'!$B:$B,MID(JADUAL_TABLE!Y$1,2,1),'SGT_SUKU TAHUNAN'!$E:$E,JADUAL_TABLE!$A93)</f>
        <v>0.45999999999999996</v>
      </c>
      <c r="Z93" s="52">
        <f>SUMIFS('SGT_SUKU TAHUNAN'!$I:$I,'SGT_SUKU TAHUNAN'!$A:$A,"20"&amp;RIGHT(JADUAL_TABLE!Z$1,2),'SGT_SUKU TAHUNAN'!$B:$B,MID(JADUAL_TABLE!Z$1,2,1),'SGT_SUKU TAHUNAN'!$E:$E,JADUAL_TABLE!$A93)</f>
        <v>0.66100000000000003</v>
      </c>
      <c r="AA93" s="52">
        <f>SUMIFS('SGT_SUKU TAHUNAN'!$I:$I,'SGT_SUKU TAHUNAN'!$A:$A,"20"&amp;RIGHT(JADUAL_TABLE!AA$1,2),'SGT_SUKU TAHUNAN'!$B:$B,MID(JADUAL_TABLE!AA$1,2,1),'SGT_SUKU TAHUNAN'!$E:$E,JADUAL_TABLE!$A93)</f>
        <v>0.73399999999999999</v>
      </c>
      <c r="AB93" s="52">
        <f>SUMIFS('SGT_SUKU TAHUNAN'!$I:$I,'SGT_SUKU TAHUNAN'!$A:$A,"20"&amp;RIGHT(JADUAL_TABLE!AB$1,2),'SGT_SUKU TAHUNAN'!$B:$B,MID(JADUAL_TABLE!AB$1,2,1),'SGT_SUKU TAHUNAN'!$E:$E,JADUAL_TABLE!$A93)</f>
        <v>0.76900000000000002</v>
      </c>
      <c r="AC93" s="52">
        <f>SUMIFS('SGT_SUKU TAHUNAN'!$I:$I,'SGT_SUKU TAHUNAN'!$A:$A,"20"&amp;RIGHT(JADUAL_TABLE!AC$1,2),'SGT_SUKU TAHUNAN'!$B:$B,MID(JADUAL_TABLE!AC$1,2,1),'SGT_SUKU TAHUNAN'!$E:$E,JADUAL_TABLE!$A93)</f>
        <v>0.83899999999999997</v>
      </c>
      <c r="AD93" s="52">
        <f>SUMIFS('SGT_SUKU TAHUNAN'!$I:$I,'SGT_SUKU TAHUNAN'!$A:$A,"20"&amp;RIGHT(JADUAL_TABLE!AD$1,2),'SGT_SUKU TAHUNAN'!$B:$B,MID(JADUAL_TABLE!AD$1,2,1),'SGT_SUKU TAHUNAN'!$E:$E,JADUAL_TABLE!$A93)</f>
        <v>0.89100000000000001</v>
      </c>
      <c r="AE93" s="52">
        <f>SUMIFS('SGT_SUKU TAHUNAN'!$I:$I,'SGT_SUKU TAHUNAN'!$A:$A,"20"&amp;RIGHT(JADUAL_TABLE!AE$1,2),'SGT_SUKU TAHUNAN'!$B:$B,MID(JADUAL_TABLE!AE$1,2,1),'SGT_SUKU TAHUNAN'!$E:$E,JADUAL_TABLE!$A93)</f>
        <v>0.91900000000000004</v>
      </c>
      <c r="AF93" s="52">
        <f>SUMIFS('SGT_SUKU TAHUNAN'!$I:$I,'SGT_SUKU TAHUNAN'!$A:$A,"20"&amp;RIGHT(JADUAL_TABLE!AF$1,2),'SGT_SUKU TAHUNAN'!$B:$B,MID(JADUAL_TABLE!AF$1,2,1),'SGT_SUKU TAHUNAN'!$E:$E,JADUAL_TABLE!$A93)</f>
        <v>0.84699999999999998</v>
      </c>
      <c r="AG93" s="52">
        <f>SUMIFS('SGT_SUKU TAHUNAN'!$I:$I,'SGT_SUKU TAHUNAN'!$A:$A,"20"&amp;RIGHT(JADUAL_TABLE!AG$1,2),'SGT_SUKU TAHUNAN'!$B:$B,MID(JADUAL_TABLE!AG$1,2,1),'SGT_SUKU TAHUNAN'!$E:$E,JADUAL_TABLE!$A93)</f>
        <v>0.89900000000000002</v>
      </c>
      <c r="AH93" s="52">
        <f>SUMIFS('SGT_SUKU TAHUNAN'!$I:$I,'SGT_SUKU TAHUNAN'!$A:$A,"20"&amp;RIGHT(JADUAL_TABLE!AH$1,2),'SGT_SUKU TAHUNAN'!$B:$B,MID(JADUAL_TABLE!AH$1,2,1),'SGT_SUKU TAHUNAN'!$E:$E,JADUAL_TABLE!$A93)</f>
        <v>0.754</v>
      </c>
      <c r="AI93" s="52">
        <f>SUMIFS('SGT_SUKU TAHUNAN'!$I:$I,'SGT_SUKU TAHUNAN'!$A:$A,"20"&amp;RIGHT(JADUAL_TABLE!AI$1,2),'SGT_SUKU TAHUNAN'!$B:$B,MID(JADUAL_TABLE!AI$1,2,1),'SGT_SUKU TAHUNAN'!$E:$E,JADUAL_TABLE!$A93)</f>
        <v>0.74399999999999999</v>
      </c>
      <c r="AJ93" s="52">
        <f>SUMIFS('SGT_SUKU TAHUNAN'!$I:$I,'SGT_SUKU TAHUNAN'!$A:$A,"20"&amp;RIGHT(JADUAL_TABLE!AJ$1,2),'SGT_SUKU TAHUNAN'!$B:$B,MID(JADUAL_TABLE!AJ$1,2,1),'SGT_SUKU TAHUNAN'!$E:$E,JADUAL_TABLE!$A93)</f>
        <v>0.75</v>
      </c>
      <c r="AK93" s="52">
        <f>SUMIFS('SGT_SUKU TAHUNAN'!$I:$I,'SGT_SUKU TAHUNAN'!$A:$A,"20"&amp;RIGHT(JADUAL_TABLE!AK$1,2),'SGT_SUKU TAHUNAN'!$B:$B,MID(JADUAL_TABLE!AK$1,2,1),'SGT_SUKU TAHUNAN'!$E:$E,JADUAL_TABLE!$A93)</f>
        <v>0.872</v>
      </c>
      <c r="AL93" s="52">
        <f>SUMIFS('SGT_SUKU TAHUNAN'!$I:$I,'SGT_SUKU TAHUNAN'!$A:$A,"20"&amp;RIGHT(JADUAL_TABLE!AL$1,2),'SGT_SUKU TAHUNAN'!$B:$B,MID(JADUAL_TABLE!AL$1,2,1),'SGT_SUKU TAHUNAN'!$E:$E,JADUAL_TABLE!$A93)</f>
        <v>1.01</v>
      </c>
      <c r="AM93" s="52">
        <f>SUMIFS('SGT_SUKU TAHUNAN'!$I:$I,'SGT_SUKU TAHUNAN'!$A:$A,"20"&amp;RIGHT(JADUAL_TABLE!AM$1,2),'SGT_SUKU TAHUNAN'!$B:$B,MID(JADUAL_TABLE!AM$1,2,1),'SGT_SUKU TAHUNAN'!$E:$E,JADUAL_TABLE!$A93)</f>
        <v>0.90200000000000014</v>
      </c>
      <c r="AN93" s="52">
        <f>SUMIFS('SGT_SUKU TAHUNAN'!$I:$I,'SGT_SUKU TAHUNAN'!$A:$A,"20"&amp;RIGHT(JADUAL_TABLE!AN$1,2),'SGT_SUKU TAHUNAN'!$B:$B,MID(JADUAL_TABLE!AN$1,2,1),'SGT_SUKU TAHUNAN'!$E:$E,JADUAL_TABLE!$A93)</f>
        <v>0.94399999999999995</v>
      </c>
      <c r="AO93" s="52">
        <f>SUMIFS('SGT_SUKU TAHUNAN'!$I:$I,'SGT_SUKU TAHUNAN'!$A:$A,"20"&amp;RIGHT(JADUAL_TABLE!AO$1,2),'SGT_SUKU TAHUNAN'!$B:$B,MID(JADUAL_TABLE!AO$1,2,1),'SGT_SUKU TAHUNAN'!$E:$E,JADUAL_TABLE!$A93)</f>
        <v>0.89399999999999991</v>
      </c>
      <c r="AP93" s="52">
        <f>SUMIFS('SGT_SUKU TAHUNAN'!$I:$I,'SGT_SUKU TAHUNAN'!$A:$A,"20"&amp;RIGHT(JADUAL_TABLE!AP$1,2),'SGT_SUKU TAHUNAN'!$B:$B,MID(JADUAL_TABLE!AP$1,2,1),'SGT_SUKU TAHUNAN'!$E:$E,JADUAL_TABLE!$A93)</f>
        <v>0.94300000000000006</v>
      </c>
      <c r="AQ93" s="52">
        <f>SUMIFS('SGT_SUKU TAHUNAN'!$I:$I,'SGT_SUKU TAHUNAN'!$A:$A,"20"&amp;RIGHT(JADUAL_TABLE!AQ$1,2),'SGT_SUKU TAHUNAN'!$B:$B,MID(JADUAL_TABLE!AQ$1,2,1),'SGT_SUKU TAHUNAN'!$E:$E,JADUAL_TABLE!$A93)</f>
        <v>0.99299999999999999</v>
      </c>
      <c r="AR93" s="52">
        <f>SUMIFS('SGT_SUKU TAHUNAN'!$I:$I,'SGT_SUKU TAHUNAN'!$A:$A,"20"&amp;RIGHT(JADUAL_TABLE!AR$1,2),'SGT_SUKU TAHUNAN'!$B:$B,MID(JADUAL_TABLE!AR$1,2,1),'SGT_SUKU TAHUNAN'!$E:$E,JADUAL_TABLE!$A93)</f>
        <v>0.88200000000000001</v>
      </c>
      <c r="AS93" s="52">
        <f>SUMIFS('SGT_SUKU TAHUNAN'!$I:$I,'SGT_SUKU TAHUNAN'!$A:$A,"20"&amp;RIGHT(JADUAL_TABLE!AS$1,2),'SGT_SUKU TAHUNAN'!$B:$B,MID(JADUAL_TABLE!AS$1,2,1),'SGT_SUKU TAHUNAN'!$E:$E,JADUAL_TABLE!$A93)</f>
        <v>0</v>
      </c>
      <c r="AT93" s="52">
        <f>SUMIFS('SGT_SUKU TAHUNAN'!$I:$I,'SGT_SUKU TAHUNAN'!$A:$A,"20"&amp;RIGHT(JADUAL_TABLE!AT$1,2),'SGT_SUKU TAHUNAN'!$B:$B,MID(JADUAL_TABLE!AT$1,2,1),'SGT_SUKU TAHUNAN'!$E:$E,JADUAL_TABLE!$A93)</f>
        <v>0</v>
      </c>
    </row>
    <row r="94" spans="1:47" ht="35.15" customHeight="1" x14ac:dyDescent="0.3">
      <c r="A94" s="49" t="s">
        <v>46</v>
      </c>
      <c r="B94" s="45" t="s">
        <v>160</v>
      </c>
      <c r="C94" s="52">
        <f>SUMIFS('SGT_TAHUNAN '!$H:$H,'SGT_TAHUNAN '!$A:$A,JADUAL_TABLE!C$1,'SGT_TAHUNAN '!$D:$D,JADUAL_TABLE!$A94)</f>
        <v>4.4870000000000001</v>
      </c>
      <c r="D94" s="52">
        <f>SUMIFS('SGT_TAHUNAN '!$H:$H,'SGT_TAHUNAN '!$A:$A,JADUAL_TABLE!D$1,'SGT_TAHUNAN '!$D:$D,JADUAL_TABLE!$A94)</f>
        <v>4.8529999999999998</v>
      </c>
      <c r="E94" s="52">
        <f>SUMIFS('SGT_TAHUNAN '!$H:$H,'SGT_TAHUNAN '!$A:$A,JADUAL_TABLE!E$1,'SGT_TAHUNAN '!$D:$D,JADUAL_TABLE!$A94)</f>
        <v>8.8970000000000002</v>
      </c>
      <c r="F94" s="52">
        <f>SUMIFS('SGT_TAHUNAN '!$H:$H,'SGT_TAHUNAN '!$A:$A,JADUAL_TABLE!F$1,'SGT_TAHUNAN '!$D:$D,JADUAL_TABLE!$A94)</f>
        <v>8.1189999999999998</v>
      </c>
      <c r="G94" s="52">
        <f>SUMIFS('SGT_TAHUNAN '!$H:$H,'SGT_TAHUNAN '!$A:$A,JADUAL_TABLE!G$1,'SGT_TAHUNAN '!$D:$D,JADUAL_TABLE!$A94)</f>
        <v>9.7040000000000006</v>
      </c>
      <c r="H94" s="52">
        <f>SUMIFS('SGT_TAHUNAN '!$H:$H,'SGT_TAHUNAN '!$A:$A,JADUAL_TABLE!H$1,'SGT_TAHUNAN '!$D:$D,JADUAL_TABLE!$A94)</f>
        <v>10.646000000000001</v>
      </c>
      <c r="I94" s="52">
        <f>SUMIFS('SGT_TAHUNAN '!$H:$H,'SGT_TAHUNAN '!$A:$A,JADUAL_TABLE!I$1,'SGT_TAHUNAN '!$D:$D,JADUAL_TABLE!$A94)</f>
        <v>11.254999999999999</v>
      </c>
      <c r="J94" s="52">
        <f>SUMIFS('SGT_TAHUNAN '!$H:$H,'SGT_TAHUNAN '!$A:$A,JADUAL_TABLE!J$1,'SGT_TAHUNAN '!$D:$D,JADUAL_TABLE!$A94)</f>
        <v>12.454000000000002</v>
      </c>
      <c r="K94" s="52">
        <f>SUMIFS('SGT_SUKU TAHUNAN'!$I:$I,'SGT_SUKU TAHUNAN'!$A:$A,"20"&amp;RIGHT(JADUAL_TABLE!K$1,2),'SGT_SUKU TAHUNAN'!$B:$B,MID(JADUAL_TABLE!K$1,2,1),'SGT_SUKU TAHUNAN'!$E:$E,JADUAL_TABLE!$A94)</f>
        <v>1.5069999999999999</v>
      </c>
      <c r="L94" s="52">
        <f>SUMIFS('SGT_SUKU TAHUNAN'!$I:$I,'SGT_SUKU TAHUNAN'!$A:$A,"20"&amp;RIGHT(JADUAL_TABLE!L$1,2),'SGT_SUKU TAHUNAN'!$B:$B,MID(JADUAL_TABLE!L$1,2,1),'SGT_SUKU TAHUNAN'!$E:$E,JADUAL_TABLE!$A94)</f>
        <v>1.091</v>
      </c>
      <c r="M94" s="52">
        <f>SUMIFS('SGT_SUKU TAHUNAN'!$I:$I,'SGT_SUKU TAHUNAN'!$A:$A,"20"&amp;RIGHT(JADUAL_TABLE!M$1,2),'SGT_SUKU TAHUNAN'!$B:$B,MID(JADUAL_TABLE!M$1,2,1),'SGT_SUKU TAHUNAN'!$E:$E,JADUAL_TABLE!$A94)</f>
        <v>0.78900000000000003</v>
      </c>
      <c r="N94" s="52">
        <f>SUMIFS('SGT_SUKU TAHUNAN'!$I:$I,'SGT_SUKU TAHUNAN'!$A:$A,"20"&amp;RIGHT(JADUAL_TABLE!N$1,2),'SGT_SUKU TAHUNAN'!$B:$B,MID(JADUAL_TABLE!N$1,2,1),'SGT_SUKU TAHUNAN'!$E:$E,JADUAL_TABLE!$A94)</f>
        <v>1.0999999999999999</v>
      </c>
      <c r="O94" s="52">
        <f>SUMIFS('SGT_SUKU TAHUNAN'!$I:$I,'SGT_SUKU TAHUNAN'!$A:$A,"20"&amp;RIGHT(JADUAL_TABLE!O$1,2),'SGT_SUKU TAHUNAN'!$B:$B,MID(JADUAL_TABLE!O$1,2,1),'SGT_SUKU TAHUNAN'!$E:$E,JADUAL_TABLE!$A94)</f>
        <v>1.157</v>
      </c>
      <c r="P94" s="52">
        <f>SUMIFS('SGT_SUKU TAHUNAN'!$I:$I,'SGT_SUKU TAHUNAN'!$A:$A,"20"&amp;RIGHT(JADUAL_TABLE!P$1,2),'SGT_SUKU TAHUNAN'!$B:$B,MID(JADUAL_TABLE!P$1,2,1),'SGT_SUKU TAHUNAN'!$E:$E,JADUAL_TABLE!$A94)</f>
        <v>1.5119999999999998</v>
      </c>
      <c r="Q94" s="52">
        <f>SUMIFS('SGT_SUKU TAHUNAN'!$I:$I,'SGT_SUKU TAHUNAN'!$A:$A,"20"&amp;RIGHT(JADUAL_TABLE!Q$1,2),'SGT_SUKU TAHUNAN'!$B:$B,MID(JADUAL_TABLE!Q$1,2,1),'SGT_SUKU TAHUNAN'!$E:$E,JADUAL_TABLE!$A94)</f>
        <v>1.468</v>
      </c>
      <c r="R94" s="52">
        <f>SUMIFS('SGT_SUKU TAHUNAN'!$I:$I,'SGT_SUKU TAHUNAN'!$A:$A,"20"&amp;RIGHT(JADUAL_TABLE!R$1,2),'SGT_SUKU TAHUNAN'!$B:$B,MID(JADUAL_TABLE!R$1,2,1),'SGT_SUKU TAHUNAN'!$E:$E,JADUAL_TABLE!$A94)</f>
        <v>0.71599999999999997</v>
      </c>
      <c r="S94" s="52">
        <f>SUMIFS('SGT_SUKU TAHUNAN'!$I:$I,'SGT_SUKU TAHUNAN'!$A:$A,"20"&amp;RIGHT(JADUAL_TABLE!S$1,2),'SGT_SUKU TAHUNAN'!$B:$B,MID(JADUAL_TABLE!S$1,2,1),'SGT_SUKU TAHUNAN'!$E:$E,JADUAL_TABLE!$A94)</f>
        <v>1.4390000000000001</v>
      </c>
      <c r="T94" s="52">
        <f>SUMIFS('SGT_SUKU TAHUNAN'!$I:$I,'SGT_SUKU TAHUNAN'!$A:$A,"20"&amp;RIGHT(JADUAL_TABLE!T$1,2),'SGT_SUKU TAHUNAN'!$B:$B,MID(JADUAL_TABLE!T$1,2,1),'SGT_SUKU TAHUNAN'!$E:$E,JADUAL_TABLE!$A94)</f>
        <v>1.732</v>
      </c>
      <c r="U94" s="52">
        <f>SUMIFS('SGT_SUKU TAHUNAN'!$I:$I,'SGT_SUKU TAHUNAN'!$A:$A,"20"&amp;RIGHT(JADUAL_TABLE!U$1,2),'SGT_SUKU TAHUNAN'!$B:$B,MID(JADUAL_TABLE!U$1,2,1),'SGT_SUKU TAHUNAN'!$E:$E,JADUAL_TABLE!$A94)</f>
        <v>3.8090000000000002</v>
      </c>
      <c r="V94" s="52">
        <f>SUMIFS('SGT_SUKU TAHUNAN'!$I:$I,'SGT_SUKU TAHUNAN'!$A:$A,"20"&amp;RIGHT(JADUAL_TABLE!V$1,2),'SGT_SUKU TAHUNAN'!$B:$B,MID(JADUAL_TABLE!V$1,2,1),'SGT_SUKU TAHUNAN'!$E:$E,JADUAL_TABLE!$A94)</f>
        <v>1.917</v>
      </c>
      <c r="W94" s="52">
        <f>SUMIFS('SGT_SUKU TAHUNAN'!$I:$I,'SGT_SUKU TAHUNAN'!$A:$A,"20"&amp;RIGHT(JADUAL_TABLE!W$1,2),'SGT_SUKU TAHUNAN'!$B:$B,MID(JADUAL_TABLE!W$1,2,1),'SGT_SUKU TAHUNAN'!$E:$E,JADUAL_TABLE!$A94)</f>
        <v>2.0490000000000004</v>
      </c>
      <c r="X94" s="52">
        <f>SUMIFS('SGT_SUKU TAHUNAN'!$I:$I,'SGT_SUKU TAHUNAN'!$A:$A,"20"&amp;RIGHT(JADUAL_TABLE!X$1,2),'SGT_SUKU TAHUNAN'!$B:$B,MID(JADUAL_TABLE!X$1,2,1),'SGT_SUKU TAHUNAN'!$E:$E,JADUAL_TABLE!$A94)</f>
        <v>2.105</v>
      </c>
      <c r="Y94" s="52">
        <f>SUMIFS('SGT_SUKU TAHUNAN'!$I:$I,'SGT_SUKU TAHUNAN'!$A:$A,"20"&amp;RIGHT(JADUAL_TABLE!Y$1,2),'SGT_SUKU TAHUNAN'!$B:$B,MID(JADUAL_TABLE!Y$1,2,1),'SGT_SUKU TAHUNAN'!$E:$E,JADUAL_TABLE!$A94)</f>
        <v>1.794</v>
      </c>
      <c r="Z94" s="52">
        <f>SUMIFS('SGT_SUKU TAHUNAN'!$I:$I,'SGT_SUKU TAHUNAN'!$A:$A,"20"&amp;RIGHT(JADUAL_TABLE!Z$1,2),'SGT_SUKU TAHUNAN'!$B:$B,MID(JADUAL_TABLE!Z$1,2,1),'SGT_SUKU TAHUNAN'!$E:$E,JADUAL_TABLE!$A94)</f>
        <v>2.1710000000000003</v>
      </c>
      <c r="AA94" s="52">
        <f>SUMIFS('SGT_SUKU TAHUNAN'!$I:$I,'SGT_SUKU TAHUNAN'!$A:$A,"20"&amp;RIGHT(JADUAL_TABLE!AA$1,2),'SGT_SUKU TAHUNAN'!$B:$B,MID(JADUAL_TABLE!AA$1,2,1),'SGT_SUKU TAHUNAN'!$E:$E,JADUAL_TABLE!$A94)</f>
        <v>2.2950000000000004</v>
      </c>
      <c r="AB94" s="52">
        <f>SUMIFS('SGT_SUKU TAHUNAN'!$I:$I,'SGT_SUKU TAHUNAN'!$A:$A,"20"&amp;RIGHT(JADUAL_TABLE!AB$1,2),'SGT_SUKU TAHUNAN'!$B:$B,MID(JADUAL_TABLE!AB$1,2,1),'SGT_SUKU TAHUNAN'!$E:$E,JADUAL_TABLE!$A94)</f>
        <v>2.3340000000000001</v>
      </c>
      <c r="AC94" s="52">
        <f>SUMIFS('SGT_SUKU TAHUNAN'!$I:$I,'SGT_SUKU TAHUNAN'!$A:$A,"20"&amp;RIGHT(JADUAL_TABLE!AC$1,2),'SGT_SUKU TAHUNAN'!$B:$B,MID(JADUAL_TABLE!AC$1,2,1),'SGT_SUKU TAHUNAN'!$E:$E,JADUAL_TABLE!$A94)</f>
        <v>2.476</v>
      </c>
      <c r="AD94" s="52">
        <f>SUMIFS('SGT_SUKU TAHUNAN'!$I:$I,'SGT_SUKU TAHUNAN'!$A:$A,"20"&amp;RIGHT(JADUAL_TABLE!AD$1,2),'SGT_SUKU TAHUNAN'!$B:$B,MID(JADUAL_TABLE!AD$1,2,1),'SGT_SUKU TAHUNAN'!$E:$E,JADUAL_TABLE!$A94)</f>
        <v>2.5990000000000002</v>
      </c>
      <c r="AE94" s="52">
        <f>SUMIFS('SGT_SUKU TAHUNAN'!$I:$I,'SGT_SUKU TAHUNAN'!$A:$A,"20"&amp;RIGHT(JADUAL_TABLE!AE$1,2),'SGT_SUKU TAHUNAN'!$B:$B,MID(JADUAL_TABLE!AE$1,2,1),'SGT_SUKU TAHUNAN'!$E:$E,JADUAL_TABLE!$A94)</f>
        <v>2.7549999999999999</v>
      </c>
      <c r="AF94" s="52">
        <f>SUMIFS('SGT_SUKU TAHUNAN'!$I:$I,'SGT_SUKU TAHUNAN'!$A:$A,"20"&amp;RIGHT(JADUAL_TABLE!AF$1,2),'SGT_SUKU TAHUNAN'!$B:$B,MID(JADUAL_TABLE!AF$1,2,1),'SGT_SUKU TAHUNAN'!$E:$E,JADUAL_TABLE!$A94)</f>
        <v>2.5030000000000001</v>
      </c>
      <c r="AG94" s="52">
        <f>SUMIFS('SGT_SUKU TAHUNAN'!$I:$I,'SGT_SUKU TAHUNAN'!$A:$A,"20"&amp;RIGHT(JADUAL_TABLE!AG$1,2),'SGT_SUKU TAHUNAN'!$B:$B,MID(JADUAL_TABLE!AG$1,2,1),'SGT_SUKU TAHUNAN'!$E:$E,JADUAL_TABLE!$A94)</f>
        <v>2.6719999999999997</v>
      </c>
      <c r="AH94" s="52">
        <f>SUMIFS('SGT_SUKU TAHUNAN'!$I:$I,'SGT_SUKU TAHUNAN'!$A:$A,"20"&amp;RIGHT(JADUAL_TABLE!AH$1,2),'SGT_SUKU TAHUNAN'!$B:$B,MID(JADUAL_TABLE!AH$1,2,1),'SGT_SUKU TAHUNAN'!$E:$E,JADUAL_TABLE!$A94)</f>
        <v>2.7160000000000002</v>
      </c>
      <c r="AI94" s="52">
        <f>SUMIFS('SGT_SUKU TAHUNAN'!$I:$I,'SGT_SUKU TAHUNAN'!$A:$A,"20"&amp;RIGHT(JADUAL_TABLE!AI$1,2),'SGT_SUKU TAHUNAN'!$B:$B,MID(JADUAL_TABLE!AI$1,2,1),'SGT_SUKU TAHUNAN'!$E:$E,JADUAL_TABLE!$A94)</f>
        <v>2.738</v>
      </c>
      <c r="AJ94" s="52">
        <f>SUMIFS('SGT_SUKU TAHUNAN'!$I:$I,'SGT_SUKU TAHUNAN'!$A:$A,"20"&amp;RIGHT(JADUAL_TABLE!AJ$1,2),'SGT_SUKU TAHUNAN'!$B:$B,MID(JADUAL_TABLE!AJ$1,2,1),'SGT_SUKU TAHUNAN'!$E:$E,JADUAL_TABLE!$A94)</f>
        <v>2.742</v>
      </c>
      <c r="AK94" s="52">
        <f>SUMIFS('SGT_SUKU TAHUNAN'!$I:$I,'SGT_SUKU TAHUNAN'!$A:$A,"20"&amp;RIGHT(JADUAL_TABLE!AK$1,2),'SGT_SUKU TAHUNAN'!$B:$B,MID(JADUAL_TABLE!AK$1,2,1),'SGT_SUKU TAHUNAN'!$E:$E,JADUAL_TABLE!$A94)</f>
        <v>2.9020000000000001</v>
      </c>
      <c r="AL94" s="52">
        <f>SUMIFS('SGT_SUKU TAHUNAN'!$I:$I,'SGT_SUKU TAHUNAN'!$A:$A,"20"&amp;RIGHT(JADUAL_TABLE!AL$1,2),'SGT_SUKU TAHUNAN'!$B:$B,MID(JADUAL_TABLE!AL$1,2,1),'SGT_SUKU TAHUNAN'!$E:$E,JADUAL_TABLE!$A94)</f>
        <v>2.8729999999999998</v>
      </c>
      <c r="AM94" s="52">
        <f>SUMIFS('SGT_SUKU TAHUNAN'!$I:$I,'SGT_SUKU TAHUNAN'!$A:$A,"20"&amp;RIGHT(JADUAL_TABLE!AM$1,2),'SGT_SUKU TAHUNAN'!$B:$B,MID(JADUAL_TABLE!AM$1,2,1),'SGT_SUKU TAHUNAN'!$E:$E,JADUAL_TABLE!$A94)</f>
        <v>3.1480000000000006</v>
      </c>
      <c r="AN94" s="52">
        <f>SUMIFS('SGT_SUKU TAHUNAN'!$I:$I,'SGT_SUKU TAHUNAN'!$A:$A,"20"&amp;RIGHT(JADUAL_TABLE!AN$1,2),'SGT_SUKU TAHUNAN'!$B:$B,MID(JADUAL_TABLE!AN$1,2,1),'SGT_SUKU TAHUNAN'!$E:$E,JADUAL_TABLE!$A94)</f>
        <v>2.9830000000000001</v>
      </c>
      <c r="AO94" s="52">
        <f>SUMIFS('SGT_SUKU TAHUNAN'!$I:$I,'SGT_SUKU TAHUNAN'!$A:$A,"20"&amp;RIGHT(JADUAL_TABLE!AO$1,2),'SGT_SUKU TAHUNAN'!$B:$B,MID(JADUAL_TABLE!AO$1,2,1),'SGT_SUKU TAHUNAN'!$E:$E,JADUAL_TABLE!$A94)</f>
        <v>3.0869999999999997</v>
      </c>
      <c r="AP94" s="52">
        <f>SUMIFS('SGT_SUKU TAHUNAN'!$I:$I,'SGT_SUKU TAHUNAN'!$A:$A,"20"&amp;RIGHT(JADUAL_TABLE!AP$1,2),'SGT_SUKU TAHUNAN'!$B:$B,MID(JADUAL_TABLE!AP$1,2,1),'SGT_SUKU TAHUNAN'!$E:$E,JADUAL_TABLE!$A94)</f>
        <v>3.2360000000000002</v>
      </c>
      <c r="AQ94" s="52">
        <f>SUMIFS('SGT_SUKU TAHUNAN'!$I:$I,'SGT_SUKU TAHUNAN'!$A:$A,"20"&amp;RIGHT(JADUAL_TABLE!AQ$1,2),'SGT_SUKU TAHUNAN'!$B:$B,MID(JADUAL_TABLE!AQ$1,2,1),'SGT_SUKU TAHUNAN'!$E:$E,JADUAL_TABLE!$A94)</f>
        <v>3.2079999999999997</v>
      </c>
      <c r="AR94" s="52">
        <f>SUMIFS('SGT_SUKU TAHUNAN'!$I:$I,'SGT_SUKU TAHUNAN'!$A:$A,"20"&amp;RIGHT(JADUAL_TABLE!AR$1,2),'SGT_SUKU TAHUNAN'!$B:$B,MID(JADUAL_TABLE!AR$1,2,1),'SGT_SUKU TAHUNAN'!$E:$E,JADUAL_TABLE!$A94)</f>
        <v>3.1139999999999999</v>
      </c>
      <c r="AS94" s="52">
        <f>SUMIFS('SGT_SUKU TAHUNAN'!$I:$I,'SGT_SUKU TAHUNAN'!$A:$A,"20"&amp;RIGHT(JADUAL_TABLE!AS$1,2),'SGT_SUKU TAHUNAN'!$B:$B,MID(JADUAL_TABLE!AS$1,2,1),'SGT_SUKU TAHUNAN'!$E:$E,JADUAL_TABLE!$A94)</f>
        <v>0</v>
      </c>
      <c r="AT94" s="52">
        <f>SUMIFS('SGT_SUKU TAHUNAN'!$I:$I,'SGT_SUKU TAHUNAN'!$A:$A,"20"&amp;RIGHT(JADUAL_TABLE!AT$1,2),'SGT_SUKU TAHUNAN'!$B:$B,MID(JADUAL_TABLE!AT$1,2,1),'SGT_SUKU TAHUNAN'!$E:$E,JADUAL_TABLE!$A94)</f>
        <v>0</v>
      </c>
    </row>
    <row r="95" spans="1:47" ht="35.15" customHeight="1" x14ac:dyDescent="0.3">
      <c r="A95" s="49" t="s">
        <v>48</v>
      </c>
      <c r="B95" s="45" t="s">
        <v>161</v>
      </c>
      <c r="C95" s="52">
        <f>SUMIFS('SGT_TAHUNAN '!$H:$H,'SGT_TAHUNAN '!$A:$A,JADUAL_TABLE!C$1,'SGT_TAHUNAN '!$D:$D,JADUAL_TABLE!$A95)</f>
        <v>1.516</v>
      </c>
      <c r="D95" s="52">
        <f>SUMIFS('SGT_TAHUNAN '!$H:$H,'SGT_TAHUNAN '!$A:$A,JADUAL_TABLE!D$1,'SGT_TAHUNAN '!$D:$D,JADUAL_TABLE!$A95)</f>
        <v>1.4749999999999999</v>
      </c>
      <c r="E95" s="52">
        <f>SUMIFS('SGT_TAHUNAN '!$H:$H,'SGT_TAHUNAN '!$A:$A,JADUAL_TABLE!E$1,'SGT_TAHUNAN '!$D:$D,JADUAL_TABLE!$A95)</f>
        <v>2.149</v>
      </c>
      <c r="F95" s="52">
        <f>SUMIFS('SGT_TAHUNAN '!$H:$H,'SGT_TAHUNAN '!$A:$A,JADUAL_TABLE!F$1,'SGT_TAHUNAN '!$D:$D,JADUAL_TABLE!$A95)</f>
        <v>3.3739999999999997</v>
      </c>
      <c r="G95" s="52">
        <f>SUMIFS('SGT_TAHUNAN '!$H:$H,'SGT_TAHUNAN '!$A:$A,JADUAL_TABLE!G$1,'SGT_TAHUNAN '!$D:$D,JADUAL_TABLE!$A95)</f>
        <v>4.5090000000000003</v>
      </c>
      <c r="H95" s="52">
        <f>SUMIFS('SGT_TAHUNAN '!$H:$H,'SGT_TAHUNAN '!$A:$A,JADUAL_TABLE!H$1,'SGT_TAHUNAN '!$D:$D,JADUAL_TABLE!$A95)</f>
        <v>5.0650000000000004</v>
      </c>
      <c r="I95" s="52">
        <f>SUMIFS('SGT_TAHUNAN '!$H:$H,'SGT_TAHUNAN '!$A:$A,JADUAL_TABLE!I$1,'SGT_TAHUNAN '!$D:$D,JADUAL_TABLE!$A95)</f>
        <v>5.5140000000000002</v>
      </c>
      <c r="J95" s="52">
        <f>SUMIFS('SGT_TAHUNAN '!$H:$H,'SGT_TAHUNAN '!$A:$A,JADUAL_TABLE!J$1,'SGT_TAHUNAN '!$D:$D,JADUAL_TABLE!$A95)</f>
        <v>6.0829999999999993</v>
      </c>
      <c r="K95" s="52">
        <f>SUMIFS('SGT_SUKU TAHUNAN'!$I:$I,'SGT_SUKU TAHUNAN'!$A:$A,"20"&amp;RIGHT(JADUAL_TABLE!K$1,2),'SGT_SUKU TAHUNAN'!$B:$B,MID(JADUAL_TABLE!K$1,2,1),'SGT_SUKU TAHUNAN'!$E:$E,JADUAL_TABLE!$A95)</f>
        <v>0.56900000000000006</v>
      </c>
      <c r="L95" s="52">
        <f>SUMIFS('SGT_SUKU TAHUNAN'!$I:$I,'SGT_SUKU TAHUNAN'!$A:$A,"20"&amp;RIGHT(JADUAL_TABLE!L$1,2),'SGT_SUKU TAHUNAN'!$B:$B,MID(JADUAL_TABLE!L$1,2,1),'SGT_SUKU TAHUNAN'!$E:$E,JADUAL_TABLE!$A95)</f>
        <v>0.36599999999999999</v>
      </c>
      <c r="M95" s="52">
        <f>SUMIFS('SGT_SUKU TAHUNAN'!$I:$I,'SGT_SUKU TAHUNAN'!$A:$A,"20"&amp;RIGHT(JADUAL_TABLE!M$1,2),'SGT_SUKU TAHUNAN'!$B:$B,MID(JADUAL_TABLE!M$1,2,1),'SGT_SUKU TAHUNAN'!$E:$E,JADUAL_TABLE!$A95)</f>
        <v>0.30400000000000005</v>
      </c>
      <c r="N95" s="52">
        <f>SUMIFS('SGT_SUKU TAHUNAN'!$I:$I,'SGT_SUKU TAHUNAN'!$A:$A,"20"&amp;RIGHT(JADUAL_TABLE!N$1,2),'SGT_SUKU TAHUNAN'!$B:$B,MID(JADUAL_TABLE!N$1,2,1),'SGT_SUKU TAHUNAN'!$E:$E,JADUAL_TABLE!$A95)</f>
        <v>0.27700000000000002</v>
      </c>
      <c r="O95" s="52">
        <f>SUMIFS('SGT_SUKU TAHUNAN'!$I:$I,'SGT_SUKU TAHUNAN'!$A:$A,"20"&amp;RIGHT(JADUAL_TABLE!O$1,2),'SGT_SUKU TAHUNAN'!$B:$B,MID(JADUAL_TABLE!O$1,2,1),'SGT_SUKU TAHUNAN'!$E:$E,JADUAL_TABLE!$A95)</f>
        <v>0.27500000000000002</v>
      </c>
      <c r="P95" s="52">
        <f>SUMIFS('SGT_SUKU TAHUNAN'!$I:$I,'SGT_SUKU TAHUNAN'!$A:$A,"20"&amp;RIGHT(JADUAL_TABLE!P$1,2),'SGT_SUKU TAHUNAN'!$B:$B,MID(JADUAL_TABLE!P$1,2,1),'SGT_SUKU TAHUNAN'!$E:$E,JADUAL_TABLE!$A95)</f>
        <v>0.53100000000000003</v>
      </c>
      <c r="Q95" s="52">
        <f>SUMIFS('SGT_SUKU TAHUNAN'!$I:$I,'SGT_SUKU TAHUNAN'!$A:$A,"20"&amp;RIGHT(JADUAL_TABLE!Q$1,2),'SGT_SUKU TAHUNAN'!$B:$B,MID(JADUAL_TABLE!Q$1,2,1),'SGT_SUKU TAHUNAN'!$E:$E,JADUAL_TABLE!$A95)</f>
        <v>0.41399999999999998</v>
      </c>
      <c r="R95" s="52">
        <f>SUMIFS('SGT_SUKU TAHUNAN'!$I:$I,'SGT_SUKU TAHUNAN'!$A:$A,"20"&amp;RIGHT(JADUAL_TABLE!R$1,2),'SGT_SUKU TAHUNAN'!$B:$B,MID(JADUAL_TABLE!R$1,2,1),'SGT_SUKU TAHUNAN'!$E:$E,JADUAL_TABLE!$A95)</f>
        <v>0.255</v>
      </c>
      <c r="S95" s="52">
        <f>SUMIFS('SGT_SUKU TAHUNAN'!$I:$I,'SGT_SUKU TAHUNAN'!$A:$A,"20"&amp;RIGHT(JADUAL_TABLE!S$1,2),'SGT_SUKU TAHUNAN'!$B:$B,MID(JADUAL_TABLE!S$1,2,1),'SGT_SUKU TAHUNAN'!$E:$E,JADUAL_TABLE!$A95)</f>
        <v>0.22300000000000003</v>
      </c>
      <c r="T95" s="52">
        <f>SUMIFS('SGT_SUKU TAHUNAN'!$I:$I,'SGT_SUKU TAHUNAN'!$A:$A,"20"&amp;RIGHT(JADUAL_TABLE!T$1,2),'SGT_SUKU TAHUNAN'!$B:$B,MID(JADUAL_TABLE!T$1,2,1),'SGT_SUKU TAHUNAN'!$E:$E,JADUAL_TABLE!$A95)</f>
        <v>0.28499999999999998</v>
      </c>
      <c r="U95" s="52">
        <f>SUMIFS('SGT_SUKU TAHUNAN'!$I:$I,'SGT_SUKU TAHUNAN'!$A:$A,"20"&amp;RIGHT(JADUAL_TABLE!U$1,2),'SGT_SUKU TAHUNAN'!$B:$B,MID(JADUAL_TABLE!U$1,2,1),'SGT_SUKU TAHUNAN'!$E:$E,JADUAL_TABLE!$A95)</f>
        <v>0.65300000000000002</v>
      </c>
      <c r="V95" s="52">
        <f>SUMIFS('SGT_SUKU TAHUNAN'!$I:$I,'SGT_SUKU TAHUNAN'!$A:$A,"20"&amp;RIGHT(JADUAL_TABLE!V$1,2),'SGT_SUKU TAHUNAN'!$B:$B,MID(JADUAL_TABLE!V$1,2,1),'SGT_SUKU TAHUNAN'!$E:$E,JADUAL_TABLE!$A95)</f>
        <v>0.9880000000000001</v>
      </c>
      <c r="W95" s="52">
        <f>SUMIFS('SGT_SUKU TAHUNAN'!$I:$I,'SGT_SUKU TAHUNAN'!$A:$A,"20"&amp;RIGHT(JADUAL_TABLE!W$1,2),'SGT_SUKU TAHUNAN'!$B:$B,MID(JADUAL_TABLE!W$1,2,1),'SGT_SUKU TAHUNAN'!$E:$E,JADUAL_TABLE!$A95)</f>
        <v>0.70900000000000007</v>
      </c>
      <c r="X95" s="52">
        <f>SUMIFS('SGT_SUKU TAHUNAN'!$I:$I,'SGT_SUKU TAHUNAN'!$A:$A,"20"&amp;RIGHT(JADUAL_TABLE!X$1,2),'SGT_SUKU TAHUNAN'!$B:$B,MID(JADUAL_TABLE!X$1,2,1),'SGT_SUKU TAHUNAN'!$E:$E,JADUAL_TABLE!$A95)</f>
        <v>0.85000000000000009</v>
      </c>
      <c r="Y95" s="52">
        <f>SUMIFS('SGT_SUKU TAHUNAN'!$I:$I,'SGT_SUKU TAHUNAN'!$A:$A,"20"&amp;RIGHT(JADUAL_TABLE!Y$1,2),'SGT_SUKU TAHUNAN'!$B:$B,MID(JADUAL_TABLE!Y$1,2,1),'SGT_SUKU TAHUNAN'!$E:$E,JADUAL_TABLE!$A95)</f>
        <v>0.83200000000000007</v>
      </c>
      <c r="Z95" s="52">
        <f>SUMIFS('SGT_SUKU TAHUNAN'!$I:$I,'SGT_SUKU TAHUNAN'!$A:$A,"20"&amp;RIGHT(JADUAL_TABLE!Z$1,2),'SGT_SUKU TAHUNAN'!$B:$B,MID(JADUAL_TABLE!Z$1,2,1),'SGT_SUKU TAHUNAN'!$E:$E,JADUAL_TABLE!$A95)</f>
        <v>0.9830000000000001</v>
      </c>
      <c r="AA95" s="52">
        <f>SUMIFS('SGT_SUKU TAHUNAN'!$I:$I,'SGT_SUKU TAHUNAN'!$A:$A,"20"&amp;RIGHT(JADUAL_TABLE!AA$1,2),'SGT_SUKU TAHUNAN'!$B:$B,MID(JADUAL_TABLE!AA$1,2,1),'SGT_SUKU TAHUNAN'!$E:$E,JADUAL_TABLE!$A95)</f>
        <v>1.044</v>
      </c>
      <c r="AB95" s="52">
        <f>SUMIFS('SGT_SUKU TAHUNAN'!$I:$I,'SGT_SUKU TAHUNAN'!$A:$A,"20"&amp;RIGHT(JADUAL_TABLE!AB$1,2),'SGT_SUKU TAHUNAN'!$B:$B,MID(JADUAL_TABLE!AB$1,2,1),'SGT_SUKU TAHUNAN'!$E:$E,JADUAL_TABLE!$A95)</f>
        <v>1.06</v>
      </c>
      <c r="AC95" s="52">
        <f>SUMIFS('SGT_SUKU TAHUNAN'!$I:$I,'SGT_SUKU TAHUNAN'!$A:$A,"20"&amp;RIGHT(JADUAL_TABLE!AC$1,2),'SGT_SUKU TAHUNAN'!$B:$B,MID(JADUAL_TABLE!AC$1,2,1),'SGT_SUKU TAHUNAN'!$E:$E,JADUAL_TABLE!$A95)</f>
        <v>1.1819999999999999</v>
      </c>
      <c r="AD95" s="52">
        <f>SUMIFS('SGT_SUKU TAHUNAN'!$I:$I,'SGT_SUKU TAHUNAN'!$A:$A,"20"&amp;RIGHT(JADUAL_TABLE!AD$1,2),'SGT_SUKU TAHUNAN'!$B:$B,MID(JADUAL_TABLE!AD$1,2,1),'SGT_SUKU TAHUNAN'!$E:$E,JADUAL_TABLE!$A95)</f>
        <v>1.2230000000000001</v>
      </c>
      <c r="AE95" s="52">
        <f>SUMIFS('SGT_SUKU TAHUNAN'!$I:$I,'SGT_SUKU TAHUNAN'!$A:$A,"20"&amp;RIGHT(JADUAL_TABLE!AE$1,2),'SGT_SUKU TAHUNAN'!$B:$B,MID(JADUAL_TABLE!AE$1,2,1),'SGT_SUKU TAHUNAN'!$E:$E,JADUAL_TABLE!$A95)</f>
        <v>1.27</v>
      </c>
      <c r="AF95" s="52">
        <f>SUMIFS('SGT_SUKU TAHUNAN'!$I:$I,'SGT_SUKU TAHUNAN'!$A:$A,"20"&amp;RIGHT(JADUAL_TABLE!AF$1,2),'SGT_SUKU TAHUNAN'!$B:$B,MID(JADUAL_TABLE!AF$1,2,1),'SGT_SUKU TAHUNAN'!$E:$E,JADUAL_TABLE!$A95)</f>
        <v>1.143</v>
      </c>
      <c r="AG95" s="52">
        <f>SUMIFS('SGT_SUKU TAHUNAN'!$I:$I,'SGT_SUKU TAHUNAN'!$A:$A,"20"&amp;RIGHT(JADUAL_TABLE!AG$1,2),'SGT_SUKU TAHUNAN'!$B:$B,MID(JADUAL_TABLE!AG$1,2,1),'SGT_SUKU TAHUNAN'!$E:$E,JADUAL_TABLE!$A95)</f>
        <v>1.294</v>
      </c>
      <c r="AH95" s="52">
        <f>SUMIFS('SGT_SUKU TAHUNAN'!$I:$I,'SGT_SUKU TAHUNAN'!$A:$A,"20"&amp;RIGHT(JADUAL_TABLE!AH$1,2),'SGT_SUKU TAHUNAN'!$B:$B,MID(JADUAL_TABLE!AH$1,2,1),'SGT_SUKU TAHUNAN'!$E:$E,JADUAL_TABLE!$A95)</f>
        <v>1.3579999999999999</v>
      </c>
      <c r="AI95" s="52">
        <f>SUMIFS('SGT_SUKU TAHUNAN'!$I:$I,'SGT_SUKU TAHUNAN'!$A:$A,"20"&amp;RIGHT(JADUAL_TABLE!AI$1,2),'SGT_SUKU TAHUNAN'!$B:$B,MID(JADUAL_TABLE!AI$1,2,1),'SGT_SUKU TAHUNAN'!$E:$E,JADUAL_TABLE!$A95)</f>
        <v>1.42</v>
      </c>
      <c r="AJ95" s="52">
        <f>SUMIFS('SGT_SUKU TAHUNAN'!$I:$I,'SGT_SUKU TAHUNAN'!$A:$A,"20"&amp;RIGHT(JADUAL_TABLE!AJ$1,2),'SGT_SUKU TAHUNAN'!$B:$B,MID(JADUAL_TABLE!AJ$1,2,1),'SGT_SUKU TAHUNAN'!$E:$E,JADUAL_TABLE!$A95)</f>
        <v>1.4950000000000001</v>
      </c>
      <c r="AK95" s="52">
        <f>SUMIFS('SGT_SUKU TAHUNAN'!$I:$I,'SGT_SUKU TAHUNAN'!$A:$A,"20"&amp;RIGHT(JADUAL_TABLE!AK$1,2),'SGT_SUKU TAHUNAN'!$B:$B,MID(JADUAL_TABLE!AK$1,2,1),'SGT_SUKU TAHUNAN'!$E:$E,JADUAL_TABLE!$A95)</f>
        <v>1.3279999999999998</v>
      </c>
      <c r="AL95" s="52">
        <f>SUMIFS('SGT_SUKU TAHUNAN'!$I:$I,'SGT_SUKU TAHUNAN'!$A:$A,"20"&amp;RIGHT(JADUAL_TABLE!AL$1,2),'SGT_SUKU TAHUNAN'!$B:$B,MID(JADUAL_TABLE!AL$1,2,1),'SGT_SUKU TAHUNAN'!$E:$E,JADUAL_TABLE!$A95)</f>
        <v>1.2710000000000001</v>
      </c>
      <c r="AM95" s="52">
        <f>SUMIFS('SGT_SUKU TAHUNAN'!$I:$I,'SGT_SUKU TAHUNAN'!$A:$A,"20"&amp;RIGHT(JADUAL_TABLE!AM$1,2),'SGT_SUKU TAHUNAN'!$B:$B,MID(JADUAL_TABLE!AM$1,2,1),'SGT_SUKU TAHUNAN'!$E:$E,JADUAL_TABLE!$A95)</f>
        <v>1.5549999999999999</v>
      </c>
      <c r="AN95" s="52">
        <f>SUMIFS('SGT_SUKU TAHUNAN'!$I:$I,'SGT_SUKU TAHUNAN'!$A:$A,"20"&amp;RIGHT(JADUAL_TABLE!AN$1,2),'SGT_SUKU TAHUNAN'!$B:$B,MID(JADUAL_TABLE!AN$1,2,1),'SGT_SUKU TAHUNAN'!$E:$E,JADUAL_TABLE!$A95)</f>
        <v>1.48</v>
      </c>
      <c r="AO95" s="52">
        <f>SUMIFS('SGT_SUKU TAHUNAN'!$I:$I,'SGT_SUKU TAHUNAN'!$A:$A,"20"&amp;RIGHT(JADUAL_TABLE!AO$1,2),'SGT_SUKU TAHUNAN'!$B:$B,MID(JADUAL_TABLE!AO$1,2,1),'SGT_SUKU TAHUNAN'!$E:$E,JADUAL_TABLE!$A95)</f>
        <v>1.5629999999999999</v>
      </c>
      <c r="AP95" s="52">
        <f>SUMIFS('SGT_SUKU TAHUNAN'!$I:$I,'SGT_SUKU TAHUNAN'!$A:$A,"20"&amp;RIGHT(JADUAL_TABLE!AP$1,2),'SGT_SUKU TAHUNAN'!$B:$B,MID(JADUAL_TABLE!AP$1,2,1),'SGT_SUKU TAHUNAN'!$E:$E,JADUAL_TABLE!$A95)</f>
        <v>1.4849999999999999</v>
      </c>
      <c r="AQ95" s="52">
        <f>SUMIFS('SGT_SUKU TAHUNAN'!$I:$I,'SGT_SUKU TAHUNAN'!$A:$A,"20"&amp;RIGHT(JADUAL_TABLE!AQ$1,2),'SGT_SUKU TAHUNAN'!$B:$B,MID(JADUAL_TABLE!AQ$1,2,1),'SGT_SUKU TAHUNAN'!$E:$E,JADUAL_TABLE!$A95)</f>
        <v>1.5110000000000001</v>
      </c>
      <c r="AR95" s="52">
        <f>SUMIFS('SGT_SUKU TAHUNAN'!$I:$I,'SGT_SUKU TAHUNAN'!$A:$A,"20"&amp;RIGHT(JADUAL_TABLE!AR$1,2),'SGT_SUKU TAHUNAN'!$B:$B,MID(JADUAL_TABLE!AR$1,2,1),'SGT_SUKU TAHUNAN'!$E:$E,JADUAL_TABLE!$A95)</f>
        <v>1.5489999999999999</v>
      </c>
      <c r="AS95" s="52">
        <f>SUMIFS('SGT_SUKU TAHUNAN'!$I:$I,'SGT_SUKU TAHUNAN'!$A:$A,"20"&amp;RIGHT(JADUAL_TABLE!AS$1,2),'SGT_SUKU TAHUNAN'!$B:$B,MID(JADUAL_TABLE!AS$1,2,1),'SGT_SUKU TAHUNAN'!$E:$E,JADUAL_TABLE!$A95)</f>
        <v>0</v>
      </c>
      <c r="AT95" s="52">
        <f>SUMIFS('SGT_SUKU TAHUNAN'!$I:$I,'SGT_SUKU TAHUNAN'!$A:$A,"20"&amp;RIGHT(JADUAL_TABLE!AT$1,2),'SGT_SUKU TAHUNAN'!$B:$B,MID(JADUAL_TABLE!AT$1,2,1),'SGT_SUKU TAHUNAN'!$E:$E,JADUAL_TABLE!$A95)</f>
        <v>0</v>
      </c>
    </row>
    <row r="96" spans="1:47" ht="35.15" customHeight="1" x14ac:dyDescent="0.3">
      <c r="A96" s="49" t="s">
        <v>50</v>
      </c>
      <c r="B96" s="45" t="s">
        <v>162</v>
      </c>
      <c r="C96" s="52">
        <f>SUMIFS('SGT_TAHUNAN '!$H:$H,'SGT_TAHUNAN '!$A:$A,JADUAL_TABLE!C$1,'SGT_TAHUNAN '!$D:$D,JADUAL_TABLE!$A96)</f>
        <v>9.0180000000000007</v>
      </c>
      <c r="D96" s="52">
        <f>SUMIFS('SGT_TAHUNAN '!$H:$H,'SGT_TAHUNAN '!$A:$A,JADUAL_TABLE!D$1,'SGT_TAHUNAN '!$D:$D,JADUAL_TABLE!$A96)</f>
        <v>6.6319999999999997</v>
      </c>
      <c r="E96" s="52">
        <f>SUMIFS('SGT_TAHUNAN '!$H:$H,'SGT_TAHUNAN '!$A:$A,JADUAL_TABLE!E$1,'SGT_TAHUNAN '!$D:$D,JADUAL_TABLE!$A96)</f>
        <v>9.91</v>
      </c>
      <c r="F96" s="52">
        <f>SUMIFS('SGT_TAHUNAN '!$H:$H,'SGT_TAHUNAN '!$A:$A,JADUAL_TABLE!F$1,'SGT_TAHUNAN '!$D:$D,JADUAL_TABLE!$A96)</f>
        <v>11.462000000000002</v>
      </c>
      <c r="G96" s="52">
        <f>SUMIFS('SGT_TAHUNAN '!$H:$H,'SGT_TAHUNAN '!$A:$A,JADUAL_TABLE!G$1,'SGT_TAHUNAN '!$D:$D,JADUAL_TABLE!$A96)</f>
        <v>13.187000000000001</v>
      </c>
      <c r="H96" s="52">
        <f>SUMIFS('SGT_TAHUNAN '!$H:$H,'SGT_TAHUNAN '!$A:$A,JADUAL_TABLE!H$1,'SGT_TAHUNAN '!$D:$D,JADUAL_TABLE!$A96)</f>
        <v>14.224</v>
      </c>
      <c r="I96" s="52">
        <f>SUMIFS('SGT_TAHUNAN '!$H:$H,'SGT_TAHUNAN '!$A:$A,JADUAL_TABLE!I$1,'SGT_TAHUNAN '!$D:$D,JADUAL_TABLE!$A96)</f>
        <v>15.509</v>
      </c>
      <c r="J96" s="52">
        <f>SUMIFS('SGT_TAHUNAN '!$H:$H,'SGT_TAHUNAN '!$A:$A,JADUAL_TABLE!J$1,'SGT_TAHUNAN '!$D:$D,JADUAL_TABLE!$A96)</f>
        <v>16.163</v>
      </c>
      <c r="K96" s="52">
        <f>SUMIFS('SGT_SUKU TAHUNAN'!$I:$I,'SGT_SUKU TAHUNAN'!$A:$A,"20"&amp;RIGHT(JADUAL_TABLE!K$1,2),'SGT_SUKU TAHUNAN'!$B:$B,MID(JADUAL_TABLE!K$1,2,1),'SGT_SUKU TAHUNAN'!$E:$E,JADUAL_TABLE!$A96)</f>
        <v>3.4159999999999999</v>
      </c>
      <c r="L96" s="52">
        <f>SUMIFS('SGT_SUKU TAHUNAN'!$I:$I,'SGT_SUKU TAHUNAN'!$A:$A,"20"&amp;RIGHT(JADUAL_TABLE!L$1,2),'SGT_SUKU TAHUNAN'!$B:$B,MID(JADUAL_TABLE!L$1,2,1),'SGT_SUKU TAHUNAN'!$E:$E,JADUAL_TABLE!$A96)</f>
        <v>2.8759999999999999</v>
      </c>
      <c r="M96" s="52">
        <f>SUMIFS('SGT_SUKU TAHUNAN'!$I:$I,'SGT_SUKU TAHUNAN'!$A:$A,"20"&amp;RIGHT(JADUAL_TABLE!M$1,2),'SGT_SUKU TAHUNAN'!$B:$B,MID(JADUAL_TABLE!M$1,2,1),'SGT_SUKU TAHUNAN'!$E:$E,JADUAL_TABLE!$A96)</f>
        <v>1.5390000000000001</v>
      </c>
      <c r="N96" s="52">
        <f>SUMIFS('SGT_SUKU TAHUNAN'!$I:$I,'SGT_SUKU TAHUNAN'!$A:$A,"20"&amp;RIGHT(JADUAL_TABLE!N$1,2),'SGT_SUKU TAHUNAN'!$B:$B,MID(JADUAL_TABLE!N$1,2,1),'SGT_SUKU TAHUNAN'!$E:$E,JADUAL_TABLE!$A96)</f>
        <v>1.1869999999999998</v>
      </c>
      <c r="O96" s="52">
        <f>SUMIFS('SGT_SUKU TAHUNAN'!$I:$I,'SGT_SUKU TAHUNAN'!$A:$A,"20"&amp;RIGHT(JADUAL_TABLE!O$1,2),'SGT_SUKU TAHUNAN'!$B:$B,MID(JADUAL_TABLE!O$1,2,1),'SGT_SUKU TAHUNAN'!$E:$E,JADUAL_TABLE!$A96)</f>
        <v>1.4689999999999999</v>
      </c>
      <c r="P96" s="52">
        <f>SUMIFS('SGT_SUKU TAHUNAN'!$I:$I,'SGT_SUKU TAHUNAN'!$A:$A,"20"&amp;RIGHT(JADUAL_TABLE!P$1,2),'SGT_SUKU TAHUNAN'!$B:$B,MID(JADUAL_TABLE!P$1,2,1),'SGT_SUKU TAHUNAN'!$E:$E,JADUAL_TABLE!$A96)</f>
        <v>1.7659999999999998</v>
      </c>
      <c r="Q96" s="52">
        <f>SUMIFS('SGT_SUKU TAHUNAN'!$I:$I,'SGT_SUKU TAHUNAN'!$A:$A,"20"&amp;RIGHT(JADUAL_TABLE!Q$1,2),'SGT_SUKU TAHUNAN'!$B:$B,MID(JADUAL_TABLE!Q$1,2,1),'SGT_SUKU TAHUNAN'!$E:$E,JADUAL_TABLE!$A96)</f>
        <v>2.1059999999999999</v>
      </c>
      <c r="R96" s="52">
        <f>SUMIFS('SGT_SUKU TAHUNAN'!$I:$I,'SGT_SUKU TAHUNAN'!$A:$A,"20"&amp;RIGHT(JADUAL_TABLE!R$1,2),'SGT_SUKU TAHUNAN'!$B:$B,MID(JADUAL_TABLE!R$1,2,1),'SGT_SUKU TAHUNAN'!$E:$E,JADUAL_TABLE!$A96)</f>
        <v>1.2909999999999999</v>
      </c>
      <c r="S96" s="52">
        <f>SUMIFS('SGT_SUKU TAHUNAN'!$I:$I,'SGT_SUKU TAHUNAN'!$A:$A,"20"&amp;RIGHT(JADUAL_TABLE!S$1,2),'SGT_SUKU TAHUNAN'!$B:$B,MID(JADUAL_TABLE!S$1,2,1),'SGT_SUKU TAHUNAN'!$E:$E,JADUAL_TABLE!$A96)</f>
        <v>1.603</v>
      </c>
      <c r="T96" s="52">
        <f>SUMIFS('SGT_SUKU TAHUNAN'!$I:$I,'SGT_SUKU TAHUNAN'!$A:$A,"20"&amp;RIGHT(JADUAL_TABLE!T$1,2),'SGT_SUKU TAHUNAN'!$B:$B,MID(JADUAL_TABLE!T$1,2,1),'SGT_SUKU TAHUNAN'!$E:$E,JADUAL_TABLE!$A96)</f>
        <v>2.6059999999999999</v>
      </c>
      <c r="U96" s="52">
        <f>SUMIFS('SGT_SUKU TAHUNAN'!$I:$I,'SGT_SUKU TAHUNAN'!$A:$A,"20"&amp;RIGHT(JADUAL_TABLE!U$1,2),'SGT_SUKU TAHUNAN'!$B:$B,MID(JADUAL_TABLE!U$1,2,1),'SGT_SUKU TAHUNAN'!$E:$E,JADUAL_TABLE!$A96)</f>
        <v>3.1850000000000001</v>
      </c>
      <c r="V96" s="52">
        <f>SUMIFS('SGT_SUKU TAHUNAN'!$I:$I,'SGT_SUKU TAHUNAN'!$A:$A,"20"&amp;RIGHT(JADUAL_TABLE!V$1,2),'SGT_SUKU TAHUNAN'!$B:$B,MID(JADUAL_TABLE!V$1,2,1),'SGT_SUKU TAHUNAN'!$E:$E,JADUAL_TABLE!$A96)</f>
        <v>2.516</v>
      </c>
      <c r="W96" s="52">
        <f>SUMIFS('SGT_SUKU TAHUNAN'!$I:$I,'SGT_SUKU TAHUNAN'!$A:$A,"20"&amp;RIGHT(JADUAL_TABLE!W$1,2),'SGT_SUKU TAHUNAN'!$B:$B,MID(JADUAL_TABLE!W$1,2,1),'SGT_SUKU TAHUNAN'!$E:$E,JADUAL_TABLE!$A96)</f>
        <v>3.1990000000000003</v>
      </c>
      <c r="X96" s="52">
        <f>SUMIFS('SGT_SUKU TAHUNAN'!$I:$I,'SGT_SUKU TAHUNAN'!$A:$A,"20"&amp;RIGHT(JADUAL_TABLE!X$1,2),'SGT_SUKU TAHUNAN'!$B:$B,MID(JADUAL_TABLE!X$1,2,1),'SGT_SUKU TAHUNAN'!$E:$E,JADUAL_TABLE!$A96)</f>
        <v>2.8440000000000003</v>
      </c>
      <c r="Y96" s="52">
        <f>SUMIFS('SGT_SUKU TAHUNAN'!$I:$I,'SGT_SUKU TAHUNAN'!$A:$A,"20"&amp;RIGHT(JADUAL_TABLE!Y$1,2),'SGT_SUKU TAHUNAN'!$B:$B,MID(JADUAL_TABLE!Y$1,2,1),'SGT_SUKU TAHUNAN'!$E:$E,JADUAL_TABLE!$A96)</f>
        <v>2.5680000000000001</v>
      </c>
      <c r="Z96" s="52">
        <f>SUMIFS('SGT_SUKU TAHUNAN'!$I:$I,'SGT_SUKU TAHUNAN'!$A:$A,"20"&amp;RIGHT(JADUAL_TABLE!Z$1,2),'SGT_SUKU TAHUNAN'!$B:$B,MID(JADUAL_TABLE!Z$1,2,1),'SGT_SUKU TAHUNAN'!$E:$E,JADUAL_TABLE!$A96)</f>
        <v>2.8509999999999995</v>
      </c>
      <c r="AA96" s="52">
        <f>SUMIFS('SGT_SUKU TAHUNAN'!$I:$I,'SGT_SUKU TAHUNAN'!$A:$A,"20"&amp;RIGHT(JADUAL_TABLE!AA$1,2),'SGT_SUKU TAHUNAN'!$B:$B,MID(JADUAL_TABLE!AA$1,2,1),'SGT_SUKU TAHUNAN'!$E:$E,JADUAL_TABLE!$A96)</f>
        <v>2.9679999999999995</v>
      </c>
      <c r="AB96" s="52">
        <f>SUMIFS('SGT_SUKU TAHUNAN'!$I:$I,'SGT_SUKU TAHUNAN'!$A:$A,"20"&amp;RIGHT(JADUAL_TABLE!AB$1,2),'SGT_SUKU TAHUNAN'!$B:$B,MID(JADUAL_TABLE!AB$1,2,1),'SGT_SUKU TAHUNAN'!$E:$E,JADUAL_TABLE!$A96)</f>
        <v>3.2170000000000001</v>
      </c>
      <c r="AC96" s="52">
        <f>SUMIFS('SGT_SUKU TAHUNAN'!$I:$I,'SGT_SUKU TAHUNAN'!$A:$A,"20"&amp;RIGHT(JADUAL_TABLE!AC$1,2),'SGT_SUKU TAHUNAN'!$B:$B,MID(JADUAL_TABLE!AC$1,2,1),'SGT_SUKU TAHUNAN'!$E:$E,JADUAL_TABLE!$A96)</f>
        <v>3.5209999999999999</v>
      </c>
      <c r="AD96" s="52">
        <f>SUMIFS('SGT_SUKU TAHUNAN'!$I:$I,'SGT_SUKU TAHUNAN'!$A:$A,"20"&amp;RIGHT(JADUAL_TABLE!AD$1,2),'SGT_SUKU TAHUNAN'!$B:$B,MID(JADUAL_TABLE!AD$1,2,1),'SGT_SUKU TAHUNAN'!$E:$E,JADUAL_TABLE!$A96)</f>
        <v>3.4809999999999999</v>
      </c>
      <c r="AE96" s="52">
        <f>SUMIFS('SGT_SUKU TAHUNAN'!$I:$I,'SGT_SUKU TAHUNAN'!$A:$A,"20"&amp;RIGHT(JADUAL_TABLE!AE$1,2),'SGT_SUKU TAHUNAN'!$B:$B,MID(JADUAL_TABLE!AE$1,2,1),'SGT_SUKU TAHUNAN'!$E:$E,JADUAL_TABLE!$A96)</f>
        <v>3.49</v>
      </c>
      <c r="AF96" s="52">
        <f>SUMIFS('SGT_SUKU TAHUNAN'!$I:$I,'SGT_SUKU TAHUNAN'!$A:$A,"20"&amp;RIGHT(JADUAL_TABLE!AF$1,2),'SGT_SUKU TAHUNAN'!$B:$B,MID(JADUAL_TABLE!AF$1,2,1),'SGT_SUKU TAHUNAN'!$E:$E,JADUAL_TABLE!$A96)</f>
        <v>3.5300000000000002</v>
      </c>
      <c r="AG96" s="52">
        <f>SUMIFS('SGT_SUKU TAHUNAN'!$I:$I,'SGT_SUKU TAHUNAN'!$A:$A,"20"&amp;RIGHT(JADUAL_TABLE!AG$1,2),'SGT_SUKU TAHUNAN'!$B:$B,MID(JADUAL_TABLE!AG$1,2,1),'SGT_SUKU TAHUNAN'!$E:$E,JADUAL_TABLE!$A96)</f>
        <v>3.4979999999999998</v>
      </c>
      <c r="AH96" s="52">
        <f>SUMIFS('SGT_SUKU TAHUNAN'!$I:$I,'SGT_SUKU TAHUNAN'!$A:$A,"20"&amp;RIGHT(JADUAL_TABLE!AH$1,2),'SGT_SUKU TAHUNAN'!$B:$B,MID(JADUAL_TABLE!AH$1,2,1),'SGT_SUKU TAHUNAN'!$E:$E,JADUAL_TABLE!$A96)</f>
        <v>3.706</v>
      </c>
      <c r="AI96" s="52">
        <f>SUMIFS('SGT_SUKU TAHUNAN'!$I:$I,'SGT_SUKU TAHUNAN'!$A:$A,"20"&amp;RIGHT(JADUAL_TABLE!AI$1,2),'SGT_SUKU TAHUNAN'!$B:$B,MID(JADUAL_TABLE!AI$1,2,1),'SGT_SUKU TAHUNAN'!$E:$E,JADUAL_TABLE!$A96)</f>
        <v>3.7189999999999999</v>
      </c>
      <c r="AJ96" s="52">
        <f>SUMIFS('SGT_SUKU TAHUNAN'!$I:$I,'SGT_SUKU TAHUNAN'!$A:$A,"20"&amp;RIGHT(JADUAL_TABLE!AJ$1,2),'SGT_SUKU TAHUNAN'!$B:$B,MID(JADUAL_TABLE!AJ$1,2,1),'SGT_SUKU TAHUNAN'!$E:$E,JADUAL_TABLE!$A96)</f>
        <v>3.8769999999999998</v>
      </c>
      <c r="AK96" s="52">
        <f>SUMIFS('SGT_SUKU TAHUNAN'!$I:$I,'SGT_SUKU TAHUNAN'!$A:$A,"20"&amp;RIGHT(JADUAL_TABLE!AK$1,2),'SGT_SUKU TAHUNAN'!$B:$B,MID(JADUAL_TABLE!AK$1,2,1),'SGT_SUKU TAHUNAN'!$E:$E,JADUAL_TABLE!$A96)</f>
        <v>3.9630000000000001</v>
      </c>
      <c r="AL96" s="52">
        <f>SUMIFS('SGT_SUKU TAHUNAN'!$I:$I,'SGT_SUKU TAHUNAN'!$A:$A,"20"&amp;RIGHT(JADUAL_TABLE!AL$1,2),'SGT_SUKU TAHUNAN'!$B:$B,MID(JADUAL_TABLE!AL$1,2,1),'SGT_SUKU TAHUNAN'!$E:$E,JADUAL_TABLE!$A96)</f>
        <v>3.95</v>
      </c>
      <c r="AM96" s="52">
        <f>SUMIFS('SGT_SUKU TAHUNAN'!$I:$I,'SGT_SUKU TAHUNAN'!$A:$A,"20"&amp;RIGHT(JADUAL_TABLE!AM$1,2),'SGT_SUKU TAHUNAN'!$B:$B,MID(JADUAL_TABLE!AM$1,2,1),'SGT_SUKU TAHUNAN'!$E:$E,JADUAL_TABLE!$A96)</f>
        <v>4.2360000000000007</v>
      </c>
      <c r="AN96" s="52">
        <f>SUMIFS('SGT_SUKU TAHUNAN'!$I:$I,'SGT_SUKU TAHUNAN'!$A:$A,"20"&amp;RIGHT(JADUAL_TABLE!AN$1,2),'SGT_SUKU TAHUNAN'!$B:$B,MID(JADUAL_TABLE!AN$1,2,1),'SGT_SUKU TAHUNAN'!$E:$E,JADUAL_TABLE!$A96)</f>
        <v>4.0289999999999999</v>
      </c>
      <c r="AO96" s="52">
        <f>SUMIFS('SGT_SUKU TAHUNAN'!$I:$I,'SGT_SUKU TAHUNAN'!$A:$A,"20"&amp;RIGHT(JADUAL_TABLE!AO$1,2),'SGT_SUKU TAHUNAN'!$B:$B,MID(JADUAL_TABLE!AO$1,2,1),'SGT_SUKU TAHUNAN'!$E:$E,JADUAL_TABLE!$A96)</f>
        <v>4.1199999999999992</v>
      </c>
      <c r="AP96" s="52">
        <f>SUMIFS('SGT_SUKU TAHUNAN'!$I:$I,'SGT_SUKU TAHUNAN'!$A:$A,"20"&amp;RIGHT(JADUAL_TABLE!AP$1,2),'SGT_SUKU TAHUNAN'!$B:$B,MID(JADUAL_TABLE!AP$1,2,1),'SGT_SUKU TAHUNAN'!$E:$E,JADUAL_TABLE!$A96)</f>
        <v>3.778</v>
      </c>
      <c r="AQ96" s="52">
        <f>SUMIFS('SGT_SUKU TAHUNAN'!$I:$I,'SGT_SUKU TAHUNAN'!$A:$A,"20"&amp;RIGHT(JADUAL_TABLE!AQ$1,2),'SGT_SUKU TAHUNAN'!$B:$B,MID(JADUAL_TABLE!AQ$1,2,1),'SGT_SUKU TAHUNAN'!$E:$E,JADUAL_TABLE!$A96)</f>
        <v>3.617</v>
      </c>
      <c r="AR96" s="52">
        <f>SUMIFS('SGT_SUKU TAHUNAN'!$I:$I,'SGT_SUKU TAHUNAN'!$A:$A,"20"&amp;RIGHT(JADUAL_TABLE!AR$1,2),'SGT_SUKU TAHUNAN'!$B:$B,MID(JADUAL_TABLE!AR$1,2,1),'SGT_SUKU TAHUNAN'!$E:$E,JADUAL_TABLE!$A96)</f>
        <v>3.87</v>
      </c>
      <c r="AS96" s="52">
        <f>SUMIFS('SGT_SUKU TAHUNAN'!$I:$I,'SGT_SUKU TAHUNAN'!$A:$A,"20"&amp;RIGHT(JADUAL_TABLE!AS$1,2),'SGT_SUKU TAHUNAN'!$B:$B,MID(JADUAL_TABLE!AS$1,2,1),'SGT_SUKU TAHUNAN'!$E:$E,JADUAL_TABLE!$A96)</f>
        <v>0</v>
      </c>
      <c r="AT96" s="52">
        <f>SUMIFS('SGT_SUKU TAHUNAN'!$I:$I,'SGT_SUKU TAHUNAN'!$A:$A,"20"&amp;RIGHT(JADUAL_TABLE!AT$1,2),'SGT_SUKU TAHUNAN'!$B:$B,MID(JADUAL_TABLE!AT$1,2,1),'SGT_SUKU TAHUNAN'!$E:$E,JADUAL_TABLE!$A96)</f>
        <v>0</v>
      </c>
    </row>
    <row r="97" spans="1:46" ht="35.15" customHeight="1" x14ac:dyDescent="0.3">
      <c r="A97" s="49" t="s">
        <v>52</v>
      </c>
      <c r="B97" s="45" t="s">
        <v>163</v>
      </c>
      <c r="C97" s="52">
        <f>SUMIFS('SGT_TAHUNAN '!$H:$H,'SGT_TAHUNAN '!$A:$A,JADUAL_TABLE!C$1,'SGT_TAHUNAN '!$D:$D,JADUAL_TABLE!$A97)</f>
        <v>1.579</v>
      </c>
      <c r="D97" s="52">
        <f>SUMIFS('SGT_TAHUNAN '!$H:$H,'SGT_TAHUNAN '!$A:$A,JADUAL_TABLE!D$1,'SGT_TAHUNAN '!$D:$D,JADUAL_TABLE!$A97)</f>
        <v>2.1689999999999996</v>
      </c>
      <c r="E97" s="52">
        <f>SUMIFS('SGT_TAHUNAN '!$H:$H,'SGT_TAHUNAN '!$A:$A,JADUAL_TABLE!E$1,'SGT_TAHUNAN '!$D:$D,JADUAL_TABLE!$A97)</f>
        <v>1.5849999999999997</v>
      </c>
      <c r="F97" s="52">
        <f>SUMIFS('SGT_TAHUNAN '!$H:$H,'SGT_TAHUNAN '!$A:$A,JADUAL_TABLE!F$1,'SGT_TAHUNAN '!$D:$D,JADUAL_TABLE!$A97)</f>
        <v>1.855</v>
      </c>
      <c r="G97" s="52">
        <f>SUMIFS('SGT_TAHUNAN '!$H:$H,'SGT_TAHUNAN '!$A:$A,JADUAL_TABLE!G$1,'SGT_TAHUNAN '!$D:$D,JADUAL_TABLE!$A97)</f>
        <v>2.8969999999999998</v>
      </c>
      <c r="H97" s="52">
        <f>SUMIFS('SGT_TAHUNAN '!$H:$H,'SGT_TAHUNAN '!$A:$A,JADUAL_TABLE!H$1,'SGT_TAHUNAN '!$D:$D,JADUAL_TABLE!$A97)</f>
        <v>3.6580000000000004</v>
      </c>
      <c r="I97" s="52">
        <f>SUMIFS('SGT_TAHUNAN '!$H:$H,'SGT_TAHUNAN '!$A:$A,JADUAL_TABLE!I$1,'SGT_TAHUNAN '!$D:$D,JADUAL_TABLE!$A97)</f>
        <v>3.3740000000000001</v>
      </c>
      <c r="J97" s="52">
        <f>SUMIFS('SGT_TAHUNAN '!$H:$H,'SGT_TAHUNAN '!$A:$A,JADUAL_TABLE!J$1,'SGT_TAHUNAN '!$D:$D,JADUAL_TABLE!$A97)</f>
        <v>3.9549999999999996</v>
      </c>
      <c r="K97" s="52">
        <f>SUMIFS('SGT_SUKU TAHUNAN'!$I:$I,'SGT_SUKU TAHUNAN'!$A:$A,"20"&amp;RIGHT(JADUAL_TABLE!K$1,2),'SGT_SUKU TAHUNAN'!$B:$B,MID(JADUAL_TABLE!K$1,2,1),'SGT_SUKU TAHUNAN'!$E:$E,JADUAL_TABLE!$A97)</f>
        <v>0.65400000000000003</v>
      </c>
      <c r="L97" s="52">
        <f>SUMIFS('SGT_SUKU TAHUNAN'!$I:$I,'SGT_SUKU TAHUNAN'!$A:$A,"20"&amp;RIGHT(JADUAL_TABLE!L$1,2),'SGT_SUKU TAHUNAN'!$B:$B,MID(JADUAL_TABLE!L$1,2,1),'SGT_SUKU TAHUNAN'!$E:$E,JADUAL_TABLE!$A97)</f>
        <v>0.30199999999999999</v>
      </c>
      <c r="M97" s="52">
        <f>SUMIFS('SGT_SUKU TAHUNAN'!$I:$I,'SGT_SUKU TAHUNAN'!$A:$A,"20"&amp;RIGHT(JADUAL_TABLE!M$1,2),'SGT_SUKU TAHUNAN'!$B:$B,MID(JADUAL_TABLE!M$1,2,1),'SGT_SUKU TAHUNAN'!$E:$E,JADUAL_TABLE!$A97)</f>
        <v>0.29100000000000004</v>
      </c>
      <c r="N97" s="52">
        <f>SUMIFS('SGT_SUKU TAHUNAN'!$I:$I,'SGT_SUKU TAHUNAN'!$A:$A,"20"&amp;RIGHT(JADUAL_TABLE!N$1,2),'SGT_SUKU TAHUNAN'!$B:$B,MID(JADUAL_TABLE!N$1,2,1),'SGT_SUKU TAHUNAN'!$E:$E,JADUAL_TABLE!$A97)</f>
        <v>0.33200000000000002</v>
      </c>
      <c r="O97" s="52">
        <f>SUMIFS('SGT_SUKU TAHUNAN'!$I:$I,'SGT_SUKU TAHUNAN'!$A:$A,"20"&amp;RIGHT(JADUAL_TABLE!O$1,2),'SGT_SUKU TAHUNAN'!$B:$B,MID(JADUAL_TABLE!O$1,2,1),'SGT_SUKU TAHUNAN'!$E:$E,JADUAL_TABLE!$A97)</f>
        <v>0.46</v>
      </c>
      <c r="P97" s="52">
        <f>SUMIFS('SGT_SUKU TAHUNAN'!$I:$I,'SGT_SUKU TAHUNAN'!$A:$A,"20"&amp;RIGHT(JADUAL_TABLE!P$1,2),'SGT_SUKU TAHUNAN'!$B:$B,MID(JADUAL_TABLE!P$1,2,1),'SGT_SUKU TAHUNAN'!$E:$E,JADUAL_TABLE!$A97)</f>
        <v>0.58899999999999997</v>
      </c>
      <c r="Q97" s="52">
        <f>SUMIFS('SGT_SUKU TAHUNAN'!$I:$I,'SGT_SUKU TAHUNAN'!$A:$A,"20"&amp;RIGHT(JADUAL_TABLE!Q$1,2),'SGT_SUKU TAHUNAN'!$B:$B,MID(JADUAL_TABLE!Q$1,2,1),'SGT_SUKU TAHUNAN'!$E:$E,JADUAL_TABLE!$A97)</f>
        <v>0.63400000000000001</v>
      </c>
      <c r="R97" s="52">
        <f>SUMIFS('SGT_SUKU TAHUNAN'!$I:$I,'SGT_SUKU TAHUNAN'!$A:$A,"20"&amp;RIGHT(JADUAL_TABLE!R$1,2),'SGT_SUKU TAHUNAN'!$B:$B,MID(JADUAL_TABLE!R$1,2,1),'SGT_SUKU TAHUNAN'!$E:$E,JADUAL_TABLE!$A97)</f>
        <v>0.48599999999999999</v>
      </c>
      <c r="S97" s="52">
        <f>SUMIFS('SGT_SUKU TAHUNAN'!$I:$I,'SGT_SUKU TAHUNAN'!$A:$A,"20"&amp;RIGHT(JADUAL_TABLE!S$1,2),'SGT_SUKU TAHUNAN'!$B:$B,MID(JADUAL_TABLE!S$1,2,1),'SGT_SUKU TAHUNAN'!$E:$E,JADUAL_TABLE!$A97)</f>
        <v>0.40500000000000003</v>
      </c>
      <c r="T97" s="52">
        <f>SUMIFS('SGT_SUKU TAHUNAN'!$I:$I,'SGT_SUKU TAHUNAN'!$A:$A,"20"&amp;RIGHT(JADUAL_TABLE!T$1,2),'SGT_SUKU TAHUNAN'!$B:$B,MID(JADUAL_TABLE!T$1,2,1),'SGT_SUKU TAHUNAN'!$E:$E,JADUAL_TABLE!$A97)</f>
        <v>0.32</v>
      </c>
      <c r="U97" s="52">
        <f>SUMIFS('SGT_SUKU TAHUNAN'!$I:$I,'SGT_SUKU TAHUNAN'!$A:$A,"20"&amp;RIGHT(JADUAL_TABLE!U$1,2),'SGT_SUKU TAHUNAN'!$B:$B,MID(JADUAL_TABLE!U$1,2,1),'SGT_SUKU TAHUNAN'!$E:$E,JADUAL_TABLE!$A97)</f>
        <v>0.33700000000000002</v>
      </c>
      <c r="V97" s="52">
        <f>SUMIFS('SGT_SUKU TAHUNAN'!$I:$I,'SGT_SUKU TAHUNAN'!$A:$A,"20"&amp;RIGHT(JADUAL_TABLE!V$1,2),'SGT_SUKU TAHUNAN'!$B:$B,MID(JADUAL_TABLE!V$1,2,1),'SGT_SUKU TAHUNAN'!$E:$E,JADUAL_TABLE!$A97)</f>
        <v>0.52300000000000002</v>
      </c>
      <c r="W97" s="52">
        <f>SUMIFS('SGT_SUKU TAHUNAN'!$I:$I,'SGT_SUKU TAHUNAN'!$A:$A,"20"&amp;RIGHT(JADUAL_TABLE!W$1,2),'SGT_SUKU TAHUNAN'!$B:$B,MID(JADUAL_TABLE!W$1,2,1),'SGT_SUKU TAHUNAN'!$E:$E,JADUAL_TABLE!$A97)</f>
        <v>0.441</v>
      </c>
      <c r="X97" s="52">
        <f>SUMIFS('SGT_SUKU TAHUNAN'!$I:$I,'SGT_SUKU TAHUNAN'!$A:$A,"20"&amp;RIGHT(JADUAL_TABLE!X$1,2),'SGT_SUKU TAHUNAN'!$B:$B,MID(JADUAL_TABLE!X$1,2,1),'SGT_SUKU TAHUNAN'!$E:$E,JADUAL_TABLE!$A97)</f>
        <v>0.42299999999999999</v>
      </c>
      <c r="Y97" s="52">
        <f>SUMIFS('SGT_SUKU TAHUNAN'!$I:$I,'SGT_SUKU TAHUNAN'!$A:$A,"20"&amp;RIGHT(JADUAL_TABLE!Y$1,2),'SGT_SUKU TAHUNAN'!$B:$B,MID(JADUAL_TABLE!Y$1,2,1),'SGT_SUKU TAHUNAN'!$E:$E,JADUAL_TABLE!$A97)</f>
        <v>0.42500000000000004</v>
      </c>
      <c r="Z97" s="52">
        <f>SUMIFS('SGT_SUKU TAHUNAN'!$I:$I,'SGT_SUKU TAHUNAN'!$A:$A,"20"&amp;RIGHT(JADUAL_TABLE!Z$1,2),'SGT_SUKU TAHUNAN'!$B:$B,MID(JADUAL_TABLE!Z$1,2,1),'SGT_SUKU TAHUNAN'!$E:$E,JADUAL_TABLE!$A97)</f>
        <v>0.56600000000000006</v>
      </c>
      <c r="AA97" s="52">
        <f>SUMIFS('SGT_SUKU TAHUNAN'!$I:$I,'SGT_SUKU TAHUNAN'!$A:$A,"20"&amp;RIGHT(JADUAL_TABLE!AA$1,2),'SGT_SUKU TAHUNAN'!$B:$B,MID(JADUAL_TABLE!AA$1,2,1),'SGT_SUKU TAHUNAN'!$E:$E,JADUAL_TABLE!$A97)</f>
        <v>0.64</v>
      </c>
      <c r="AB97" s="52">
        <f>SUMIFS('SGT_SUKU TAHUNAN'!$I:$I,'SGT_SUKU TAHUNAN'!$A:$A,"20"&amp;RIGHT(JADUAL_TABLE!AB$1,2),'SGT_SUKU TAHUNAN'!$B:$B,MID(JADUAL_TABLE!AB$1,2,1),'SGT_SUKU TAHUNAN'!$E:$E,JADUAL_TABLE!$A97)</f>
        <v>0.67699999999999994</v>
      </c>
      <c r="AC97" s="52">
        <f>SUMIFS('SGT_SUKU TAHUNAN'!$I:$I,'SGT_SUKU TAHUNAN'!$A:$A,"20"&amp;RIGHT(JADUAL_TABLE!AC$1,2),'SGT_SUKU TAHUNAN'!$B:$B,MID(JADUAL_TABLE!AC$1,2,1),'SGT_SUKU TAHUNAN'!$E:$E,JADUAL_TABLE!$A97)</f>
        <v>0.76600000000000001</v>
      </c>
      <c r="AD97" s="52">
        <f>SUMIFS('SGT_SUKU TAHUNAN'!$I:$I,'SGT_SUKU TAHUNAN'!$A:$A,"20"&amp;RIGHT(JADUAL_TABLE!AD$1,2),'SGT_SUKU TAHUNAN'!$B:$B,MID(JADUAL_TABLE!AD$1,2,1),'SGT_SUKU TAHUNAN'!$E:$E,JADUAL_TABLE!$A97)</f>
        <v>0.81399999999999995</v>
      </c>
      <c r="AE97" s="52">
        <f>SUMIFS('SGT_SUKU TAHUNAN'!$I:$I,'SGT_SUKU TAHUNAN'!$A:$A,"20"&amp;RIGHT(JADUAL_TABLE!AE$1,2),'SGT_SUKU TAHUNAN'!$B:$B,MID(JADUAL_TABLE!AE$1,2,1),'SGT_SUKU TAHUNAN'!$E:$E,JADUAL_TABLE!$A97)</f>
        <v>0.94200000000000006</v>
      </c>
      <c r="AF97" s="52">
        <f>SUMIFS('SGT_SUKU TAHUNAN'!$I:$I,'SGT_SUKU TAHUNAN'!$A:$A,"20"&amp;RIGHT(JADUAL_TABLE!AF$1,2),'SGT_SUKU TAHUNAN'!$B:$B,MID(JADUAL_TABLE!AF$1,2,1),'SGT_SUKU TAHUNAN'!$E:$E,JADUAL_TABLE!$A97)</f>
        <v>0.95399999999999996</v>
      </c>
      <c r="AG97" s="52">
        <f>SUMIFS('SGT_SUKU TAHUNAN'!$I:$I,'SGT_SUKU TAHUNAN'!$A:$A,"20"&amp;RIGHT(JADUAL_TABLE!AG$1,2),'SGT_SUKU TAHUNAN'!$B:$B,MID(JADUAL_TABLE!AG$1,2,1),'SGT_SUKU TAHUNAN'!$E:$E,JADUAL_TABLE!$A97)</f>
        <v>0.84899999999999998</v>
      </c>
      <c r="AH97" s="52">
        <f>SUMIFS('SGT_SUKU TAHUNAN'!$I:$I,'SGT_SUKU TAHUNAN'!$A:$A,"20"&amp;RIGHT(JADUAL_TABLE!AH$1,2),'SGT_SUKU TAHUNAN'!$B:$B,MID(JADUAL_TABLE!AH$1,2,1),'SGT_SUKU TAHUNAN'!$E:$E,JADUAL_TABLE!$A97)</f>
        <v>0.91300000000000003</v>
      </c>
      <c r="AI97" s="52">
        <f>SUMIFS('SGT_SUKU TAHUNAN'!$I:$I,'SGT_SUKU TAHUNAN'!$A:$A,"20"&amp;RIGHT(JADUAL_TABLE!AI$1,2),'SGT_SUKU TAHUNAN'!$B:$B,MID(JADUAL_TABLE!AI$1,2,1),'SGT_SUKU TAHUNAN'!$E:$E,JADUAL_TABLE!$A97)</f>
        <v>0.89800000000000002</v>
      </c>
      <c r="AJ97" s="52">
        <f>SUMIFS('SGT_SUKU TAHUNAN'!$I:$I,'SGT_SUKU TAHUNAN'!$A:$A,"20"&amp;RIGHT(JADUAL_TABLE!AJ$1,2),'SGT_SUKU TAHUNAN'!$B:$B,MID(JADUAL_TABLE!AJ$1,2,1),'SGT_SUKU TAHUNAN'!$E:$E,JADUAL_TABLE!$A97)</f>
        <v>0.91200000000000003</v>
      </c>
      <c r="AK97" s="52">
        <f>SUMIFS('SGT_SUKU TAHUNAN'!$I:$I,'SGT_SUKU TAHUNAN'!$A:$A,"20"&amp;RIGHT(JADUAL_TABLE!AK$1,2),'SGT_SUKU TAHUNAN'!$B:$B,MID(JADUAL_TABLE!AK$1,2,1),'SGT_SUKU TAHUNAN'!$E:$E,JADUAL_TABLE!$A97)</f>
        <v>0.78100000000000003</v>
      </c>
      <c r="AL97" s="52">
        <f>SUMIFS('SGT_SUKU TAHUNAN'!$I:$I,'SGT_SUKU TAHUNAN'!$A:$A,"20"&amp;RIGHT(JADUAL_TABLE!AL$1,2),'SGT_SUKU TAHUNAN'!$B:$B,MID(JADUAL_TABLE!AL$1,2,1),'SGT_SUKU TAHUNAN'!$E:$E,JADUAL_TABLE!$A97)</f>
        <v>0.78300000000000003</v>
      </c>
      <c r="AM97" s="52">
        <f>SUMIFS('SGT_SUKU TAHUNAN'!$I:$I,'SGT_SUKU TAHUNAN'!$A:$A,"20"&amp;RIGHT(JADUAL_TABLE!AM$1,2),'SGT_SUKU TAHUNAN'!$B:$B,MID(JADUAL_TABLE!AM$1,2,1),'SGT_SUKU TAHUNAN'!$E:$E,JADUAL_TABLE!$A97)</f>
        <v>0.93600000000000005</v>
      </c>
      <c r="AN97" s="52">
        <f>SUMIFS('SGT_SUKU TAHUNAN'!$I:$I,'SGT_SUKU TAHUNAN'!$A:$A,"20"&amp;RIGHT(JADUAL_TABLE!AN$1,2),'SGT_SUKU TAHUNAN'!$B:$B,MID(JADUAL_TABLE!AN$1,2,1),'SGT_SUKU TAHUNAN'!$E:$E,JADUAL_TABLE!$A97)</f>
        <v>1.0229999999999999</v>
      </c>
      <c r="AO97" s="52">
        <f>SUMIFS('SGT_SUKU TAHUNAN'!$I:$I,'SGT_SUKU TAHUNAN'!$A:$A,"20"&amp;RIGHT(JADUAL_TABLE!AO$1,2),'SGT_SUKU TAHUNAN'!$B:$B,MID(JADUAL_TABLE!AO$1,2,1),'SGT_SUKU TAHUNAN'!$E:$E,JADUAL_TABLE!$A97)</f>
        <v>0.99299999999999999</v>
      </c>
      <c r="AP97" s="52">
        <f>SUMIFS('SGT_SUKU TAHUNAN'!$I:$I,'SGT_SUKU TAHUNAN'!$A:$A,"20"&amp;RIGHT(JADUAL_TABLE!AP$1,2),'SGT_SUKU TAHUNAN'!$B:$B,MID(JADUAL_TABLE!AP$1,2,1),'SGT_SUKU TAHUNAN'!$E:$E,JADUAL_TABLE!$A97)</f>
        <v>1.0029999999999999</v>
      </c>
      <c r="AQ97" s="52">
        <f>SUMIFS('SGT_SUKU TAHUNAN'!$I:$I,'SGT_SUKU TAHUNAN'!$A:$A,"20"&amp;RIGHT(JADUAL_TABLE!AQ$1,2),'SGT_SUKU TAHUNAN'!$B:$B,MID(JADUAL_TABLE!AQ$1,2,1),'SGT_SUKU TAHUNAN'!$E:$E,JADUAL_TABLE!$A97)</f>
        <v>0.89599999999999991</v>
      </c>
      <c r="AR97" s="52">
        <f>SUMIFS('SGT_SUKU TAHUNAN'!$I:$I,'SGT_SUKU TAHUNAN'!$A:$A,"20"&amp;RIGHT(JADUAL_TABLE!AR$1,2),'SGT_SUKU TAHUNAN'!$B:$B,MID(JADUAL_TABLE!AR$1,2,1),'SGT_SUKU TAHUNAN'!$E:$E,JADUAL_TABLE!$A97)</f>
        <v>1.0319999999999998</v>
      </c>
      <c r="AS97" s="52">
        <f>SUMIFS('SGT_SUKU TAHUNAN'!$I:$I,'SGT_SUKU TAHUNAN'!$A:$A,"20"&amp;RIGHT(JADUAL_TABLE!AS$1,2),'SGT_SUKU TAHUNAN'!$B:$B,MID(JADUAL_TABLE!AS$1,2,1),'SGT_SUKU TAHUNAN'!$E:$E,JADUAL_TABLE!$A97)</f>
        <v>0</v>
      </c>
      <c r="AT97" s="52">
        <f>SUMIFS('SGT_SUKU TAHUNAN'!$I:$I,'SGT_SUKU TAHUNAN'!$A:$A,"20"&amp;RIGHT(JADUAL_TABLE!AT$1,2),'SGT_SUKU TAHUNAN'!$B:$B,MID(JADUAL_TABLE!AT$1,2,1),'SGT_SUKU TAHUNAN'!$E:$E,JADUAL_TABLE!$A97)</f>
        <v>0</v>
      </c>
    </row>
    <row r="98" spans="1:46" ht="35.15" customHeight="1" x14ac:dyDescent="0.3">
      <c r="A98" s="47" t="s">
        <v>33</v>
      </c>
      <c r="B98" s="47" t="s">
        <v>164</v>
      </c>
      <c r="C98" s="53">
        <f>SUMIFS('SGT_TAHUNAN '!$H:$H,'SGT_TAHUNAN '!$A:$A,JADUAL_TABLE!C$1,'SGT_TAHUNAN '!$C:$C,JADUAL_TABLE!$A98)</f>
        <v>19.940000000000001</v>
      </c>
      <c r="D98" s="53">
        <f>SUMIFS('SGT_TAHUNAN '!$H:$H,'SGT_TAHUNAN '!$A:$A,JADUAL_TABLE!D$1,'SGT_TAHUNAN '!$C:$C,JADUAL_TABLE!$A98)</f>
        <v>22.282</v>
      </c>
      <c r="E98" s="53">
        <f>SUMIFS('SGT_TAHUNAN '!$H:$H,'SGT_TAHUNAN '!$A:$A,JADUAL_TABLE!E$1,'SGT_TAHUNAN '!$C:$C,JADUAL_TABLE!$A98)</f>
        <v>14.145999999999999</v>
      </c>
      <c r="F98" s="53">
        <f>SUMIFS('SGT_TAHUNAN '!$H:$H,'SGT_TAHUNAN '!$A:$A,JADUAL_TABLE!F$1,'SGT_TAHUNAN '!$C:$C,JADUAL_TABLE!$A98)</f>
        <v>10.757</v>
      </c>
      <c r="G98" s="53">
        <f>SUMIFS('SGT_TAHUNAN '!$H:$H,'SGT_TAHUNAN '!$A:$A,JADUAL_TABLE!G$1,'SGT_TAHUNAN '!$C:$C,JADUAL_TABLE!$A98)</f>
        <v>13.372999999999999</v>
      </c>
      <c r="H98" s="53">
        <f>SUMIFS('SGT_TAHUNAN '!$H:$H,'SGT_TAHUNAN '!$A:$A,JADUAL_TABLE!H$1,'SGT_TAHUNAN '!$C:$C,JADUAL_TABLE!$A98)</f>
        <v>14.675999999999998</v>
      </c>
      <c r="I98" s="53">
        <f>SUMIFS('SGT_TAHUNAN '!$H:$H,'SGT_TAHUNAN '!$A:$A,JADUAL_TABLE!I$1,'SGT_TAHUNAN '!$C:$C,JADUAL_TABLE!$A98)</f>
        <v>14.548</v>
      </c>
      <c r="J98" s="53">
        <f>SUMIFS('SGT_TAHUNAN '!$H:$H,'SGT_TAHUNAN '!$A:$A,JADUAL_TABLE!J$1,'SGT_TAHUNAN '!$C:$C,JADUAL_TABLE!$A98)</f>
        <v>13.255000000000001</v>
      </c>
      <c r="K98" s="53">
        <f>SUMIFS('SGT_SUKU TAHUNAN'!$I:$I,'SGT_SUKU TAHUNAN'!$A:$A,"20"&amp;RIGHT(JADUAL_TABLE!K$1,2),'SGT_SUKU TAHUNAN'!$B:$B,MID(JADUAL_TABLE!K$1,2,1),'SGT_SUKU TAHUNAN'!$D:$D,JADUAL_TABLE!$A98)</f>
        <v>4.6870000000000003</v>
      </c>
      <c r="L98" s="53">
        <f>SUMIFS('SGT_SUKU TAHUNAN'!$I:$I,'SGT_SUKU TAHUNAN'!$A:$A,"20"&amp;RIGHT(JADUAL_TABLE!L$1,2),'SGT_SUKU TAHUNAN'!$B:$B,MID(JADUAL_TABLE!L$1,2,1),'SGT_SUKU TAHUNAN'!$D:$D,JADUAL_TABLE!$A98)</f>
        <v>5.0859999999999994</v>
      </c>
      <c r="M98" s="53">
        <f>SUMIFS('SGT_SUKU TAHUNAN'!$I:$I,'SGT_SUKU TAHUNAN'!$A:$A,"20"&amp;RIGHT(JADUAL_TABLE!M$1,2),'SGT_SUKU TAHUNAN'!$B:$B,MID(JADUAL_TABLE!M$1,2,1),'SGT_SUKU TAHUNAN'!$D:$D,JADUAL_TABLE!$A98)</f>
        <v>4.5149999999999997</v>
      </c>
      <c r="N98" s="53">
        <f>SUMIFS('SGT_SUKU TAHUNAN'!$I:$I,'SGT_SUKU TAHUNAN'!$A:$A,"20"&amp;RIGHT(JADUAL_TABLE!N$1,2),'SGT_SUKU TAHUNAN'!$B:$B,MID(JADUAL_TABLE!N$1,2,1),'SGT_SUKU TAHUNAN'!$D:$D,JADUAL_TABLE!$A98)</f>
        <v>5.6520000000000001</v>
      </c>
      <c r="O98" s="53">
        <f>SUMIFS('SGT_SUKU TAHUNAN'!$I:$I,'SGT_SUKU TAHUNAN'!$A:$A,"20"&amp;RIGHT(JADUAL_TABLE!O$1,2),'SGT_SUKU TAHUNAN'!$B:$B,MID(JADUAL_TABLE!O$1,2,1),'SGT_SUKU TAHUNAN'!$D:$D,JADUAL_TABLE!$A98)</f>
        <v>4.7489999999999997</v>
      </c>
      <c r="P98" s="53">
        <f>SUMIFS('SGT_SUKU TAHUNAN'!$I:$I,'SGT_SUKU TAHUNAN'!$A:$A,"20"&amp;RIGHT(JADUAL_TABLE!P$1,2),'SGT_SUKU TAHUNAN'!$B:$B,MID(JADUAL_TABLE!P$1,2,1),'SGT_SUKU TAHUNAN'!$D:$D,JADUAL_TABLE!$A98)</f>
        <v>5.3230000000000004</v>
      </c>
      <c r="Q98" s="53">
        <f>SUMIFS('SGT_SUKU TAHUNAN'!$I:$I,'SGT_SUKU TAHUNAN'!$A:$A,"20"&amp;RIGHT(JADUAL_TABLE!Q$1,2),'SGT_SUKU TAHUNAN'!$B:$B,MID(JADUAL_TABLE!Q$1,2,1),'SGT_SUKU TAHUNAN'!$D:$D,JADUAL_TABLE!$A98)</f>
        <v>5.234</v>
      </c>
      <c r="R98" s="53">
        <f>SUMIFS('SGT_SUKU TAHUNAN'!$I:$I,'SGT_SUKU TAHUNAN'!$A:$A,"20"&amp;RIGHT(JADUAL_TABLE!R$1,2),'SGT_SUKU TAHUNAN'!$B:$B,MID(JADUAL_TABLE!R$1,2,1),'SGT_SUKU TAHUNAN'!$D:$D,JADUAL_TABLE!$A98)</f>
        <v>6.976</v>
      </c>
      <c r="S98" s="53">
        <f>SUMIFS('SGT_SUKU TAHUNAN'!$I:$I,'SGT_SUKU TAHUNAN'!$A:$A,"20"&amp;RIGHT(JADUAL_TABLE!S$1,2),'SGT_SUKU TAHUNAN'!$B:$B,MID(JADUAL_TABLE!S$1,2,1),'SGT_SUKU TAHUNAN'!$D:$D,JADUAL_TABLE!$A98)</f>
        <v>4.9689999999999994</v>
      </c>
      <c r="T98" s="53">
        <f>SUMIFS('SGT_SUKU TAHUNAN'!$I:$I,'SGT_SUKU TAHUNAN'!$A:$A,"20"&amp;RIGHT(JADUAL_TABLE!T$1,2),'SGT_SUKU TAHUNAN'!$B:$B,MID(JADUAL_TABLE!T$1,2,1),'SGT_SUKU TAHUNAN'!$D:$D,JADUAL_TABLE!$A98)</f>
        <v>3.593</v>
      </c>
      <c r="U98" s="53">
        <f>SUMIFS('SGT_SUKU TAHUNAN'!$I:$I,'SGT_SUKU TAHUNAN'!$A:$A,"20"&amp;RIGHT(JADUAL_TABLE!U$1,2),'SGT_SUKU TAHUNAN'!$B:$B,MID(JADUAL_TABLE!U$1,2,1),'SGT_SUKU TAHUNAN'!$D:$D,JADUAL_TABLE!$A98)</f>
        <v>2.8620000000000001</v>
      </c>
      <c r="V98" s="53">
        <f>SUMIFS('SGT_SUKU TAHUNAN'!$I:$I,'SGT_SUKU TAHUNAN'!$A:$A,"20"&amp;RIGHT(JADUAL_TABLE!V$1,2),'SGT_SUKU TAHUNAN'!$B:$B,MID(JADUAL_TABLE!V$1,2,1),'SGT_SUKU TAHUNAN'!$D:$D,JADUAL_TABLE!$A98)</f>
        <v>2.722</v>
      </c>
      <c r="W98" s="53">
        <f>SUMIFS('SGT_SUKU TAHUNAN'!$I:$I,'SGT_SUKU TAHUNAN'!$A:$A,"20"&amp;RIGHT(JADUAL_TABLE!W$1,2),'SGT_SUKU TAHUNAN'!$B:$B,MID(JADUAL_TABLE!W$1,2,1),'SGT_SUKU TAHUNAN'!$D:$D,JADUAL_TABLE!$A98)</f>
        <v>2.8220000000000001</v>
      </c>
      <c r="X98" s="53">
        <f>SUMIFS('SGT_SUKU TAHUNAN'!$I:$I,'SGT_SUKU TAHUNAN'!$A:$A,"20"&amp;RIGHT(JADUAL_TABLE!X$1,2),'SGT_SUKU TAHUNAN'!$B:$B,MID(JADUAL_TABLE!X$1,2,1),'SGT_SUKU TAHUNAN'!$D:$D,JADUAL_TABLE!$A98)</f>
        <v>2.734</v>
      </c>
      <c r="Y98" s="53">
        <f>SUMIFS('SGT_SUKU TAHUNAN'!$I:$I,'SGT_SUKU TAHUNAN'!$A:$A,"20"&amp;RIGHT(JADUAL_TABLE!Y$1,2),'SGT_SUKU TAHUNAN'!$B:$B,MID(JADUAL_TABLE!Y$1,2,1),'SGT_SUKU TAHUNAN'!$D:$D,JADUAL_TABLE!$A98)</f>
        <v>2.3629999999999995</v>
      </c>
      <c r="Z98" s="53">
        <f>SUMIFS('SGT_SUKU TAHUNAN'!$I:$I,'SGT_SUKU TAHUNAN'!$A:$A,"20"&amp;RIGHT(JADUAL_TABLE!Z$1,2),'SGT_SUKU TAHUNAN'!$B:$B,MID(JADUAL_TABLE!Z$1,2,1),'SGT_SUKU TAHUNAN'!$D:$D,JADUAL_TABLE!$A98)</f>
        <v>2.8380000000000001</v>
      </c>
      <c r="AA98" s="53">
        <f>SUMIFS('SGT_SUKU TAHUNAN'!$I:$I,'SGT_SUKU TAHUNAN'!$A:$A,"20"&amp;RIGHT(JADUAL_TABLE!AA$1,2),'SGT_SUKU TAHUNAN'!$B:$B,MID(JADUAL_TABLE!AA$1,2,1),'SGT_SUKU TAHUNAN'!$D:$D,JADUAL_TABLE!$A98)</f>
        <v>3.3420000000000005</v>
      </c>
      <c r="AB98" s="53">
        <f>SUMIFS('SGT_SUKU TAHUNAN'!$I:$I,'SGT_SUKU TAHUNAN'!$A:$A,"20"&amp;RIGHT(JADUAL_TABLE!AB$1,2),'SGT_SUKU TAHUNAN'!$B:$B,MID(JADUAL_TABLE!AB$1,2,1),'SGT_SUKU TAHUNAN'!$D:$D,JADUAL_TABLE!$A98)</f>
        <v>3.4489999999999998</v>
      </c>
      <c r="AC98" s="53">
        <f>SUMIFS('SGT_SUKU TAHUNAN'!$I:$I,'SGT_SUKU TAHUNAN'!$A:$A,"20"&amp;RIGHT(JADUAL_TABLE!AC$1,2),'SGT_SUKU TAHUNAN'!$B:$B,MID(JADUAL_TABLE!AC$1,2,1),'SGT_SUKU TAHUNAN'!$D:$D,JADUAL_TABLE!$A98)</f>
        <v>3.4980000000000002</v>
      </c>
      <c r="AD98" s="53">
        <f>SUMIFS('SGT_SUKU TAHUNAN'!$I:$I,'SGT_SUKU TAHUNAN'!$A:$A,"20"&amp;RIGHT(JADUAL_TABLE!AD$1,2),'SGT_SUKU TAHUNAN'!$B:$B,MID(JADUAL_TABLE!AD$1,2,1),'SGT_SUKU TAHUNAN'!$D:$D,JADUAL_TABLE!$A98)</f>
        <v>3.0839999999999996</v>
      </c>
      <c r="AE98" s="53">
        <f>SUMIFS('SGT_SUKU TAHUNAN'!$I:$I,'SGT_SUKU TAHUNAN'!$A:$A,"20"&amp;RIGHT(JADUAL_TABLE!AE$1,2),'SGT_SUKU TAHUNAN'!$B:$B,MID(JADUAL_TABLE!AE$1,2,1),'SGT_SUKU TAHUNAN'!$D:$D,JADUAL_TABLE!$A98)</f>
        <v>3.2539999999999996</v>
      </c>
      <c r="AF98" s="53">
        <f>SUMIFS('SGT_SUKU TAHUNAN'!$I:$I,'SGT_SUKU TAHUNAN'!$A:$A,"20"&amp;RIGHT(JADUAL_TABLE!AF$1,2),'SGT_SUKU TAHUNAN'!$B:$B,MID(JADUAL_TABLE!AF$1,2,1),'SGT_SUKU TAHUNAN'!$D:$D,JADUAL_TABLE!$A98)</f>
        <v>3.6240000000000001</v>
      </c>
      <c r="AG98" s="53">
        <f>SUMIFS('SGT_SUKU TAHUNAN'!$I:$I,'SGT_SUKU TAHUNAN'!$A:$A,"20"&amp;RIGHT(JADUAL_TABLE!AG$1,2),'SGT_SUKU TAHUNAN'!$B:$B,MID(JADUAL_TABLE!AG$1,2,1),'SGT_SUKU TAHUNAN'!$D:$D,JADUAL_TABLE!$A98)</f>
        <v>4.0629999999999997</v>
      </c>
      <c r="AH98" s="53">
        <f>SUMIFS('SGT_SUKU TAHUNAN'!$I:$I,'SGT_SUKU TAHUNAN'!$A:$A,"20"&amp;RIGHT(JADUAL_TABLE!AH$1,2),'SGT_SUKU TAHUNAN'!$B:$B,MID(JADUAL_TABLE!AH$1,2,1),'SGT_SUKU TAHUNAN'!$D:$D,JADUAL_TABLE!$A98)</f>
        <v>3.7350000000000003</v>
      </c>
      <c r="AI98" s="53">
        <f>SUMIFS('SGT_SUKU TAHUNAN'!$I:$I,'SGT_SUKU TAHUNAN'!$A:$A,"20"&amp;RIGHT(JADUAL_TABLE!AI$1,2),'SGT_SUKU TAHUNAN'!$B:$B,MID(JADUAL_TABLE!AI$1,2,1),'SGT_SUKU TAHUNAN'!$D:$D,JADUAL_TABLE!$A98)</f>
        <v>3.8100000000000005</v>
      </c>
      <c r="AJ98" s="53">
        <f>SUMIFS('SGT_SUKU TAHUNAN'!$I:$I,'SGT_SUKU TAHUNAN'!$A:$A,"20"&amp;RIGHT(JADUAL_TABLE!AJ$1,2),'SGT_SUKU TAHUNAN'!$B:$B,MID(JADUAL_TABLE!AJ$1,2,1),'SGT_SUKU TAHUNAN'!$D:$D,JADUAL_TABLE!$A98)</f>
        <v>3.6950000000000003</v>
      </c>
      <c r="AK98" s="53">
        <f>SUMIFS('SGT_SUKU TAHUNAN'!$I:$I,'SGT_SUKU TAHUNAN'!$A:$A,"20"&amp;RIGHT(JADUAL_TABLE!AK$1,2),'SGT_SUKU TAHUNAN'!$B:$B,MID(JADUAL_TABLE!AK$1,2,1),'SGT_SUKU TAHUNAN'!$D:$D,JADUAL_TABLE!$A98)</f>
        <v>3.6700000000000004</v>
      </c>
      <c r="AL98" s="53">
        <f>SUMIFS('SGT_SUKU TAHUNAN'!$I:$I,'SGT_SUKU TAHUNAN'!$A:$A,"20"&amp;RIGHT(JADUAL_TABLE!AL$1,2),'SGT_SUKU TAHUNAN'!$B:$B,MID(JADUAL_TABLE!AL$1,2,1),'SGT_SUKU TAHUNAN'!$D:$D,JADUAL_TABLE!$A98)</f>
        <v>3.3730000000000002</v>
      </c>
      <c r="AM98" s="53">
        <f>SUMIFS('SGT_SUKU TAHUNAN'!$I:$I,'SGT_SUKU TAHUNAN'!$A:$A,"20"&amp;RIGHT(JADUAL_TABLE!AM$1,2),'SGT_SUKU TAHUNAN'!$B:$B,MID(JADUAL_TABLE!AM$1,2,1),'SGT_SUKU TAHUNAN'!$D:$D,JADUAL_TABLE!$A98)</f>
        <v>3.577</v>
      </c>
      <c r="AN98" s="53">
        <f>SUMIFS('SGT_SUKU TAHUNAN'!$I:$I,'SGT_SUKU TAHUNAN'!$A:$A,"20"&amp;RIGHT(JADUAL_TABLE!AN$1,2),'SGT_SUKU TAHUNAN'!$B:$B,MID(JADUAL_TABLE!AN$1,2,1),'SGT_SUKU TAHUNAN'!$D:$D,JADUAL_TABLE!$A98)</f>
        <v>3.4990000000000001</v>
      </c>
      <c r="AO98" s="53">
        <f>SUMIFS('SGT_SUKU TAHUNAN'!$I:$I,'SGT_SUKU TAHUNAN'!$A:$A,"20"&amp;RIGHT(JADUAL_TABLE!AO$1,2),'SGT_SUKU TAHUNAN'!$B:$B,MID(JADUAL_TABLE!AO$1,2,1),'SGT_SUKU TAHUNAN'!$D:$D,JADUAL_TABLE!$A98)</f>
        <v>3.1049999999999995</v>
      </c>
      <c r="AP98" s="53">
        <f>SUMIFS('SGT_SUKU TAHUNAN'!$I:$I,'SGT_SUKU TAHUNAN'!$A:$A,"20"&amp;RIGHT(JADUAL_TABLE!AP$1,2),'SGT_SUKU TAHUNAN'!$B:$B,MID(JADUAL_TABLE!AP$1,2,1),'SGT_SUKU TAHUNAN'!$D:$D,JADUAL_TABLE!$A98)</f>
        <v>3.0740000000000003</v>
      </c>
      <c r="AQ98" s="53">
        <f>SUMIFS('SGT_SUKU TAHUNAN'!$I:$I,'SGT_SUKU TAHUNAN'!$A:$A,"20"&amp;RIGHT(JADUAL_TABLE!AQ$1,2),'SGT_SUKU TAHUNAN'!$B:$B,MID(JADUAL_TABLE!AQ$1,2,1),'SGT_SUKU TAHUNAN'!$D:$D,JADUAL_TABLE!$A98)</f>
        <v>3.2279999999999998</v>
      </c>
      <c r="AR98" s="53">
        <f>SUMIFS('SGT_SUKU TAHUNAN'!$I:$I,'SGT_SUKU TAHUNAN'!$A:$A,"20"&amp;RIGHT(JADUAL_TABLE!AR$1,2),'SGT_SUKU TAHUNAN'!$B:$B,MID(JADUAL_TABLE!AR$1,2,1),'SGT_SUKU TAHUNAN'!$D:$D,JADUAL_TABLE!$A98)</f>
        <v>3.1049999999999995</v>
      </c>
      <c r="AS98" s="53">
        <f>SUMIFS('SGT_SUKU TAHUNAN'!$I:$I,'SGT_SUKU TAHUNAN'!$A:$A,"20"&amp;RIGHT(JADUAL_TABLE!AS$1,2),'SGT_SUKU TAHUNAN'!$B:$B,MID(JADUAL_TABLE!AS$1,2,1),'SGT_SUKU TAHUNAN'!$D:$D,JADUAL_TABLE!$A98)</f>
        <v>0</v>
      </c>
      <c r="AT98" s="53">
        <f>SUMIFS('SGT_SUKU TAHUNAN'!$I:$I,'SGT_SUKU TAHUNAN'!$A:$A,"20"&amp;RIGHT(JADUAL_TABLE!AT$1,2),'SGT_SUKU TAHUNAN'!$B:$B,MID(JADUAL_TABLE!AT$1,2,1),'SGT_SUKU TAHUNAN'!$D:$D,JADUAL_TABLE!$A98)</f>
        <v>0</v>
      </c>
    </row>
    <row r="99" spans="1:46" ht="35.15" customHeight="1" x14ac:dyDescent="0.3">
      <c r="A99" s="47" t="s">
        <v>35</v>
      </c>
      <c r="B99" s="47" t="s">
        <v>165</v>
      </c>
      <c r="C99" s="53">
        <f>SUMIFS('SGT_TAHUNAN '!$H:$H,'SGT_TAHUNAN '!$A:$A,JADUAL_TABLE!C$1,'SGT_TAHUNAN '!$C:$C,JADUAL_TABLE!$A99)</f>
        <v>50.984000000000002</v>
      </c>
      <c r="D99" s="53">
        <f>SUMIFS('SGT_TAHUNAN '!$H:$H,'SGT_TAHUNAN '!$A:$A,JADUAL_TABLE!D$1,'SGT_TAHUNAN '!$C:$C,JADUAL_TABLE!$A99)</f>
        <v>51.128000000000007</v>
      </c>
      <c r="E99" s="53">
        <f>SUMIFS('SGT_TAHUNAN '!$H:$H,'SGT_TAHUNAN '!$A:$A,JADUAL_TABLE!E$1,'SGT_TAHUNAN '!$C:$C,JADUAL_TABLE!$A99)</f>
        <v>30.220000000000002</v>
      </c>
      <c r="F99" s="53">
        <f>SUMIFS('SGT_TAHUNAN '!$H:$H,'SGT_TAHUNAN '!$A:$A,JADUAL_TABLE!F$1,'SGT_TAHUNAN '!$C:$C,JADUAL_TABLE!$A99)</f>
        <v>25.820999999999998</v>
      </c>
      <c r="G99" s="53">
        <f>SUMIFS('SGT_TAHUNAN '!$H:$H,'SGT_TAHUNAN '!$A:$A,JADUAL_TABLE!G$1,'SGT_TAHUNAN '!$C:$C,JADUAL_TABLE!$A99)</f>
        <v>59.385000000000012</v>
      </c>
      <c r="H99" s="53">
        <f>SUMIFS('SGT_TAHUNAN '!$H:$H,'SGT_TAHUNAN '!$A:$A,JADUAL_TABLE!H$1,'SGT_TAHUNAN '!$C:$C,JADUAL_TABLE!$A99)</f>
        <v>63.427999999999997</v>
      </c>
      <c r="I99" s="53">
        <f>SUMIFS('SGT_TAHUNAN '!$H:$H,'SGT_TAHUNAN '!$A:$A,JADUAL_TABLE!I$1,'SGT_TAHUNAN '!$C:$C,JADUAL_TABLE!$A99)</f>
        <v>63.187999999999995</v>
      </c>
      <c r="J99" s="53">
        <f>SUMIFS('SGT_TAHUNAN '!$H:$H,'SGT_TAHUNAN '!$A:$A,JADUAL_TABLE!J$1,'SGT_TAHUNAN '!$C:$C,JADUAL_TABLE!$A99)</f>
        <v>61.853000000000009</v>
      </c>
      <c r="K99" s="53">
        <f>SUMIFS('SGT_SUKU TAHUNAN'!$I:$I,'SGT_SUKU TAHUNAN'!$A:$A,"20"&amp;RIGHT(JADUAL_TABLE!K$1,2),'SGT_SUKU TAHUNAN'!$B:$B,MID(JADUAL_TABLE!K$1,2,1),'SGT_SUKU TAHUNAN'!$D:$D,JADUAL_TABLE!$A99)</f>
        <v>13.795000000000002</v>
      </c>
      <c r="L99" s="53">
        <f>SUMIFS('SGT_SUKU TAHUNAN'!$I:$I,'SGT_SUKU TAHUNAN'!$A:$A,"20"&amp;RIGHT(JADUAL_TABLE!L$1,2),'SGT_SUKU TAHUNAN'!$B:$B,MID(JADUAL_TABLE!L$1,2,1),'SGT_SUKU TAHUNAN'!$D:$D,JADUAL_TABLE!$A99)</f>
        <v>13.674000000000001</v>
      </c>
      <c r="M99" s="53">
        <f>SUMIFS('SGT_SUKU TAHUNAN'!$I:$I,'SGT_SUKU TAHUNAN'!$A:$A,"20"&amp;RIGHT(JADUAL_TABLE!M$1,2),'SGT_SUKU TAHUNAN'!$B:$B,MID(JADUAL_TABLE!M$1,2,1),'SGT_SUKU TAHUNAN'!$D:$D,JADUAL_TABLE!$A99)</f>
        <v>11.732000000000001</v>
      </c>
      <c r="N99" s="53">
        <f>SUMIFS('SGT_SUKU TAHUNAN'!$I:$I,'SGT_SUKU TAHUNAN'!$A:$A,"20"&amp;RIGHT(JADUAL_TABLE!N$1,2),'SGT_SUKU TAHUNAN'!$B:$B,MID(JADUAL_TABLE!N$1,2,1),'SGT_SUKU TAHUNAN'!$D:$D,JADUAL_TABLE!$A99)</f>
        <v>11.783000000000001</v>
      </c>
      <c r="O99" s="53">
        <f>SUMIFS('SGT_SUKU TAHUNAN'!$I:$I,'SGT_SUKU TAHUNAN'!$A:$A,"20"&amp;RIGHT(JADUAL_TABLE!O$1,2),'SGT_SUKU TAHUNAN'!$B:$B,MID(JADUAL_TABLE!O$1,2,1),'SGT_SUKU TAHUNAN'!$D:$D,JADUAL_TABLE!$A99)</f>
        <v>12.254</v>
      </c>
      <c r="P99" s="53">
        <f>SUMIFS('SGT_SUKU TAHUNAN'!$I:$I,'SGT_SUKU TAHUNAN'!$A:$A,"20"&amp;RIGHT(JADUAL_TABLE!P$1,2),'SGT_SUKU TAHUNAN'!$B:$B,MID(JADUAL_TABLE!P$1,2,1),'SGT_SUKU TAHUNAN'!$D:$D,JADUAL_TABLE!$A99)</f>
        <v>13.686999999999999</v>
      </c>
      <c r="Q99" s="53">
        <f>SUMIFS('SGT_SUKU TAHUNAN'!$I:$I,'SGT_SUKU TAHUNAN'!$A:$A,"20"&amp;RIGHT(JADUAL_TABLE!Q$1,2),'SGT_SUKU TAHUNAN'!$B:$B,MID(JADUAL_TABLE!Q$1,2,1),'SGT_SUKU TAHUNAN'!$D:$D,JADUAL_TABLE!$A99)</f>
        <v>13.526</v>
      </c>
      <c r="R99" s="53">
        <f>SUMIFS('SGT_SUKU TAHUNAN'!$I:$I,'SGT_SUKU TAHUNAN'!$A:$A,"20"&amp;RIGHT(JADUAL_TABLE!R$1,2),'SGT_SUKU TAHUNAN'!$B:$B,MID(JADUAL_TABLE!R$1,2,1),'SGT_SUKU TAHUNAN'!$D:$D,JADUAL_TABLE!$A99)</f>
        <v>11.660999999999996</v>
      </c>
      <c r="S99" s="53">
        <f>SUMIFS('SGT_SUKU TAHUNAN'!$I:$I,'SGT_SUKU TAHUNAN'!$A:$A,"20"&amp;RIGHT(JADUAL_TABLE!S$1,2),'SGT_SUKU TAHUNAN'!$B:$B,MID(JADUAL_TABLE!S$1,2,1),'SGT_SUKU TAHUNAN'!$D:$D,JADUAL_TABLE!$A99)</f>
        <v>11.455</v>
      </c>
      <c r="T99" s="53">
        <f>SUMIFS('SGT_SUKU TAHUNAN'!$I:$I,'SGT_SUKU TAHUNAN'!$A:$A,"20"&amp;RIGHT(JADUAL_TABLE!T$1,2),'SGT_SUKU TAHUNAN'!$B:$B,MID(JADUAL_TABLE!T$1,2,1),'SGT_SUKU TAHUNAN'!$D:$D,JADUAL_TABLE!$A99)</f>
        <v>4.1849999999999996</v>
      </c>
      <c r="U99" s="53">
        <f>SUMIFS('SGT_SUKU TAHUNAN'!$I:$I,'SGT_SUKU TAHUNAN'!$A:$A,"20"&amp;RIGHT(JADUAL_TABLE!U$1,2),'SGT_SUKU TAHUNAN'!$B:$B,MID(JADUAL_TABLE!U$1,2,1),'SGT_SUKU TAHUNAN'!$D:$D,JADUAL_TABLE!$A99)</f>
        <v>8.1710000000000012</v>
      </c>
      <c r="V99" s="53">
        <f>SUMIFS('SGT_SUKU TAHUNAN'!$I:$I,'SGT_SUKU TAHUNAN'!$A:$A,"20"&amp;RIGHT(JADUAL_TABLE!V$1,2),'SGT_SUKU TAHUNAN'!$B:$B,MID(JADUAL_TABLE!V$1,2,1),'SGT_SUKU TAHUNAN'!$D:$D,JADUAL_TABLE!$A99)</f>
        <v>6.4089999999999989</v>
      </c>
      <c r="W99" s="53">
        <f>SUMIFS('SGT_SUKU TAHUNAN'!$I:$I,'SGT_SUKU TAHUNAN'!$A:$A,"20"&amp;RIGHT(JADUAL_TABLE!W$1,2),'SGT_SUKU TAHUNAN'!$B:$B,MID(JADUAL_TABLE!W$1,2,1),'SGT_SUKU TAHUNAN'!$D:$D,JADUAL_TABLE!$A99)</f>
        <v>6.3640000000000025</v>
      </c>
      <c r="X99" s="53">
        <f>SUMIFS('SGT_SUKU TAHUNAN'!$I:$I,'SGT_SUKU TAHUNAN'!$A:$A,"20"&amp;RIGHT(JADUAL_TABLE!X$1,2),'SGT_SUKU TAHUNAN'!$B:$B,MID(JADUAL_TABLE!X$1,2,1),'SGT_SUKU TAHUNAN'!$D:$D,JADUAL_TABLE!$A99)</f>
        <v>5.4420000000000002</v>
      </c>
      <c r="Y99" s="53">
        <f>SUMIFS('SGT_SUKU TAHUNAN'!$I:$I,'SGT_SUKU TAHUNAN'!$A:$A,"20"&amp;RIGHT(JADUAL_TABLE!Y$1,2),'SGT_SUKU TAHUNAN'!$B:$B,MID(JADUAL_TABLE!Y$1,2,1),'SGT_SUKU TAHUNAN'!$D:$D,JADUAL_TABLE!$A99)</f>
        <v>5.2539999999999996</v>
      </c>
      <c r="Z99" s="53">
        <f>SUMIFS('SGT_SUKU TAHUNAN'!$I:$I,'SGT_SUKU TAHUNAN'!$A:$A,"20"&amp;RIGHT(JADUAL_TABLE!Z$1,2),'SGT_SUKU TAHUNAN'!$B:$B,MID(JADUAL_TABLE!Z$1,2,1),'SGT_SUKU TAHUNAN'!$D:$D,JADUAL_TABLE!$A99)</f>
        <v>8.7609999999999992</v>
      </c>
      <c r="AA99" s="53">
        <f>SUMIFS('SGT_SUKU TAHUNAN'!$I:$I,'SGT_SUKU TAHUNAN'!$A:$A,"20"&amp;RIGHT(JADUAL_TABLE!AA$1,2),'SGT_SUKU TAHUNAN'!$B:$B,MID(JADUAL_TABLE!AA$1,2,1),'SGT_SUKU TAHUNAN'!$D:$D,JADUAL_TABLE!$A99)</f>
        <v>12.289999999999996</v>
      </c>
      <c r="AB99" s="53">
        <f>SUMIFS('SGT_SUKU TAHUNAN'!$I:$I,'SGT_SUKU TAHUNAN'!$A:$A,"20"&amp;RIGHT(JADUAL_TABLE!AB$1,2),'SGT_SUKU TAHUNAN'!$B:$B,MID(JADUAL_TABLE!AB$1,2,1),'SGT_SUKU TAHUNAN'!$D:$D,JADUAL_TABLE!$A99)</f>
        <v>15.447999999999999</v>
      </c>
      <c r="AC99" s="53">
        <f>SUMIFS('SGT_SUKU TAHUNAN'!$I:$I,'SGT_SUKU TAHUNAN'!$A:$A,"20"&amp;RIGHT(JADUAL_TABLE!AC$1,2),'SGT_SUKU TAHUNAN'!$B:$B,MID(JADUAL_TABLE!AC$1,2,1),'SGT_SUKU TAHUNAN'!$D:$D,JADUAL_TABLE!$A99)</f>
        <v>15.733999999999998</v>
      </c>
      <c r="AD99" s="53">
        <f>SUMIFS('SGT_SUKU TAHUNAN'!$I:$I,'SGT_SUKU TAHUNAN'!$A:$A,"20"&amp;RIGHT(JADUAL_TABLE!AD$1,2),'SGT_SUKU TAHUNAN'!$B:$B,MID(JADUAL_TABLE!AD$1,2,1),'SGT_SUKU TAHUNAN'!$D:$D,JADUAL_TABLE!$A99)</f>
        <v>15.913</v>
      </c>
      <c r="AE99" s="53">
        <f>SUMIFS('SGT_SUKU TAHUNAN'!$I:$I,'SGT_SUKU TAHUNAN'!$A:$A,"20"&amp;RIGHT(JADUAL_TABLE!AE$1,2),'SGT_SUKU TAHUNAN'!$B:$B,MID(JADUAL_TABLE!AE$1,2,1),'SGT_SUKU TAHUNAN'!$D:$D,JADUAL_TABLE!$A99)</f>
        <v>16.119000000000003</v>
      </c>
      <c r="AF99" s="53">
        <f>SUMIFS('SGT_SUKU TAHUNAN'!$I:$I,'SGT_SUKU TAHUNAN'!$A:$A,"20"&amp;RIGHT(JADUAL_TABLE!AF$1,2),'SGT_SUKU TAHUNAN'!$B:$B,MID(JADUAL_TABLE!AF$1,2,1),'SGT_SUKU TAHUNAN'!$D:$D,JADUAL_TABLE!$A99)</f>
        <v>16.254000000000001</v>
      </c>
      <c r="AG99" s="53">
        <f>SUMIFS('SGT_SUKU TAHUNAN'!$I:$I,'SGT_SUKU TAHUNAN'!$A:$A,"20"&amp;RIGHT(JADUAL_TABLE!AG$1,2),'SGT_SUKU TAHUNAN'!$B:$B,MID(JADUAL_TABLE!AG$1,2,1),'SGT_SUKU TAHUNAN'!$D:$D,JADUAL_TABLE!$A99)</f>
        <v>15.921999999999999</v>
      </c>
      <c r="AH99" s="53">
        <f>SUMIFS('SGT_SUKU TAHUNAN'!$I:$I,'SGT_SUKU TAHUNAN'!$A:$A,"20"&amp;RIGHT(JADUAL_TABLE!AH$1,2),'SGT_SUKU TAHUNAN'!$B:$B,MID(JADUAL_TABLE!AH$1,2,1),'SGT_SUKU TAHUNAN'!$D:$D,JADUAL_TABLE!$A99)</f>
        <v>15.132999999999999</v>
      </c>
      <c r="AI99" s="53">
        <f>SUMIFS('SGT_SUKU TAHUNAN'!$I:$I,'SGT_SUKU TAHUNAN'!$A:$A,"20"&amp;RIGHT(JADUAL_TABLE!AI$1,2),'SGT_SUKU TAHUNAN'!$B:$B,MID(JADUAL_TABLE!AI$1,2,1),'SGT_SUKU TAHUNAN'!$D:$D,JADUAL_TABLE!$A99)</f>
        <v>15.911000000000001</v>
      </c>
      <c r="AJ99" s="53">
        <f>SUMIFS('SGT_SUKU TAHUNAN'!$I:$I,'SGT_SUKU TAHUNAN'!$A:$A,"20"&amp;RIGHT(JADUAL_TABLE!AJ$1,2),'SGT_SUKU TAHUNAN'!$B:$B,MID(JADUAL_TABLE!AJ$1,2,1),'SGT_SUKU TAHUNAN'!$D:$D,JADUAL_TABLE!$A99)</f>
        <v>15.849000000000002</v>
      </c>
      <c r="AK99" s="53">
        <f>SUMIFS('SGT_SUKU TAHUNAN'!$I:$I,'SGT_SUKU TAHUNAN'!$A:$A,"20"&amp;RIGHT(JADUAL_TABLE!AK$1,2),'SGT_SUKU TAHUNAN'!$B:$B,MID(JADUAL_TABLE!AK$1,2,1),'SGT_SUKU TAHUNAN'!$D:$D,JADUAL_TABLE!$A99)</f>
        <v>15.733000000000001</v>
      </c>
      <c r="AL99" s="53">
        <f>SUMIFS('SGT_SUKU TAHUNAN'!$I:$I,'SGT_SUKU TAHUNAN'!$A:$A,"20"&amp;RIGHT(JADUAL_TABLE!AL$1,2),'SGT_SUKU TAHUNAN'!$B:$B,MID(JADUAL_TABLE!AL$1,2,1),'SGT_SUKU TAHUNAN'!$D:$D,JADUAL_TABLE!$A99)</f>
        <v>15.695</v>
      </c>
      <c r="AM99" s="53">
        <f>SUMIFS('SGT_SUKU TAHUNAN'!$I:$I,'SGT_SUKU TAHUNAN'!$A:$A,"20"&amp;RIGHT(JADUAL_TABLE!AM$1,2),'SGT_SUKU TAHUNAN'!$B:$B,MID(JADUAL_TABLE!AM$1,2,1),'SGT_SUKU TAHUNAN'!$D:$D,JADUAL_TABLE!$A99)</f>
        <v>15.965999999999999</v>
      </c>
      <c r="AN99" s="53">
        <f>SUMIFS('SGT_SUKU TAHUNAN'!$I:$I,'SGT_SUKU TAHUNAN'!$A:$A,"20"&amp;RIGHT(JADUAL_TABLE!AN$1,2),'SGT_SUKU TAHUNAN'!$B:$B,MID(JADUAL_TABLE!AN$1,2,1),'SGT_SUKU TAHUNAN'!$D:$D,JADUAL_TABLE!$A99)</f>
        <v>14.917999999999999</v>
      </c>
      <c r="AO99" s="53">
        <f>SUMIFS('SGT_SUKU TAHUNAN'!$I:$I,'SGT_SUKU TAHUNAN'!$A:$A,"20"&amp;RIGHT(JADUAL_TABLE!AO$1,2),'SGT_SUKU TAHUNAN'!$B:$B,MID(JADUAL_TABLE!AO$1,2,1),'SGT_SUKU TAHUNAN'!$D:$D,JADUAL_TABLE!$A99)</f>
        <v>15.591000000000003</v>
      </c>
      <c r="AP99" s="53">
        <f>SUMIFS('SGT_SUKU TAHUNAN'!$I:$I,'SGT_SUKU TAHUNAN'!$A:$A,"20"&amp;RIGHT(JADUAL_TABLE!AP$1,2),'SGT_SUKU TAHUNAN'!$B:$B,MID(JADUAL_TABLE!AP$1,2,1),'SGT_SUKU TAHUNAN'!$D:$D,JADUAL_TABLE!$A99)</f>
        <v>15.377999999999998</v>
      </c>
      <c r="AQ99" s="53">
        <f>SUMIFS('SGT_SUKU TAHUNAN'!$I:$I,'SGT_SUKU TAHUNAN'!$A:$A,"20"&amp;RIGHT(JADUAL_TABLE!AQ$1,2),'SGT_SUKU TAHUNAN'!$B:$B,MID(JADUAL_TABLE!AQ$1,2,1),'SGT_SUKU TAHUNAN'!$D:$D,JADUAL_TABLE!$A99)</f>
        <v>15.916</v>
      </c>
      <c r="AR99" s="53">
        <f>SUMIFS('SGT_SUKU TAHUNAN'!$I:$I,'SGT_SUKU TAHUNAN'!$A:$A,"20"&amp;RIGHT(JADUAL_TABLE!AR$1,2),'SGT_SUKU TAHUNAN'!$B:$B,MID(JADUAL_TABLE!AR$1,2,1),'SGT_SUKU TAHUNAN'!$D:$D,JADUAL_TABLE!$A99)</f>
        <v>14.427000000000001</v>
      </c>
      <c r="AS99" s="53">
        <f>SUMIFS('SGT_SUKU TAHUNAN'!$I:$I,'SGT_SUKU TAHUNAN'!$A:$A,"20"&amp;RIGHT(JADUAL_TABLE!AS$1,2),'SGT_SUKU TAHUNAN'!$B:$B,MID(JADUAL_TABLE!AS$1,2,1),'SGT_SUKU TAHUNAN'!$D:$D,JADUAL_TABLE!$A99)</f>
        <v>0</v>
      </c>
      <c r="AT99" s="53">
        <f>SUMIFS('SGT_SUKU TAHUNAN'!$I:$I,'SGT_SUKU TAHUNAN'!$A:$A,"20"&amp;RIGHT(JADUAL_TABLE!AT$1,2),'SGT_SUKU TAHUNAN'!$B:$B,MID(JADUAL_TABLE!AT$1,2,1),'SGT_SUKU TAHUNAN'!$D:$D,JADUAL_TABLE!$A99)</f>
        <v>0</v>
      </c>
    </row>
    <row r="100" spans="1:46" ht="35.15" customHeight="1" x14ac:dyDescent="0.3">
      <c r="A100" s="49" t="s">
        <v>54</v>
      </c>
      <c r="B100" s="45" t="s">
        <v>166</v>
      </c>
      <c r="C100" s="52">
        <f>SUMIFS('SGT_TAHUNAN '!$H:$H,'SGT_TAHUNAN '!$A:$A,JADUAL_TABLE!C$1,'SGT_TAHUNAN '!$D:$D,JADUAL_TABLE!$A100)</f>
        <v>23.036999999999999</v>
      </c>
      <c r="D100" s="52">
        <f>SUMIFS('SGT_TAHUNAN '!$H:$H,'SGT_TAHUNAN '!$A:$A,JADUAL_TABLE!D$1,'SGT_TAHUNAN '!$D:$D,JADUAL_TABLE!$A100)</f>
        <v>15.75</v>
      </c>
      <c r="E100" s="52">
        <f>SUMIFS('SGT_TAHUNAN '!$H:$H,'SGT_TAHUNAN '!$A:$A,JADUAL_TABLE!E$1,'SGT_TAHUNAN '!$D:$D,JADUAL_TABLE!$A100)</f>
        <v>10.242000000000001</v>
      </c>
      <c r="F100" s="52">
        <f>SUMIFS('SGT_TAHUNAN '!$H:$H,'SGT_TAHUNAN '!$A:$A,JADUAL_TABLE!F$1,'SGT_TAHUNAN '!$D:$D,JADUAL_TABLE!$A100)</f>
        <v>9.0229999999999997</v>
      </c>
      <c r="G100" s="52">
        <f>SUMIFS('SGT_TAHUNAN '!$H:$H,'SGT_TAHUNAN '!$A:$A,JADUAL_TABLE!G$1,'SGT_TAHUNAN '!$D:$D,JADUAL_TABLE!$A100)</f>
        <v>26.566999999999997</v>
      </c>
      <c r="H100" s="52">
        <f>SUMIFS('SGT_TAHUNAN '!$H:$H,'SGT_TAHUNAN '!$A:$A,JADUAL_TABLE!H$1,'SGT_TAHUNAN '!$D:$D,JADUAL_TABLE!$A100)</f>
        <v>34.913000000000004</v>
      </c>
      <c r="I100" s="52">
        <f>SUMIFS('SGT_TAHUNAN '!$H:$H,'SGT_TAHUNAN '!$A:$A,JADUAL_TABLE!I$1,'SGT_TAHUNAN '!$D:$D,JADUAL_TABLE!$A100)</f>
        <v>35.838999999999999</v>
      </c>
      <c r="J100" s="52">
        <f>SUMIFS('SGT_TAHUNAN '!$H:$H,'SGT_TAHUNAN '!$A:$A,JADUAL_TABLE!J$1,'SGT_TAHUNAN '!$D:$D,JADUAL_TABLE!$A100)</f>
        <v>35.835000000000001</v>
      </c>
      <c r="K100" s="52">
        <f>SUMIFS('SGT_SUKU TAHUNAN'!$I:$I,'SGT_SUKU TAHUNAN'!$A:$A,"20"&amp;RIGHT(JADUAL_TABLE!K$1,2),'SGT_SUKU TAHUNAN'!$B:$B,MID(JADUAL_TABLE!K$1,2,1),'SGT_SUKU TAHUNAN'!$E:$E,JADUAL_TABLE!$A100)</f>
        <v>6.0980000000000008</v>
      </c>
      <c r="L100" s="52">
        <f>SUMIFS('SGT_SUKU TAHUNAN'!$I:$I,'SGT_SUKU TAHUNAN'!$A:$A,"20"&amp;RIGHT(JADUAL_TABLE!L$1,2),'SGT_SUKU TAHUNAN'!$B:$B,MID(JADUAL_TABLE!L$1,2,1),'SGT_SUKU TAHUNAN'!$E:$E,JADUAL_TABLE!$A100)</f>
        <v>7.5049999999999999</v>
      </c>
      <c r="M100" s="52">
        <f>SUMIFS('SGT_SUKU TAHUNAN'!$I:$I,'SGT_SUKU TAHUNAN'!$A:$A,"20"&amp;RIGHT(JADUAL_TABLE!M$1,2),'SGT_SUKU TAHUNAN'!$B:$B,MID(JADUAL_TABLE!M$1,2,1),'SGT_SUKU TAHUNAN'!$E:$E,JADUAL_TABLE!$A100)</f>
        <v>4.532</v>
      </c>
      <c r="N100" s="52">
        <f>SUMIFS('SGT_SUKU TAHUNAN'!$I:$I,'SGT_SUKU TAHUNAN'!$A:$A,"20"&amp;RIGHT(JADUAL_TABLE!N$1,2),'SGT_SUKU TAHUNAN'!$B:$B,MID(JADUAL_TABLE!N$1,2,1),'SGT_SUKU TAHUNAN'!$E:$E,JADUAL_TABLE!$A100)</f>
        <v>4.9020000000000001</v>
      </c>
      <c r="O100" s="52">
        <f>SUMIFS('SGT_SUKU TAHUNAN'!$I:$I,'SGT_SUKU TAHUNAN'!$A:$A,"20"&amp;RIGHT(JADUAL_TABLE!O$1,2),'SGT_SUKU TAHUNAN'!$B:$B,MID(JADUAL_TABLE!O$1,2,1),'SGT_SUKU TAHUNAN'!$E:$E,JADUAL_TABLE!$A100)</f>
        <v>3.88</v>
      </c>
      <c r="P100" s="52">
        <f>SUMIFS('SGT_SUKU TAHUNAN'!$I:$I,'SGT_SUKU TAHUNAN'!$A:$A,"20"&amp;RIGHT(JADUAL_TABLE!P$1,2),'SGT_SUKU TAHUNAN'!$B:$B,MID(JADUAL_TABLE!P$1,2,1),'SGT_SUKU TAHUNAN'!$E:$E,JADUAL_TABLE!$A100)</f>
        <v>4.508</v>
      </c>
      <c r="Q100" s="52">
        <f>SUMIFS('SGT_SUKU TAHUNAN'!$I:$I,'SGT_SUKU TAHUNAN'!$A:$A,"20"&amp;RIGHT(JADUAL_TABLE!Q$1,2),'SGT_SUKU TAHUNAN'!$B:$B,MID(JADUAL_TABLE!Q$1,2,1),'SGT_SUKU TAHUNAN'!$E:$E,JADUAL_TABLE!$A100)</f>
        <v>3.7709999999999999</v>
      </c>
      <c r="R100" s="52">
        <f>SUMIFS('SGT_SUKU TAHUNAN'!$I:$I,'SGT_SUKU TAHUNAN'!$A:$A,"20"&amp;RIGHT(JADUAL_TABLE!R$1,2),'SGT_SUKU TAHUNAN'!$B:$B,MID(JADUAL_TABLE!R$1,2,1),'SGT_SUKU TAHUNAN'!$E:$E,JADUAL_TABLE!$A100)</f>
        <v>3.5909999999999997</v>
      </c>
      <c r="S100" s="52">
        <f>SUMIFS('SGT_SUKU TAHUNAN'!$I:$I,'SGT_SUKU TAHUNAN'!$A:$A,"20"&amp;RIGHT(JADUAL_TABLE!S$1,2),'SGT_SUKU TAHUNAN'!$B:$B,MID(JADUAL_TABLE!S$1,2,1),'SGT_SUKU TAHUNAN'!$E:$E,JADUAL_TABLE!$A100)</f>
        <v>3.6120000000000001</v>
      </c>
      <c r="T100" s="52">
        <f>SUMIFS('SGT_SUKU TAHUNAN'!$I:$I,'SGT_SUKU TAHUNAN'!$A:$A,"20"&amp;RIGHT(JADUAL_TABLE!T$1,2),'SGT_SUKU TAHUNAN'!$B:$B,MID(JADUAL_TABLE!T$1,2,1),'SGT_SUKU TAHUNAN'!$E:$E,JADUAL_TABLE!$A100)</f>
        <v>1.63</v>
      </c>
      <c r="U100" s="52">
        <f>SUMIFS('SGT_SUKU TAHUNAN'!$I:$I,'SGT_SUKU TAHUNAN'!$A:$A,"20"&amp;RIGHT(JADUAL_TABLE!U$1,2),'SGT_SUKU TAHUNAN'!$B:$B,MID(JADUAL_TABLE!U$1,2,1),'SGT_SUKU TAHUNAN'!$E:$E,JADUAL_TABLE!$A100)</f>
        <v>2.879</v>
      </c>
      <c r="V100" s="52">
        <f>SUMIFS('SGT_SUKU TAHUNAN'!$I:$I,'SGT_SUKU TAHUNAN'!$A:$A,"20"&amp;RIGHT(JADUAL_TABLE!V$1,2),'SGT_SUKU TAHUNAN'!$B:$B,MID(JADUAL_TABLE!V$1,2,1),'SGT_SUKU TAHUNAN'!$E:$E,JADUAL_TABLE!$A100)</f>
        <v>2.1209999999999996</v>
      </c>
      <c r="W100" s="52">
        <f>SUMIFS('SGT_SUKU TAHUNAN'!$I:$I,'SGT_SUKU TAHUNAN'!$A:$A,"20"&amp;RIGHT(JADUAL_TABLE!W$1,2),'SGT_SUKU TAHUNAN'!$B:$B,MID(JADUAL_TABLE!W$1,2,1),'SGT_SUKU TAHUNAN'!$E:$E,JADUAL_TABLE!$A100)</f>
        <v>2.2959999999999998</v>
      </c>
      <c r="X100" s="52">
        <f>SUMIFS('SGT_SUKU TAHUNAN'!$I:$I,'SGT_SUKU TAHUNAN'!$A:$A,"20"&amp;RIGHT(JADUAL_TABLE!X$1,2),'SGT_SUKU TAHUNAN'!$B:$B,MID(JADUAL_TABLE!X$1,2,1),'SGT_SUKU TAHUNAN'!$E:$E,JADUAL_TABLE!$A100)</f>
        <v>1.7829999999999999</v>
      </c>
      <c r="Y100" s="52">
        <f>SUMIFS('SGT_SUKU TAHUNAN'!$I:$I,'SGT_SUKU TAHUNAN'!$A:$A,"20"&amp;RIGHT(JADUAL_TABLE!Y$1,2),'SGT_SUKU TAHUNAN'!$B:$B,MID(JADUAL_TABLE!Y$1,2,1),'SGT_SUKU TAHUNAN'!$E:$E,JADUAL_TABLE!$A100)</f>
        <v>1.8240000000000001</v>
      </c>
      <c r="Z100" s="52">
        <f>SUMIFS('SGT_SUKU TAHUNAN'!$I:$I,'SGT_SUKU TAHUNAN'!$A:$A,"20"&amp;RIGHT(JADUAL_TABLE!Z$1,2),'SGT_SUKU TAHUNAN'!$B:$B,MID(JADUAL_TABLE!Z$1,2,1),'SGT_SUKU TAHUNAN'!$E:$E,JADUAL_TABLE!$A100)</f>
        <v>3.12</v>
      </c>
      <c r="AA100" s="52">
        <f>SUMIFS('SGT_SUKU TAHUNAN'!$I:$I,'SGT_SUKU TAHUNAN'!$A:$A,"20"&amp;RIGHT(JADUAL_TABLE!AA$1,2),'SGT_SUKU TAHUNAN'!$B:$B,MID(JADUAL_TABLE!AA$1,2,1),'SGT_SUKU TAHUNAN'!$E:$E,JADUAL_TABLE!$A100)</f>
        <v>4.7279999999999998</v>
      </c>
      <c r="AB100" s="52">
        <f>SUMIFS('SGT_SUKU TAHUNAN'!$I:$I,'SGT_SUKU TAHUNAN'!$A:$A,"20"&amp;RIGHT(JADUAL_TABLE!AB$1,2),'SGT_SUKU TAHUNAN'!$B:$B,MID(JADUAL_TABLE!AB$1,2,1),'SGT_SUKU TAHUNAN'!$E:$E,JADUAL_TABLE!$A100)</f>
        <v>6.6580000000000004</v>
      </c>
      <c r="AC100" s="52">
        <f>SUMIFS('SGT_SUKU TAHUNAN'!$I:$I,'SGT_SUKU TAHUNAN'!$A:$A,"20"&amp;RIGHT(JADUAL_TABLE!AC$1,2),'SGT_SUKU TAHUNAN'!$B:$B,MID(JADUAL_TABLE!AC$1,2,1),'SGT_SUKU TAHUNAN'!$E:$E,JADUAL_TABLE!$A100)</f>
        <v>6.7939999999999996</v>
      </c>
      <c r="AD100" s="52">
        <f>SUMIFS('SGT_SUKU TAHUNAN'!$I:$I,'SGT_SUKU TAHUNAN'!$A:$A,"20"&amp;RIGHT(JADUAL_TABLE!AD$1,2),'SGT_SUKU TAHUNAN'!$B:$B,MID(JADUAL_TABLE!AD$1,2,1),'SGT_SUKU TAHUNAN'!$E:$E,JADUAL_TABLE!$A100)</f>
        <v>8.3870000000000005</v>
      </c>
      <c r="AE100" s="52">
        <f>SUMIFS('SGT_SUKU TAHUNAN'!$I:$I,'SGT_SUKU TAHUNAN'!$A:$A,"20"&amp;RIGHT(JADUAL_TABLE!AE$1,2),'SGT_SUKU TAHUNAN'!$B:$B,MID(JADUAL_TABLE!AE$1,2,1),'SGT_SUKU TAHUNAN'!$E:$E,JADUAL_TABLE!$A100)</f>
        <v>8.652000000000001</v>
      </c>
      <c r="AF100" s="52">
        <f>SUMIFS('SGT_SUKU TAHUNAN'!$I:$I,'SGT_SUKU TAHUNAN'!$A:$A,"20"&amp;RIGHT(JADUAL_TABLE!AF$1,2),'SGT_SUKU TAHUNAN'!$B:$B,MID(JADUAL_TABLE!AF$1,2,1),'SGT_SUKU TAHUNAN'!$E:$E,JADUAL_TABLE!$A100)</f>
        <v>8.8239999999999998</v>
      </c>
      <c r="AG100" s="52">
        <f>SUMIFS('SGT_SUKU TAHUNAN'!$I:$I,'SGT_SUKU TAHUNAN'!$A:$A,"20"&amp;RIGHT(JADUAL_TABLE!AG$1,2),'SGT_SUKU TAHUNAN'!$B:$B,MID(JADUAL_TABLE!AG$1,2,1),'SGT_SUKU TAHUNAN'!$E:$E,JADUAL_TABLE!$A100)</f>
        <v>8.5519999999999996</v>
      </c>
      <c r="AH100" s="52">
        <f>SUMIFS('SGT_SUKU TAHUNAN'!$I:$I,'SGT_SUKU TAHUNAN'!$A:$A,"20"&amp;RIGHT(JADUAL_TABLE!AH$1,2),'SGT_SUKU TAHUNAN'!$B:$B,MID(JADUAL_TABLE!AH$1,2,1),'SGT_SUKU TAHUNAN'!$E:$E,JADUAL_TABLE!$A100)</f>
        <v>8.8849999999999998</v>
      </c>
      <c r="AI100" s="52">
        <f>SUMIFS('SGT_SUKU TAHUNAN'!$I:$I,'SGT_SUKU TAHUNAN'!$A:$A,"20"&amp;RIGHT(JADUAL_TABLE!AI$1,2),'SGT_SUKU TAHUNAN'!$B:$B,MID(JADUAL_TABLE!AI$1,2,1),'SGT_SUKU TAHUNAN'!$E:$E,JADUAL_TABLE!$A100)</f>
        <v>8.9880000000000013</v>
      </c>
      <c r="AJ100" s="52">
        <f>SUMIFS('SGT_SUKU TAHUNAN'!$I:$I,'SGT_SUKU TAHUNAN'!$A:$A,"20"&amp;RIGHT(JADUAL_TABLE!AJ$1,2),'SGT_SUKU TAHUNAN'!$B:$B,MID(JADUAL_TABLE!AJ$1,2,1),'SGT_SUKU TAHUNAN'!$E:$E,JADUAL_TABLE!$A100)</f>
        <v>8.6890000000000001</v>
      </c>
      <c r="AK100" s="52">
        <f>SUMIFS('SGT_SUKU TAHUNAN'!$I:$I,'SGT_SUKU TAHUNAN'!$A:$A,"20"&amp;RIGHT(JADUAL_TABLE!AK$1,2),'SGT_SUKU TAHUNAN'!$B:$B,MID(JADUAL_TABLE!AK$1,2,1),'SGT_SUKU TAHUNAN'!$E:$E,JADUAL_TABLE!$A100)</f>
        <v>9.0419999999999998</v>
      </c>
      <c r="AL100" s="52">
        <f>SUMIFS('SGT_SUKU TAHUNAN'!$I:$I,'SGT_SUKU TAHUNAN'!$A:$A,"20"&amp;RIGHT(JADUAL_TABLE!AL$1,2),'SGT_SUKU TAHUNAN'!$B:$B,MID(JADUAL_TABLE!AL$1,2,1),'SGT_SUKU TAHUNAN'!$E:$E,JADUAL_TABLE!$A100)</f>
        <v>9.1199999999999992</v>
      </c>
      <c r="AM100" s="52">
        <f>SUMIFS('SGT_SUKU TAHUNAN'!$I:$I,'SGT_SUKU TAHUNAN'!$A:$A,"20"&amp;RIGHT(JADUAL_TABLE!AM$1,2),'SGT_SUKU TAHUNAN'!$B:$B,MID(JADUAL_TABLE!AM$1,2,1),'SGT_SUKU TAHUNAN'!$E:$E,JADUAL_TABLE!$A100)</f>
        <v>8.8239999999999998</v>
      </c>
      <c r="AN100" s="52">
        <f>SUMIFS('SGT_SUKU TAHUNAN'!$I:$I,'SGT_SUKU TAHUNAN'!$A:$A,"20"&amp;RIGHT(JADUAL_TABLE!AN$1,2),'SGT_SUKU TAHUNAN'!$B:$B,MID(JADUAL_TABLE!AN$1,2,1),'SGT_SUKU TAHUNAN'!$E:$E,JADUAL_TABLE!$A100)</f>
        <v>8.7740000000000009</v>
      </c>
      <c r="AO100" s="52">
        <f>SUMIFS('SGT_SUKU TAHUNAN'!$I:$I,'SGT_SUKU TAHUNAN'!$A:$A,"20"&amp;RIGHT(JADUAL_TABLE!AO$1,2),'SGT_SUKU TAHUNAN'!$B:$B,MID(JADUAL_TABLE!AO$1,2,1),'SGT_SUKU TAHUNAN'!$E:$E,JADUAL_TABLE!$A100)</f>
        <v>8.9620000000000015</v>
      </c>
      <c r="AP100" s="52">
        <f>SUMIFS('SGT_SUKU TAHUNAN'!$I:$I,'SGT_SUKU TAHUNAN'!$A:$A,"20"&amp;RIGHT(JADUAL_TABLE!AP$1,2),'SGT_SUKU TAHUNAN'!$B:$B,MID(JADUAL_TABLE!AP$1,2,1),'SGT_SUKU TAHUNAN'!$E:$E,JADUAL_TABLE!$A100)</f>
        <v>9.2750000000000004</v>
      </c>
      <c r="AQ100" s="52">
        <f>SUMIFS('SGT_SUKU TAHUNAN'!$I:$I,'SGT_SUKU TAHUNAN'!$A:$A,"20"&amp;RIGHT(JADUAL_TABLE!AQ$1,2),'SGT_SUKU TAHUNAN'!$B:$B,MID(JADUAL_TABLE!AQ$1,2,1),'SGT_SUKU TAHUNAN'!$E:$E,JADUAL_TABLE!$A100)</f>
        <v>9.2980000000000018</v>
      </c>
      <c r="AR100" s="52">
        <f>SUMIFS('SGT_SUKU TAHUNAN'!$I:$I,'SGT_SUKU TAHUNAN'!$A:$A,"20"&amp;RIGHT(JADUAL_TABLE!AR$1,2),'SGT_SUKU TAHUNAN'!$B:$B,MID(JADUAL_TABLE!AR$1,2,1),'SGT_SUKU TAHUNAN'!$E:$E,JADUAL_TABLE!$A100)</f>
        <v>8.5730000000000004</v>
      </c>
      <c r="AS100" s="52">
        <f>SUMIFS('SGT_SUKU TAHUNAN'!$I:$I,'SGT_SUKU TAHUNAN'!$A:$A,"20"&amp;RIGHT(JADUAL_TABLE!AS$1,2),'SGT_SUKU TAHUNAN'!$B:$B,MID(JADUAL_TABLE!AS$1,2,1),'SGT_SUKU TAHUNAN'!$E:$E,JADUAL_TABLE!$A100)</f>
        <v>0</v>
      </c>
      <c r="AT100" s="52">
        <f>SUMIFS('SGT_SUKU TAHUNAN'!$I:$I,'SGT_SUKU TAHUNAN'!$A:$A,"20"&amp;RIGHT(JADUAL_TABLE!AT$1,2),'SGT_SUKU TAHUNAN'!$B:$B,MID(JADUAL_TABLE!AT$1,2,1),'SGT_SUKU TAHUNAN'!$E:$E,JADUAL_TABLE!$A100)</f>
        <v>0</v>
      </c>
    </row>
    <row r="101" spans="1:46" ht="35.15" customHeight="1" x14ac:dyDescent="0.3">
      <c r="A101" s="49" t="s">
        <v>56</v>
      </c>
      <c r="B101" s="45" t="s">
        <v>167</v>
      </c>
      <c r="C101" s="52">
        <f>SUMIFS('SGT_TAHUNAN '!$H:$H,'SGT_TAHUNAN '!$A:$A,JADUAL_TABLE!C$1,'SGT_TAHUNAN '!$D:$D,JADUAL_TABLE!$A101)</f>
        <v>7.9790000000000001</v>
      </c>
      <c r="D101" s="52">
        <f>SUMIFS('SGT_TAHUNAN '!$H:$H,'SGT_TAHUNAN '!$A:$A,JADUAL_TABLE!D$1,'SGT_TAHUNAN '!$D:$D,JADUAL_TABLE!$A101)</f>
        <v>6.0839999999999996</v>
      </c>
      <c r="E101" s="52">
        <f>SUMIFS('SGT_TAHUNAN '!$H:$H,'SGT_TAHUNAN '!$A:$A,JADUAL_TABLE!E$1,'SGT_TAHUNAN '!$D:$D,JADUAL_TABLE!$A101)</f>
        <v>1.3029999999999999</v>
      </c>
      <c r="F101" s="52">
        <f>SUMIFS('SGT_TAHUNAN '!$H:$H,'SGT_TAHUNAN '!$A:$A,JADUAL_TABLE!F$1,'SGT_TAHUNAN '!$D:$D,JADUAL_TABLE!$A101)</f>
        <v>1.0660000000000001</v>
      </c>
      <c r="G101" s="52">
        <f>SUMIFS('SGT_TAHUNAN '!$H:$H,'SGT_TAHUNAN '!$A:$A,JADUAL_TABLE!G$1,'SGT_TAHUNAN '!$D:$D,JADUAL_TABLE!$A101)</f>
        <v>3.1029999999999998</v>
      </c>
      <c r="H101" s="52">
        <f>SUMIFS('SGT_TAHUNAN '!$H:$H,'SGT_TAHUNAN '!$A:$A,JADUAL_TABLE!H$1,'SGT_TAHUNAN '!$D:$D,JADUAL_TABLE!$A101)</f>
        <v>4.2760000000000007</v>
      </c>
      <c r="I101" s="52">
        <f>SUMIFS('SGT_TAHUNAN '!$H:$H,'SGT_TAHUNAN '!$A:$A,JADUAL_TABLE!I$1,'SGT_TAHUNAN '!$D:$D,JADUAL_TABLE!$A101)</f>
        <v>3.4289999999999998</v>
      </c>
      <c r="J101" s="52">
        <f>SUMIFS('SGT_TAHUNAN '!$H:$H,'SGT_TAHUNAN '!$A:$A,JADUAL_TABLE!J$1,'SGT_TAHUNAN '!$D:$D,JADUAL_TABLE!$A101)</f>
        <v>3.1310000000000002</v>
      </c>
      <c r="K101" s="52">
        <f>SUMIFS('SGT_SUKU TAHUNAN'!$I:$I,'SGT_SUKU TAHUNAN'!$A:$A,"20"&amp;RIGHT(JADUAL_TABLE!K$1,2),'SGT_SUKU TAHUNAN'!$B:$B,MID(JADUAL_TABLE!K$1,2,1),'SGT_SUKU TAHUNAN'!$E:$E,JADUAL_TABLE!$A101)</f>
        <v>2.218</v>
      </c>
      <c r="L101" s="52">
        <f>SUMIFS('SGT_SUKU TAHUNAN'!$I:$I,'SGT_SUKU TAHUNAN'!$A:$A,"20"&amp;RIGHT(JADUAL_TABLE!L$1,2),'SGT_SUKU TAHUNAN'!$B:$B,MID(JADUAL_TABLE!L$1,2,1),'SGT_SUKU TAHUNAN'!$E:$E,JADUAL_TABLE!$A101)</f>
        <v>1.79</v>
      </c>
      <c r="M101" s="52">
        <f>SUMIFS('SGT_SUKU TAHUNAN'!$I:$I,'SGT_SUKU TAHUNAN'!$A:$A,"20"&amp;RIGHT(JADUAL_TABLE!M$1,2),'SGT_SUKU TAHUNAN'!$B:$B,MID(JADUAL_TABLE!M$1,2,1),'SGT_SUKU TAHUNAN'!$E:$E,JADUAL_TABLE!$A101)</f>
        <v>2.052</v>
      </c>
      <c r="N101" s="52">
        <f>SUMIFS('SGT_SUKU TAHUNAN'!$I:$I,'SGT_SUKU TAHUNAN'!$A:$A,"20"&amp;RIGHT(JADUAL_TABLE!N$1,2),'SGT_SUKU TAHUNAN'!$B:$B,MID(JADUAL_TABLE!N$1,2,1),'SGT_SUKU TAHUNAN'!$E:$E,JADUAL_TABLE!$A101)</f>
        <v>1.9190000000000003</v>
      </c>
      <c r="O101" s="52">
        <f>SUMIFS('SGT_SUKU TAHUNAN'!$I:$I,'SGT_SUKU TAHUNAN'!$A:$A,"20"&amp;RIGHT(JADUAL_TABLE!O$1,2),'SGT_SUKU TAHUNAN'!$B:$B,MID(JADUAL_TABLE!O$1,2,1),'SGT_SUKU TAHUNAN'!$E:$E,JADUAL_TABLE!$A101)</f>
        <v>1.143</v>
      </c>
      <c r="P101" s="52">
        <f>SUMIFS('SGT_SUKU TAHUNAN'!$I:$I,'SGT_SUKU TAHUNAN'!$A:$A,"20"&amp;RIGHT(JADUAL_TABLE!P$1,2),'SGT_SUKU TAHUNAN'!$B:$B,MID(JADUAL_TABLE!P$1,2,1),'SGT_SUKU TAHUNAN'!$E:$E,JADUAL_TABLE!$A101)</f>
        <v>2.2069999999999999</v>
      </c>
      <c r="Q101" s="52">
        <f>SUMIFS('SGT_SUKU TAHUNAN'!$I:$I,'SGT_SUKU TAHUNAN'!$A:$A,"20"&amp;RIGHT(JADUAL_TABLE!Q$1,2),'SGT_SUKU TAHUNAN'!$B:$B,MID(JADUAL_TABLE!Q$1,2,1),'SGT_SUKU TAHUNAN'!$E:$E,JADUAL_TABLE!$A101)</f>
        <v>1.7199999999999998</v>
      </c>
      <c r="R101" s="52">
        <f>SUMIFS('SGT_SUKU TAHUNAN'!$I:$I,'SGT_SUKU TAHUNAN'!$A:$A,"20"&amp;RIGHT(JADUAL_TABLE!R$1,2),'SGT_SUKU TAHUNAN'!$B:$B,MID(JADUAL_TABLE!R$1,2,1),'SGT_SUKU TAHUNAN'!$E:$E,JADUAL_TABLE!$A101)</f>
        <v>1.014</v>
      </c>
      <c r="S101" s="52">
        <f>SUMIFS('SGT_SUKU TAHUNAN'!$I:$I,'SGT_SUKU TAHUNAN'!$A:$A,"20"&amp;RIGHT(JADUAL_TABLE!S$1,2),'SGT_SUKU TAHUNAN'!$B:$B,MID(JADUAL_TABLE!S$1,2,1),'SGT_SUKU TAHUNAN'!$E:$E,JADUAL_TABLE!$A101)</f>
        <v>0.47900000000000004</v>
      </c>
      <c r="T101" s="52">
        <f>SUMIFS('SGT_SUKU TAHUNAN'!$I:$I,'SGT_SUKU TAHUNAN'!$A:$A,"20"&amp;RIGHT(JADUAL_TABLE!T$1,2),'SGT_SUKU TAHUNAN'!$B:$B,MID(JADUAL_TABLE!T$1,2,1),'SGT_SUKU TAHUNAN'!$E:$E,JADUAL_TABLE!$A101)</f>
        <v>5.2999999999999999E-2</v>
      </c>
      <c r="U101" s="52">
        <f>SUMIFS('SGT_SUKU TAHUNAN'!$I:$I,'SGT_SUKU TAHUNAN'!$A:$A,"20"&amp;RIGHT(JADUAL_TABLE!U$1,2),'SGT_SUKU TAHUNAN'!$B:$B,MID(JADUAL_TABLE!U$1,2,1),'SGT_SUKU TAHUNAN'!$E:$E,JADUAL_TABLE!$A101)</f>
        <v>0.40100000000000002</v>
      </c>
      <c r="V101" s="52">
        <f>SUMIFS('SGT_SUKU TAHUNAN'!$I:$I,'SGT_SUKU TAHUNAN'!$A:$A,"20"&amp;RIGHT(JADUAL_TABLE!V$1,2),'SGT_SUKU TAHUNAN'!$B:$B,MID(JADUAL_TABLE!V$1,2,1),'SGT_SUKU TAHUNAN'!$E:$E,JADUAL_TABLE!$A101)</f>
        <v>0.37</v>
      </c>
      <c r="W101" s="52">
        <f>SUMIFS('SGT_SUKU TAHUNAN'!$I:$I,'SGT_SUKU TAHUNAN'!$A:$A,"20"&amp;RIGHT(JADUAL_TABLE!W$1,2),'SGT_SUKU TAHUNAN'!$B:$B,MID(JADUAL_TABLE!W$1,2,1),'SGT_SUKU TAHUNAN'!$E:$E,JADUAL_TABLE!$A101)</f>
        <v>0.08</v>
      </c>
      <c r="X101" s="52">
        <f>SUMIFS('SGT_SUKU TAHUNAN'!$I:$I,'SGT_SUKU TAHUNAN'!$A:$A,"20"&amp;RIGHT(JADUAL_TABLE!X$1,2),'SGT_SUKU TAHUNAN'!$B:$B,MID(JADUAL_TABLE!X$1,2,1),'SGT_SUKU TAHUNAN'!$E:$E,JADUAL_TABLE!$A101)</f>
        <v>9.2999999999999999E-2</v>
      </c>
      <c r="Y101" s="52">
        <f>SUMIFS('SGT_SUKU TAHUNAN'!$I:$I,'SGT_SUKU TAHUNAN'!$A:$A,"20"&amp;RIGHT(JADUAL_TABLE!Y$1,2),'SGT_SUKU TAHUNAN'!$B:$B,MID(JADUAL_TABLE!Y$1,2,1),'SGT_SUKU TAHUNAN'!$E:$E,JADUAL_TABLE!$A101)</f>
        <v>0.161</v>
      </c>
      <c r="Z101" s="52">
        <f>SUMIFS('SGT_SUKU TAHUNAN'!$I:$I,'SGT_SUKU TAHUNAN'!$A:$A,"20"&amp;RIGHT(JADUAL_TABLE!Z$1,2),'SGT_SUKU TAHUNAN'!$B:$B,MID(JADUAL_TABLE!Z$1,2,1),'SGT_SUKU TAHUNAN'!$E:$E,JADUAL_TABLE!$A101)</f>
        <v>0.73199999999999998</v>
      </c>
      <c r="AA101" s="52">
        <f>SUMIFS('SGT_SUKU TAHUNAN'!$I:$I,'SGT_SUKU TAHUNAN'!$A:$A,"20"&amp;RIGHT(JADUAL_TABLE!AA$1,2),'SGT_SUKU TAHUNAN'!$B:$B,MID(JADUAL_TABLE!AA$1,2,1),'SGT_SUKU TAHUNAN'!$E:$E,JADUAL_TABLE!$A101)</f>
        <v>0.70600000000000007</v>
      </c>
      <c r="AB101" s="52">
        <f>SUMIFS('SGT_SUKU TAHUNAN'!$I:$I,'SGT_SUKU TAHUNAN'!$A:$A,"20"&amp;RIGHT(JADUAL_TABLE!AB$1,2),'SGT_SUKU TAHUNAN'!$B:$B,MID(JADUAL_TABLE!AB$1,2,1),'SGT_SUKU TAHUNAN'!$E:$E,JADUAL_TABLE!$A101)</f>
        <v>0.51700000000000002</v>
      </c>
      <c r="AC101" s="52">
        <f>SUMIFS('SGT_SUKU TAHUNAN'!$I:$I,'SGT_SUKU TAHUNAN'!$A:$A,"20"&amp;RIGHT(JADUAL_TABLE!AC$1,2),'SGT_SUKU TAHUNAN'!$B:$B,MID(JADUAL_TABLE!AC$1,2,1),'SGT_SUKU TAHUNAN'!$E:$E,JADUAL_TABLE!$A101)</f>
        <v>0.88</v>
      </c>
      <c r="AD101" s="52">
        <f>SUMIFS('SGT_SUKU TAHUNAN'!$I:$I,'SGT_SUKU TAHUNAN'!$A:$A,"20"&amp;RIGHT(JADUAL_TABLE!AD$1,2),'SGT_SUKU TAHUNAN'!$B:$B,MID(JADUAL_TABLE!AD$1,2,1),'SGT_SUKU TAHUNAN'!$E:$E,JADUAL_TABLE!$A101)</f>
        <v>1</v>
      </c>
      <c r="AE101" s="52">
        <f>SUMIFS('SGT_SUKU TAHUNAN'!$I:$I,'SGT_SUKU TAHUNAN'!$A:$A,"20"&amp;RIGHT(JADUAL_TABLE!AE$1,2),'SGT_SUKU TAHUNAN'!$B:$B,MID(JADUAL_TABLE!AE$1,2,1),'SGT_SUKU TAHUNAN'!$E:$E,JADUAL_TABLE!$A101)</f>
        <v>0.95100000000000007</v>
      </c>
      <c r="AF101" s="52">
        <f>SUMIFS('SGT_SUKU TAHUNAN'!$I:$I,'SGT_SUKU TAHUNAN'!$A:$A,"20"&amp;RIGHT(JADUAL_TABLE!AF$1,2),'SGT_SUKU TAHUNAN'!$B:$B,MID(JADUAL_TABLE!AF$1,2,1),'SGT_SUKU TAHUNAN'!$E:$E,JADUAL_TABLE!$A101)</f>
        <v>1.19</v>
      </c>
      <c r="AG101" s="52">
        <f>SUMIFS('SGT_SUKU TAHUNAN'!$I:$I,'SGT_SUKU TAHUNAN'!$A:$A,"20"&amp;RIGHT(JADUAL_TABLE!AG$1,2),'SGT_SUKU TAHUNAN'!$B:$B,MID(JADUAL_TABLE!AG$1,2,1),'SGT_SUKU TAHUNAN'!$E:$E,JADUAL_TABLE!$A101)</f>
        <v>1.0980000000000001</v>
      </c>
      <c r="AH101" s="52">
        <f>SUMIFS('SGT_SUKU TAHUNAN'!$I:$I,'SGT_SUKU TAHUNAN'!$A:$A,"20"&amp;RIGHT(JADUAL_TABLE!AH$1,2),'SGT_SUKU TAHUNAN'!$B:$B,MID(JADUAL_TABLE!AH$1,2,1),'SGT_SUKU TAHUNAN'!$E:$E,JADUAL_TABLE!$A101)</f>
        <v>1.0369999999999999</v>
      </c>
      <c r="AI101" s="52">
        <f>SUMIFS('SGT_SUKU TAHUNAN'!$I:$I,'SGT_SUKU TAHUNAN'!$A:$A,"20"&amp;RIGHT(JADUAL_TABLE!AI$1,2),'SGT_SUKU TAHUNAN'!$B:$B,MID(JADUAL_TABLE!AI$1,2,1),'SGT_SUKU TAHUNAN'!$E:$E,JADUAL_TABLE!$A101)</f>
        <v>1.0669999999999999</v>
      </c>
      <c r="AJ101" s="52">
        <f>SUMIFS('SGT_SUKU TAHUNAN'!$I:$I,'SGT_SUKU TAHUNAN'!$A:$A,"20"&amp;RIGHT(JADUAL_TABLE!AJ$1,2),'SGT_SUKU TAHUNAN'!$B:$B,MID(JADUAL_TABLE!AJ$1,2,1),'SGT_SUKU TAHUNAN'!$E:$E,JADUAL_TABLE!$A101)</f>
        <v>0.77900000000000003</v>
      </c>
      <c r="AK101" s="52">
        <f>SUMIFS('SGT_SUKU TAHUNAN'!$I:$I,'SGT_SUKU TAHUNAN'!$A:$A,"20"&amp;RIGHT(JADUAL_TABLE!AK$1,2),'SGT_SUKU TAHUNAN'!$B:$B,MID(JADUAL_TABLE!AK$1,2,1),'SGT_SUKU TAHUNAN'!$E:$E,JADUAL_TABLE!$A101)</f>
        <v>0.83299999999999996</v>
      </c>
      <c r="AL101" s="52">
        <f>SUMIFS('SGT_SUKU TAHUNAN'!$I:$I,'SGT_SUKU TAHUNAN'!$A:$A,"20"&amp;RIGHT(JADUAL_TABLE!AL$1,2),'SGT_SUKU TAHUNAN'!$B:$B,MID(JADUAL_TABLE!AL$1,2,1),'SGT_SUKU TAHUNAN'!$E:$E,JADUAL_TABLE!$A101)</f>
        <v>0.75</v>
      </c>
      <c r="AM101" s="52">
        <f>SUMIFS('SGT_SUKU TAHUNAN'!$I:$I,'SGT_SUKU TAHUNAN'!$A:$A,"20"&amp;RIGHT(JADUAL_TABLE!AM$1,2),'SGT_SUKU TAHUNAN'!$B:$B,MID(JADUAL_TABLE!AM$1,2,1),'SGT_SUKU TAHUNAN'!$E:$E,JADUAL_TABLE!$A101)</f>
        <v>0.68199999999999994</v>
      </c>
      <c r="AN101" s="52">
        <f>SUMIFS('SGT_SUKU TAHUNAN'!$I:$I,'SGT_SUKU TAHUNAN'!$A:$A,"20"&amp;RIGHT(JADUAL_TABLE!AN$1,2),'SGT_SUKU TAHUNAN'!$B:$B,MID(JADUAL_TABLE!AN$1,2,1),'SGT_SUKU TAHUNAN'!$E:$E,JADUAL_TABLE!$A101)</f>
        <v>0.61299999999999999</v>
      </c>
      <c r="AO101" s="52">
        <f>SUMIFS('SGT_SUKU TAHUNAN'!$I:$I,'SGT_SUKU TAHUNAN'!$A:$A,"20"&amp;RIGHT(JADUAL_TABLE!AO$1,2),'SGT_SUKU TAHUNAN'!$B:$B,MID(JADUAL_TABLE!AO$1,2,1),'SGT_SUKU TAHUNAN'!$E:$E,JADUAL_TABLE!$A101)</f>
        <v>0.94800000000000006</v>
      </c>
      <c r="AP101" s="52">
        <f>SUMIFS('SGT_SUKU TAHUNAN'!$I:$I,'SGT_SUKU TAHUNAN'!$A:$A,"20"&amp;RIGHT(JADUAL_TABLE!AP$1,2),'SGT_SUKU TAHUNAN'!$B:$B,MID(JADUAL_TABLE!AP$1,2,1),'SGT_SUKU TAHUNAN'!$E:$E,JADUAL_TABLE!$A101)</f>
        <v>0.88800000000000001</v>
      </c>
      <c r="AQ101" s="52">
        <f>SUMIFS('SGT_SUKU TAHUNAN'!$I:$I,'SGT_SUKU TAHUNAN'!$A:$A,"20"&amp;RIGHT(JADUAL_TABLE!AQ$1,2),'SGT_SUKU TAHUNAN'!$B:$B,MID(JADUAL_TABLE!AQ$1,2,1),'SGT_SUKU TAHUNAN'!$E:$E,JADUAL_TABLE!$A101)</f>
        <v>0.91199999999999992</v>
      </c>
      <c r="AR101" s="52">
        <f>SUMIFS('SGT_SUKU TAHUNAN'!$I:$I,'SGT_SUKU TAHUNAN'!$A:$A,"20"&amp;RIGHT(JADUAL_TABLE!AR$1,2),'SGT_SUKU TAHUNAN'!$B:$B,MID(JADUAL_TABLE!AR$1,2,1),'SGT_SUKU TAHUNAN'!$E:$E,JADUAL_TABLE!$A101)</f>
        <v>0.75299999999999989</v>
      </c>
      <c r="AS101" s="52">
        <f>SUMIFS('SGT_SUKU TAHUNAN'!$I:$I,'SGT_SUKU TAHUNAN'!$A:$A,"20"&amp;RIGHT(JADUAL_TABLE!AS$1,2),'SGT_SUKU TAHUNAN'!$B:$B,MID(JADUAL_TABLE!AS$1,2,1),'SGT_SUKU TAHUNAN'!$E:$E,JADUAL_TABLE!$A101)</f>
        <v>0</v>
      </c>
      <c r="AT101" s="52">
        <f>SUMIFS('SGT_SUKU TAHUNAN'!$I:$I,'SGT_SUKU TAHUNAN'!$A:$A,"20"&amp;RIGHT(JADUAL_TABLE!AT$1,2),'SGT_SUKU TAHUNAN'!$B:$B,MID(JADUAL_TABLE!AT$1,2,1),'SGT_SUKU TAHUNAN'!$E:$E,JADUAL_TABLE!$A101)</f>
        <v>0</v>
      </c>
    </row>
    <row r="102" spans="1:46" ht="35.15" customHeight="1" x14ac:dyDescent="0.3">
      <c r="A102" s="49" t="s">
        <v>58</v>
      </c>
      <c r="B102" s="45" t="s">
        <v>168</v>
      </c>
      <c r="C102" s="52">
        <f>SUMIFS('SGT_TAHUNAN '!$H:$H,'SGT_TAHUNAN '!$A:$A,JADUAL_TABLE!C$1,'SGT_TAHUNAN '!$D:$D,JADUAL_TABLE!$A102)</f>
        <v>2.573</v>
      </c>
      <c r="D102" s="52">
        <f>SUMIFS('SGT_TAHUNAN '!$H:$H,'SGT_TAHUNAN '!$A:$A,JADUAL_TABLE!D$1,'SGT_TAHUNAN '!$D:$D,JADUAL_TABLE!$A102)</f>
        <v>4.9080000000000004</v>
      </c>
      <c r="E102" s="52">
        <f>SUMIFS('SGT_TAHUNAN '!$H:$H,'SGT_TAHUNAN '!$A:$A,JADUAL_TABLE!E$1,'SGT_TAHUNAN '!$D:$D,JADUAL_TABLE!$A102)</f>
        <v>3.4319999999999999</v>
      </c>
      <c r="F102" s="52">
        <f>SUMIFS('SGT_TAHUNAN '!$H:$H,'SGT_TAHUNAN '!$A:$A,JADUAL_TABLE!F$1,'SGT_TAHUNAN '!$D:$D,JADUAL_TABLE!$A102)</f>
        <v>3.0150000000000001</v>
      </c>
      <c r="G102" s="52">
        <f>SUMIFS('SGT_TAHUNAN '!$H:$H,'SGT_TAHUNAN '!$A:$A,JADUAL_TABLE!G$1,'SGT_TAHUNAN '!$D:$D,JADUAL_TABLE!$A102)</f>
        <v>6.952</v>
      </c>
      <c r="H102" s="52">
        <f>SUMIFS('SGT_TAHUNAN '!$H:$H,'SGT_TAHUNAN '!$A:$A,JADUAL_TABLE!H$1,'SGT_TAHUNAN '!$D:$D,JADUAL_TABLE!$A102)</f>
        <v>5.4470000000000001</v>
      </c>
      <c r="I102" s="52">
        <f>SUMIFS('SGT_TAHUNAN '!$H:$H,'SGT_TAHUNAN '!$A:$A,JADUAL_TABLE!I$1,'SGT_TAHUNAN '!$D:$D,JADUAL_TABLE!$A102)</f>
        <v>5.7649999999999997</v>
      </c>
      <c r="J102" s="52">
        <f>SUMIFS('SGT_TAHUNAN '!$H:$H,'SGT_TAHUNAN '!$A:$A,JADUAL_TABLE!J$1,'SGT_TAHUNAN '!$D:$D,JADUAL_TABLE!$A102)</f>
        <v>5.4279999999999999</v>
      </c>
      <c r="K102" s="52">
        <f>SUMIFS('SGT_SUKU TAHUNAN'!$I:$I,'SGT_SUKU TAHUNAN'!$A:$A,"20"&amp;RIGHT(JADUAL_TABLE!K$1,2),'SGT_SUKU TAHUNAN'!$B:$B,MID(JADUAL_TABLE!K$1,2,1),'SGT_SUKU TAHUNAN'!$E:$E,JADUAL_TABLE!$A102)</f>
        <v>0.81800000000000006</v>
      </c>
      <c r="L102" s="52">
        <f>SUMIFS('SGT_SUKU TAHUNAN'!$I:$I,'SGT_SUKU TAHUNAN'!$A:$A,"20"&amp;RIGHT(JADUAL_TABLE!L$1,2),'SGT_SUKU TAHUNAN'!$B:$B,MID(JADUAL_TABLE!L$1,2,1),'SGT_SUKU TAHUNAN'!$E:$E,JADUAL_TABLE!$A102)</f>
        <v>0.45199999999999996</v>
      </c>
      <c r="M102" s="52">
        <f>SUMIFS('SGT_SUKU TAHUNAN'!$I:$I,'SGT_SUKU TAHUNAN'!$A:$A,"20"&amp;RIGHT(JADUAL_TABLE!M$1,2),'SGT_SUKU TAHUNAN'!$B:$B,MID(JADUAL_TABLE!M$1,2,1),'SGT_SUKU TAHUNAN'!$E:$E,JADUAL_TABLE!$A102)</f>
        <v>0.77300000000000002</v>
      </c>
      <c r="N102" s="52">
        <f>SUMIFS('SGT_SUKU TAHUNAN'!$I:$I,'SGT_SUKU TAHUNAN'!$A:$A,"20"&amp;RIGHT(JADUAL_TABLE!N$1,2),'SGT_SUKU TAHUNAN'!$B:$B,MID(JADUAL_TABLE!N$1,2,1),'SGT_SUKU TAHUNAN'!$E:$E,JADUAL_TABLE!$A102)</f>
        <v>0.52999999999999992</v>
      </c>
      <c r="O102" s="52">
        <f>SUMIFS('SGT_SUKU TAHUNAN'!$I:$I,'SGT_SUKU TAHUNAN'!$A:$A,"20"&amp;RIGHT(JADUAL_TABLE!O$1,2),'SGT_SUKU TAHUNAN'!$B:$B,MID(JADUAL_TABLE!O$1,2,1),'SGT_SUKU TAHUNAN'!$E:$E,JADUAL_TABLE!$A102)</f>
        <v>1.6120000000000001</v>
      </c>
      <c r="P102" s="52">
        <f>SUMIFS('SGT_SUKU TAHUNAN'!$I:$I,'SGT_SUKU TAHUNAN'!$A:$A,"20"&amp;RIGHT(JADUAL_TABLE!P$1,2),'SGT_SUKU TAHUNAN'!$B:$B,MID(JADUAL_TABLE!P$1,2,1),'SGT_SUKU TAHUNAN'!$E:$E,JADUAL_TABLE!$A102)</f>
        <v>0.91500000000000004</v>
      </c>
      <c r="Q102" s="52">
        <f>SUMIFS('SGT_SUKU TAHUNAN'!$I:$I,'SGT_SUKU TAHUNAN'!$A:$A,"20"&amp;RIGHT(JADUAL_TABLE!Q$1,2),'SGT_SUKU TAHUNAN'!$B:$B,MID(JADUAL_TABLE!Q$1,2,1),'SGT_SUKU TAHUNAN'!$E:$E,JADUAL_TABLE!$A102)</f>
        <v>1.25</v>
      </c>
      <c r="R102" s="52">
        <f>SUMIFS('SGT_SUKU TAHUNAN'!$I:$I,'SGT_SUKU TAHUNAN'!$A:$A,"20"&amp;RIGHT(JADUAL_TABLE!R$1,2),'SGT_SUKU TAHUNAN'!$B:$B,MID(JADUAL_TABLE!R$1,2,1),'SGT_SUKU TAHUNAN'!$E:$E,JADUAL_TABLE!$A102)</f>
        <v>1.131</v>
      </c>
      <c r="S102" s="52">
        <f>SUMIFS('SGT_SUKU TAHUNAN'!$I:$I,'SGT_SUKU TAHUNAN'!$A:$A,"20"&amp;RIGHT(JADUAL_TABLE!S$1,2),'SGT_SUKU TAHUNAN'!$B:$B,MID(JADUAL_TABLE!S$1,2,1),'SGT_SUKU TAHUNAN'!$E:$E,JADUAL_TABLE!$A102)</f>
        <v>1.696</v>
      </c>
      <c r="T102" s="52">
        <f>SUMIFS('SGT_SUKU TAHUNAN'!$I:$I,'SGT_SUKU TAHUNAN'!$A:$A,"20"&amp;RIGHT(JADUAL_TABLE!T$1,2),'SGT_SUKU TAHUNAN'!$B:$B,MID(JADUAL_TABLE!T$1,2,1),'SGT_SUKU TAHUNAN'!$E:$E,JADUAL_TABLE!$A102)</f>
        <v>0.50800000000000001</v>
      </c>
      <c r="U102" s="52">
        <f>SUMIFS('SGT_SUKU TAHUNAN'!$I:$I,'SGT_SUKU TAHUNAN'!$A:$A,"20"&amp;RIGHT(JADUAL_TABLE!U$1,2),'SGT_SUKU TAHUNAN'!$B:$B,MID(JADUAL_TABLE!U$1,2,1),'SGT_SUKU TAHUNAN'!$E:$E,JADUAL_TABLE!$A102)</f>
        <v>0.77900000000000003</v>
      </c>
      <c r="V102" s="52">
        <f>SUMIFS('SGT_SUKU TAHUNAN'!$I:$I,'SGT_SUKU TAHUNAN'!$A:$A,"20"&amp;RIGHT(JADUAL_TABLE!V$1,2),'SGT_SUKU TAHUNAN'!$B:$B,MID(JADUAL_TABLE!V$1,2,1),'SGT_SUKU TAHUNAN'!$E:$E,JADUAL_TABLE!$A102)</f>
        <v>0.44900000000000001</v>
      </c>
      <c r="W102" s="52">
        <f>SUMIFS('SGT_SUKU TAHUNAN'!$I:$I,'SGT_SUKU TAHUNAN'!$A:$A,"20"&amp;RIGHT(JADUAL_TABLE!W$1,2),'SGT_SUKU TAHUNAN'!$B:$B,MID(JADUAL_TABLE!W$1,2,1),'SGT_SUKU TAHUNAN'!$E:$E,JADUAL_TABLE!$A102)</f>
        <v>0.88200000000000001</v>
      </c>
      <c r="X102" s="52">
        <f>SUMIFS('SGT_SUKU TAHUNAN'!$I:$I,'SGT_SUKU TAHUNAN'!$A:$A,"20"&amp;RIGHT(JADUAL_TABLE!X$1,2),'SGT_SUKU TAHUNAN'!$B:$B,MID(JADUAL_TABLE!X$1,2,1),'SGT_SUKU TAHUNAN'!$E:$E,JADUAL_TABLE!$A102)</f>
        <v>0.78899999999999992</v>
      </c>
      <c r="Y102" s="52">
        <f>SUMIFS('SGT_SUKU TAHUNAN'!$I:$I,'SGT_SUKU TAHUNAN'!$A:$A,"20"&amp;RIGHT(JADUAL_TABLE!Y$1,2),'SGT_SUKU TAHUNAN'!$B:$B,MID(JADUAL_TABLE!Y$1,2,1),'SGT_SUKU TAHUNAN'!$E:$E,JADUAL_TABLE!$A102)</f>
        <v>0.43899999999999995</v>
      </c>
      <c r="Z102" s="52">
        <f>SUMIFS('SGT_SUKU TAHUNAN'!$I:$I,'SGT_SUKU TAHUNAN'!$A:$A,"20"&amp;RIGHT(JADUAL_TABLE!Z$1,2),'SGT_SUKU TAHUNAN'!$B:$B,MID(JADUAL_TABLE!Z$1,2,1),'SGT_SUKU TAHUNAN'!$E:$E,JADUAL_TABLE!$A102)</f>
        <v>0.90500000000000003</v>
      </c>
      <c r="AA102" s="52">
        <f>SUMIFS('SGT_SUKU TAHUNAN'!$I:$I,'SGT_SUKU TAHUNAN'!$A:$A,"20"&amp;RIGHT(JADUAL_TABLE!AA$1,2),'SGT_SUKU TAHUNAN'!$B:$B,MID(JADUAL_TABLE!AA$1,2,1),'SGT_SUKU TAHUNAN'!$E:$E,JADUAL_TABLE!$A102)</f>
        <v>1.9379999999999999</v>
      </c>
      <c r="AB102" s="52">
        <f>SUMIFS('SGT_SUKU TAHUNAN'!$I:$I,'SGT_SUKU TAHUNAN'!$A:$A,"20"&amp;RIGHT(JADUAL_TABLE!AB$1,2),'SGT_SUKU TAHUNAN'!$B:$B,MID(JADUAL_TABLE!AB$1,2,1),'SGT_SUKU TAHUNAN'!$E:$E,JADUAL_TABLE!$A102)</f>
        <v>1.744</v>
      </c>
      <c r="AC102" s="52">
        <f>SUMIFS('SGT_SUKU TAHUNAN'!$I:$I,'SGT_SUKU TAHUNAN'!$A:$A,"20"&amp;RIGHT(JADUAL_TABLE!AC$1,2),'SGT_SUKU TAHUNAN'!$B:$B,MID(JADUAL_TABLE!AC$1,2,1),'SGT_SUKU TAHUNAN'!$E:$E,JADUAL_TABLE!$A102)</f>
        <v>2.008</v>
      </c>
      <c r="AD102" s="52">
        <f>SUMIFS('SGT_SUKU TAHUNAN'!$I:$I,'SGT_SUKU TAHUNAN'!$A:$A,"20"&amp;RIGHT(JADUAL_TABLE!AD$1,2),'SGT_SUKU TAHUNAN'!$B:$B,MID(JADUAL_TABLE!AD$1,2,1),'SGT_SUKU TAHUNAN'!$E:$E,JADUAL_TABLE!$A102)</f>
        <v>1.2620000000000002</v>
      </c>
      <c r="AE102" s="52">
        <f>SUMIFS('SGT_SUKU TAHUNAN'!$I:$I,'SGT_SUKU TAHUNAN'!$A:$A,"20"&amp;RIGHT(JADUAL_TABLE!AE$1,2),'SGT_SUKU TAHUNAN'!$B:$B,MID(JADUAL_TABLE!AE$1,2,1),'SGT_SUKU TAHUNAN'!$E:$E,JADUAL_TABLE!$A102)</f>
        <v>1.357</v>
      </c>
      <c r="AF102" s="52">
        <f>SUMIFS('SGT_SUKU TAHUNAN'!$I:$I,'SGT_SUKU TAHUNAN'!$A:$A,"20"&amp;RIGHT(JADUAL_TABLE!AF$1,2),'SGT_SUKU TAHUNAN'!$B:$B,MID(JADUAL_TABLE!AF$1,2,1),'SGT_SUKU TAHUNAN'!$E:$E,JADUAL_TABLE!$A102)</f>
        <v>1.508</v>
      </c>
      <c r="AG102" s="52">
        <f>SUMIFS('SGT_SUKU TAHUNAN'!$I:$I,'SGT_SUKU TAHUNAN'!$A:$A,"20"&amp;RIGHT(JADUAL_TABLE!AG$1,2),'SGT_SUKU TAHUNAN'!$B:$B,MID(JADUAL_TABLE!AG$1,2,1),'SGT_SUKU TAHUNAN'!$E:$E,JADUAL_TABLE!$A102)</f>
        <v>1.3980000000000001</v>
      </c>
      <c r="AH102" s="52">
        <f>SUMIFS('SGT_SUKU TAHUNAN'!$I:$I,'SGT_SUKU TAHUNAN'!$A:$A,"20"&amp;RIGHT(JADUAL_TABLE!AH$1,2),'SGT_SUKU TAHUNAN'!$B:$B,MID(JADUAL_TABLE!AH$1,2,1),'SGT_SUKU TAHUNAN'!$E:$E,JADUAL_TABLE!$A102)</f>
        <v>1.1840000000000002</v>
      </c>
      <c r="AI102" s="52">
        <f>SUMIFS('SGT_SUKU TAHUNAN'!$I:$I,'SGT_SUKU TAHUNAN'!$A:$A,"20"&amp;RIGHT(JADUAL_TABLE!AI$1,2),'SGT_SUKU TAHUNAN'!$B:$B,MID(JADUAL_TABLE!AI$1,2,1),'SGT_SUKU TAHUNAN'!$E:$E,JADUAL_TABLE!$A102)</f>
        <v>1.2619999999999998</v>
      </c>
      <c r="AJ102" s="52">
        <f>SUMIFS('SGT_SUKU TAHUNAN'!$I:$I,'SGT_SUKU TAHUNAN'!$A:$A,"20"&amp;RIGHT(JADUAL_TABLE!AJ$1,2),'SGT_SUKU TAHUNAN'!$B:$B,MID(JADUAL_TABLE!AJ$1,2,1),'SGT_SUKU TAHUNAN'!$E:$E,JADUAL_TABLE!$A102)</f>
        <v>1.516</v>
      </c>
      <c r="AK102" s="52">
        <f>SUMIFS('SGT_SUKU TAHUNAN'!$I:$I,'SGT_SUKU TAHUNAN'!$A:$A,"20"&amp;RIGHT(JADUAL_TABLE!AK$1,2),'SGT_SUKU TAHUNAN'!$B:$B,MID(JADUAL_TABLE!AK$1,2,1),'SGT_SUKU TAHUNAN'!$E:$E,JADUAL_TABLE!$A102)</f>
        <v>1.464</v>
      </c>
      <c r="AL102" s="52">
        <f>SUMIFS('SGT_SUKU TAHUNAN'!$I:$I,'SGT_SUKU TAHUNAN'!$A:$A,"20"&amp;RIGHT(JADUAL_TABLE!AL$1,2),'SGT_SUKU TAHUNAN'!$B:$B,MID(JADUAL_TABLE!AL$1,2,1),'SGT_SUKU TAHUNAN'!$E:$E,JADUAL_TABLE!$A102)</f>
        <v>1.5229999999999999</v>
      </c>
      <c r="AM102" s="52">
        <f>SUMIFS('SGT_SUKU TAHUNAN'!$I:$I,'SGT_SUKU TAHUNAN'!$A:$A,"20"&amp;RIGHT(JADUAL_TABLE!AM$1,2),'SGT_SUKU TAHUNAN'!$B:$B,MID(JADUAL_TABLE!AM$1,2,1),'SGT_SUKU TAHUNAN'!$E:$E,JADUAL_TABLE!$A102)</f>
        <v>1.345</v>
      </c>
      <c r="AN102" s="52">
        <f>SUMIFS('SGT_SUKU TAHUNAN'!$I:$I,'SGT_SUKU TAHUNAN'!$A:$A,"20"&amp;RIGHT(JADUAL_TABLE!AN$1,2),'SGT_SUKU TAHUNAN'!$B:$B,MID(JADUAL_TABLE!AN$1,2,1),'SGT_SUKU TAHUNAN'!$E:$E,JADUAL_TABLE!$A102)</f>
        <v>1.2969999999999999</v>
      </c>
      <c r="AO102" s="52">
        <f>SUMIFS('SGT_SUKU TAHUNAN'!$I:$I,'SGT_SUKU TAHUNAN'!$A:$A,"20"&amp;RIGHT(JADUAL_TABLE!AO$1,2),'SGT_SUKU TAHUNAN'!$B:$B,MID(JADUAL_TABLE!AO$1,2,1),'SGT_SUKU TAHUNAN'!$E:$E,JADUAL_TABLE!$A102)</f>
        <v>1.407</v>
      </c>
      <c r="AP102" s="52">
        <f>SUMIFS('SGT_SUKU TAHUNAN'!$I:$I,'SGT_SUKU TAHUNAN'!$A:$A,"20"&amp;RIGHT(JADUAL_TABLE!AP$1,2),'SGT_SUKU TAHUNAN'!$B:$B,MID(JADUAL_TABLE!AP$1,2,1),'SGT_SUKU TAHUNAN'!$E:$E,JADUAL_TABLE!$A102)</f>
        <v>1.379</v>
      </c>
      <c r="AQ102" s="52">
        <f>SUMIFS('SGT_SUKU TAHUNAN'!$I:$I,'SGT_SUKU TAHUNAN'!$A:$A,"20"&amp;RIGHT(JADUAL_TABLE!AQ$1,2),'SGT_SUKU TAHUNAN'!$B:$B,MID(JADUAL_TABLE!AQ$1,2,1),'SGT_SUKU TAHUNAN'!$E:$E,JADUAL_TABLE!$A102)</f>
        <v>1.3320000000000001</v>
      </c>
      <c r="AR102" s="52">
        <f>SUMIFS('SGT_SUKU TAHUNAN'!$I:$I,'SGT_SUKU TAHUNAN'!$A:$A,"20"&amp;RIGHT(JADUAL_TABLE!AR$1,2),'SGT_SUKU TAHUNAN'!$B:$B,MID(JADUAL_TABLE!AR$1,2,1),'SGT_SUKU TAHUNAN'!$E:$E,JADUAL_TABLE!$A102)</f>
        <v>0.96</v>
      </c>
      <c r="AS102" s="52">
        <f>SUMIFS('SGT_SUKU TAHUNAN'!$I:$I,'SGT_SUKU TAHUNAN'!$A:$A,"20"&amp;RIGHT(JADUAL_TABLE!AS$1,2),'SGT_SUKU TAHUNAN'!$B:$B,MID(JADUAL_TABLE!AS$1,2,1),'SGT_SUKU TAHUNAN'!$E:$E,JADUAL_TABLE!$A102)</f>
        <v>0</v>
      </c>
      <c r="AT102" s="52">
        <f>SUMIFS('SGT_SUKU TAHUNAN'!$I:$I,'SGT_SUKU TAHUNAN'!$A:$A,"20"&amp;RIGHT(JADUAL_TABLE!AT$1,2),'SGT_SUKU TAHUNAN'!$B:$B,MID(JADUAL_TABLE!AT$1,2,1),'SGT_SUKU TAHUNAN'!$E:$E,JADUAL_TABLE!$A102)</f>
        <v>0</v>
      </c>
    </row>
    <row r="103" spans="1:46" ht="35.15" customHeight="1" x14ac:dyDescent="0.3">
      <c r="A103" s="49" t="s">
        <v>60</v>
      </c>
      <c r="B103" s="45" t="s">
        <v>169</v>
      </c>
      <c r="C103" s="52">
        <f>SUMIFS('SGT_TAHUNAN '!$H:$H,'SGT_TAHUNAN '!$A:$A,JADUAL_TABLE!C$1,'SGT_TAHUNAN '!$D:$D,JADUAL_TABLE!$A103)</f>
        <v>4.0729999999999995</v>
      </c>
      <c r="D103" s="52">
        <f>SUMIFS('SGT_TAHUNAN '!$H:$H,'SGT_TAHUNAN '!$A:$A,JADUAL_TABLE!D$1,'SGT_TAHUNAN '!$D:$D,JADUAL_TABLE!$A103)</f>
        <v>2.3540000000000001</v>
      </c>
      <c r="E103" s="52">
        <f>SUMIFS('SGT_TAHUNAN '!$H:$H,'SGT_TAHUNAN '!$A:$A,JADUAL_TABLE!E$1,'SGT_TAHUNAN '!$D:$D,JADUAL_TABLE!$A103)</f>
        <v>2.3640000000000003</v>
      </c>
      <c r="F103" s="52">
        <f>SUMIFS('SGT_TAHUNAN '!$H:$H,'SGT_TAHUNAN '!$A:$A,JADUAL_TABLE!F$1,'SGT_TAHUNAN '!$D:$D,JADUAL_TABLE!$A103)</f>
        <v>2.637</v>
      </c>
      <c r="G103" s="52">
        <f>SUMIFS('SGT_TAHUNAN '!$H:$H,'SGT_TAHUNAN '!$A:$A,JADUAL_TABLE!G$1,'SGT_TAHUNAN '!$D:$D,JADUAL_TABLE!$A103)</f>
        <v>4.6430000000000007</v>
      </c>
      <c r="H103" s="52">
        <f>SUMIFS('SGT_TAHUNAN '!$H:$H,'SGT_TAHUNAN '!$A:$A,JADUAL_TABLE!H$1,'SGT_TAHUNAN '!$D:$D,JADUAL_TABLE!$A103)</f>
        <v>2.3199999999999998</v>
      </c>
      <c r="I103" s="52">
        <f>SUMIFS('SGT_TAHUNAN '!$H:$H,'SGT_TAHUNAN '!$A:$A,JADUAL_TABLE!I$1,'SGT_TAHUNAN '!$D:$D,JADUAL_TABLE!$A103)</f>
        <v>2.3199999999999998</v>
      </c>
      <c r="J103" s="52">
        <f>SUMIFS('SGT_TAHUNAN '!$H:$H,'SGT_TAHUNAN '!$A:$A,JADUAL_TABLE!J$1,'SGT_TAHUNAN '!$D:$D,JADUAL_TABLE!$A103)</f>
        <v>2.2529999999999997</v>
      </c>
      <c r="K103" s="52">
        <f>SUMIFS('SGT_SUKU TAHUNAN'!$I:$I,'SGT_SUKU TAHUNAN'!$A:$A,"20"&amp;RIGHT(JADUAL_TABLE!K$1,2),'SGT_SUKU TAHUNAN'!$B:$B,MID(JADUAL_TABLE!K$1,2,1),'SGT_SUKU TAHUNAN'!$E:$E,JADUAL_TABLE!$A103)</f>
        <v>1.026</v>
      </c>
      <c r="L103" s="52">
        <f>SUMIFS('SGT_SUKU TAHUNAN'!$I:$I,'SGT_SUKU TAHUNAN'!$A:$A,"20"&amp;RIGHT(JADUAL_TABLE!L$1,2),'SGT_SUKU TAHUNAN'!$B:$B,MID(JADUAL_TABLE!L$1,2,1),'SGT_SUKU TAHUNAN'!$E:$E,JADUAL_TABLE!$A103)</f>
        <v>1.0029999999999999</v>
      </c>
      <c r="M103" s="52">
        <f>SUMIFS('SGT_SUKU TAHUNAN'!$I:$I,'SGT_SUKU TAHUNAN'!$A:$A,"20"&amp;RIGHT(JADUAL_TABLE!M$1,2),'SGT_SUKU TAHUNAN'!$B:$B,MID(JADUAL_TABLE!M$1,2,1),'SGT_SUKU TAHUNAN'!$E:$E,JADUAL_TABLE!$A103)</f>
        <v>0.9</v>
      </c>
      <c r="N103" s="52">
        <f>SUMIFS('SGT_SUKU TAHUNAN'!$I:$I,'SGT_SUKU TAHUNAN'!$A:$A,"20"&amp;RIGHT(JADUAL_TABLE!N$1,2),'SGT_SUKU TAHUNAN'!$B:$B,MID(JADUAL_TABLE!N$1,2,1),'SGT_SUKU TAHUNAN'!$E:$E,JADUAL_TABLE!$A103)</f>
        <v>1.1439999999999999</v>
      </c>
      <c r="O103" s="52">
        <f>SUMIFS('SGT_SUKU TAHUNAN'!$I:$I,'SGT_SUKU TAHUNAN'!$A:$A,"20"&amp;RIGHT(JADUAL_TABLE!O$1,2),'SGT_SUKU TAHUNAN'!$B:$B,MID(JADUAL_TABLE!O$1,2,1),'SGT_SUKU TAHUNAN'!$E:$E,JADUAL_TABLE!$A103)</f>
        <v>0.56300000000000006</v>
      </c>
      <c r="P103" s="52">
        <f>SUMIFS('SGT_SUKU TAHUNAN'!$I:$I,'SGT_SUKU TAHUNAN'!$A:$A,"20"&amp;RIGHT(JADUAL_TABLE!P$1,2),'SGT_SUKU TAHUNAN'!$B:$B,MID(JADUAL_TABLE!P$1,2,1),'SGT_SUKU TAHUNAN'!$E:$E,JADUAL_TABLE!$A103)</f>
        <v>0.58599999999999997</v>
      </c>
      <c r="Q103" s="52">
        <f>SUMIFS('SGT_SUKU TAHUNAN'!$I:$I,'SGT_SUKU TAHUNAN'!$A:$A,"20"&amp;RIGHT(JADUAL_TABLE!Q$1,2),'SGT_SUKU TAHUNAN'!$B:$B,MID(JADUAL_TABLE!Q$1,2,1),'SGT_SUKU TAHUNAN'!$E:$E,JADUAL_TABLE!$A103)</f>
        <v>0.63800000000000001</v>
      </c>
      <c r="R103" s="52">
        <f>SUMIFS('SGT_SUKU TAHUNAN'!$I:$I,'SGT_SUKU TAHUNAN'!$A:$A,"20"&amp;RIGHT(JADUAL_TABLE!R$1,2),'SGT_SUKU TAHUNAN'!$B:$B,MID(JADUAL_TABLE!R$1,2,1),'SGT_SUKU TAHUNAN'!$E:$E,JADUAL_TABLE!$A103)</f>
        <v>0.56700000000000006</v>
      </c>
      <c r="S103" s="52">
        <f>SUMIFS('SGT_SUKU TAHUNAN'!$I:$I,'SGT_SUKU TAHUNAN'!$A:$A,"20"&amp;RIGHT(JADUAL_TABLE!S$1,2),'SGT_SUKU TAHUNAN'!$B:$B,MID(JADUAL_TABLE!S$1,2,1),'SGT_SUKU TAHUNAN'!$E:$E,JADUAL_TABLE!$A103)</f>
        <v>0.80800000000000005</v>
      </c>
      <c r="T103" s="52">
        <f>SUMIFS('SGT_SUKU TAHUNAN'!$I:$I,'SGT_SUKU TAHUNAN'!$A:$A,"20"&amp;RIGHT(JADUAL_TABLE!T$1,2),'SGT_SUKU TAHUNAN'!$B:$B,MID(JADUAL_TABLE!T$1,2,1),'SGT_SUKU TAHUNAN'!$E:$E,JADUAL_TABLE!$A103)</f>
        <v>0.19700000000000001</v>
      </c>
      <c r="U103" s="52">
        <f>SUMIFS('SGT_SUKU TAHUNAN'!$I:$I,'SGT_SUKU TAHUNAN'!$A:$A,"20"&amp;RIGHT(JADUAL_TABLE!U$1,2),'SGT_SUKU TAHUNAN'!$B:$B,MID(JADUAL_TABLE!U$1,2,1),'SGT_SUKU TAHUNAN'!$E:$E,JADUAL_TABLE!$A103)</f>
        <v>0.57000000000000006</v>
      </c>
      <c r="V103" s="52">
        <f>SUMIFS('SGT_SUKU TAHUNAN'!$I:$I,'SGT_SUKU TAHUNAN'!$A:$A,"20"&amp;RIGHT(JADUAL_TABLE!V$1,2),'SGT_SUKU TAHUNAN'!$B:$B,MID(JADUAL_TABLE!V$1,2,1),'SGT_SUKU TAHUNAN'!$E:$E,JADUAL_TABLE!$A103)</f>
        <v>0.78900000000000003</v>
      </c>
      <c r="W103" s="52">
        <f>SUMIFS('SGT_SUKU TAHUNAN'!$I:$I,'SGT_SUKU TAHUNAN'!$A:$A,"20"&amp;RIGHT(JADUAL_TABLE!W$1,2),'SGT_SUKU TAHUNAN'!$B:$B,MID(JADUAL_TABLE!W$1,2,1),'SGT_SUKU TAHUNAN'!$E:$E,JADUAL_TABLE!$A103)</f>
        <v>0.45499999999999996</v>
      </c>
      <c r="X103" s="52">
        <f>SUMIFS('SGT_SUKU TAHUNAN'!$I:$I,'SGT_SUKU TAHUNAN'!$A:$A,"20"&amp;RIGHT(JADUAL_TABLE!X$1,2),'SGT_SUKU TAHUNAN'!$B:$B,MID(JADUAL_TABLE!X$1,2,1),'SGT_SUKU TAHUNAN'!$E:$E,JADUAL_TABLE!$A103)</f>
        <v>0.47699999999999998</v>
      </c>
      <c r="Y103" s="52">
        <f>SUMIFS('SGT_SUKU TAHUNAN'!$I:$I,'SGT_SUKU TAHUNAN'!$A:$A,"20"&amp;RIGHT(JADUAL_TABLE!Y$1,2),'SGT_SUKU TAHUNAN'!$B:$B,MID(JADUAL_TABLE!Y$1,2,1),'SGT_SUKU TAHUNAN'!$E:$E,JADUAL_TABLE!$A103)</f>
        <v>0.72599999999999998</v>
      </c>
      <c r="Z103" s="52">
        <f>SUMIFS('SGT_SUKU TAHUNAN'!$I:$I,'SGT_SUKU TAHUNAN'!$A:$A,"20"&amp;RIGHT(JADUAL_TABLE!Z$1,2),'SGT_SUKU TAHUNAN'!$B:$B,MID(JADUAL_TABLE!Z$1,2,1),'SGT_SUKU TAHUNAN'!$E:$E,JADUAL_TABLE!$A103)</f>
        <v>0.97899999999999998</v>
      </c>
      <c r="AA103" s="52">
        <f>SUMIFS('SGT_SUKU TAHUNAN'!$I:$I,'SGT_SUKU TAHUNAN'!$A:$A,"20"&amp;RIGHT(JADUAL_TABLE!AA$1,2),'SGT_SUKU TAHUNAN'!$B:$B,MID(JADUAL_TABLE!AA$1,2,1),'SGT_SUKU TAHUNAN'!$E:$E,JADUAL_TABLE!$A103)</f>
        <v>1.19</v>
      </c>
      <c r="AB103" s="52">
        <f>SUMIFS('SGT_SUKU TAHUNAN'!$I:$I,'SGT_SUKU TAHUNAN'!$A:$A,"20"&amp;RIGHT(JADUAL_TABLE!AB$1,2),'SGT_SUKU TAHUNAN'!$B:$B,MID(JADUAL_TABLE!AB$1,2,1),'SGT_SUKU TAHUNAN'!$E:$E,JADUAL_TABLE!$A103)</f>
        <v>1.345</v>
      </c>
      <c r="AC103" s="52">
        <f>SUMIFS('SGT_SUKU TAHUNAN'!$I:$I,'SGT_SUKU TAHUNAN'!$A:$A,"20"&amp;RIGHT(JADUAL_TABLE!AC$1,2),'SGT_SUKU TAHUNAN'!$B:$B,MID(JADUAL_TABLE!AC$1,2,1),'SGT_SUKU TAHUNAN'!$E:$E,JADUAL_TABLE!$A103)</f>
        <v>1.351</v>
      </c>
      <c r="AD103" s="52">
        <f>SUMIFS('SGT_SUKU TAHUNAN'!$I:$I,'SGT_SUKU TAHUNAN'!$A:$A,"20"&amp;RIGHT(JADUAL_TABLE!AD$1,2),'SGT_SUKU TAHUNAN'!$B:$B,MID(JADUAL_TABLE!AD$1,2,1),'SGT_SUKU TAHUNAN'!$E:$E,JADUAL_TABLE!$A103)</f>
        <v>0.75700000000000012</v>
      </c>
      <c r="AE103" s="52">
        <f>SUMIFS('SGT_SUKU TAHUNAN'!$I:$I,'SGT_SUKU TAHUNAN'!$A:$A,"20"&amp;RIGHT(JADUAL_TABLE!AE$1,2),'SGT_SUKU TAHUNAN'!$B:$B,MID(JADUAL_TABLE!AE$1,2,1),'SGT_SUKU TAHUNAN'!$E:$E,JADUAL_TABLE!$A103)</f>
        <v>0.81099999999999994</v>
      </c>
      <c r="AF103" s="52">
        <f>SUMIFS('SGT_SUKU TAHUNAN'!$I:$I,'SGT_SUKU TAHUNAN'!$A:$A,"20"&amp;RIGHT(JADUAL_TABLE!AF$1,2),'SGT_SUKU TAHUNAN'!$B:$B,MID(JADUAL_TABLE!AF$1,2,1),'SGT_SUKU TAHUNAN'!$E:$E,JADUAL_TABLE!$A103)</f>
        <v>0.56699999999999995</v>
      </c>
      <c r="AG103" s="52">
        <f>SUMIFS('SGT_SUKU TAHUNAN'!$I:$I,'SGT_SUKU TAHUNAN'!$A:$A,"20"&amp;RIGHT(JADUAL_TABLE!AG$1,2),'SGT_SUKU TAHUNAN'!$B:$B,MID(JADUAL_TABLE!AG$1,2,1),'SGT_SUKU TAHUNAN'!$E:$E,JADUAL_TABLE!$A103)</f>
        <v>0.58299999999999996</v>
      </c>
      <c r="AH103" s="52">
        <f>SUMIFS('SGT_SUKU TAHUNAN'!$I:$I,'SGT_SUKU TAHUNAN'!$A:$A,"20"&amp;RIGHT(JADUAL_TABLE!AH$1,2),'SGT_SUKU TAHUNAN'!$B:$B,MID(JADUAL_TABLE!AH$1,2,1),'SGT_SUKU TAHUNAN'!$E:$E,JADUAL_TABLE!$A103)</f>
        <v>0.35900000000000004</v>
      </c>
      <c r="AI103" s="52">
        <f>SUMIFS('SGT_SUKU TAHUNAN'!$I:$I,'SGT_SUKU TAHUNAN'!$A:$A,"20"&amp;RIGHT(JADUAL_TABLE!AI$1,2),'SGT_SUKU TAHUNAN'!$B:$B,MID(JADUAL_TABLE!AI$1,2,1),'SGT_SUKU TAHUNAN'!$E:$E,JADUAL_TABLE!$A103)</f>
        <v>0.52400000000000002</v>
      </c>
      <c r="AJ103" s="52">
        <f>SUMIFS('SGT_SUKU TAHUNAN'!$I:$I,'SGT_SUKU TAHUNAN'!$A:$A,"20"&amp;RIGHT(JADUAL_TABLE!AJ$1,2),'SGT_SUKU TAHUNAN'!$B:$B,MID(JADUAL_TABLE!AJ$1,2,1),'SGT_SUKU TAHUNAN'!$E:$E,JADUAL_TABLE!$A103)</f>
        <v>0.59499999999999997</v>
      </c>
      <c r="AK103" s="52">
        <f>SUMIFS('SGT_SUKU TAHUNAN'!$I:$I,'SGT_SUKU TAHUNAN'!$A:$A,"20"&amp;RIGHT(JADUAL_TABLE!AK$1,2),'SGT_SUKU TAHUNAN'!$B:$B,MID(JADUAL_TABLE!AK$1,2,1),'SGT_SUKU TAHUNAN'!$E:$E,JADUAL_TABLE!$A103)</f>
        <v>0.56699999999999995</v>
      </c>
      <c r="AL103" s="52">
        <f>SUMIFS('SGT_SUKU TAHUNAN'!$I:$I,'SGT_SUKU TAHUNAN'!$A:$A,"20"&amp;RIGHT(JADUAL_TABLE!AL$1,2),'SGT_SUKU TAHUNAN'!$B:$B,MID(JADUAL_TABLE!AL$1,2,1),'SGT_SUKU TAHUNAN'!$E:$E,JADUAL_TABLE!$A103)</f>
        <v>0.63400000000000001</v>
      </c>
      <c r="AM103" s="52">
        <f>SUMIFS('SGT_SUKU TAHUNAN'!$I:$I,'SGT_SUKU TAHUNAN'!$A:$A,"20"&amp;RIGHT(JADUAL_TABLE!AM$1,2),'SGT_SUKU TAHUNAN'!$B:$B,MID(JADUAL_TABLE!AM$1,2,1),'SGT_SUKU TAHUNAN'!$E:$E,JADUAL_TABLE!$A103)</f>
        <v>0.75600000000000001</v>
      </c>
      <c r="AN103" s="52">
        <f>SUMIFS('SGT_SUKU TAHUNAN'!$I:$I,'SGT_SUKU TAHUNAN'!$A:$A,"20"&amp;RIGHT(JADUAL_TABLE!AN$1,2),'SGT_SUKU TAHUNAN'!$B:$B,MID(JADUAL_TABLE!AN$1,2,1),'SGT_SUKU TAHUNAN'!$E:$E,JADUAL_TABLE!$A103)</f>
        <v>0.57099999999999995</v>
      </c>
      <c r="AO103" s="52">
        <f>SUMIFS('SGT_SUKU TAHUNAN'!$I:$I,'SGT_SUKU TAHUNAN'!$A:$A,"20"&amp;RIGHT(JADUAL_TABLE!AO$1,2),'SGT_SUKU TAHUNAN'!$B:$B,MID(JADUAL_TABLE!AO$1,2,1),'SGT_SUKU TAHUNAN'!$E:$E,JADUAL_TABLE!$A103)</f>
        <v>0.46099999999999997</v>
      </c>
      <c r="AP103" s="52">
        <f>SUMIFS('SGT_SUKU TAHUNAN'!$I:$I,'SGT_SUKU TAHUNAN'!$A:$A,"20"&amp;RIGHT(JADUAL_TABLE!AP$1,2),'SGT_SUKU TAHUNAN'!$B:$B,MID(JADUAL_TABLE!AP$1,2,1),'SGT_SUKU TAHUNAN'!$E:$E,JADUAL_TABLE!$A103)</f>
        <v>0.46499999999999997</v>
      </c>
      <c r="AQ103" s="52">
        <f>SUMIFS('SGT_SUKU TAHUNAN'!$I:$I,'SGT_SUKU TAHUNAN'!$A:$A,"20"&amp;RIGHT(JADUAL_TABLE!AQ$1,2),'SGT_SUKU TAHUNAN'!$B:$B,MID(JADUAL_TABLE!AQ$1,2,1),'SGT_SUKU TAHUNAN'!$E:$E,JADUAL_TABLE!$A103)</f>
        <v>0.45400000000000001</v>
      </c>
      <c r="AR103" s="52">
        <f>SUMIFS('SGT_SUKU TAHUNAN'!$I:$I,'SGT_SUKU TAHUNAN'!$A:$A,"20"&amp;RIGHT(JADUAL_TABLE!AR$1,2),'SGT_SUKU TAHUNAN'!$B:$B,MID(JADUAL_TABLE!AR$1,2,1),'SGT_SUKU TAHUNAN'!$E:$E,JADUAL_TABLE!$A103)</f>
        <v>0.45300000000000001</v>
      </c>
      <c r="AS103" s="52">
        <f>SUMIFS('SGT_SUKU TAHUNAN'!$I:$I,'SGT_SUKU TAHUNAN'!$A:$A,"20"&amp;RIGHT(JADUAL_TABLE!AS$1,2),'SGT_SUKU TAHUNAN'!$B:$B,MID(JADUAL_TABLE!AS$1,2,1),'SGT_SUKU TAHUNAN'!$E:$E,JADUAL_TABLE!$A103)</f>
        <v>0</v>
      </c>
      <c r="AT103" s="52">
        <f>SUMIFS('SGT_SUKU TAHUNAN'!$I:$I,'SGT_SUKU TAHUNAN'!$A:$A,"20"&amp;RIGHT(JADUAL_TABLE!AT$1,2),'SGT_SUKU TAHUNAN'!$B:$B,MID(JADUAL_TABLE!AT$1,2,1),'SGT_SUKU TAHUNAN'!$E:$E,JADUAL_TABLE!$A103)</f>
        <v>0</v>
      </c>
    </row>
    <row r="104" spans="1:46" ht="35.15" customHeight="1" x14ac:dyDescent="0.3">
      <c r="A104" s="49" t="s">
        <v>62</v>
      </c>
      <c r="B104" s="45" t="s">
        <v>170</v>
      </c>
      <c r="C104" s="52">
        <f>SUMIFS('SGT_TAHUNAN '!$H:$H,'SGT_TAHUNAN '!$A:$A,JADUAL_TABLE!C$1,'SGT_TAHUNAN '!$D:$D,JADUAL_TABLE!$A104)</f>
        <v>7.7709999999999999</v>
      </c>
      <c r="D104" s="52">
        <f>SUMIFS('SGT_TAHUNAN '!$H:$H,'SGT_TAHUNAN '!$A:$A,JADUAL_TABLE!D$1,'SGT_TAHUNAN '!$D:$D,JADUAL_TABLE!$A104)</f>
        <v>13.263000000000002</v>
      </c>
      <c r="E104" s="52">
        <f>SUMIFS('SGT_TAHUNAN '!$H:$H,'SGT_TAHUNAN '!$A:$A,JADUAL_TABLE!E$1,'SGT_TAHUNAN '!$D:$D,JADUAL_TABLE!$A104)</f>
        <v>9.347999999999999</v>
      </c>
      <c r="F104" s="52">
        <f>SUMIFS('SGT_TAHUNAN '!$H:$H,'SGT_TAHUNAN '!$A:$A,JADUAL_TABLE!F$1,'SGT_TAHUNAN '!$D:$D,JADUAL_TABLE!$A104)</f>
        <v>7.6150000000000002</v>
      </c>
      <c r="G104" s="52">
        <f>SUMIFS('SGT_TAHUNAN '!$H:$H,'SGT_TAHUNAN '!$A:$A,JADUAL_TABLE!G$1,'SGT_TAHUNAN '!$D:$D,JADUAL_TABLE!$A104)</f>
        <v>11.268000000000001</v>
      </c>
      <c r="H104" s="52">
        <f>SUMIFS('SGT_TAHUNAN '!$H:$H,'SGT_TAHUNAN '!$A:$A,JADUAL_TABLE!H$1,'SGT_TAHUNAN '!$D:$D,JADUAL_TABLE!$A104)</f>
        <v>10.994</v>
      </c>
      <c r="I104" s="52">
        <f>SUMIFS('SGT_TAHUNAN '!$H:$H,'SGT_TAHUNAN '!$A:$A,JADUAL_TABLE!I$1,'SGT_TAHUNAN '!$D:$D,JADUAL_TABLE!$A104)</f>
        <v>10.327000000000002</v>
      </c>
      <c r="J104" s="52">
        <f>SUMIFS('SGT_TAHUNAN '!$H:$H,'SGT_TAHUNAN '!$A:$A,JADUAL_TABLE!J$1,'SGT_TAHUNAN '!$D:$D,JADUAL_TABLE!$A104)</f>
        <v>9.2259999999999991</v>
      </c>
      <c r="K104" s="52">
        <f>SUMIFS('SGT_SUKU TAHUNAN'!$I:$I,'SGT_SUKU TAHUNAN'!$A:$A,"20"&amp;RIGHT(JADUAL_TABLE!K$1,2),'SGT_SUKU TAHUNAN'!$B:$B,MID(JADUAL_TABLE!K$1,2,1),'SGT_SUKU TAHUNAN'!$E:$E,JADUAL_TABLE!$A104)</f>
        <v>1.946</v>
      </c>
      <c r="L104" s="52">
        <f>SUMIFS('SGT_SUKU TAHUNAN'!$I:$I,'SGT_SUKU TAHUNAN'!$A:$A,"20"&amp;RIGHT(JADUAL_TABLE!L$1,2),'SGT_SUKU TAHUNAN'!$B:$B,MID(JADUAL_TABLE!L$1,2,1),'SGT_SUKU TAHUNAN'!$E:$E,JADUAL_TABLE!$A104)</f>
        <v>1.83</v>
      </c>
      <c r="M104" s="52">
        <f>SUMIFS('SGT_SUKU TAHUNAN'!$I:$I,'SGT_SUKU TAHUNAN'!$A:$A,"20"&amp;RIGHT(JADUAL_TABLE!M$1,2),'SGT_SUKU TAHUNAN'!$B:$B,MID(JADUAL_TABLE!M$1,2,1),'SGT_SUKU TAHUNAN'!$E:$E,JADUAL_TABLE!$A104)</f>
        <v>2.0750000000000002</v>
      </c>
      <c r="N104" s="52">
        <f>SUMIFS('SGT_SUKU TAHUNAN'!$I:$I,'SGT_SUKU TAHUNAN'!$A:$A,"20"&amp;RIGHT(JADUAL_TABLE!N$1,2),'SGT_SUKU TAHUNAN'!$B:$B,MID(JADUAL_TABLE!N$1,2,1),'SGT_SUKU TAHUNAN'!$E:$E,JADUAL_TABLE!$A104)</f>
        <v>1.92</v>
      </c>
      <c r="O104" s="52">
        <f>SUMIFS('SGT_SUKU TAHUNAN'!$I:$I,'SGT_SUKU TAHUNAN'!$A:$A,"20"&amp;RIGHT(JADUAL_TABLE!O$1,2),'SGT_SUKU TAHUNAN'!$B:$B,MID(JADUAL_TABLE!O$1,2,1),'SGT_SUKU TAHUNAN'!$E:$E,JADUAL_TABLE!$A104)</f>
        <v>2.9359999999999999</v>
      </c>
      <c r="P104" s="52">
        <f>SUMIFS('SGT_SUKU TAHUNAN'!$I:$I,'SGT_SUKU TAHUNAN'!$A:$A,"20"&amp;RIGHT(JADUAL_TABLE!P$1,2),'SGT_SUKU TAHUNAN'!$B:$B,MID(JADUAL_TABLE!P$1,2,1),'SGT_SUKU TAHUNAN'!$E:$E,JADUAL_TABLE!$A104)</f>
        <v>3.012</v>
      </c>
      <c r="Q104" s="52">
        <f>SUMIFS('SGT_SUKU TAHUNAN'!$I:$I,'SGT_SUKU TAHUNAN'!$A:$A,"20"&amp;RIGHT(JADUAL_TABLE!Q$1,2),'SGT_SUKU TAHUNAN'!$B:$B,MID(JADUAL_TABLE!Q$1,2,1),'SGT_SUKU TAHUNAN'!$E:$E,JADUAL_TABLE!$A104)</f>
        <v>3.4990000000000001</v>
      </c>
      <c r="R104" s="52">
        <f>SUMIFS('SGT_SUKU TAHUNAN'!$I:$I,'SGT_SUKU TAHUNAN'!$A:$A,"20"&amp;RIGHT(JADUAL_TABLE!R$1,2),'SGT_SUKU TAHUNAN'!$B:$B,MID(JADUAL_TABLE!R$1,2,1),'SGT_SUKU TAHUNAN'!$E:$E,JADUAL_TABLE!$A104)</f>
        <v>3.8159999999999998</v>
      </c>
      <c r="S104" s="52">
        <f>SUMIFS('SGT_SUKU TAHUNAN'!$I:$I,'SGT_SUKU TAHUNAN'!$A:$A,"20"&amp;RIGHT(JADUAL_TABLE!S$1,2),'SGT_SUKU TAHUNAN'!$B:$B,MID(JADUAL_TABLE!S$1,2,1),'SGT_SUKU TAHUNAN'!$E:$E,JADUAL_TABLE!$A104)</f>
        <v>3.15</v>
      </c>
      <c r="T104" s="52">
        <f>SUMIFS('SGT_SUKU TAHUNAN'!$I:$I,'SGT_SUKU TAHUNAN'!$A:$A,"20"&amp;RIGHT(JADUAL_TABLE!T$1,2),'SGT_SUKU TAHUNAN'!$B:$B,MID(JADUAL_TABLE!T$1,2,1),'SGT_SUKU TAHUNAN'!$E:$E,JADUAL_TABLE!$A104)</f>
        <v>1.3380000000000001</v>
      </c>
      <c r="U104" s="52">
        <f>SUMIFS('SGT_SUKU TAHUNAN'!$I:$I,'SGT_SUKU TAHUNAN'!$A:$A,"20"&amp;RIGHT(JADUAL_TABLE!U$1,2),'SGT_SUKU TAHUNAN'!$B:$B,MID(JADUAL_TABLE!U$1,2,1),'SGT_SUKU TAHUNAN'!$E:$E,JADUAL_TABLE!$A104)</f>
        <v>2.7709999999999999</v>
      </c>
      <c r="V104" s="52">
        <f>SUMIFS('SGT_SUKU TAHUNAN'!$I:$I,'SGT_SUKU TAHUNAN'!$A:$A,"20"&amp;RIGHT(JADUAL_TABLE!V$1,2),'SGT_SUKU TAHUNAN'!$B:$B,MID(JADUAL_TABLE!V$1,2,1),'SGT_SUKU TAHUNAN'!$E:$E,JADUAL_TABLE!$A104)</f>
        <v>2.089</v>
      </c>
      <c r="W104" s="52">
        <f>SUMIFS('SGT_SUKU TAHUNAN'!$I:$I,'SGT_SUKU TAHUNAN'!$A:$A,"20"&amp;RIGHT(JADUAL_TABLE!W$1,2),'SGT_SUKU TAHUNAN'!$B:$B,MID(JADUAL_TABLE!W$1,2,1),'SGT_SUKU TAHUNAN'!$E:$E,JADUAL_TABLE!$A104)</f>
        <v>2.117</v>
      </c>
      <c r="X104" s="52">
        <f>SUMIFS('SGT_SUKU TAHUNAN'!$I:$I,'SGT_SUKU TAHUNAN'!$A:$A,"20"&amp;RIGHT(JADUAL_TABLE!X$1,2),'SGT_SUKU TAHUNAN'!$B:$B,MID(JADUAL_TABLE!X$1,2,1),'SGT_SUKU TAHUNAN'!$E:$E,JADUAL_TABLE!$A104)</f>
        <v>1.85</v>
      </c>
      <c r="Y104" s="52">
        <f>SUMIFS('SGT_SUKU TAHUNAN'!$I:$I,'SGT_SUKU TAHUNAN'!$A:$A,"20"&amp;RIGHT(JADUAL_TABLE!Y$1,2),'SGT_SUKU TAHUNAN'!$B:$B,MID(JADUAL_TABLE!Y$1,2,1),'SGT_SUKU TAHUNAN'!$E:$E,JADUAL_TABLE!$A104)</f>
        <v>1.607</v>
      </c>
      <c r="Z104" s="52">
        <f>SUMIFS('SGT_SUKU TAHUNAN'!$I:$I,'SGT_SUKU TAHUNAN'!$A:$A,"20"&amp;RIGHT(JADUAL_TABLE!Z$1,2),'SGT_SUKU TAHUNAN'!$B:$B,MID(JADUAL_TABLE!Z$1,2,1),'SGT_SUKU TAHUNAN'!$E:$E,JADUAL_TABLE!$A104)</f>
        <v>2.0410000000000004</v>
      </c>
      <c r="AA104" s="52">
        <f>SUMIFS('SGT_SUKU TAHUNAN'!$I:$I,'SGT_SUKU TAHUNAN'!$A:$A,"20"&amp;RIGHT(JADUAL_TABLE!AA$1,2),'SGT_SUKU TAHUNAN'!$B:$B,MID(JADUAL_TABLE!AA$1,2,1),'SGT_SUKU TAHUNAN'!$E:$E,JADUAL_TABLE!$A104)</f>
        <v>2.4329999999999998</v>
      </c>
      <c r="AB104" s="52">
        <f>SUMIFS('SGT_SUKU TAHUNAN'!$I:$I,'SGT_SUKU TAHUNAN'!$A:$A,"20"&amp;RIGHT(JADUAL_TABLE!AB$1,2),'SGT_SUKU TAHUNAN'!$B:$B,MID(JADUAL_TABLE!AB$1,2,1),'SGT_SUKU TAHUNAN'!$E:$E,JADUAL_TABLE!$A104)</f>
        <v>3.2709999999999999</v>
      </c>
      <c r="AC104" s="52">
        <f>SUMIFS('SGT_SUKU TAHUNAN'!$I:$I,'SGT_SUKU TAHUNAN'!$A:$A,"20"&amp;RIGHT(JADUAL_TABLE!AC$1,2),'SGT_SUKU TAHUNAN'!$B:$B,MID(JADUAL_TABLE!AC$1,2,1),'SGT_SUKU TAHUNAN'!$E:$E,JADUAL_TABLE!$A104)</f>
        <v>2.847</v>
      </c>
      <c r="AD104" s="52">
        <f>SUMIFS('SGT_SUKU TAHUNAN'!$I:$I,'SGT_SUKU TAHUNAN'!$A:$A,"20"&amp;RIGHT(JADUAL_TABLE!AD$1,2),'SGT_SUKU TAHUNAN'!$B:$B,MID(JADUAL_TABLE!AD$1,2,1),'SGT_SUKU TAHUNAN'!$E:$E,JADUAL_TABLE!$A104)</f>
        <v>2.7170000000000005</v>
      </c>
      <c r="AE104" s="52">
        <f>SUMIFS('SGT_SUKU TAHUNAN'!$I:$I,'SGT_SUKU TAHUNAN'!$A:$A,"20"&amp;RIGHT(JADUAL_TABLE!AE$1,2),'SGT_SUKU TAHUNAN'!$B:$B,MID(JADUAL_TABLE!AE$1,2,1),'SGT_SUKU TAHUNAN'!$E:$E,JADUAL_TABLE!$A104)</f>
        <v>2.8460000000000001</v>
      </c>
      <c r="AF104" s="52">
        <f>SUMIFS('SGT_SUKU TAHUNAN'!$I:$I,'SGT_SUKU TAHUNAN'!$A:$A,"20"&amp;RIGHT(JADUAL_TABLE!AF$1,2),'SGT_SUKU TAHUNAN'!$B:$B,MID(JADUAL_TABLE!AF$1,2,1),'SGT_SUKU TAHUNAN'!$E:$E,JADUAL_TABLE!$A104)</f>
        <v>2.8369999999999997</v>
      </c>
      <c r="AG104" s="52">
        <f>SUMIFS('SGT_SUKU TAHUNAN'!$I:$I,'SGT_SUKU TAHUNAN'!$A:$A,"20"&amp;RIGHT(JADUAL_TABLE!AG$1,2),'SGT_SUKU TAHUNAN'!$B:$B,MID(JADUAL_TABLE!AG$1,2,1),'SGT_SUKU TAHUNAN'!$E:$E,JADUAL_TABLE!$A104)</f>
        <v>2.7919999999999998</v>
      </c>
      <c r="AH104" s="52">
        <f>SUMIFS('SGT_SUKU TAHUNAN'!$I:$I,'SGT_SUKU TAHUNAN'!$A:$A,"20"&amp;RIGHT(JADUAL_TABLE!AH$1,2),'SGT_SUKU TAHUNAN'!$B:$B,MID(JADUAL_TABLE!AH$1,2,1),'SGT_SUKU TAHUNAN'!$E:$E,JADUAL_TABLE!$A104)</f>
        <v>2.5190000000000001</v>
      </c>
      <c r="AI104" s="52">
        <f>SUMIFS('SGT_SUKU TAHUNAN'!$I:$I,'SGT_SUKU TAHUNAN'!$A:$A,"20"&amp;RIGHT(JADUAL_TABLE!AI$1,2),'SGT_SUKU TAHUNAN'!$B:$B,MID(JADUAL_TABLE!AI$1,2,1),'SGT_SUKU TAHUNAN'!$E:$E,JADUAL_TABLE!$A104)</f>
        <v>2.7319999999999998</v>
      </c>
      <c r="AJ104" s="52">
        <f>SUMIFS('SGT_SUKU TAHUNAN'!$I:$I,'SGT_SUKU TAHUNAN'!$A:$A,"20"&amp;RIGHT(JADUAL_TABLE!AJ$1,2),'SGT_SUKU TAHUNAN'!$B:$B,MID(JADUAL_TABLE!AJ$1,2,1),'SGT_SUKU TAHUNAN'!$E:$E,JADUAL_TABLE!$A104)</f>
        <v>2.859</v>
      </c>
      <c r="AK104" s="52">
        <f>SUMIFS('SGT_SUKU TAHUNAN'!$I:$I,'SGT_SUKU TAHUNAN'!$A:$A,"20"&amp;RIGHT(JADUAL_TABLE!AK$1,2),'SGT_SUKU TAHUNAN'!$B:$B,MID(JADUAL_TABLE!AK$1,2,1),'SGT_SUKU TAHUNAN'!$E:$E,JADUAL_TABLE!$A104)</f>
        <v>2.4549999999999996</v>
      </c>
      <c r="AL104" s="52">
        <f>SUMIFS('SGT_SUKU TAHUNAN'!$I:$I,'SGT_SUKU TAHUNAN'!$A:$A,"20"&amp;RIGHT(JADUAL_TABLE!AL$1,2),'SGT_SUKU TAHUNAN'!$B:$B,MID(JADUAL_TABLE!AL$1,2,1),'SGT_SUKU TAHUNAN'!$E:$E,JADUAL_TABLE!$A104)</f>
        <v>2.2810000000000001</v>
      </c>
      <c r="AM104" s="52">
        <f>SUMIFS('SGT_SUKU TAHUNAN'!$I:$I,'SGT_SUKU TAHUNAN'!$A:$A,"20"&amp;RIGHT(JADUAL_TABLE!AM$1,2),'SGT_SUKU TAHUNAN'!$B:$B,MID(JADUAL_TABLE!AM$1,2,1),'SGT_SUKU TAHUNAN'!$E:$E,JADUAL_TABLE!$A104)</f>
        <v>2.7719999999999998</v>
      </c>
      <c r="AN104" s="52">
        <f>SUMIFS('SGT_SUKU TAHUNAN'!$I:$I,'SGT_SUKU TAHUNAN'!$A:$A,"20"&amp;RIGHT(JADUAL_TABLE!AN$1,2),'SGT_SUKU TAHUNAN'!$B:$B,MID(JADUAL_TABLE!AN$1,2,1),'SGT_SUKU TAHUNAN'!$E:$E,JADUAL_TABLE!$A104)</f>
        <v>2.085</v>
      </c>
      <c r="AO104" s="52">
        <f>SUMIFS('SGT_SUKU TAHUNAN'!$I:$I,'SGT_SUKU TAHUNAN'!$A:$A,"20"&amp;RIGHT(JADUAL_TABLE!AO$1,2),'SGT_SUKU TAHUNAN'!$B:$B,MID(JADUAL_TABLE!AO$1,2,1),'SGT_SUKU TAHUNAN'!$E:$E,JADUAL_TABLE!$A104)</f>
        <v>2.4019999999999997</v>
      </c>
      <c r="AP104" s="52">
        <f>SUMIFS('SGT_SUKU TAHUNAN'!$I:$I,'SGT_SUKU TAHUNAN'!$A:$A,"20"&amp;RIGHT(JADUAL_TABLE!AP$1,2),'SGT_SUKU TAHUNAN'!$B:$B,MID(JADUAL_TABLE!AP$1,2,1),'SGT_SUKU TAHUNAN'!$E:$E,JADUAL_TABLE!$A104)</f>
        <v>1.9669999999999999</v>
      </c>
      <c r="AQ104" s="52">
        <f>SUMIFS('SGT_SUKU TAHUNAN'!$I:$I,'SGT_SUKU TAHUNAN'!$A:$A,"20"&amp;RIGHT(JADUAL_TABLE!AQ$1,2),'SGT_SUKU TAHUNAN'!$B:$B,MID(JADUAL_TABLE!AQ$1,2,1),'SGT_SUKU TAHUNAN'!$E:$E,JADUAL_TABLE!$A104)</f>
        <v>2.581</v>
      </c>
      <c r="AR104" s="52">
        <f>SUMIFS('SGT_SUKU TAHUNAN'!$I:$I,'SGT_SUKU TAHUNAN'!$A:$A,"20"&amp;RIGHT(JADUAL_TABLE!AR$1,2),'SGT_SUKU TAHUNAN'!$B:$B,MID(JADUAL_TABLE!AR$1,2,1),'SGT_SUKU TAHUNAN'!$E:$E,JADUAL_TABLE!$A104)</f>
        <v>2.2650000000000001</v>
      </c>
      <c r="AS104" s="52">
        <f>SUMIFS('SGT_SUKU TAHUNAN'!$I:$I,'SGT_SUKU TAHUNAN'!$A:$A,"20"&amp;RIGHT(JADUAL_TABLE!AS$1,2),'SGT_SUKU TAHUNAN'!$B:$B,MID(JADUAL_TABLE!AS$1,2,1),'SGT_SUKU TAHUNAN'!$E:$E,JADUAL_TABLE!$A104)</f>
        <v>0</v>
      </c>
      <c r="AT104" s="52">
        <f>SUMIFS('SGT_SUKU TAHUNAN'!$I:$I,'SGT_SUKU TAHUNAN'!$A:$A,"20"&amp;RIGHT(JADUAL_TABLE!AT$1,2),'SGT_SUKU TAHUNAN'!$B:$B,MID(JADUAL_TABLE!AT$1,2,1),'SGT_SUKU TAHUNAN'!$E:$E,JADUAL_TABLE!$A104)</f>
        <v>0</v>
      </c>
    </row>
    <row r="105" spans="1:46" ht="35.15" customHeight="1" x14ac:dyDescent="0.3">
      <c r="A105" s="49" t="s">
        <v>64</v>
      </c>
      <c r="B105" s="45" t="s">
        <v>171</v>
      </c>
      <c r="C105" s="52">
        <f>SUMIFS('SGT_TAHUNAN '!$H:$H,'SGT_TAHUNAN '!$A:$A,JADUAL_TABLE!C$1,'SGT_TAHUNAN '!$D:$D,JADUAL_TABLE!$A105)</f>
        <v>5.5510000000000002</v>
      </c>
      <c r="D105" s="52">
        <f>SUMIFS('SGT_TAHUNAN '!$H:$H,'SGT_TAHUNAN '!$A:$A,JADUAL_TABLE!D$1,'SGT_TAHUNAN '!$D:$D,JADUAL_TABLE!$A105)</f>
        <v>8.7690000000000001</v>
      </c>
      <c r="E105" s="52">
        <f>SUMIFS('SGT_TAHUNAN '!$H:$H,'SGT_TAHUNAN '!$A:$A,JADUAL_TABLE!E$1,'SGT_TAHUNAN '!$D:$D,JADUAL_TABLE!$A105)</f>
        <v>3.5310000000000001</v>
      </c>
      <c r="F105" s="52">
        <f>SUMIFS('SGT_TAHUNAN '!$H:$H,'SGT_TAHUNAN '!$A:$A,JADUAL_TABLE!F$1,'SGT_TAHUNAN '!$D:$D,JADUAL_TABLE!$A105)</f>
        <v>2.4649999999999999</v>
      </c>
      <c r="G105" s="52">
        <f>SUMIFS('SGT_TAHUNAN '!$H:$H,'SGT_TAHUNAN '!$A:$A,JADUAL_TABLE!G$1,'SGT_TAHUNAN '!$D:$D,JADUAL_TABLE!$A105)</f>
        <v>6.8519999999999994</v>
      </c>
      <c r="H105" s="52">
        <f>SUMIFS('SGT_TAHUNAN '!$H:$H,'SGT_TAHUNAN '!$A:$A,JADUAL_TABLE!H$1,'SGT_TAHUNAN '!$D:$D,JADUAL_TABLE!$A105)</f>
        <v>5.4780000000000006</v>
      </c>
      <c r="I105" s="52">
        <f>SUMIFS('SGT_TAHUNAN '!$H:$H,'SGT_TAHUNAN '!$A:$A,JADUAL_TABLE!I$1,'SGT_TAHUNAN '!$D:$D,JADUAL_TABLE!$A105)</f>
        <v>5.508</v>
      </c>
      <c r="J105" s="52">
        <f>SUMIFS('SGT_TAHUNAN '!$H:$H,'SGT_TAHUNAN '!$A:$A,JADUAL_TABLE!J$1,'SGT_TAHUNAN '!$D:$D,JADUAL_TABLE!$A105)</f>
        <v>5.98</v>
      </c>
      <c r="K105" s="52">
        <f>SUMIFS('SGT_SUKU TAHUNAN'!$I:$I,'SGT_SUKU TAHUNAN'!$A:$A,"20"&amp;RIGHT(JADUAL_TABLE!K$1,2),'SGT_SUKU TAHUNAN'!$B:$B,MID(JADUAL_TABLE!K$1,2,1),'SGT_SUKU TAHUNAN'!$E:$E,JADUAL_TABLE!$A105)</f>
        <v>1.6890000000000001</v>
      </c>
      <c r="L105" s="52">
        <f>SUMIFS('SGT_SUKU TAHUNAN'!$I:$I,'SGT_SUKU TAHUNAN'!$A:$A,"20"&amp;RIGHT(JADUAL_TABLE!L$1,2),'SGT_SUKU TAHUNAN'!$B:$B,MID(JADUAL_TABLE!L$1,2,1),'SGT_SUKU TAHUNAN'!$E:$E,JADUAL_TABLE!$A105)</f>
        <v>1.0940000000000001</v>
      </c>
      <c r="M105" s="52">
        <f>SUMIFS('SGT_SUKU TAHUNAN'!$I:$I,'SGT_SUKU TAHUNAN'!$A:$A,"20"&amp;RIGHT(JADUAL_TABLE!M$1,2),'SGT_SUKU TAHUNAN'!$B:$B,MID(JADUAL_TABLE!M$1,2,1),'SGT_SUKU TAHUNAN'!$E:$E,JADUAL_TABLE!$A105)</f>
        <v>1.4000000000000001</v>
      </c>
      <c r="N105" s="52">
        <f>SUMIFS('SGT_SUKU TAHUNAN'!$I:$I,'SGT_SUKU TAHUNAN'!$A:$A,"20"&amp;RIGHT(JADUAL_TABLE!N$1,2),'SGT_SUKU TAHUNAN'!$B:$B,MID(JADUAL_TABLE!N$1,2,1),'SGT_SUKU TAHUNAN'!$E:$E,JADUAL_TABLE!$A105)</f>
        <v>1.3680000000000001</v>
      </c>
      <c r="O105" s="52">
        <f>SUMIFS('SGT_SUKU TAHUNAN'!$I:$I,'SGT_SUKU TAHUNAN'!$A:$A,"20"&amp;RIGHT(JADUAL_TABLE!O$1,2),'SGT_SUKU TAHUNAN'!$B:$B,MID(JADUAL_TABLE!O$1,2,1),'SGT_SUKU TAHUNAN'!$E:$E,JADUAL_TABLE!$A105)</f>
        <v>2.12</v>
      </c>
      <c r="P105" s="52">
        <f>SUMIFS('SGT_SUKU TAHUNAN'!$I:$I,'SGT_SUKU TAHUNAN'!$A:$A,"20"&amp;RIGHT(JADUAL_TABLE!P$1,2),'SGT_SUKU TAHUNAN'!$B:$B,MID(JADUAL_TABLE!P$1,2,1),'SGT_SUKU TAHUNAN'!$E:$E,JADUAL_TABLE!$A105)</f>
        <v>2.4590000000000001</v>
      </c>
      <c r="Q105" s="52">
        <f>SUMIFS('SGT_SUKU TAHUNAN'!$I:$I,'SGT_SUKU TAHUNAN'!$A:$A,"20"&amp;RIGHT(JADUAL_TABLE!Q$1,2),'SGT_SUKU TAHUNAN'!$B:$B,MID(JADUAL_TABLE!Q$1,2,1),'SGT_SUKU TAHUNAN'!$E:$E,JADUAL_TABLE!$A105)</f>
        <v>2.6479999999999997</v>
      </c>
      <c r="R105" s="52">
        <f>SUMIFS('SGT_SUKU TAHUNAN'!$I:$I,'SGT_SUKU TAHUNAN'!$A:$A,"20"&amp;RIGHT(JADUAL_TABLE!R$1,2),'SGT_SUKU TAHUNAN'!$B:$B,MID(JADUAL_TABLE!R$1,2,1),'SGT_SUKU TAHUNAN'!$E:$E,JADUAL_TABLE!$A105)</f>
        <v>1.542</v>
      </c>
      <c r="S105" s="52">
        <f>SUMIFS('SGT_SUKU TAHUNAN'!$I:$I,'SGT_SUKU TAHUNAN'!$A:$A,"20"&amp;RIGHT(JADUAL_TABLE!S$1,2),'SGT_SUKU TAHUNAN'!$B:$B,MID(JADUAL_TABLE!S$1,2,1),'SGT_SUKU TAHUNAN'!$E:$E,JADUAL_TABLE!$A105)</f>
        <v>1.7100000000000002</v>
      </c>
      <c r="T105" s="52">
        <f>SUMIFS('SGT_SUKU TAHUNAN'!$I:$I,'SGT_SUKU TAHUNAN'!$A:$A,"20"&amp;RIGHT(JADUAL_TABLE!T$1,2),'SGT_SUKU TAHUNAN'!$B:$B,MID(JADUAL_TABLE!T$1,2,1),'SGT_SUKU TAHUNAN'!$E:$E,JADUAL_TABLE!$A105)</f>
        <v>0.45900000000000002</v>
      </c>
      <c r="U105" s="52">
        <f>SUMIFS('SGT_SUKU TAHUNAN'!$I:$I,'SGT_SUKU TAHUNAN'!$A:$A,"20"&amp;RIGHT(JADUAL_TABLE!U$1,2),'SGT_SUKU TAHUNAN'!$B:$B,MID(JADUAL_TABLE!U$1,2,1),'SGT_SUKU TAHUNAN'!$E:$E,JADUAL_TABLE!$A105)</f>
        <v>0.77100000000000002</v>
      </c>
      <c r="V105" s="52">
        <f>SUMIFS('SGT_SUKU TAHUNAN'!$I:$I,'SGT_SUKU TAHUNAN'!$A:$A,"20"&amp;RIGHT(JADUAL_TABLE!V$1,2),'SGT_SUKU TAHUNAN'!$B:$B,MID(JADUAL_TABLE!V$1,2,1),'SGT_SUKU TAHUNAN'!$E:$E,JADUAL_TABLE!$A105)</f>
        <v>0.59099999999999997</v>
      </c>
      <c r="W105" s="52">
        <f>SUMIFS('SGT_SUKU TAHUNAN'!$I:$I,'SGT_SUKU TAHUNAN'!$A:$A,"20"&amp;RIGHT(JADUAL_TABLE!W$1,2),'SGT_SUKU TAHUNAN'!$B:$B,MID(JADUAL_TABLE!W$1,2,1),'SGT_SUKU TAHUNAN'!$E:$E,JADUAL_TABLE!$A105)</f>
        <v>0.53400000000000003</v>
      </c>
      <c r="X105" s="52">
        <f>SUMIFS('SGT_SUKU TAHUNAN'!$I:$I,'SGT_SUKU TAHUNAN'!$A:$A,"20"&amp;RIGHT(JADUAL_TABLE!X$1,2),'SGT_SUKU TAHUNAN'!$B:$B,MID(JADUAL_TABLE!X$1,2,1),'SGT_SUKU TAHUNAN'!$E:$E,JADUAL_TABLE!$A105)</f>
        <v>0.45000000000000007</v>
      </c>
      <c r="Y105" s="52">
        <f>SUMIFS('SGT_SUKU TAHUNAN'!$I:$I,'SGT_SUKU TAHUNAN'!$A:$A,"20"&amp;RIGHT(JADUAL_TABLE!Y$1,2),'SGT_SUKU TAHUNAN'!$B:$B,MID(JADUAL_TABLE!Y$1,2,1),'SGT_SUKU TAHUNAN'!$E:$E,JADUAL_TABLE!$A105)</f>
        <v>0.497</v>
      </c>
      <c r="Z105" s="52">
        <f>SUMIFS('SGT_SUKU TAHUNAN'!$I:$I,'SGT_SUKU TAHUNAN'!$A:$A,"20"&amp;RIGHT(JADUAL_TABLE!Z$1,2),'SGT_SUKU TAHUNAN'!$B:$B,MID(JADUAL_TABLE!Z$1,2,1),'SGT_SUKU TAHUNAN'!$E:$E,JADUAL_TABLE!$A105)</f>
        <v>0.98399999999999999</v>
      </c>
      <c r="AA105" s="52">
        <f>SUMIFS('SGT_SUKU TAHUNAN'!$I:$I,'SGT_SUKU TAHUNAN'!$A:$A,"20"&amp;RIGHT(JADUAL_TABLE!AA$1,2),'SGT_SUKU TAHUNAN'!$B:$B,MID(JADUAL_TABLE!AA$1,2,1),'SGT_SUKU TAHUNAN'!$E:$E,JADUAL_TABLE!$A105)</f>
        <v>1.2950000000000002</v>
      </c>
      <c r="AB105" s="52">
        <f>SUMIFS('SGT_SUKU TAHUNAN'!$I:$I,'SGT_SUKU TAHUNAN'!$A:$A,"20"&amp;RIGHT(JADUAL_TABLE!AB$1,2),'SGT_SUKU TAHUNAN'!$B:$B,MID(JADUAL_TABLE!AB$1,2,1),'SGT_SUKU TAHUNAN'!$E:$E,JADUAL_TABLE!$A105)</f>
        <v>1.913</v>
      </c>
      <c r="AC105" s="52">
        <f>SUMIFS('SGT_SUKU TAHUNAN'!$I:$I,'SGT_SUKU TAHUNAN'!$A:$A,"20"&amp;RIGHT(JADUAL_TABLE!AC$1,2),'SGT_SUKU TAHUNAN'!$B:$B,MID(JADUAL_TABLE!AC$1,2,1),'SGT_SUKU TAHUNAN'!$E:$E,JADUAL_TABLE!$A105)</f>
        <v>1.8540000000000001</v>
      </c>
      <c r="AD105" s="52">
        <f>SUMIFS('SGT_SUKU TAHUNAN'!$I:$I,'SGT_SUKU TAHUNAN'!$A:$A,"20"&amp;RIGHT(JADUAL_TABLE!AD$1,2),'SGT_SUKU TAHUNAN'!$B:$B,MID(JADUAL_TABLE!AD$1,2,1),'SGT_SUKU TAHUNAN'!$E:$E,JADUAL_TABLE!$A105)</f>
        <v>1.79</v>
      </c>
      <c r="AE105" s="52">
        <f>SUMIFS('SGT_SUKU TAHUNAN'!$I:$I,'SGT_SUKU TAHUNAN'!$A:$A,"20"&amp;RIGHT(JADUAL_TABLE!AE$1,2),'SGT_SUKU TAHUNAN'!$B:$B,MID(JADUAL_TABLE!AE$1,2,1),'SGT_SUKU TAHUNAN'!$E:$E,JADUAL_TABLE!$A105)</f>
        <v>1.502</v>
      </c>
      <c r="AF105" s="52">
        <f>SUMIFS('SGT_SUKU TAHUNAN'!$I:$I,'SGT_SUKU TAHUNAN'!$A:$A,"20"&amp;RIGHT(JADUAL_TABLE!AF$1,2),'SGT_SUKU TAHUNAN'!$B:$B,MID(JADUAL_TABLE!AF$1,2,1),'SGT_SUKU TAHUNAN'!$E:$E,JADUAL_TABLE!$A105)</f>
        <v>1.3280000000000001</v>
      </c>
      <c r="AG105" s="52">
        <f>SUMIFS('SGT_SUKU TAHUNAN'!$I:$I,'SGT_SUKU TAHUNAN'!$A:$A,"20"&amp;RIGHT(JADUAL_TABLE!AG$1,2),'SGT_SUKU TAHUNAN'!$B:$B,MID(JADUAL_TABLE!AG$1,2,1),'SGT_SUKU TAHUNAN'!$E:$E,JADUAL_TABLE!$A105)</f>
        <v>1.4989999999999999</v>
      </c>
      <c r="AH105" s="52">
        <f>SUMIFS('SGT_SUKU TAHUNAN'!$I:$I,'SGT_SUKU TAHUNAN'!$A:$A,"20"&amp;RIGHT(JADUAL_TABLE!AH$1,2),'SGT_SUKU TAHUNAN'!$B:$B,MID(JADUAL_TABLE!AH$1,2,1),'SGT_SUKU TAHUNAN'!$E:$E,JADUAL_TABLE!$A105)</f>
        <v>1.149</v>
      </c>
      <c r="AI105" s="52">
        <f>SUMIFS('SGT_SUKU TAHUNAN'!$I:$I,'SGT_SUKU TAHUNAN'!$A:$A,"20"&amp;RIGHT(JADUAL_TABLE!AI$1,2),'SGT_SUKU TAHUNAN'!$B:$B,MID(JADUAL_TABLE!AI$1,2,1),'SGT_SUKU TAHUNAN'!$E:$E,JADUAL_TABLE!$A105)</f>
        <v>1.3379999999999999</v>
      </c>
      <c r="AJ105" s="52">
        <f>SUMIFS('SGT_SUKU TAHUNAN'!$I:$I,'SGT_SUKU TAHUNAN'!$A:$A,"20"&amp;RIGHT(JADUAL_TABLE!AJ$1,2),'SGT_SUKU TAHUNAN'!$B:$B,MID(JADUAL_TABLE!AJ$1,2,1),'SGT_SUKU TAHUNAN'!$E:$E,JADUAL_TABLE!$A105)</f>
        <v>1.411</v>
      </c>
      <c r="AK105" s="52">
        <f>SUMIFS('SGT_SUKU TAHUNAN'!$I:$I,'SGT_SUKU TAHUNAN'!$A:$A,"20"&amp;RIGHT(JADUAL_TABLE!AK$1,2),'SGT_SUKU TAHUNAN'!$B:$B,MID(JADUAL_TABLE!AK$1,2,1),'SGT_SUKU TAHUNAN'!$E:$E,JADUAL_TABLE!$A105)</f>
        <v>1.3720000000000001</v>
      </c>
      <c r="AL105" s="52">
        <f>SUMIFS('SGT_SUKU TAHUNAN'!$I:$I,'SGT_SUKU TAHUNAN'!$A:$A,"20"&amp;RIGHT(JADUAL_TABLE!AL$1,2),'SGT_SUKU TAHUNAN'!$B:$B,MID(JADUAL_TABLE!AL$1,2,1),'SGT_SUKU TAHUNAN'!$E:$E,JADUAL_TABLE!$A105)</f>
        <v>1.387</v>
      </c>
      <c r="AM105" s="52">
        <f>SUMIFS('SGT_SUKU TAHUNAN'!$I:$I,'SGT_SUKU TAHUNAN'!$A:$A,"20"&amp;RIGHT(JADUAL_TABLE!AM$1,2),'SGT_SUKU TAHUNAN'!$B:$B,MID(JADUAL_TABLE!AM$1,2,1),'SGT_SUKU TAHUNAN'!$E:$E,JADUAL_TABLE!$A105)</f>
        <v>1.587</v>
      </c>
      <c r="AN105" s="52">
        <f>SUMIFS('SGT_SUKU TAHUNAN'!$I:$I,'SGT_SUKU TAHUNAN'!$A:$A,"20"&amp;RIGHT(JADUAL_TABLE!AN$1,2),'SGT_SUKU TAHUNAN'!$B:$B,MID(JADUAL_TABLE!AN$1,2,1),'SGT_SUKU TAHUNAN'!$E:$E,JADUAL_TABLE!$A105)</f>
        <v>1.5779999999999998</v>
      </c>
      <c r="AO105" s="52">
        <f>SUMIFS('SGT_SUKU TAHUNAN'!$I:$I,'SGT_SUKU TAHUNAN'!$A:$A,"20"&amp;RIGHT(JADUAL_TABLE!AO$1,2),'SGT_SUKU TAHUNAN'!$B:$B,MID(JADUAL_TABLE!AO$1,2,1),'SGT_SUKU TAHUNAN'!$E:$E,JADUAL_TABLE!$A105)</f>
        <v>1.411</v>
      </c>
      <c r="AP105" s="52">
        <f>SUMIFS('SGT_SUKU TAHUNAN'!$I:$I,'SGT_SUKU TAHUNAN'!$A:$A,"20"&amp;RIGHT(JADUAL_TABLE!AP$1,2),'SGT_SUKU TAHUNAN'!$B:$B,MID(JADUAL_TABLE!AP$1,2,1),'SGT_SUKU TAHUNAN'!$E:$E,JADUAL_TABLE!$A105)</f>
        <v>1.4040000000000001</v>
      </c>
      <c r="AQ105" s="52">
        <f>SUMIFS('SGT_SUKU TAHUNAN'!$I:$I,'SGT_SUKU TAHUNAN'!$A:$A,"20"&amp;RIGHT(JADUAL_TABLE!AQ$1,2),'SGT_SUKU TAHUNAN'!$B:$B,MID(JADUAL_TABLE!AQ$1,2,1),'SGT_SUKU TAHUNAN'!$E:$E,JADUAL_TABLE!$A105)</f>
        <v>1.339</v>
      </c>
      <c r="AR105" s="52">
        <f>SUMIFS('SGT_SUKU TAHUNAN'!$I:$I,'SGT_SUKU TAHUNAN'!$A:$A,"20"&amp;RIGHT(JADUAL_TABLE!AR$1,2),'SGT_SUKU TAHUNAN'!$B:$B,MID(JADUAL_TABLE!AR$1,2,1),'SGT_SUKU TAHUNAN'!$E:$E,JADUAL_TABLE!$A105)</f>
        <v>1.423</v>
      </c>
      <c r="AS105" s="52">
        <f>SUMIFS('SGT_SUKU TAHUNAN'!$I:$I,'SGT_SUKU TAHUNAN'!$A:$A,"20"&amp;RIGHT(JADUAL_TABLE!AS$1,2),'SGT_SUKU TAHUNAN'!$B:$B,MID(JADUAL_TABLE!AS$1,2,1),'SGT_SUKU TAHUNAN'!$E:$E,JADUAL_TABLE!$A105)</f>
        <v>0</v>
      </c>
      <c r="AT105" s="52">
        <f>SUMIFS('SGT_SUKU TAHUNAN'!$I:$I,'SGT_SUKU TAHUNAN'!$A:$A,"20"&amp;RIGHT(JADUAL_TABLE!AT$1,2),'SGT_SUKU TAHUNAN'!$B:$B,MID(JADUAL_TABLE!AT$1,2,1),'SGT_SUKU TAHUNAN'!$E:$E,JADUAL_TABLE!$A105)</f>
        <v>0</v>
      </c>
    </row>
  </sheetData>
  <mergeCells count="23">
    <mergeCell ref="AQ5:AT5"/>
    <mergeCell ref="S5:V5"/>
    <mergeCell ref="W5:Z5"/>
    <mergeCell ref="AA5:AD5"/>
    <mergeCell ref="AE5:AH5"/>
    <mergeCell ref="AI5:AL5"/>
    <mergeCell ref="AM5:AP5"/>
    <mergeCell ref="G5:G6"/>
    <mergeCell ref="H5:H6"/>
    <mergeCell ref="I5:I6"/>
    <mergeCell ref="J5:J6"/>
    <mergeCell ref="K5:N5"/>
    <mergeCell ref="O5:R5"/>
    <mergeCell ref="B2:AU2"/>
    <mergeCell ref="B3:AU3"/>
    <mergeCell ref="B4:B6"/>
    <mergeCell ref="C4:I4"/>
    <mergeCell ref="K4:Q4"/>
    <mergeCell ref="R4:AU4"/>
    <mergeCell ref="C5:C6"/>
    <mergeCell ref="D5:D6"/>
    <mergeCell ref="E5:E6"/>
    <mergeCell ref="F5:F6"/>
  </mergeCells>
  <printOptions horizontalCentered="1"/>
  <pageMargins left="0.39370078740157483" right="0.39370078740157483" top="0.39370078740157483" bottom="0.39370078740157483" header="0.19685039370078741" footer="0.19685039370078741"/>
  <pageSetup paperSize="9" scale="28" fitToHeight="0" orientation="landscape" r:id="rId1"/>
  <headerFooter scaleWithDoc="0">
    <oddHeader>&amp;R&amp;9SULIT</oddHeader>
    <oddFooter>&amp;L&amp;9SULIT&amp;C&amp;9&amp;P&amp;R&amp;9Sumber: Jabatan Perangkaan Malaysia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SGT_METADATA</vt:lpstr>
      <vt:lpstr>SGT_SUKU TAHUNAN</vt:lpstr>
      <vt:lpstr>SGT_TAHUNAN </vt:lpstr>
      <vt:lpstr>QES_QUARTER</vt:lpstr>
      <vt:lpstr>QES_ANNUAL</vt:lpstr>
      <vt:lpstr>JADUAL_TABLE</vt:lpstr>
      <vt:lpstr>JADUAL_TABLE!Print_Area</vt:lpstr>
      <vt:lpstr>JADUAL_TABLE!Print_Titles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Azland Affendi MBLS</dc:creator>
  <cp:lastModifiedBy>Azland Affendi MBLS</cp:lastModifiedBy>
  <dcterms:created xsi:type="dcterms:W3CDTF">2026-08-12T02:27:48Z</dcterms:created>
  <dcterms:modified xsi:type="dcterms:W3CDTF">2026-08-12T02:29:30Z</dcterms:modified>
</cp:coreProperties>
</file>