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hidayu.musa\Documents\"/>
    </mc:Choice>
  </mc:AlternateContent>
  <xr:revisionPtr revIDLastSave="0" documentId="8_{12837AA2-9F36-46B7-AC27-B35EB750AA5A}" xr6:coauthVersionLast="36" xr6:coauthVersionMax="36" xr10:uidLastSave="{00000000-0000-0000-0000-000000000000}"/>
  <bookViews>
    <workbookView xWindow="0" yWindow="0" windowWidth="28800" windowHeight="12225" tabRatio="808" firstSheet="9" activeTab="30" xr2:uid="{00000000-000D-0000-FFFF-FFFF00000000}"/>
  </bookViews>
  <sheets>
    <sheet name="5.1" sheetId="16" r:id="rId1"/>
    <sheet name="5.2" sheetId="17" r:id="rId2"/>
    <sheet name="5.3_L" sheetId="49" r:id="rId3"/>
    <sheet name="5.3_P" sheetId="50" r:id="rId4"/>
    <sheet name="5.4" sheetId="20" r:id="rId5"/>
    <sheet name="5.4 (2)" sheetId="21" r:id="rId6"/>
    <sheet name="5.5_L" sheetId="22" r:id="rId7"/>
    <sheet name="5.5_L(2)" sheetId="23" r:id="rId8"/>
    <sheet name="5.5_(P)" sheetId="51" r:id="rId9"/>
    <sheet name="5.5_P(2)" sheetId="52" r:id="rId10"/>
    <sheet name="5.6 " sheetId="53" r:id="rId11"/>
    <sheet name="5.6 (2)" sheetId="54" r:id="rId12"/>
    <sheet name="5.6 (3)" sheetId="55" r:id="rId13"/>
    <sheet name="5.7_L " sheetId="56" r:id="rId14"/>
    <sheet name="5.7_L(2)" sheetId="57" r:id="rId15"/>
    <sheet name="5.7_L(3)" sheetId="58" r:id="rId16"/>
    <sheet name="5.7_P" sheetId="59" r:id="rId17"/>
    <sheet name="5.7_P(2)" sheetId="60" r:id="rId18"/>
    <sheet name="5.7_P(3)" sheetId="61" r:id="rId19"/>
    <sheet name="5.8 " sheetId="62" r:id="rId20"/>
    <sheet name="5.9 " sheetId="63" r:id="rId21"/>
    <sheet name="5.10" sheetId="71" r:id="rId22"/>
    <sheet name="5.10 (2)" sheetId="72" r:id="rId23"/>
    <sheet name="5.11 " sheetId="67" r:id="rId24"/>
    <sheet name="5.11 (2)" sheetId="68" r:id="rId25"/>
    <sheet name="5.11(3)" sheetId="69" r:id="rId26"/>
    <sheet name="5.11(4)" sheetId="70" r:id="rId27"/>
    <sheet name="5.12 " sheetId="64" r:id="rId28"/>
    <sheet name="5.12 (2)" sheetId="65" r:id="rId29"/>
    <sheet name="5.12 (3)" sheetId="66" r:id="rId30"/>
    <sheet name="5.13" sheetId="48" r:id="rId31"/>
    <sheet name="Sheet1" sheetId="33" state="hidden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123Graph_A" localSheetId="0" hidden="1">'5.1'!$E$15:$E$15</definedName>
    <definedName name="__123Graph_A" localSheetId="21" hidden="1">'5.10'!#REF!</definedName>
    <definedName name="__123Graph_A" localSheetId="23" hidden="1">'5.11 '!#REF!</definedName>
    <definedName name="__123Graph_A" localSheetId="24" hidden="1">'[1]7.6'!#REF!</definedName>
    <definedName name="__123Graph_A" localSheetId="26" hidden="1">'[1]7.6'!#REF!</definedName>
    <definedName name="__123Graph_A" localSheetId="28" hidden="1">'[1]7.6'!#REF!</definedName>
    <definedName name="__123Graph_A" localSheetId="29" hidden="1">'[1]7.6'!#REF!</definedName>
    <definedName name="__123Graph_A" localSheetId="1" hidden="1">'[2]7.6'!#REF!</definedName>
    <definedName name="__123Graph_A" localSheetId="2" hidden="1">'[2]7.6'!#REF!</definedName>
    <definedName name="__123Graph_A" localSheetId="3" hidden="1">'[2]7.6'!#REF!</definedName>
    <definedName name="__123Graph_A" localSheetId="5" hidden="1">'[2]7.6'!#REF!</definedName>
    <definedName name="__123Graph_A" localSheetId="8" hidden="1">'[1]7.6'!#REF!</definedName>
    <definedName name="__123Graph_A" localSheetId="7" hidden="1">'[2]7.6'!#REF!</definedName>
    <definedName name="__123Graph_A" localSheetId="9" hidden="1">'[2]7.6'!#REF!</definedName>
    <definedName name="__123Graph_A" localSheetId="19" hidden="1">'[1]7.6'!#REF!</definedName>
    <definedName name="__123Graph_A" localSheetId="20" hidden="1">'5.9 '!#REF!</definedName>
    <definedName name="__123Graph_A" hidden="1">'[2]7.6'!#REF!</definedName>
    <definedName name="__123Graph_A_4" localSheetId="21">#REF!</definedName>
    <definedName name="__123Graph_A_4" localSheetId="23">#REF!</definedName>
    <definedName name="__123Graph_A_4" localSheetId="24">#REF!</definedName>
    <definedName name="__123Graph_A_4" localSheetId="26">#REF!</definedName>
    <definedName name="__123Graph_A_4" localSheetId="29">#REF!</definedName>
    <definedName name="__123Graph_A_4" localSheetId="2">#REF!</definedName>
    <definedName name="__123Graph_A_4" localSheetId="3">#REF!</definedName>
    <definedName name="__123Graph_A_4" localSheetId="8">#REF!</definedName>
    <definedName name="__123Graph_A_4" localSheetId="9">#REF!</definedName>
    <definedName name="__123Graph_A_4" localSheetId="17">#REF!</definedName>
    <definedName name="__123Graph_A_4" localSheetId="19">#REF!</definedName>
    <definedName name="__123Graph_A_4" localSheetId="20">#REF!</definedName>
    <definedName name="__123Graph_A_4">#REF!</definedName>
    <definedName name="__123Graph_ACurrent" localSheetId="29" hidden="1">#REF!</definedName>
    <definedName name="__123Graph_ACurrent" localSheetId="19" hidden="1">#REF!</definedName>
    <definedName name="__123Graph_ACurrent" localSheetId="20" hidden="1">#REF!</definedName>
    <definedName name="__123Graph_ACurrent" hidden="1">#REF!</definedName>
    <definedName name="__123Graph_B" localSheetId="21" hidden="1">#REF!</definedName>
    <definedName name="__123Graph_B" localSheetId="23" hidden="1">#REF!</definedName>
    <definedName name="__123Graph_B" localSheetId="24" hidden="1">#REF!</definedName>
    <definedName name="__123Graph_B" localSheetId="26" hidden="1">#REF!</definedName>
    <definedName name="__123Graph_B" localSheetId="28" hidden="1">#REF!</definedName>
    <definedName name="__123Graph_B" localSheetId="29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5" hidden="1">#REF!</definedName>
    <definedName name="__123Graph_B" localSheetId="8" hidden="1">#REF!</definedName>
    <definedName name="__123Graph_B" localSheetId="7" hidden="1">#REF!</definedName>
    <definedName name="__123Graph_B" localSheetId="9" hidden="1">#REF!</definedName>
    <definedName name="__123Graph_B" localSheetId="17" hidden="1">#REF!</definedName>
    <definedName name="__123Graph_B" localSheetId="19" hidden="1">#REF!</definedName>
    <definedName name="__123Graph_B" localSheetId="20" hidden="1">#REF!</definedName>
    <definedName name="__123Graph_B" hidden="1">#REF!</definedName>
    <definedName name="__123Graph_BCurrent" localSheetId="29" hidden="1">#REF!</definedName>
    <definedName name="__123Graph_BCurrent" localSheetId="19" hidden="1">#REF!</definedName>
    <definedName name="__123Graph_BCurrent" localSheetId="20" hidden="1">#REF!</definedName>
    <definedName name="__123Graph_BCurrent" hidden="1">#REF!</definedName>
    <definedName name="__123Graph_C" localSheetId="21" hidden="1">#REF!</definedName>
    <definedName name="__123Graph_C" localSheetId="23" hidden="1">#REF!</definedName>
    <definedName name="__123Graph_C" localSheetId="24" hidden="1">#REF!</definedName>
    <definedName name="__123Graph_C" localSheetId="26" hidden="1">#REF!</definedName>
    <definedName name="__123Graph_C" localSheetId="28" hidden="1">#REF!</definedName>
    <definedName name="__123Graph_C" localSheetId="29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5" hidden="1">#REF!</definedName>
    <definedName name="__123Graph_C" localSheetId="8" hidden="1">#REF!</definedName>
    <definedName name="__123Graph_C" localSheetId="7" hidden="1">#REF!</definedName>
    <definedName name="__123Graph_C" localSheetId="9" hidden="1">#REF!</definedName>
    <definedName name="__123Graph_C" localSheetId="17" hidden="1">#REF!</definedName>
    <definedName name="__123Graph_C" localSheetId="19" hidden="1">#REF!</definedName>
    <definedName name="__123Graph_C" localSheetId="20" hidden="1">#REF!</definedName>
    <definedName name="__123Graph_C" hidden="1">#REF!</definedName>
    <definedName name="__123Graph_D" localSheetId="0" hidden="1">'5.1'!#REF!</definedName>
    <definedName name="__123Graph_D" localSheetId="21" hidden="1">'5.10'!#REF!</definedName>
    <definedName name="__123Graph_D" localSheetId="23" hidden="1">'5.11 '!#REF!</definedName>
    <definedName name="__123Graph_D" localSheetId="24" hidden="1">#REF!</definedName>
    <definedName name="__123Graph_D" localSheetId="26" hidden="1">#REF!</definedName>
    <definedName name="__123Graph_D" localSheetId="28" hidden="1">#REF!</definedName>
    <definedName name="__123Graph_D" localSheetId="29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5" hidden="1">#REF!</definedName>
    <definedName name="__123Graph_D" localSheetId="8" hidden="1">#REF!</definedName>
    <definedName name="__123Graph_D" localSheetId="7" hidden="1">#REF!</definedName>
    <definedName name="__123Graph_D" localSheetId="9" hidden="1">#REF!</definedName>
    <definedName name="__123Graph_D" localSheetId="17" hidden="1">#REF!</definedName>
    <definedName name="__123Graph_D" localSheetId="19" hidden="1">#REF!</definedName>
    <definedName name="__123Graph_D" localSheetId="20" hidden="1">#REF!</definedName>
    <definedName name="__123Graph_D" hidden="1">#REF!</definedName>
    <definedName name="__123Graph_E" localSheetId="21" hidden="1">#REF!</definedName>
    <definedName name="__123Graph_E" localSheetId="23" hidden="1">#REF!</definedName>
    <definedName name="__123Graph_E" localSheetId="24" hidden="1">#REF!</definedName>
    <definedName name="__123Graph_E" localSheetId="26" hidden="1">#REF!</definedName>
    <definedName name="__123Graph_E" localSheetId="28" hidden="1">#REF!</definedName>
    <definedName name="__123Graph_E" localSheetId="29" hidden="1">#REF!</definedName>
    <definedName name="__123Graph_E" localSheetId="2" hidden="1">#REF!</definedName>
    <definedName name="__123Graph_E" localSheetId="3" hidden="1">#REF!</definedName>
    <definedName name="__123Graph_E" localSheetId="5" hidden="1">#REF!</definedName>
    <definedName name="__123Graph_E" localSheetId="8" hidden="1">#REF!</definedName>
    <definedName name="__123Graph_E" localSheetId="7" hidden="1">#REF!</definedName>
    <definedName name="__123Graph_E" localSheetId="9" hidden="1">#REF!</definedName>
    <definedName name="__123Graph_E" localSheetId="17" hidden="1">#REF!</definedName>
    <definedName name="__123Graph_E" localSheetId="19" hidden="1">#REF!</definedName>
    <definedName name="__123Graph_E" localSheetId="20" hidden="1">#REF!</definedName>
    <definedName name="__123Graph_E" hidden="1">#REF!</definedName>
    <definedName name="__123Graph_F" localSheetId="21" hidden="1">#REF!</definedName>
    <definedName name="__123Graph_F" localSheetId="23" hidden="1">#REF!</definedName>
    <definedName name="__123Graph_F" localSheetId="24" hidden="1">#REF!</definedName>
    <definedName name="__123Graph_F" localSheetId="26" hidden="1">#REF!</definedName>
    <definedName name="__123Graph_F" localSheetId="28" hidden="1">#REF!</definedName>
    <definedName name="__123Graph_F" localSheetId="29" hidden="1">#REF!</definedName>
    <definedName name="__123Graph_F" localSheetId="2" hidden="1">#REF!</definedName>
    <definedName name="__123Graph_F" localSheetId="3" hidden="1">#REF!</definedName>
    <definedName name="__123Graph_F" localSheetId="5" hidden="1">#REF!</definedName>
    <definedName name="__123Graph_F" localSheetId="8" hidden="1">#REF!</definedName>
    <definedName name="__123Graph_F" localSheetId="7" hidden="1">#REF!</definedName>
    <definedName name="__123Graph_F" localSheetId="9" hidden="1">#REF!</definedName>
    <definedName name="__123Graph_F" localSheetId="17" hidden="1">#REF!</definedName>
    <definedName name="__123Graph_F" localSheetId="19" hidden="1">#REF!</definedName>
    <definedName name="__123Graph_F" localSheetId="20" hidden="1">#REF!</definedName>
    <definedName name="__123Graph_F" hidden="1">#REF!</definedName>
    <definedName name="__123Graph_LBL_A" localSheetId="29" hidden="1">#REF!</definedName>
    <definedName name="__123Graph_LBL_A" localSheetId="19" hidden="1">#REF!</definedName>
    <definedName name="__123Graph_LBL_A" localSheetId="20" hidden="1">#REF!</definedName>
    <definedName name="__123Graph_LBL_A" hidden="1">#REF!</definedName>
    <definedName name="__123Graph_X" localSheetId="24" hidden="1">'[3]4.9'!#REF!</definedName>
    <definedName name="__123Graph_X" localSheetId="26" hidden="1">'[3]4.9'!#REF!</definedName>
    <definedName name="__123Graph_X" localSheetId="29" hidden="1">'[3]4.9'!#REF!</definedName>
    <definedName name="__123Graph_X" localSheetId="2" hidden="1">'[3]4.9'!#REF!</definedName>
    <definedName name="__123Graph_X" localSheetId="3" hidden="1">'[3]4.9'!#REF!</definedName>
    <definedName name="__123Graph_X" localSheetId="8" hidden="1">'[3]4.9'!#REF!</definedName>
    <definedName name="__123Graph_X" localSheetId="9" hidden="1">'[14]4.9'!#REF!</definedName>
    <definedName name="__123Graph_X" localSheetId="19" hidden="1">'[3]4.9'!#REF!</definedName>
    <definedName name="__123Graph_X" localSheetId="20" hidden="1">'[3]4.9'!#REF!</definedName>
    <definedName name="__123Graph_X" hidden="1">'[3]4.9'!#REF!</definedName>
    <definedName name="__123Graph_X_1" localSheetId="21">#REF!</definedName>
    <definedName name="__123Graph_X_1" localSheetId="23">#REF!</definedName>
    <definedName name="__123Graph_X_1" localSheetId="24">#REF!</definedName>
    <definedName name="__123Graph_X_1" localSheetId="26">#REF!</definedName>
    <definedName name="__123Graph_X_1" localSheetId="29">#REF!</definedName>
    <definedName name="__123Graph_X_1" localSheetId="2">#REF!</definedName>
    <definedName name="__123Graph_X_1" localSheetId="3">#REF!</definedName>
    <definedName name="__123Graph_X_1" localSheetId="8">#REF!</definedName>
    <definedName name="__123Graph_X_1" localSheetId="9">#REF!</definedName>
    <definedName name="__123Graph_X_1" localSheetId="17">#REF!</definedName>
    <definedName name="__123Graph_X_1" localSheetId="19">#REF!</definedName>
    <definedName name="__123Graph_X_1" localSheetId="20">#REF!</definedName>
    <definedName name="__123Graph_X_1">#REF!</definedName>
    <definedName name="__123Graph_XCurrent" localSheetId="29" hidden="1">#REF!</definedName>
    <definedName name="__123Graph_XCurrent" localSheetId="19" hidden="1">#REF!</definedName>
    <definedName name="__123Graph_XCurrent" localSheetId="20" hidden="1">#REF!</definedName>
    <definedName name="__123Graph_XCurrent" hidden="1">#REF!</definedName>
    <definedName name="_123Graph_ACurrenrt" localSheetId="29" hidden="1">#REF!</definedName>
    <definedName name="_123Graph_ACurrenrt" localSheetId="19" hidden="1">#REF!</definedName>
    <definedName name="_123Graph_ACurrenrt" localSheetId="20" hidden="1">#REF!</definedName>
    <definedName name="_123Graph_ACurrenrt" hidden="1">#REF!</definedName>
    <definedName name="_xlnm._FilterDatabase" localSheetId="21" hidden="1">'5.10'!$D$4:$D$112</definedName>
    <definedName name="_xlnm._FilterDatabase" localSheetId="15" hidden="1">'5.7_L(3)'!$A$22:$M$22</definedName>
    <definedName name="_xlnm._FilterDatabase" localSheetId="16" hidden="1">'5.7_P'!$D$22:$L$24</definedName>
    <definedName name="_xlnm._FilterDatabase" localSheetId="17" hidden="1">'5.7_P(2)'!$A$18:$L$89</definedName>
    <definedName name="_xlnm._FilterDatabase" localSheetId="18" hidden="1">'5.7_P(3)'!$A$20:$K$88</definedName>
    <definedName name="_Parse_Out" localSheetId="24" hidden="1">#REF!</definedName>
    <definedName name="_Parse_Out" localSheetId="26" hidden="1">#REF!</definedName>
    <definedName name="_Parse_Out" localSheetId="29" hidden="1">#REF!</definedName>
    <definedName name="_Parse_Out" localSheetId="2" hidden="1">#REF!</definedName>
    <definedName name="_Parse_Out" localSheetId="3" hidden="1">#REF!</definedName>
    <definedName name="_Parse_Out" localSheetId="8" hidden="1">#REF!</definedName>
    <definedName name="_Parse_Out" localSheetId="9" hidden="1">#REF!</definedName>
    <definedName name="_Parse_Out" localSheetId="17" hidden="1">#REF!</definedName>
    <definedName name="_Parse_Out" localSheetId="19" hidden="1">#REF!</definedName>
    <definedName name="_Parse_Out" localSheetId="20" hidden="1">#REF!</definedName>
    <definedName name="_Parse_Out" hidden="1">#REF!</definedName>
    <definedName name="_Sort" localSheetId="29" hidden="1">#REF!</definedName>
    <definedName name="_Sort" localSheetId="19" hidden="1">#REF!</definedName>
    <definedName name="_Sort" localSheetId="20" hidden="1">#REF!</definedName>
    <definedName name="_Sort" hidden="1">#REF!</definedName>
    <definedName name="a" localSheetId="21" hidden="1">#REF!</definedName>
    <definedName name="a" localSheetId="23" hidden="1">#REF!</definedName>
    <definedName name="a" localSheetId="24" hidden="1">#REF!</definedName>
    <definedName name="a" localSheetId="26" hidden="1">#REF!</definedName>
    <definedName name="a" localSheetId="28" hidden="1">#REF!</definedName>
    <definedName name="a" localSheetId="29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5" hidden="1">#REF!</definedName>
    <definedName name="a" localSheetId="8" hidden="1">#REF!</definedName>
    <definedName name="a" localSheetId="7" hidden="1">#REF!</definedName>
    <definedName name="a" localSheetId="9" hidden="1">#REF!</definedName>
    <definedName name="a" localSheetId="17" hidden="1">#REF!</definedName>
    <definedName name="a" localSheetId="19" hidden="1">#REF!</definedName>
    <definedName name="a" localSheetId="20" hidden="1">#REF!</definedName>
    <definedName name="a" hidden="1">#REF!</definedName>
    <definedName name="aaa" localSheetId="24">#REF!</definedName>
    <definedName name="aaa" localSheetId="26">#REF!</definedName>
    <definedName name="aaa" localSheetId="29">#REF!</definedName>
    <definedName name="aaa" localSheetId="2">#REF!</definedName>
    <definedName name="aaa" localSheetId="3">#REF!</definedName>
    <definedName name="aaa" localSheetId="8">#REF!</definedName>
    <definedName name="aaa" localSheetId="9">#REF!</definedName>
    <definedName name="aaa" localSheetId="17">#REF!</definedName>
    <definedName name="aaa" localSheetId="19">#REF!</definedName>
    <definedName name="aaa" localSheetId="20">#REF!</definedName>
    <definedName name="aaa">#REF!</definedName>
    <definedName name="aaab" localSheetId="24">#REF!</definedName>
    <definedName name="aaab" localSheetId="26">#REF!</definedName>
    <definedName name="aaab" localSheetId="29">#REF!</definedName>
    <definedName name="aaab" localSheetId="2">#REF!</definedName>
    <definedName name="aaab" localSheetId="3">#REF!</definedName>
    <definedName name="aaab" localSheetId="8">#REF!</definedName>
    <definedName name="aaab" localSheetId="9">#REF!</definedName>
    <definedName name="aaab" localSheetId="17">#REF!</definedName>
    <definedName name="aaab" localSheetId="19">#REF!</definedName>
    <definedName name="aaab" localSheetId="20">#REF!</definedName>
    <definedName name="aaab">#REF!</definedName>
    <definedName name="ABC" localSheetId="29" hidden="1">#REF!</definedName>
    <definedName name="ABC" localSheetId="19" hidden="1">#REF!</definedName>
    <definedName name="ABC" localSheetId="20" hidden="1">#REF!</definedName>
    <definedName name="ABC" hidden="1">#REF!</definedName>
    <definedName name="abggg" localSheetId="24" hidden="1">'[3]4.9'!#REF!</definedName>
    <definedName name="abggg" localSheetId="26" hidden="1">'[3]4.9'!#REF!</definedName>
    <definedName name="abggg" localSheetId="29" hidden="1">'[3]4.9'!#REF!</definedName>
    <definedName name="abggg" localSheetId="2" hidden="1">'[3]4.9'!#REF!</definedName>
    <definedName name="abggg" localSheetId="3" hidden="1">'[3]4.9'!#REF!</definedName>
    <definedName name="abggg" localSheetId="8" hidden="1">'[3]4.9'!#REF!</definedName>
    <definedName name="abggg" localSheetId="9" hidden="1">'[14]4.9'!#REF!</definedName>
    <definedName name="abggg" localSheetId="19" hidden="1">'[3]4.9'!#REF!</definedName>
    <definedName name="abggg" localSheetId="20" hidden="1">'[3]4.9'!#REF!</definedName>
    <definedName name="abggg" hidden="1">'[3]4.9'!#REF!</definedName>
    <definedName name="as" localSheetId="24" hidden="1">#REF!</definedName>
    <definedName name="as" localSheetId="26" hidden="1">#REF!</definedName>
    <definedName name="as" localSheetId="29" hidden="1">#REF!</definedName>
    <definedName name="as" localSheetId="2" hidden="1">#REF!</definedName>
    <definedName name="as" localSheetId="3" hidden="1">#REF!</definedName>
    <definedName name="as" localSheetId="8" hidden="1">#REF!</definedName>
    <definedName name="as" localSheetId="9" hidden="1">#REF!</definedName>
    <definedName name="as" localSheetId="17" hidden="1">#REF!</definedName>
    <definedName name="as" localSheetId="19" hidden="1">#REF!</definedName>
    <definedName name="as" localSheetId="20" hidden="1">#REF!</definedName>
    <definedName name="as" hidden="1">#REF!</definedName>
    <definedName name="ass" localSheetId="24" hidden="1">'[4]4.8'!#REF!</definedName>
    <definedName name="ass" localSheetId="26" hidden="1">'[4]4.8'!#REF!</definedName>
    <definedName name="ass" localSheetId="29" hidden="1">'[4]4.8'!#REF!</definedName>
    <definedName name="ass" localSheetId="2" hidden="1">'[4]4.8'!#REF!</definedName>
    <definedName name="ass" localSheetId="3" hidden="1">'[4]4.8'!#REF!</definedName>
    <definedName name="ass" localSheetId="8" hidden="1">'[4]4.8'!#REF!</definedName>
    <definedName name="ass" localSheetId="9" hidden="1">'[4]4.8'!#REF!</definedName>
    <definedName name="ass" localSheetId="19" hidden="1">'[4]4.8'!#REF!</definedName>
    <definedName name="ass" localSheetId="20" hidden="1">'[4]4.8'!#REF!</definedName>
    <definedName name="ass" hidden="1">'[4]4.8'!#REF!</definedName>
    <definedName name="Asset91" localSheetId="24">#REF!</definedName>
    <definedName name="Asset91" localSheetId="26">#REF!</definedName>
    <definedName name="Asset91" localSheetId="29">#REF!</definedName>
    <definedName name="Asset91" localSheetId="2">#REF!</definedName>
    <definedName name="Asset91" localSheetId="3">#REF!</definedName>
    <definedName name="Asset91" localSheetId="8">#REF!</definedName>
    <definedName name="Asset91" localSheetId="9">#REF!</definedName>
    <definedName name="Asset91" localSheetId="17">#REF!</definedName>
    <definedName name="Asset91" localSheetId="19">#REF!</definedName>
    <definedName name="Asset91" localSheetId="20">#REF!</definedName>
    <definedName name="Asset91">#REF!</definedName>
    <definedName name="Asset92" localSheetId="24">#REF!</definedName>
    <definedName name="Asset92" localSheetId="26">#REF!</definedName>
    <definedName name="Asset92" localSheetId="29">#REF!</definedName>
    <definedName name="Asset92" localSheetId="2">#REF!</definedName>
    <definedName name="Asset92" localSheetId="3">#REF!</definedName>
    <definedName name="Asset92" localSheetId="8">#REF!</definedName>
    <definedName name="Asset92" localSheetId="9">#REF!</definedName>
    <definedName name="Asset92" localSheetId="17">#REF!</definedName>
    <definedName name="Asset92" localSheetId="19">#REF!</definedName>
    <definedName name="Asset92" localSheetId="20">#REF!</definedName>
    <definedName name="Asset92">#REF!</definedName>
    <definedName name="b" localSheetId="29" hidden="1">#REF!</definedName>
    <definedName name="b" localSheetId="19" hidden="1">#REF!</definedName>
    <definedName name="b" localSheetId="20" hidden="1">#REF!</definedName>
    <definedName name="b" hidden="1">#REF!</definedName>
    <definedName name="cc" localSheetId="24">#REF!</definedName>
    <definedName name="cc" localSheetId="26">#REF!</definedName>
    <definedName name="cc" localSheetId="29">#REF!</definedName>
    <definedName name="cc" localSheetId="2">#REF!</definedName>
    <definedName name="cc" localSheetId="3">#REF!</definedName>
    <definedName name="cc" localSheetId="8">#REF!</definedName>
    <definedName name="cc" localSheetId="9">#REF!</definedName>
    <definedName name="cc" localSheetId="17">#REF!</definedName>
    <definedName name="cc" localSheetId="19">#REF!</definedName>
    <definedName name="cc" localSheetId="20">#REF!</definedName>
    <definedName name="cc">#REF!</definedName>
    <definedName name="con_05" localSheetId="24">#REF!</definedName>
    <definedName name="con_05" localSheetId="26">#REF!</definedName>
    <definedName name="con_05" localSheetId="29">#REF!</definedName>
    <definedName name="con_05" localSheetId="2">#REF!</definedName>
    <definedName name="con_05" localSheetId="3">#REF!</definedName>
    <definedName name="con_05" localSheetId="8">#REF!</definedName>
    <definedName name="con_05" localSheetId="9">#REF!</definedName>
    <definedName name="con_05" localSheetId="17">#REF!</definedName>
    <definedName name="con_05" localSheetId="19">#REF!</definedName>
    <definedName name="con_05" localSheetId="20">#REF!</definedName>
    <definedName name="con_05">#REF!</definedName>
    <definedName name="con_06" localSheetId="24">#REF!</definedName>
    <definedName name="con_06" localSheetId="26">#REF!</definedName>
    <definedName name="con_06" localSheetId="29">#REF!</definedName>
    <definedName name="con_06" localSheetId="2">#REF!</definedName>
    <definedName name="con_06" localSheetId="3">#REF!</definedName>
    <definedName name="con_06" localSheetId="8">#REF!</definedName>
    <definedName name="con_06" localSheetId="9">#REF!</definedName>
    <definedName name="con_06" localSheetId="17">#REF!</definedName>
    <definedName name="con_06" localSheetId="19">#REF!</definedName>
    <definedName name="con_06" localSheetId="20">#REF!</definedName>
    <definedName name="con_06">#REF!</definedName>
    <definedName name="con_07" localSheetId="24">#REF!</definedName>
    <definedName name="con_07" localSheetId="26">#REF!</definedName>
    <definedName name="con_07" localSheetId="29">#REF!</definedName>
    <definedName name="con_07" localSheetId="2">#REF!</definedName>
    <definedName name="con_07" localSheetId="3">#REF!</definedName>
    <definedName name="con_07" localSheetId="8">#REF!</definedName>
    <definedName name="con_07" localSheetId="9">#REF!</definedName>
    <definedName name="con_07" localSheetId="17">#REF!</definedName>
    <definedName name="con_07" localSheetId="19">#REF!</definedName>
    <definedName name="con_07" localSheetId="20">#REF!</definedName>
    <definedName name="con_07">#REF!</definedName>
    <definedName name="con_08" localSheetId="24">#REF!</definedName>
    <definedName name="con_08" localSheetId="26">#REF!</definedName>
    <definedName name="con_08" localSheetId="29">#REF!</definedName>
    <definedName name="con_08" localSheetId="2">#REF!</definedName>
    <definedName name="con_08" localSheetId="3">#REF!</definedName>
    <definedName name="con_08" localSheetId="8">#REF!</definedName>
    <definedName name="con_08" localSheetId="9">#REF!</definedName>
    <definedName name="con_08" localSheetId="17">#REF!</definedName>
    <definedName name="con_08" localSheetId="19">#REF!</definedName>
    <definedName name="con_08" localSheetId="20">#REF!</definedName>
    <definedName name="con_08">#REF!</definedName>
    <definedName name="con_09" localSheetId="24">#REF!</definedName>
    <definedName name="con_09" localSheetId="26">#REF!</definedName>
    <definedName name="con_09" localSheetId="29">#REF!</definedName>
    <definedName name="con_09" localSheetId="2">#REF!</definedName>
    <definedName name="con_09" localSheetId="3">#REF!</definedName>
    <definedName name="con_09" localSheetId="8">#REF!</definedName>
    <definedName name="con_09" localSheetId="9">#REF!</definedName>
    <definedName name="con_09" localSheetId="17">#REF!</definedName>
    <definedName name="con_09" localSheetId="19">#REF!</definedName>
    <definedName name="con_09" localSheetId="20">#REF!</definedName>
    <definedName name="con_09">#REF!</definedName>
    <definedName name="con_10" localSheetId="24">#REF!</definedName>
    <definedName name="con_10" localSheetId="26">#REF!</definedName>
    <definedName name="con_10" localSheetId="29">#REF!</definedName>
    <definedName name="con_10" localSheetId="2">#REF!</definedName>
    <definedName name="con_10" localSheetId="3">#REF!</definedName>
    <definedName name="con_10" localSheetId="8">#REF!</definedName>
    <definedName name="con_10" localSheetId="9">#REF!</definedName>
    <definedName name="con_10" localSheetId="17">#REF!</definedName>
    <definedName name="con_10" localSheetId="19">#REF!</definedName>
    <definedName name="con_10" localSheetId="20">#REF!</definedName>
    <definedName name="con_10">#REF!</definedName>
    <definedName name="con_11" localSheetId="24">#REF!</definedName>
    <definedName name="con_11" localSheetId="26">#REF!</definedName>
    <definedName name="con_11" localSheetId="29">#REF!</definedName>
    <definedName name="con_11" localSheetId="2">#REF!</definedName>
    <definedName name="con_11" localSheetId="3">#REF!</definedName>
    <definedName name="con_11" localSheetId="8">#REF!</definedName>
    <definedName name="con_11" localSheetId="9">#REF!</definedName>
    <definedName name="con_11" localSheetId="17">#REF!</definedName>
    <definedName name="con_11" localSheetId="19">#REF!</definedName>
    <definedName name="con_11" localSheetId="20">#REF!</definedName>
    <definedName name="con_11">#REF!</definedName>
    <definedName name="cons_12p" localSheetId="24">#REF!</definedName>
    <definedName name="cons_12p" localSheetId="26">#REF!</definedName>
    <definedName name="cons_12p" localSheetId="29">#REF!</definedName>
    <definedName name="cons_12p" localSheetId="2">#REF!</definedName>
    <definedName name="cons_12p" localSheetId="3">#REF!</definedName>
    <definedName name="cons_12p" localSheetId="8">#REF!</definedName>
    <definedName name="cons_12p" localSheetId="9">#REF!</definedName>
    <definedName name="cons_12p" localSheetId="17">#REF!</definedName>
    <definedName name="cons_12p" localSheetId="19">#REF!</definedName>
    <definedName name="cons_12p" localSheetId="20">#REF!</definedName>
    <definedName name="cons_12p">#REF!</definedName>
    <definedName name="cons_2005" localSheetId="9">[15]VA_CONSTANT!$A$3:$Z$21</definedName>
    <definedName name="cons_2005">[5]VA_CONSTANT!$A$3:$Z$21</definedName>
    <definedName name="cons_2006" localSheetId="9">[15]VA_CONSTANT!$A$25:$Z$43</definedName>
    <definedName name="cons_2006">[5]VA_CONSTANT!$A$25:$Z$43</definedName>
    <definedName name="cons_2007" localSheetId="9">[15]VA_CONSTANT!$A$47:$Z$65</definedName>
    <definedName name="cons_2007">[5]VA_CONSTANT!$A$47:$Z$65</definedName>
    <definedName name="cons_2008" localSheetId="9">[15]VA_CONSTANT!$A$69:$Z$87</definedName>
    <definedName name="cons_2008">[5]VA_CONSTANT!$A$69:$Z$87</definedName>
    <definedName name="cons_2009" localSheetId="9">[15]VA_CONSTANT!$A$91:$Z$109</definedName>
    <definedName name="cons_2009">[5]VA_CONSTANT!$A$91:$Z$109</definedName>
    <definedName name="cons_2010" localSheetId="9">[15]VA_CONSTANT!$A$113:$Z$131</definedName>
    <definedName name="cons_2010">[5]VA_CONSTANT!$A$113:$Z$131</definedName>
    <definedName name="cons_2011" localSheetId="9">[15]VA_CONSTANT!$A$135:$Z$153</definedName>
    <definedName name="cons_2011">[5]VA_CONSTANT!$A$135:$Z$153</definedName>
    <definedName name="cons_2012" localSheetId="9">[15]VA_CONSTANT!$A$157:$Z$175</definedName>
    <definedName name="cons_2012">[5]VA_CONSTANT!$A$157:$Z$175</definedName>
    <definedName name="cons_2013" localSheetId="9">[15]VA_CONSTANT!$A$179:$Z$197</definedName>
    <definedName name="cons_2013">[5]VA_CONSTANT!$A$179:$Z$197</definedName>
    <definedName name="cons_2013p" localSheetId="24">#REF!</definedName>
    <definedName name="cons_2013p" localSheetId="26">#REF!</definedName>
    <definedName name="cons_2013p" localSheetId="29">#REF!</definedName>
    <definedName name="cons_2013p" localSheetId="2">#REF!</definedName>
    <definedName name="cons_2013p" localSheetId="3">#REF!</definedName>
    <definedName name="cons_2013p" localSheetId="8">#REF!</definedName>
    <definedName name="cons_2013p" localSheetId="9">#REF!</definedName>
    <definedName name="cons_2013p" localSheetId="17">#REF!</definedName>
    <definedName name="cons_2013p" localSheetId="19">#REF!</definedName>
    <definedName name="cons_2013p" localSheetId="20">#REF!</definedName>
    <definedName name="cons_2013p">#REF!</definedName>
    <definedName name="cons_data" localSheetId="9">[15]VA_CONSTANT!$A$1:$Z$197</definedName>
    <definedName name="cons_data">[5]VA_CONSTANT!$A$1:$Z$197</definedName>
    <definedName name="cur_0" localSheetId="29">#REF!</definedName>
    <definedName name="cur_0" localSheetId="19">#REF!</definedName>
    <definedName name="cur_0" localSheetId="20">#REF!</definedName>
    <definedName name="cur_0">#REF!</definedName>
    <definedName name="cur_05" localSheetId="24">#REF!</definedName>
    <definedName name="cur_05" localSheetId="26">#REF!</definedName>
    <definedName name="cur_05" localSheetId="29">#REF!</definedName>
    <definedName name="cur_05" localSheetId="2">#REF!</definedName>
    <definedName name="cur_05" localSheetId="3">#REF!</definedName>
    <definedName name="cur_05" localSheetId="8">#REF!</definedName>
    <definedName name="cur_05" localSheetId="9">#REF!</definedName>
    <definedName name="cur_05" localSheetId="17">#REF!</definedName>
    <definedName name="cur_05" localSheetId="19">#REF!</definedName>
    <definedName name="cur_05" localSheetId="20">#REF!</definedName>
    <definedName name="cur_05">#REF!</definedName>
    <definedName name="cur_06" localSheetId="24">#REF!</definedName>
    <definedName name="cur_06" localSheetId="26">#REF!</definedName>
    <definedName name="cur_06" localSheetId="29">#REF!</definedName>
    <definedName name="cur_06" localSheetId="2">#REF!</definedName>
    <definedName name="cur_06" localSheetId="3">#REF!</definedName>
    <definedName name="cur_06" localSheetId="8">#REF!</definedName>
    <definedName name="cur_06" localSheetId="9">#REF!</definedName>
    <definedName name="cur_06" localSheetId="17">#REF!</definedName>
    <definedName name="cur_06" localSheetId="19">#REF!</definedName>
    <definedName name="cur_06" localSheetId="20">#REF!</definedName>
    <definedName name="cur_06">#REF!</definedName>
    <definedName name="cur_07" localSheetId="24">#REF!</definedName>
    <definedName name="cur_07" localSheetId="26">#REF!</definedName>
    <definedName name="cur_07" localSheetId="29">#REF!</definedName>
    <definedName name="cur_07" localSheetId="2">#REF!</definedName>
    <definedName name="cur_07" localSheetId="3">#REF!</definedName>
    <definedName name="cur_07" localSheetId="8">#REF!</definedName>
    <definedName name="cur_07" localSheetId="9">#REF!</definedName>
    <definedName name="cur_07" localSheetId="17">#REF!</definedName>
    <definedName name="cur_07" localSheetId="19">#REF!</definedName>
    <definedName name="cur_07" localSheetId="20">#REF!</definedName>
    <definedName name="cur_07">#REF!</definedName>
    <definedName name="cur_08" localSheetId="24">#REF!</definedName>
    <definedName name="cur_08" localSheetId="26">#REF!</definedName>
    <definedName name="cur_08" localSheetId="29">#REF!</definedName>
    <definedName name="cur_08" localSheetId="2">#REF!</definedName>
    <definedName name="cur_08" localSheetId="3">#REF!</definedName>
    <definedName name="cur_08" localSheetId="8">#REF!</definedName>
    <definedName name="cur_08" localSheetId="9">#REF!</definedName>
    <definedName name="cur_08" localSheetId="17">#REF!</definedName>
    <definedName name="cur_08" localSheetId="19">#REF!</definedName>
    <definedName name="cur_08" localSheetId="20">#REF!</definedName>
    <definedName name="cur_08">#REF!</definedName>
    <definedName name="cur_09" localSheetId="24">#REF!</definedName>
    <definedName name="cur_09" localSheetId="26">#REF!</definedName>
    <definedName name="cur_09" localSheetId="29">#REF!</definedName>
    <definedName name="cur_09" localSheetId="2">#REF!</definedName>
    <definedName name="cur_09" localSheetId="3">#REF!</definedName>
    <definedName name="cur_09" localSheetId="8">#REF!</definedName>
    <definedName name="cur_09" localSheetId="9">#REF!</definedName>
    <definedName name="cur_09" localSheetId="17">#REF!</definedName>
    <definedName name="cur_09" localSheetId="19">#REF!</definedName>
    <definedName name="cur_09" localSheetId="20">#REF!</definedName>
    <definedName name="cur_09">#REF!</definedName>
    <definedName name="cur_10" localSheetId="24">#REF!</definedName>
    <definedName name="cur_10" localSheetId="26">#REF!</definedName>
    <definedName name="cur_10" localSheetId="29">#REF!</definedName>
    <definedName name="cur_10" localSheetId="2">#REF!</definedName>
    <definedName name="cur_10" localSheetId="3">#REF!</definedName>
    <definedName name="cur_10" localSheetId="8">#REF!</definedName>
    <definedName name="cur_10" localSheetId="9">#REF!</definedName>
    <definedName name="cur_10" localSheetId="17">#REF!</definedName>
    <definedName name="cur_10" localSheetId="19">#REF!</definedName>
    <definedName name="cur_10" localSheetId="20">#REF!</definedName>
    <definedName name="cur_10">#REF!</definedName>
    <definedName name="cur_11" localSheetId="24">#REF!</definedName>
    <definedName name="cur_11" localSheetId="26">#REF!</definedName>
    <definedName name="cur_11" localSheetId="29">#REF!</definedName>
    <definedName name="cur_11" localSheetId="2">#REF!</definedName>
    <definedName name="cur_11" localSheetId="3">#REF!</definedName>
    <definedName name="cur_11" localSheetId="8">#REF!</definedName>
    <definedName name="cur_11" localSheetId="9">#REF!</definedName>
    <definedName name="cur_11" localSheetId="17">#REF!</definedName>
    <definedName name="cur_11" localSheetId="19">#REF!</definedName>
    <definedName name="cur_11" localSheetId="20">#REF!</definedName>
    <definedName name="cur_11">#REF!</definedName>
    <definedName name="cur_12p" localSheetId="24">#REF!</definedName>
    <definedName name="cur_12p" localSheetId="26">#REF!</definedName>
    <definedName name="cur_12p" localSheetId="29">#REF!</definedName>
    <definedName name="cur_12p" localSheetId="2">#REF!</definedName>
    <definedName name="cur_12p" localSheetId="3">#REF!</definedName>
    <definedName name="cur_12p" localSheetId="8">#REF!</definedName>
    <definedName name="cur_12p" localSheetId="9">#REF!</definedName>
    <definedName name="cur_12p" localSheetId="17">#REF!</definedName>
    <definedName name="cur_12p" localSheetId="19">#REF!</definedName>
    <definedName name="cur_12p" localSheetId="20">#REF!</definedName>
    <definedName name="cur_12p">#REF!</definedName>
    <definedName name="cur_2013p" localSheetId="24">#REF!</definedName>
    <definedName name="cur_2013p" localSheetId="26">#REF!</definedName>
    <definedName name="cur_2013p" localSheetId="29">#REF!</definedName>
    <definedName name="cur_2013p" localSheetId="2">#REF!</definedName>
    <definedName name="cur_2013p" localSheetId="3">#REF!</definedName>
    <definedName name="cur_2013p" localSheetId="8">#REF!</definedName>
    <definedName name="cur_2013p" localSheetId="9">#REF!</definedName>
    <definedName name="cur_2013p" localSheetId="17">#REF!</definedName>
    <definedName name="cur_2013p" localSheetId="19">#REF!</definedName>
    <definedName name="cur_2013p" localSheetId="20">#REF!</definedName>
    <definedName name="cur_2013p">#REF!</definedName>
    <definedName name="cur_45" localSheetId="29">#REF!</definedName>
    <definedName name="cur_45" localSheetId="19">#REF!</definedName>
    <definedName name="cur_45" localSheetId="20">#REF!</definedName>
    <definedName name="cur_45">#REF!</definedName>
    <definedName name="cur_52369" localSheetId="29">#REF!</definedName>
    <definedName name="cur_52369" localSheetId="19">#REF!</definedName>
    <definedName name="cur_52369" localSheetId="20">#REF!</definedName>
    <definedName name="cur_52369">#REF!</definedName>
    <definedName name="d" localSheetId="24">#REF!</definedName>
    <definedName name="d" localSheetId="26">#REF!</definedName>
    <definedName name="d" localSheetId="29">#REF!</definedName>
    <definedName name="d" localSheetId="2">#REF!</definedName>
    <definedName name="d" localSheetId="3">#REF!</definedName>
    <definedName name="d" localSheetId="8">#REF!</definedName>
    <definedName name="d" localSheetId="9">#REF!</definedName>
    <definedName name="d" localSheetId="17">#REF!</definedName>
    <definedName name="d" localSheetId="19">#REF!</definedName>
    <definedName name="d" localSheetId="20">#REF!</definedName>
    <definedName name="d">#REF!</definedName>
    <definedName name="dasdasd" localSheetId="24">#REF!</definedName>
    <definedName name="dasdasd" localSheetId="26">#REF!</definedName>
    <definedName name="dasdasd" localSheetId="29">#REF!</definedName>
    <definedName name="dasdasd" localSheetId="2">#REF!</definedName>
    <definedName name="dasdasd" localSheetId="3">#REF!</definedName>
    <definedName name="dasdasd" localSheetId="8">#REF!</definedName>
    <definedName name="dasdasd" localSheetId="9">#REF!</definedName>
    <definedName name="dasdasd" localSheetId="17">#REF!</definedName>
    <definedName name="dasdasd" localSheetId="19">#REF!</definedName>
    <definedName name="dasdasd" localSheetId="20">#REF!</definedName>
    <definedName name="dasdasd">#REF!</definedName>
    <definedName name="ddd" localSheetId="24">#REF!</definedName>
    <definedName name="ddd" localSheetId="26">#REF!</definedName>
    <definedName name="ddd" localSheetId="29">#REF!</definedName>
    <definedName name="ddd" localSheetId="2">#REF!</definedName>
    <definedName name="ddd" localSheetId="3">#REF!</definedName>
    <definedName name="ddd" localSheetId="8">#REF!</definedName>
    <definedName name="ddd" localSheetId="9">#REF!</definedName>
    <definedName name="ddd" localSheetId="17">#REF!</definedName>
    <definedName name="ddd" localSheetId="19">#REF!</definedName>
    <definedName name="ddd" localSheetId="20">#REF!</definedName>
    <definedName name="ddd">#REF!</definedName>
    <definedName name="ds" localSheetId="24" hidden="1">'[4]4.8'!#REF!</definedName>
    <definedName name="ds" localSheetId="26" hidden="1">'[4]4.8'!#REF!</definedName>
    <definedName name="ds" localSheetId="29" hidden="1">'[4]4.8'!#REF!</definedName>
    <definedName name="ds" localSheetId="2" hidden="1">'[4]4.8'!#REF!</definedName>
    <definedName name="ds" localSheetId="3" hidden="1">'[4]4.8'!#REF!</definedName>
    <definedName name="ds" localSheetId="8" hidden="1">'[4]4.8'!#REF!</definedName>
    <definedName name="ds" localSheetId="9" hidden="1">'[4]4.8'!#REF!</definedName>
    <definedName name="ds" localSheetId="19" hidden="1">'[4]4.8'!#REF!</definedName>
    <definedName name="ds" localSheetId="20" hidden="1">'[4]4.8'!#REF!</definedName>
    <definedName name="ds" hidden="1">'[4]4.8'!#REF!</definedName>
    <definedName name="e" localSheetId="24">#REF!</definedName>
    <definedName name="e" localSheetId="26">#REF!</definedName>
    <definedName name="e" localSheetId="29">#REF!</definedName>
    <definedName name="e" localSheetId="2">#REF!</definedName>
    <definedName name="e" localSheetId="3">#REF!</definedName>
    <definedName name="e" localSheetId="8">#REF!</definedName>
    <definedName name="e" localSheetId="9">#REF!</definedName>
    <definedName name="e" localSheetId="17">#REF!</definedName>
    <definedName name="e" localSheetId="19">#REF!</definedName>
    <definedName name="e" localSheetId="20">#REF!</definedName>
    <definedName name="e">#REF!</definedName>
    <definedName name="ER" localSheetId="19" hidden="1">'[11]4.8'!#REF!</definedName>
    <definedName name="ER" hidden="1">'[11]4.8'!#REF!</definedName>
    <definedName name="EST" localSheetId="24" hidden="1">'[3]4.9'!#REF!</definedName>
    <definedName name="EST" localSheetId="26" hidden="1">'[3]4.9'!#REF!</definedName>
    <definedName name="EST" localSheetId="29" hidden="1">'[3]4.9'!#REF!</definedName>
    <definedName name="EST" localSheetId="2" hidden="1">'[3]4.9'!#REF!</definedName>
    <definedName name="EST" localSheetId="3" hidden="1">'[3]4.9'!#REF!</definedName>
    <definedName name="EST" localSheetId="8" hidden="1">'[3]4.9'!#REF!</definedName>
    <definedName name="EST" localSheetId="9" hidden="1">'[14]4.9'!#REF!</definedName>
    <definedName name="EST" localSheetId="19" hidden="1">'[3]4.9'!#REF!</definedName>
    <definedName name="EST" localSheetId="20" hidden="1">'[3]4.9'!#REF!</definedName>
    <definedName name="EST" hidden="1">'[3]4.9'!#REF!</definedName>
    <definedName name="f" localSheetId="24">#REF!</definedName>
    <definedName name="f" localSheetId="26">#REF!</definedName>
    <definedName name="f" localSheetId="29">#REF!</definedName>
    <definedName name="f" localSheetId="2">#REF!</definedName>
    <definedName name="f" localSheetId="3">#REF!</definedName>
    <definedName name="f" localSheetId="8">#REF!</definedName>
    <definedName name="f" localSheetId="9">#REF!</definedName>
    <definedName name="f" localSheetId="17">#REF!</definedName>
    <definedName name="f" localSheetId="19">#REF!</definedName>
    <definedName name="f" localSheetId="20">#REF!</definedName>
    <definedName name="f">#REF!</definedName>
    <definedName name="female" localSheetId="19" hidden="1">'[11]4.8'!#REF!</definedName>
    <definedName name="female" hidden="1">'[11]4.8'!#REF!</definedName>
    <definedName name="ff" localSheetId="24">#REF!</definedName>
    <definedName name="ff" localSheetId="26">#REF!</definedName>
    <definedName name="ff" localSheetId="29">#REF!</definedName>
    <definedName name="ff" localSheetId="2">#REF!</definedName>
    <definedName name="ff" localSheetId="3">#REF!</definedName>
    <definedName name="ff" localSheetId="8">#REF!</definedName>
    <definedName name="ff" localSheetId="9">#REF!</definedName>
    <definedName name="ff" localSheetId="17">#REF!</definedName>
    <definedName name="ff" localSheetId="19">#REF!</definedName>
    <definedName name="ff" localSheetId="20">#REF!</definedName>
    <definedName name="ff">#REF!</definedName>
    <definedName name="g" localSheetId="24">#REF!</definedName>
    <definedName name="g" localSheetId="26">#REF!</definedName>
    <definedName name="g" localSheetId="29">#REF!</definedName>
    <definedName name="g" localSheetId="2">#REF!</definedName>
    <definedName name="g" localSheetId="3">#REF!</definedName>
    <definedName name="g" localSheetId="8">#REF!</definedName>
    <definedName name="g" localSheetId="9">#REF!</definedName>
    <definedName name="g" localSheetId="17">#REF!</definedName>
    <definedName name="g" localSheetId="19">#REF!</definedName>
    <definedName name="g" localSheetId="20">#REF!</definedName>
    <definedName name="g">#REF!</definedName>
    <definedName name="gd" localSheetId="19" hidden="1">'[11]4.8'!#REF!</definedName>
    <definedName name="gd" hidden="1">'[11]4.8'!#REF!</definedName>
    <definedName name="ghfjk" localSheetId="24">#REF!</definedName>
    <definedName name="ghfjk" localSheetId="26">#REF!</definedName>
    <definedName name="ghfjk" localSheetId="29">#REF!</definedName>
    <definedName name="ghfjk" localSheetId="2">#REF!</definedName>
    <definedName name="ghfjk" localSheetId="3">#REF!</definedName>
    <definedName name="ghfjk" localSheetId="8">#REF!</definedName>
    <definedName name="ghfjk" localSheetId="9">#REF!</definedName>
    <definedName name="ghfjk" localSheetId="17">#REF!</definedName>
    <definedName name="ghfjk" localSheetId="19">#REF!</definedName>
    <definedName name="ghfjk" localSheetId="20">#REF!</definedName>
    <definedName name="ghfjk">#REF!</definedName>
    <definedName name="h" localSheetId="24">#REF!</definedName>
    <definedName name="h" localSheetId="26">#REF!</definedName>
    <definedName name="h" localSheetId="29">#REF!</definedName>
    <definedName name="h" localSheetId="2">#REF!</definedName>
    <definedName name="h" localSheetId="3">#REF!</definedName>
    <definedName name="h" localSheetId="8">#REF!</definedName>
    <definedName name="h" localSheetId="9">#REF!</definedName>
    <definedName name="h" localSheetId="17">#REF!</definedName>
    <definedName name="h" localSheetId="19">#REF!</definedName>
    <definedName name="h" localSheetId="20">#REF!</definedName>
    <definedName name="h">#REF!</definedName>
    <definedName name="head" localSheetId="24">#REF!</definedName>
    <definedName name="head" localSheetId="26">#REF!</definedName>
    <definedName name="head" localSheetId="29">#REF!</definedName>
    <definedName name="head" localSheetId="2">#REF!</definedName>
    <definedName name="head" localSheetId="3">#REF!</definedName>
    <definedName name="head" localSheetId="8">#REF!</definedName>
    <definedName name="head" localSheetId="9">#REF!</definedName>
    <definedName name="head" localSheetId="17">#REF!</definedName>
    <definedName name="head" localSheetId="19">#REF!</definedName>
    <definedName name="head" localSheetId="20">#REF!</definedName>
    <definedName name="head">#REF!</definedName>
    <definedName name="iii" localSheetId="24">#REF!</definedName>
    <definedName name="iii" localSheetId="26">#REF!</definedName>
    <definedName name="iii" localSheetId="29">#REF!</definedName>
    <definedName name="iii" localSheetId="2">#REF!</definedName>
    <definedName name="iii" localSheetId="3">#REF!</definedName>
    <definedName name="iii" localSheetId="8">#REF!</definedName>
    <definedName name="iii" localSheetId="9">#REF!</definedName>
    <definedName name="iii" localSheetId="17">#REF!</definedName>
    <definedName name="iii" localSheetId="19">#REF!</definedName>
    <definedName name="iii" localSheetId="20">#REF!</definedName>
    <definedName name="iii">#REF!</definedName>
    <definedName name="j" localSheetId="24">#REF!</definedName>
    <definedName name="j" localSheetId="26">#REF!</definedName>
    <definedName name="j" localSheetId="29">#REF!</definedName>
    <definedName name="j" localSheetId="2">#REF!</definedName>
    <definedName name="j" localSheetId="3">#REF!</definedName>
    <definedName name="j" localSheetId="8">#REF!</definedName>
    <definedName name="j" localSheetId="9">#REF!</definedName>
    <definedName name="j" localSheetId="17">#REF!</definedName>
    <definedName name="j" localSheetId="19">#REF!</definedName>
    <definedName name="j" localSheetId="20">#REF!</definedName>
    <definedName name="j">#REF!</definedName>
    <definedName name="johor" localSheetId="24" hidden="1">'[6]7.6'!#REF!</definedName>
    <definedName name="johor" localSheetId="26" hidden="1">'[6]7.6'!#REF!</definedName>
    <definedName name="johor" localSheetId="29" hidden="1">'[6]7.6'!#REF!</definedName>
    <definedName name="johor" localSheetId="2" hidden="1">'[6]7.6'!#REF!</definedName>
    <definedName name="johor" localSheetId="3" hidden="1">'[6]7.6'!#REF!</definedName>
    <definedName name="johor" localSheetId="8" hidden="1">'[6]7.6'!#REF!</definedName>
    <definedName name="johor" localSheetId="9" hidden="1">'[16]7.6'!#REF!</definedName>
    <definedName name="johor" localSheetId="19" hidden="1">'[6]7.6'!#REF!</definedName>
    <definedName name="johor" localSheetId="20" hidden="1">'[6]7.6'!#REF!</definedName>
    <definedName name="johor" hidden="1">'[6]7.6'!#REF!</definedName>
    <definedName name="JOHOR1" localSheetId="24" hidden="1">'[7]4.9'!#REF!</definedName>
    <definedName name="JOHOR1" localSheetId="26" hidden="1">'[7]4.9'!#REF!</definedName>
    <definedName name="JOHOR1" localSheetId="2" hidden="1">'[7]4.9'!#REF!</definedName>
    <definedName name="JOHOR1" localSheetId="3" hidden="1">'[7]4.9'!#REF!</definedName>
    <definedName name="JOHOR1" localSheetId="9" hidden="1">'[17]4.9'!#REF!</definedName>
    <definedName name="JOHOR1" hidden="1">'[7]4.9'!#REF!</definedName>
    <definedName name="k" localSheetId="24">#REF!</definedName>
    <definedName name="k" localSheetId="26">#REF!</definedName>
    <definedName name="k" localSheetId="29">#REF!</definedName>
    <definedName name="k" localSheetId="2">#REF!</definedName>
    <definedName name="k" localSheetId="3">#REF!</definedName>
    <definedName name="k" localSheetId="8">#REF!</definedName>
    <definedName name="k" localSheetId="9">#REF!</definedName>
    <definedName name="k" localSheetId="17">#REF!</definedName>
    <definedName name="k" localSheetId="19">#REF!</definedName>
    <definedName name="k" localSheetId="20">#REF!</definedName>
    <definedName name="k">#REF!</definedName>
    <definedName name="Kod_01" localSheetId="24">#REF!</definedName>
    <definedName name="Kod_01" localSheetId="26">#REF!</definedName>
    <definedName name="Kod_01" localSheetId="29">#REF!</definedName>
    <definedName name="Kod_01" localSheetId="2">#REF!</definedName>
    <definedName name="Kod_01" localSheetId="3">#REF!</definedName>
    <definedName name="Kod_01" localSheetId="8">#REF!</definedName>
    <definedName name="Kod_01" localSheetId="9">#REF!</definedName>
    <definedName name="Kod_01" localSheetId="17">#REF!</definedName>
    <definedName name="Kod_01" localSheetId="19">#REF!</definedName>
    <definedName name="Kod_01" localSheetId="20">#REF!</definedName>
    <definedName name="Kod_01">#REF!</definedName>
    <definedName name="LINK_BORONG" localSheetId="24">#REF!</definedName>
    <definedName name="LINK_BORONG" localSheetId="26">#REF!</definedName>
    <definedName name="LINK_BORONG" localSheetId="29">#REF!</definedName>
    <definedName name="LINK_BORONG" localSheetId="2">#REF!</definedName>
    <definedName name="LINK_BORONG" localSheetId="3">#REF!</definedName>
    <definedName name="LINK_BORONG" localSheetId="8">#REF!</definedName>
    <definedName name="LINK_BORONG" localSheetId="9">#REF!</definedName>
    <definedName name="LINK_BORONG" localSheetId="17">#REF!</definedName>
    <definedName name="LINK_BORONG" localSheetId="19">#REF!</definedName>
    <definedName name="LINK_BORONG" localSheetId="20">#REF!</definedName>
    <definedName name="LINK_BORONG">#REF!</definedName>
    <definedName name="LINK_MOTOR" localSheetId="24">#REF!</definedName>
    <definedName name="LINK_MOTOR" localSheetId="26">#REF!</definedName>
    <definedName name="LINK_MOTOR" localSheetId="29">#REF!</definedName>
    <definedName name="LINK_MOTOR" localSheetId="2">#REF!</definedName>
    <definedName name="LINK_MOTOR" localSheetId="3">#REF!</definedName>
    <definedName name="LINK_MOTOR" localSheetId="8">#REF!</definedName>
    <definedName name="LINK_MOTOR" localSheetId="9">#REF!</definedName>
    <definedName name="LINK_MOTOR" localSheetId="17">#REF!</definedName>
    <definedName name="LINK_MOTOR" localSheetId="19">#REF!</definedName>
    <definedName name="LINK_MOTOR" localSheetId="20">#REF!</definedName>
    <definedName name="LINK_MOTOR">#REF!</definedName>
    <definedName name="LINK_RUNCIT" localSheetId="24">#REF!</definedName>
    <definedName name="LINK_RUNCIT" localSheetId="26">#REF!</definedName>
    <definedName name="LINK_RUNCIT" localSheetId="29">#REF!</definedName>
    <definedName name="LINK_RUNCIT" localSheetId="2">#REF!</definedName>
    <definedName name="LINK_RUNCIT" localSheetId="3">#REF!</definedName>
    <definedName name="LINK_RUNCIT" localSheetId="8">#REF!</definedName>
    <definedName name="LINK_RUNCIT" localSheetId="9">#REF!</definedName>
    <definedName name="LINK_RUNCIT" localSheetId="17">#REF!</definedName>
    <definedName name="LINK_RUNCIT" localSheetId="19">#REF!</definedName>
    <definedName name="LINK_RUNCIT" localSheetId="20">#REF!</definedName>
    <definedName name="LINK_RUNCIT">#REF!</definedName>
    <definedName name="list_sehingga_18012011" localSheetId="24">#REF!</definedName>
    <definedName name="list_sehingga_18012011" localSheetId="26">#REF!</definedName>
    <definedName name="list_sehingga_18012011" localSheetId="29">#REF!</definedName>
    <definedName name="list_sehingga_18012011" localSheetId="2">#REF!</definedName>
    <definedName name="list_sehingga_18012011" localSheetId="3">#REF!</definedName>
    <definedName name="list_sehingga_18012011" localSheetId="8">#REF!</definedName>
    <definedName name="list_sehingga_18012011" localSheetId="9">#REF!</definedName>
    <definedName name="list_sehingga_18012011" localSheetId="17">#REF!</definedName>
    <definedName name="list_sehingga_18012011" localSheetId="19">#REF!</definedName>
    <definedName name="list_sehingga_18012011" localSheetId="20">#REF!</definedName>
    <definedName name="list_sehingga_18012011">#REF!</definedName>
    <definedName name="ll" localSheetId="24">#REF!</definedName>
    <definedName name="ll" localSheetId="26">#REF!</definedName>
    <definedName name="ll" localSheetId="29">#REF!</definedName>
    <definedName name="ll" localSheetId="2">#REF!</definedName>
    <definedName name="ll" localSheetId="3">#REF!</definedName>
    <definedName name="ll" localSheetId="8">#REF!</definedName>
    <definedName name="ll" localSheetId="9">#REF!</definedName>
    <definedName name="ll" localSheetId="17">#REF!</definedName>
    <definedName name="ll" localSheetId="19">#REF!</definedName>
    <definedName name="ll" localSheetId="20">#REF!</definedName>
    <definedName name="ll">#REF!</definedName>
    <definedName name="malaysia3" localSheetId="24" hidden="1">'[6]7.6'!#REF!</definedName>
    <definedName name="malaysia3" localSheetId="26" hidden="1">'[6]7.6'!#REF!</definedName>
    <definedName name="malaysia3" localSheetId="29" hidden="1">'[6]7.6'!#REF!</definedName>
    <definedName name="malaysia3" localSheetId="2" hidden="1">'[6]7.6'!#REF!</definedName>
    <definedName name="malaysia3" localSheetId="3" hidden="1">'[6]7.6'!#REF!</definedName>
    <definedName name="malaysia3" localSheetId="8" hidden="1">'[6]7.6'!#REF!</definedName>
    <definedName name="malaysia3" localSheetId="9" hidden="1">'[16]7.6'!#REF!</definedName>
    <definedName name="malaysia3" localSheetId="19" hidden="1">'[6]7.6'!#REF!</definedName>
    <definedName name="malaysia3" localSheetId="20" hidden="1">'[6]7.6'!#REF!</definedName>
    <definedName name="malaysia3" hidden="1">'[6]7.6'!#REF!</definedName>
    <definedName name="match_sampel_icdt" localSheetId="24">#REF!</definedName>
    <definedName name="match_sampel_icdt" localSheetId="26">#REF!</definedName>
    <definedName name="match_sampel_icdt" localSheetId="29">#REF!</definedName>
    <definedName name="match_sampel_icdt" localSheetId="2">#REF!</definedName>
    <definedName name="match_sampel_icdt" localSheetId="3">#REF!</definedName>
    <definedName name="match_sampel_icdt" localSheetId="8">#REF!</definedName>
    <definedName name="match_sampel_icdt" localSheetId="9">#REF!</definedName>
    <definedName name="match_sampel_icdt" localSheetId="17">#REF!</definedName>
    <definedName name="match_sampel_icdt" localSheetId="19">#REF!</definedName>
    <definedName name="match_sampel_icdt" localSheetId="20">#REF!</definedName>
    <definedName name="match_sampel_icdt">#REF!</definedName>
    <definedName name="msic_complete" localSheetId="24">#REF!</definedName>
    <definedName name="msic_complete" localSheetId="26">#REF!</definedName>
    <definedName name="msic_complete" localSheetId="29">#REF!</definedName>
    <definedName name="msic_complete" localSheetId="2">#REF!</definedName>
    <definedName name="msic_complete" localSheetId="3">#REF!</definedName>
    <definedName name="msic_complete" localSheetId="8">#REF!</definedName>
    <definedName name="msic_complete" localSheetId="9">#REF!</definedName>
    <definedName name="msic_complete" localSheetId="17">#REF!</definedName>
    <definedName name="msic_complete" localSheetId="19">#REF!</definedName>
    <definedName name="msic_complete" localSheetId="20">#REF!</definedName>
    <definedName name="msic_complete">#REF!</definedName>
    <definedName name="msic_complete_new" localSheetId="24">#REF!</definedName>
    <definedName name="msic_complete_new" localSheetId="26">#REF!</definedName>
    <definedName name="msic_complete_new" localSheetId="29">#REF!</definedName>
    <definedName name="msic_complete_new" localSheetId="2">#REF!</definedName>
    <definedName name="msic_complete_new" localSheetId="3">#REF!</definedName>
    <definedName name="msic_complete_new" localSheetId="8">#REF!</definedName>
    <definedName name="msic_complete_new" localSheetId="9">#REF!</definedName>
    <definedName name="msic_complete_new" localSheetId="17">#REF!</definedName>
    <definedName name="msic_complete_new" localSheetId="19">#REF!</definedName>
    <definedName name="msic_complete_new" localSheetId="20">#REF!</definedName>
    <definedName name="msic_complete_new">#REF!</definedName>
    <definedName name="n" localSheetId="29" hidden="1">#REF!</definedName>
    <definedName name="n" localSheetId="19" hidden="1">#REF!</definedName>
    <definedName name="n" localSheetId="20" hidden="1">#REF!</definedName>
    <definedName name="n" hidden="1">#REF!</definedName>
    <definedName name="nama" localSheetId="24">#REF!</definedName>
    <definedName name="nama" localSheetId="26">#REF!</definedName>
    <definedName name="nama" localSheetId="29">#REF!</definedName>
    <definedName name="nama" localSheetId="2">#REF!</definedName>
    <definedName name="nama" localSheetId="3">#REF!</definedName>
    <definedName name="nama" localSheetId="8">#REF!</definedName>
    <definedName name="nama" localSheetId="9">#REF!</definedName>
    <definedName name="nama" localSheetId="17">#REF!</definedName>
    <definedName name="nama" localSheetId="19">#REF!</definedName>
    <definedName name="nama" localSheetId="20">#REF!</definedName>
    <definedName name="nama">#REF!</definedName>
    <definedName name="NGDBBP" localSheetId="24">#REF!</definedName>
    <definedName name="NGDBBP" localSheetId="26">#REF!</definedName>
    <definedName name="NGDBBP" localSheetId="29">#REF!</definedName>
    <definedName name="NGDBBP" localSheetId="2">#REF!</definedName>
    <definedName name="NGDBBP" localSheetId="3">#REF!</definedName>
    <definedName name="NGDBBP" localSheetId="8">#REF!</definedName>
    <definedName name="NGDBBP" localSheetId="9">#REF!</definedName>
    <definedName name="NGDBBP" localSheetId="17">#REF!</definedName>
    <definedName name="NGDBBP" localSheetId="19">#REF!</definedName>
    <definedName name="NGDBBP" localSheetId="20">#REF!</definedName>
    <definedName name="NGDBBP">#REF!</definedName>
    <definedName name="noorasiah91" localSheetId="24">#REF!</definedName>
    <definedName name="noorasiah91" localSheetId="26">#REF!</definedName>
    <definedName name="noorasiah91" localSheetId="29">#REF!</definedName>
    <definedName name="noorasiah91" localSheetId="2">#REF!</definedName>
    <definedName name="noorasiah91" localSheetId="3">#REF!</definedName>
    <definedName name="noorasiah91" localSheetId="8">#REF!</definedName>
    <definedName name="noorasiah91" localSheetId="9">#REF!</definedName>
    <definedName name="noorasiah91" localSheetId="17">#REF!</definedName>
    <definedName name="noorasiah91" localSheetId="19">#REF!</definedName>
    <definedName name="noorasiah91" localSheetId="20">#REF!</definedName>
    <definedName name="noorasiah91">#REF!</definedName>
    <definedName name="ok" localSheetId="24">#REF!</definedName>
    <definedName name="ok" localSheetId="26">#REF!</definedName>
    <definedName name="ok" localSheetId="29">#REF!</definedName>
    <definedName name="ok" localSheetId="2">#REF!</definedName>
    <definedName name="ok" localSheetId="3">#REF!</definedName>
    <definedName name="ok" localSheetId="8">#REF!</definedName>
    <definedName name="ok" localSheetId="9">#REF!</definedName>
    <definedName name="ok" localSheetId="17">#REF!</definedName>
    <definedName name="ok" localSheetId="19">#REF!</definedName>
    <definedName name="ok" localSheetId="20">#REF!</definedName>
    <definedName name="ok">#REF!</definedName>
    <definedName name="oooo" localSheetId="24">#REF!</definedName>
    <definedName name="oooo" localSheetId="26">#REF!</definedName>
    <definedName name="oooo" localSheetId="29">#REF!</definedName>
    <definedName name="oooo" localSheetId="2">#REF!</definedName>
    <definedName name="oooo" localSheetId="3">#REF!</definedName>
    <definedName name="oooo" localSheetId="8">#REF!</definedName>
    <definedName name="oooo" localSheetId="9">#REF!</definedName>
    <definedName name="oooo" localSheetId="17">#REF!</definedName>
    <definedName name="oooo" localSheetId="19">#REF!</definedName>
    <definedName name="oooo" localSheetId="20">#REF!</definedName>
    <definedName name="oooo">#REF!</definedName>
    <definedName name="pendidikan" localSheetId="24">#REF!</definedName>
    <definedName name="pendidikan" localSheetId="26">#REF!</definedName>
    <definedName name="pendidikan" localSheetId="29">#REF!</definedName>
    <definedName name="pendidikan" localSheetId="2">#REF!</definedName>
    <definedName name="pendidikan" localSheetId="3">#REF!</definedName>
    <definedName name="pendidikan" localSheetId="8">#REF!</definedName>
    <definedName name="pendidikan" localSheetId="9">#REF!</definedName>
    <definedName name="pendidikan" localSheetId="17">#REF!</definedName>
    <definedName name="pendidikan" localSheetId="19">#REF!</definedName>
    <definedName name="pendidikan" localSheetId="20">#REF!</definedName>
    <definedName name="pendidikan">#REF!</definedName>
    <definedName name="Perak" localSheetId="29">#REF!</definedName>
    <definedName name="Perak" localSheetId="19">#REF!</definedName>
    <definedName name="Perak" localSheetId="20">#REF!</definedName>
    <definedName name="Perak">#REF!</definedName>
    <definedName name="PERLIS" localSheetId="24">#REF!</definedName>
    <definedName name="PERLIS" localSheetId="26">#REF!</definedName>
    <definedName name="PERLIS" localSheetId="29">#REF!</definedName>
    <definedName name="PERLIS" localSheetId="2">#REF!</definedName>
    <definedName name="PERLIS" localSheetId="3">#REF!</definedName>
    <definedName name="PERLIS" localSheetId="8">#REF!</definedName>
    <definedName name="PERLIS" localSheetId="9">#REF!</definedName>
    <definedName name="PERLIS" localSheetId="17">#REF!</definedName>
    <definedName name="PERLIS" localSheetId="19">#REF!</definedName>
    <definedName name="PERLIS" localSheetId="20">#REF!</definedName>
    <definedName name="PERLIS">#REF!</definedName>
    <definedName name="PERMINTAAN_DATA" localSheetId="24">#REF!</definedName>
    <definedName name="PERMINTAAN_DATA" localSheetId="26">#REF!</definedName>
    <definedName name="PERMINTAAN_DATA" localSheetId="29">#REF!</definedName>
    <definedName name="PERMINTAAN_DATA" localSheetId="2">#REF!</definedName>
    <definedName name="PERMINTAAN_DATA" localSheetId="3">#REF!</definedName>
    <definedName name="PERMINTAAN_DATA" localSheetId="8">#REF!</definedName>
    <definedName name="PERMINTAAN_DATA" localSheetId="9">#REF!</definedName>
    <definedName name="PERMINTAAN_DATA" localSheetId="17">#REF!</definedName>
    <definedName name="PERMINTAAN_DATA" localSheetId="19">#REF!</definedName>
    <definedName name="PERMINTAAN_DATA" localSheetId="20">#REF!</definedName>
    <definedName name="PERMINTAAN_DATA">#REF!</definedName>
    <definedName name="PERMINTAAN_DATA_KP335" localSheetId="24">#REF!</definedName>
    <definedName name="PERMINTAAN_DATA_KP335" localSheetId="26">#REF!</definedName>
    <definedName name="PERMINTAAN_DATA_KP335" localSheetId="29">#REF!</definedName>
    <definedName name="PERMINTAAN_DATA_KP335" localSheetId="2">#REF!</definedName>
    <definedName name="PERMINTAAN_DATA_KP335" localSheetId="3">#REF!</definedName>
    <definedName name="PERMINTAAN_DATA_KP335" localSheetId="8">#REF!</definedName>
    <definedName name="PERMINTAAN_DATA_KP335" localSheetId="9">#REF!</definedName>
    <definedName name="PERMINTAAN_DATA_KP335" localSheetId="17">#REF!</definedName>
    <definedName name="PERMINTAAN_DATA_KP335" localSheetId="19">#REF!</definedName>
    <definedName name="PERMINTAAN_DATA_KP335" localSheetId="20">#REF!</definedName>
    <definedName name="PERMINTAAN_DATA_KP335">#REF!</definedName>
    <definedName name="pilkjk" localSheetId="24">#REF!</definedName>
    <definedName name="pilkjk" localSheetId="26">#REF!</definedName>
    <definedName name="pilkjk" localSheetId="29">#REF!</definedName>
    <definedName name="pilkjk" localSheetId="2">#REF!</definedName>
    <definedName name="pilkjk" localSheetId="3">#REF!</definedName>
    <definedName name="pilkjk" localSheetId="8">#REF!</definedName>
    <definedName name="pilkjk" localSheetId="9">#REF!</definedName>
    <definedName name="pilkjk" localSheetId="17">#REF!</definedName>
    <definedName name="pilkjk" localSheetId="19">#REF!</definedName>
    <definedName name="pilkjk" localSheetId="20">#REF!</definedName>
    <definedName name="pilkjk">#REF!</definedName>
    <definedName name="_xlnm.Print_Area" localSheetId="0">'5.1'!$A$1:$J$50</definedName>
    <definedName name="_xlnm.Print_Area" localSheetId="21">'5.10'!$A$1:$J$85</definedName>
    <definedName name="_xlnm.Print_Area" localSheetId="22">'5.10 (2)'!$A$1:$J$87</definedName>
    <definedName name="_xlnm.Print_Area" localSheetId="23">'5.11 '!$A$1:$K$90</definedName>
    <definedName name="_xlnm.Print_Area" localSheetId="24">'5.11 (2)'!$A$1:$K$90</definedName>
    <definedName name="_xlnm.Print_Area" localSheetId="25">'5.11(3)'!$A$1:$K$91</definedName>
    <definedName name="_xlnm.Print_Area" localSheetId="26">'5.11(4)'!$A$1:$I$86</definedName>
    <definedName name="_xlnm.Print_Area" localSheetId="27">'5.12 '!$A$1:$M$96</definedName>
    <definedName name="_xlnm.Print_Area" localSheetId="28">'5.12 (2)'!$A$1:$L$92</definedName>
    <definedName name="_xlnm.Print_Area" localSheetId="29">'5.12 (3)'!$A$1:$M$94</definedName>
    <definedName name="_xlnm.Print_Area" localSheetId="30">'5.13'!$A$1:$N$85</definedName>
    <definedName name="_xlnm.Print_Area" localSheetId="1">'5.2'!$A$1:$K$89</definedName>
    <definedName name="_xlnm.Print_Area" localSheetId="2">'5.3_L'!$A$1:$K$89</definedName>
    <definedName name="_xlnm.Print_Area" localSheetId="3">'5.3_P'!$A$1:$K$89</definedName>
    <definedName name="_xlnm.Print_Area" localSheetId="4">'5.4'!$A$1:$K$91</definedName>
    <definedName name="_xlnm.Print_Area" localSheetId="5">'5.4 (2)'!$A$1:$I$91</definedName>
    <definedName name="_xlnm.Print_Area" localSheetId="8">'5.5_(P)'!$A$1:$J$92</definedName>
    <definedName name="_xlnm.Print_Area" localSheetId="6">'5.5_L'!$A$1:$J$91</definedName>
    <definedName name="_xlnm.Print_Area" localSheetId="7">'5.5_L(2)'!$A$1:$K$92</definedName>
    <definedName name="_xlnm.Print_Area" localSheetId="9">'5.5_P(2)'!$A$1:$K$89</definedName>
    <definedName name="_xlnm.Print_Area" localSheetId="10">'5.6 '!$A$1:$L$99</definedName>
    <definedName name="_xlnm.Print_Area" localSheetId="11">'5.6 (2)'!$A$1:$L$94</definedName>
    <definedName name="_xlnm.Print_Area" localSheetId="12">'5.6 (3)'!$A$1:$L$94</definedName>
    <definedName name="_xlnm.Print_Area" localSheetId="13">'5.7_L '!$A$1:$L$99</definedName>
    <definedName name="_xlnm.Print_Area" localSheetId="14">'5.7_L(2)'!$A$1:$L$95</definedName>
    <definedName name="_xlnm.Print_Area" localSheetId="15">'5.7_L(3)'!$A$1:$L$96</definedName>
    <definedName name="_xlnm.Print_Area" localSheetId="16">'5.7_P'!$A$1:$M$100</definedName>
    <definedName name="_xlnm.Print_Area" localSheetId="17">'5.7_P(2)'!$A$1:$L$92</definedName>
    <definedName name="_xlnm.Print_Area" localSheetId="18">'5.7_P(3)'!$A$1:$K$94</definedName>
    <definedName name="_xlnm.Print_Area" localSheetId="19">'5.8 '!$A$1:$Q$109</definedName>
    <definedName name="_xlnm.Print_Area" localSheetId="20">'5.9 '!$A$1:$M$89</definedName>
    <definedName name="q" localSheetId="24">#REF!</definedName>
    <definedName name="q" localSheetId="26">#REF!</definedName>
    <definedName name="q" localSheetId="29">#REF!</definedName>
    <definedName name="q" localSheetId="2">#REF!</definedName>
    <definedName name="q" localSheetId="3">#REF!</definedName>
    <definedName name="q" localSheetId="8">#REF!</definedName>
    <definedName name="q" localSheetId="9">#REF!</definedName>
    <definedName name="q" localSheetId="17">#REF!</definedName>
    <definedName name="q" localSheetId="19">#REF!</definedName>
    <definedName name="q" localSheetId="20">#REF!</definedName>
    <definedName name="q">#REF!</definedName>
    <definedName name="Region" localSheetId="9">[18]Sheet2!$B$2:$B$7</definedName>
    <definedName name="Region">[8]Sheet2!$B$2:$B$7</definedName>
    <definedName name="Region1" localSheetId="9">[19]Sheet1!$B$2:$B$19</definedName>
    <definedName name="Region1">[9]Sheet1!$B$2:$B$19</definedName>
    <definedName name="row_no">[12]ref!$B$3:$K$20</definedName>
    <definedName name="row_no_head">[12]ref!$B$3:$K$3</definedName>
    <definedName name="rrr" localSheetId="24">#REF!</definedName>
    <definedName name="rrr" localSheetId="26">#REF!</definedName>
    <definedName name="rrr" localSheetId="29">#REF!</definedName>
    <definedName name="rrr" localSheetId="2">#REF!</definedName>
    <definedName name="rrr" localSheetId="3">#REF!</definedName>
    <definedName name="rrr" localSheetId="8">#REF!</definedName>
    <definedName name="rrr" localSheetId="9">#REF!</definedName>
    <definedName name="rrr" localSheetId="17">#REF!</definedName>
    <definedName name="rrr" localSheetId="19">#REF!</definedName>
    <definedName name="rrr" localSheetId="20">#REF!</definedName>
    <definedName name="rrr">#REF!</definedName>
    <definedName name="rte" localSheetId="19" hidden="1">'[11]4.8'!#REF!</definedName>
    <definedName name="rte" hidden="1">'[11]4.8'!#REF!</definedName>
    <definedName name="s" localSheetId="24">#REF!</definedName>
    <definedName name="s" localSheetId="26">#REF!</definedName>
    <definedName name="s" localSheetId="29">#REF!</definedName>
    <definedName name="s" localSheetId="2">#REF!</definedName>
    <definedName name="s" localSheetId="3">#REF!</definedName>
    <definedName name="s" localSheetId="8">#REF!</definedName>
    <definedName name="s" localSheetId="9">#REF!</definedName>
    <definedName name="s" localSheetId="17">#REF!</definedName>
    <definedName name="s" localSheetId="19">#REF!</definedName>
    <definedName name="s" localSheetId="20">#REF!</definedName>
    <definedName name="s">#REF!</definedName>
    <definedName name="sa" localSheetId="24">#REF!</definedName>
    <definedName name="sa" localSheetId="26">#REF!</definedName>
    <definedName name="sa" localSheetId="29">#REF!</definedName>
    <definedName name="sa" localSheetId="2">#REF!</definedName>
    <definedName name="sa" localSheetId="3">#REF!</definedName>
    <definedName name="sa" localSheetId="8">#REF!</definedName>
    <definedName name="sa" localSheetId="9">#REF!</definedName>
    <definedName name="sa" localSheetId="17">#REF!</definedName>
    <definedName name="sa" localSheetId="19">#REF!</definedName>
    <definedName name="sa" localSheetId="20">#REF!</definedName>
    <definedName name="sa">#REF!</definedName>
    <definedName name="saadqff" localSheetId="24">#REF!</definedName>
    <definedName name="saadqff" localSheetId="26">#REF!</definedName>
    <definedName name="saadqff" localSheetId="29">#REF!</definedName>
    <definedName name="saadqff" localSheetId="2">#REF!</definedName>
    <definedName name="saadqff" localSheetId="3">#REF!</definedName>
    <definedName name="saadqff" localSheetId="8">#REF!</definedName>
    <definedName name="saadqff" localSheetId="9">#REF!</definedName>
    <definedName name="saadqff" localSheetId="17">#REF!</definedName>
    <definedName name="saadqff" localSheetId="19">#REF!</definedName>
    <definedName name="saadqff" localSheetId="20">#REF!</definedName>
    <definedName name="saadqff">#REF!</definedName>
    <definedName name="sabah" hidden="1">'[13]5.11'!$E$15:$J$15</definedName>
    <definedName name="sasas" localSheetId="24">#REF!</definedName>
    <definedName name="sasas" localSheetId="26">#REF!</definedName>
    <definedName name="sasas" localSheetId="29">#REF!</definedName>
    <definedName name="sasas" localSheetId="2">#REF!</definedName>
    <definedName name="sasas" localSheetId="3">#REF!</definedName>
    <definedName name="sasas" localSheetId="8">#REF!</definedName>
    <definedName name="sasas" localSheetId="9">#REF!</definedName>
    <definedName name="sasas" localSheetId="17">#REF!</definedName>
    <definedName name="sasas" localSheetId="19">#REF!</definedName>
    <definedName name="sasas" localSheetId="20">#REF!</definedName>
    <definedName name="sasas">#REF!</definedName>
    <definedName name="sda" localSheetId="19" hidden="1">'[11]4.8'!#REF!</definedName>
    <definedName name="sda" hidden="1">'[11]4.8'!#REF!</definedName>
    <definedName name="sds" localSheetId="24" hidden="1">#REF!</definedName>
    <definedName name="sds" localSheetId="26" hidden="1">#REF!</definedName>
    <definedName name="sds" localSheetId="29" hidden="1">#REF!</definedName>
    <definedName name="sds" localSheetId="2" hidden="1">#REF!</definedName>
    <definedName name="sds" localSheetId="3" hidden="1">#REF!</definedName>
    <definedName name="sds" localSheetId="8" hidden="1">#REF!</definedName>
    <definedName name="sds" localSheetId="9" hidden="1">#REF!</definedName>
    <definedName name="sds" localSheetId="17" hidden="1">#REF!</definedName>
    <definedName name="sds" localSheetId="19" hidden="1">#REF!</definedName>
    <definedName name="sds" localSheetId="20" hidden="1">#REF!</definedName>
    <definedName name="sds" hidden="1">#REF!</definedName>
    <definedName name="sefdhdrtsg" localSheetId="29">#REF!</definedName>
    <definedName name="sefdhdrtsg" localSheetId="19">#REF!</definedName>
    <definedName name="sefdhdrtsg" localSheetId="20">#REF!</definedName>
    <definedName name="sefdhdrtsg">#REF!</definedName>
    <definedName name="sep" localSheetId="29">#REF!</definedName>
    <definedName name="sep" localSheetId="19">#REF!</definedName>
    <definedName name="sep" localSheetId="20">#REF!</definedName>
    <definedName name="sep">#REF!</definedName>
    <definedName name="slgr" localSheetId="29" hidden="1">#REF!</definedName>
    <definedName name="slgr" localSheetId="19" hidden="1">#REF!</definedName>
    <definedName name="slgr" localSheetId="20" hidden="1">#REF!</definedName>
    <definedName name="slgr" hidden="1">#REF!</definedName>
    <definedName name="SORT" localSheetId="29" hidden="1">#REF!</definedName>
    <definedName name="SORT" localSheetId="19" hidden="1">#REF!</definedName>
    <definedName name="SORT" localSheetId="20" hidden="1">#REF!</definedName>
    <definedName name="SORT" hidden="1">#REF!</definedName>
    <definedName name="sss" localSheetId="24">#REF!</definedName>
    <definedName name="sss" localSheetId="26">#REF!</definedName>
    <definedName name="sss" localSheetId="29">#REF!</definedName>
    <definedName name="sss" localSheetId="2">#REF!</definedName>
    <definedName name="sss" localSheetId="3">#REF!</definedName>
    <definedName name="sss" localSheetId="8">#REF!</definedName>
    <definedName name="sss" localSheetId="9">#REF!</definedName>
    <definedName name="sss" localSheetId="17">#REF!</definedName>
    <definedName name="sss" localSheetId="19">#REF!</definedName>
    <definedName name="sss" localSheetId="20">#REF!</definedName>
    <definedName name="sss">#REF!</definedName>
    <definedName name="state">[12]ref!$B$23:$C$38</definedName>
    <definedName name="sz" localSheetId="29" hidden="1">#REF!</definedName>
    <definedName name="sz" localSheetId="19" hidden="1">#REF!</definedName>
    <definedName name="sz" localSheetId="20" hidden="1">#REF!</definedName>
    <definedName name="sz" hidden="1">#REF!</definedName>
    <definedName name="t" localSheetId="24" hidden="1">#REF!</definedName>
    <definedName name="t" localSheetId="26" hidden="1">#REF!</definedName>
    <definedName name="t" localSheetId="29" hidden="1">#REF!</definedName>
    <definedName name="t" localSheetId="2" hidden="1">#REF!</definedName>
    <definedName name="t" localSheetId="3" hidden="1">#REF!</definedName>
    <definedName name="t" localSheetId="8" hidden="1">#REF!</definedName>
    <definedName name="t" localSheetId="9" hidden="1">#REF!</definedName>
    <definedName name="t" localSheetId="17" hidden="1">#REF!</definedName>
    <definedName name="t" localSheetId="19" hidden="1">#REF!</definedName>
    <definedName name="t" localSheetId="20" hidden="1">#REF!</definedName>
    <definedName name="t" hidden="1">#REF!</definedName>
    <definedName name="table_no">[12]ref!$B$23:$E$38</definedName>
    <definedName name="te" localSheetId="24" hidden="1">'[3]4.9'!#REF!</definedName>
    <definedName name="te" localSheetId="26" hidden="1">'[3]4.9'!#REF!</definedName>
    <definedName name="te" localSheetId="29" hidden="1">'[3]4.9'!#REF!</definedName>
    <definedName name="te" localSheetId="2" hidden="1">'[3]4.9'!#REF!</definedName>
    <definedName name="te" localSheetId="3" hidden="1">'[3]4.9'!#REF!</definedName>
    <definedName name="te" localSheetId="8" hidden="1">'[3]4.9'!#REF!</definedName>
    <definedName name="te" localSheetId="9" hidden="1">'[14]4.9'!#REF!</definedName>
    <definedName name="te" localSheetId="19" hidden="1">'[3]4.9'!#REF!</definedName>
    <definedName name="te" localSheetId="20" hidden="1">'[3]4.9'!#REF!</definedName>
    <definedName name="te" hidden="1">'[3]4.9'!#REF!</definedName>
    <definedName name="Ter_a" localSheetId="24" hidden="1">'[3]4.9'!#REF!</definedName>
    <definedName name="Ter_a" localSheetId="26" hidden="1">'[3]4.9'!#REF!</definedName>
    <definedName name="Ter_a" localSheetId="2" hidden="1">'[3]4.9'!#REF!</definedName>
    <definedName name="Ter_a" localSheetId="3" hidden="1">'[3]4.9'!#REF!</definedName>
    <definedName name="Ter_a" localSheetId="9" hidden="1">'[14]4.9'!#REF!</definedName>
    <definedName name="Ter_a" hidden="1">'[3]4.9'!#REF!</definedName>
    <definedName name="tes" localSheetId="24" hidden="1">'[3]4.9'!#REF!</definedName>
    <definedName name="tes" localSheetId="26" hidden="1">'[3]4.9'!#REF!</definedName>
    <definedName name="tes" localSheetId="2" hidden="1">'[3]4.9'!#REF!</definedName>
    <definedName name="tes" localSheetId="3" hidden="1">'[3]4.9'!#REF!</definedName>
    <definedName name="tes" localSheetId="9" hidden="1">'[14]4.9'!#REF!</definedName>
    <definedName name="tes" hidden="1">'[3]4.9'!#REF!</definedName>
    <definedName name="test" localSheetId="24" hidden="1">#REF!</definedName>
    <definedName name="test" localSheetId="26" hidden="1">#REF!</definedName>
    <definedName name="test" localSheetId="29" hidden="1">#REF!</definedName>
    <definedName name="test" localSheetId="2" hidden="1">#REF!</definedName>
    <definedName name="test" localSheetId="3" hidden="1">#REF!</definedName>
    <definedName name="test" localSheetId="8" hidden="1">#REF!</definedName>
    <definedName name="test" localSheetId="9" hidden="1">#REF!</definedName>
    <definedName name="test" localSheetId="17" hidden="1">#REF!</definedName>
    <definedName name="test" localSheetId="19" hidden="1">#REF!</definedName>
    <definedName name="test" localSheetId="20" hidden="1">#REF!</definedName>
    <definedName name="test" hidden="1">#REF!</definedName>
    <definedName name="test3333333" localSheetId="29" hidden="1">#REF!</definedName>
    <definedName name="test3333333" localSheetId="19" hidden="1">#REF!</definedName>
    <definedName name="test3333333" localSheetId="20" hidden="1">#REF!</definedName>
    <definedName name="test3333333" hidden="1">#REF!</definedName>
    <definedName name="u" localSheetId="24">#REF!</definedName>
    <definedName name="u" localSheetId="26">#REF!</definedName>
    <definedName name="u" localSheetId="29">#REF!</definedName>
    <definedName name="u" localSheetId="2">#REF!</definedName>
    <definedName name="u" localSheetId="3">#REF!</definedName>
    <definedName name="u" localSheetId="8">#REF!</definedName>
    <definedName name="u" localSheetId="9">#REF!</definedName>
    <definedName name="u" localSheetId="17">#REF!</definedName>
    <definedName name="u" localSheetId="19">#REF!</definedName>
    <definedName name="u" localSheetId="20">#REF!</definedName>
    <definedName name="u">#REF!</definedName>
    <definedName name="umum" localSheetId="24">#REF!</definedName>
    <definedName name="umum" localSheetId="26">#REF!</definedName>
    <definedName name="umum" localSheetId="29">#REF!</definedName>
    <definedName name="umum" localSheetId="2">#REF!</definedName>
    <definedName name="umum" localSheetId="3">#REF!</definedName>
    <definedName name="umum" localSheetId="8">#REF!</definedName>
    <definedName name="umum" localSheetId="9">#REF!</definedName>
    <definedName name="umum" localSheetId="17">#REF!</definedName>
    <definedName name="umum" localSheetId="19">#REF!</definedName>
    <definedName name="umum" localSheetId="20">#REF!</definedName>
    <definedName name="umum">#REF!</definedName>
    <definedName name="uuuuu" localSheetId="24">#REF!</definedName>
    <definedName name="uuuuu" localSheetId="26">#REF!</definedName>
    <definedName name="uuuuu" localSheetId="29">#REF!</definedName>
    <definedName name="uuuuu" localSheetId="2">#REF!</definedName>
    <definedName name="uuuuu" localSheetId="3">#REF!</definedName>
    <definedName name="uuuuu" localSheetId="8">#REF!</definedName>
    <definedName name="uuuuu" localSheetId="9">#REF!</definedName>
    <definedName name="uuuuu" localSheetId="17">#REF!</definedName>
    <definedName name="uuuuu" localSheetId="19">#REF!</definedName>
    <definedName name="uuuuu" localSheetId="20">#REF!</definedName>
    <definedName name="uuuuu">#REF!</definedName>
    <definedName name="w" localSheetId="24">#REF!</definedName>
    <definedName name="w" localSheetId="26">#REF!</definedName>
    <definedName name="w" localSheetId="29">#REF!</definedName>
    <definedName name="w" localSheetId="2">#REF!</definedName>
    <definedName name="w" localSheetId="3">#REF!</definedName>
    <definedName name="w" localSheetId="8">#REF!</definedName>
    <definedName name="w" localSheetId="9">#REF!</definedName>
    <definedName name="w" localSheetId="17">#REF!</definedName>
    <definedName name="w" localSheetId="19">#REF!</definedName>
    <definedName name="w" localSheetId="20">#REF!</definedName>
    <definedName name="w">#REF!</definedName>
    <definedName name="WD" localSheetId="29" hidden="1">#REF!</definedName>
    <definedName name="WD" localSheetId="19" hidden="1">#REF!</definedName>
    <definedName name="WD" localSheetId="20" hidden="1">#REF!</definedName>
    <definedName name="WD" hidden="1">#REF!</definedName>
    <definedName name="x" localSheetId="24">#REF!</definedName>
    <definedName name="x" localSheetId="26">#REF!</definedName>
    <definedName name="x" localSheetId="29">#REF!</definedName>
    <definedName name="x" localSheetId="2">#REF!</definedName>
    <definedName name="x" localSheetId="3">#REF!</definedName>
    <definedName name="x" localSheetId="8">#REF!</definedName>
    <definedName name="x" localSheetId="9">#REF!</definedName>
    <definedName name="x" localSheetId="17">#REF!</definedName>
    <definedName name="x" localSheetId="19">#REF!</definedName>
    <definedName name="x" localSheetId="20">#REF!</definedName>
    <definedName name="x">#REF!</definedName>
    <definedName name="y" localSheetId="24">#REF!</definedName>
    <definedName name="y" localSheetId="26">#REF!</definedName>
    <definedName name="y" localSheetId="29">#REF!</definedName>
    <definedName name="y" localSheetId="2">#REF!</definedName>
    <definedName name="y" localSheetId="3">#REF!</definedName>
    <definedName name="y" localSheetId="8">#REF!</definedName>
    <definedName name="y" localSheetId="9">#REF!</definedName>
    <definedName name="y" localSheetId="17">#REF!</definedName>
    <definedName name="y" localSheetId="19">#REF!</definedName>
    <definedName name="y" localSheetId="20">#REF!</definedName>
    <definedName name="y">#REF!</definedName>
    <definedName name="ya" localSheetId="24">#REF!</definedName>
    <definedName name="ya" localSheetId="26">#REF!</definedName>
    <definedName name="ya" localSheetId="29">#REF!</definedName>
    <definedName name="ya" localSheetId="2">#REF!</definedName>
    <definedName name="ya" localSheetId="3">#REF!</definedName>
    <definedName name="ya" localSheetId="8">#REF!</definedName>
    <definedName name="ya" localSheetId="9">#REF!</definedName>
    <definedName name="ya" localSheetId="17">#REF!</definedName>
    <definedName name="ya" localSheetId="19">#REF!</definedName>
    <definedName name="ya" localSheetId="20">#REF!</definedName>
    <definedName name="ya">#REF!</definedName>
    <definedName name="yaa" localSheetId="24">#REF!</definedName>
    <definedName name="yaa" localSheetId="26">#REF!</definedName>
    <definedName name="yaa" localSheetId="29">#REF!</definedName>
    <definedName name="yaa" localSheetId="2">#REF!</definedName>
    <definedName name="yaa" localSheetId="3">#REF!</definedName>
    <definedName name="yaa" localSheetId="8">#REF!</definedName>
    <definedName name="yaa" localSheetId="9">#REF!</definedName>
    <definedName name="yaa" localSheetId="17">#REF!</definedName>
    <definedName name="yaa" localSheetId="19">#REF!</definedName>
    <definedName name="yaa" localSheetId="20">#REF!</definedName>
    <definedName name="yaa">#REF!</definedName>
    <definedName name="yaaa" localSheetId="24">#REF!</definedName>
    <definedName name="yaaa" localSheetId="26">#REF!</definedName>
    <definedName name="yaaa" localSheetId="29">#REF!</definedName>
    <definedName name="yaaa" localSheetId="2">#REF!</definedName>
    <definedName name="yaaa" localSheetId="3">#REF!</definedName>
    <definedName name="yaaa" localSheetId="8">#REF!</definedName>
    <definedName name="yaaa" localSheetId="9">#REF!</definedName>
    <definedName name="yaaa" localSheetId="17">#REF!</definedName>
    <definedName name="yaaa" localSheetId="19">#REF!</definedName>
    <definedName name="yaaa" localSheetId="20">#REF!</definedName>
    <definedName name="yaaa">#REF!</definedName>
    <definedName name="yi" localSheetId="24">#REF!</definedName>
    <definedName name="yi" localSheetId="26">#REF!</definedName>
    <definedName name="yi" localSheetId="29">#REF!</definedName>
    <definedName name="yi" localSheetId="2">#REF!</definedName>
    <definedName name="yi" localSheetId="3">#REF!</definedName>
    <definedName name="yi" localSheetId="8">#REF!</definedName>
    <definedName name="yi" localSheetId="9">#REF!</definedName>
    <definedName name="yi" localSheetId="17">#REF!</definedName>
    <definedName name="yi" localSheetId="19">#REF!</definedName>
    <definedName name="yi" localSheetId="20">#REF!</definedName>
    <definedName name="yi">#REF!</definedName>
    <definedName name="Z" localSheetId="24">#REF!</definedName>
    <definedName name="Z" localSheetId="26">#REF!</definedName>
    <definedName name="Z" localSheetId="29">#REF!</definedName>
    <definedName name="Z" localSheetId="2">#REF!</definedName>
    <definedName name="Z" localSheetId="3">#REF!</definedName>
    <definedName name="Z" localSheetId="8">#REF!</definedName>
    <definedName name="Z" localSheetId="9">#REF!</definedName>
    <definedName name="Z" localSheetId="17">#REF!</definedName>
    <definedName name="Z" localSheetId="19">#REF!</definedName>
    <definedName name="Z" localSheetId="20">#REF!</definedName>
    <definedName name="Z">#REF!</definedName>
  </definedNames>
  <calcPr calcId="191029"/>
  <fileRecoveryPr repairLoad="1"/>
</workbook>
</file>

<file path=xl/calcChain.xml><?xml version="1.0" encoding="utf-8"?>
<calcChain xmlns="http://schemas.openxmlformats.org/spreadsheetml/2006/main">
  <c r="E17" i="72" l="1"/>
  <c r="F17" i="72"/>
  <c r="G17" i="72"/>
  <c r="H17" i="72"/>
  <c r="I17" i="72"/>
  <c r="E18" i="72"/>
  <c r="F18" i="72"/>
  <c r="G18" i="72"/>
  <c r="H18" i="72"/>
  <c r="I18" i="72"/>
  <c r="E19" i="72"/>
  <c r="F19" i="72"/>
  <c r="G19" i="72"/>
  <c r="H19" i="72"/>
  <c r="I19" i="72"/>
  <c r="F16" i="71"/>
  <c r="G16" i="71"/>
  <c r="H16" i="71"/>
  <c r="E16" i="71" s="1"/>
  <c r="I16" i="71"/>
  <c r="F17" i="71"/>
  <c r="G17" i="71"/>
  <c r="E17" i="71" s="1"/>
  <c r="H17" i="71"/>
  <c r="I17" i="71"/>
  <c r="F18" i="71"/>
  <c r="E18" i="71" s="1"/>
  <c r="G18" i="71"/>
  <c r="H18" i="71"/>
  <c r="I18" i="71"/>
  <c r="E20" i="71"/>
  <c r="E21" i="71"/>
  <c r="E22" i="71"/>
  <c r="E24" i="71"/>
  <c r="E25" i="71"/>
  <c r="E26" i="71"/>
  <c r="E28" i="71"/>
  <c r="E29" i="71"/>
  <c r="E30" i="71"/>
  <c r="E32" i="71"/>
  <c r="E33" i="71"/>
  <c r="E34" i="71"/>
  <c r="E36" i="71"/>
  <c r="E37" i="71"/>
  <c r="E38" i="71"/>
  <c r="E40" i="71"/>
  <c r="E41" i="71"/>
  <c r="E42" i="71"/>
  <c r="E44" i="71"/>
  <c r="E45" i="71"/>
  <c r="E46" i="71"/>
  <c r="E48" i="71"/>
  <c r="E49" i="71"/>
  <c r="E50" i="71"/>
  <c r="E52" i="71"/>
  <c r="E53" i="71"/>
  <c r="E54" i="71"/>
  <c r="E56" i="71"/>
  <c r="E57" i="71"/>
  <c r="E58" i="71"/>
  <c r="E60" i="71"/>
  <c r="E61" i="71"/>
  <c r="E62" i="71"/>
  <c r="E64" i="71"/>
  <c r="E65" i="71"/>
  <c r="E66" i="71"/>
  <c r="E68" i="71"/>
  <c r="E69" i="71"/>
  <c r="E70" i="71"/>
  <c r="E72" i="71"/>
  <c r="E73" i="71"/>
  <c r="E74" i="71"/>
  <c r="E76" i="71"/>
  <c r="E77" i="71"/>
  <c r="E78" i="71"/>
  <c r="E80" i="71"/>
  <c r="E81" i="71"/>
  <c r="E82" i="71"/>
  <c r="E17" i="70"/>
  <c r="F17" i="70"/>
  <c r="G17" i="70"/>
  <c r="H17" i="70"/>
  <c r="E18" i="70"/>
  <c r="F18" i="70"/>
  <c r="G18" i="70"/>
  <c r="H18" i="70"/>
  <c r="E19" i="70"/>
  <c r="F19" i="70"/>
  <c r="G19" i="70"/>
  <c r="H19" i="70"/>
  <c r="E21" i="69"/>
  <c r="F21" i="69"/>
  <c r="G21" i="69"/>
  <c r="H21" i="69"/>
  <c r="I21" i="69"/>
  <c r="J21" i="69"/>
  <c r="E22" i="69"/>
  <c r="F22" i="69"/>
  <c r="G22" i="69"/>
  <c r="H22" i="69"/>
  <c r="I22" i="69"/>
  <c r="J22" i="69"/>
  <c r="E23" i="69"/>
  <c r="F23" i="69"/>
  <c r="G23" i="69"/>
  <c r="H23" i="69"/>
  <c r="I23" i="69"/>
  <c r="J23" i="69"/>
  <c r="E21" i="68"/>
  <c r="F21" i="68"/>
  <c r="G21" i="68"/>
  <c r="H21" i="68"/>
  <c r="I21" i="68"/>
  <c r="J21" i="68"/>
  <c r="E22" i="68"/>
  <c r="F22" i="68"/>
  <c r="G22" i="68"/>
  <c r="H22" i="68"/>
  <c r="I22" i="68"/>
  <c r="J22" i="68"/>
  <c r="E23" i="68"/>
  <c r="F23" i="68"/>
  <c r="G23" i="68"/>
  <c r="H23" i="68"/>
  <c r="I23" i="68"/>
  <c r="J23" i="68"/>
  <c r="F21" i="67"/>
  <c r="G21" i="67"/>
  <c r="H21" i="67"/>
  <c r="I21" i="67"/>
  <c r="J21" i="67"/>
  <c r="F22" i="67"/>
  <c r="G22" i="67"/>
  <c r="H22" i="67"/>
  <c r="I22" i="67"/>
  <c r="J22" i="67"/>
  <c r="F23" i="67"/>
  <c r="G23" i="67"/>
  <c r="H23" i="67"/>
  <c r="I23" i="67"/>
  <c r="J23" i="67"/>
  <c r="E25" i="67"/>
  <c r="E26" i="67"/>
  <c r="E27" i="67"/>
  <c r="E29" i="67"/>
  <c r="E30" i="67"/>
  <c r="E31" i="67"/>
  <c r="E33" i="67"/>
  <c r="E34" i="67"/>
  <c r="E35" i="67"/>
  <c r="E37" i="67"/>
  <c r="E38" i="67"/>
  <c r="E39" i="67"/>
  <c r="E41" i="67"/>
  <c r="E42" i="67"/>
  <c r="E43" i="67"/>
  <c r="E45" i="67"/>
  <c r="E46" i="67"/>
  <c r="E47" i="67"/>
  <c r="E49" i="67"/>
  <c r="E50" i="67"/>
  <c r="E51" i="67"/>
  <c r="E53" i="67"/>
  <c r="E54" i="67"/>
  <c r="E55" i="67"/>
  <c r="E57" i="67"/>
  <c r="E58" i="67"/>
  <c r="E59" i="67"/>
  <c r="E61" i="67"/>
  <c r="E62" i="67"/>
  <c r="E63" i="67"/>
  <c r="E65" i="67"/>
  <c r="E66" i="67"/>
  <c r="E67" i="67"/>
  <c r="E69" i="67"/>
  <c r="E70" i="67"/>
  <c r="E71" i="67"/>
  <c r="E73" i="67"/>
  <c r="E74" i="67"/>
  <c r="E75" i="67"/>
  <c r="E77" i="67"/>
  <c r="E78" i="67"/>
  <c r="E79" i="67"/>
  <c r="E81" i="67"/>
  <c r="E82" i="67"/>
  <c r="E83" i="67"/>
  <c r="E85" i="67"/>
  <c r="E86" i="67"/>
  <c r="E87" i="67"/>
  <c r="E20" i="66"/>
  <c r="F20" i="66"/>
  <c r="G20" i="66"/>
  <c r="H20" i="66"/>
  <c r="I20" i="66"/>
  <c r="J20" i="66"/>
  <c r="K20" i="66"/>
  <c r="L20" i="66"/>
  <c r="E21" i="66"/>
  <c r="F21" i="66"/>
  <c r="G21" i="66"/>
  <c r="H21" i="66"/>
  <c r="I21" i="66"/>
  <c r="J21" i="66"/>
  <c r="K21" i="66"/>
  <c r="L21" i="66"/>
  <c r="E22" i="66"/>
  <c r="F22" i="66"/>
  <c r="G22" i="66"/>
  <c r="H22" i="66"/>
  <c r="I22" i="66"/>
  <c r="J22" i="66"/>
  <c r="K22" i="66"/>
  <c r="L22" i="66"/>
  <c r="E19" i="65"/>
  <c r="F19" i="65"/>
  <c r="G19" i="65"/>
  <c r="H19" i="65"/>
  <c r="I19" i="65"/>
  <c r="J19" i="65"/>
  <c r="K19" i="65"/>
  <c r="E20" i="65"/>
  <c r="F20" i="65"/>
  <c r="G20" i="65"/>
  <c r="H20" i="65"/>
  <c r="I20" i="65"/>
  <c r="J20" i="65"/>
  <c r="K20" i="65"/>
  <c r="E21" i="65"/>
  <c r="F21" i="65"/>
  <c r="G21" i="65"/>
  <c r="H21" i="65"/>
  <c r="I21" i="65"/>
  <c r="J21" i="65"/>
  <c r="K21" i="65"/>
  <c r="F22" i="64"/>
  <c r="G22" i="64"/>
  <c r="H22" i="64"/>
  <c r="I22" i="64"/>
  <c r="J22" i="64"/>
  <c r="K22" i="64"/>
  <c r="L22" i="64"/>
  <c r="F23" i="64"/>
  <c r="G23" i="64"/>
  <c r="H23" i="64"/>
  <c r="I23" i="64"/>
  <c r="J23" i="64"/>
  <c r="K23" i="64"/>
  <c r="L23" i="64"/>
  <c r="F24" i="64"/>
  <c r="G24" i="64"/>
  <c r="H24" i="64"/>
  <c r="I24" i="64"/>
  <c r="J24" i="64"/>
  <c r="K24" i="64"/>
  <c r="L24" i="64"/>
  <c r="E26" i="64"/>
  <c r="E27" i="64"/>
  <c r="E28" i="64"/>
  <c r="E30" i="64"/>
  <c r="E31" i="64"/>
  <c r="E32" i="64"/>
  <c r="E34" i="64"/>
  <c r="E35" i="64"/>
  <c r="E36" i="64"/>
  <c r="E38" i="64"/>
  <c r="E39" i="64"/>
  <c r="E40" i="64"/>
  <c r="E42" i="64"/>
  <c r="E43" i="64"/>
  <c r="E44" i="64"/>
  <c r="E46" i="64"/>
  <c r="E47" i="64"/>
  <c r="E48" i="64"/>
  <c r="E50" i="64"/>
  <c r="E51" i="64"/>
  <c r="E52" i="64"/>
  <c r="E54" i="64"/>
  <c r="E55" i="64"/>
  <c r="E56" i="64"/>
  <c r="E58" i="64"/>
  <c r="E59" i="64"/>
  <c r="E60" i="64"/>
  <c r="E62" i="64"/>
  <c r="E63" i="64"/>
  <c r="E64" i="64"/>
  <c r="E66" i="64"/>
  <c r="E67" i="64"/>
  <c r="E68" i="64"/>
  <c r="E70" i="64"/>
  <c r="E71" i="64"/>
  <c r="E72" i="64"/>
  <c r="E74" i="64"/>
  <c r="E75" i="64"/>
  <c r="E76" i="64"/>
  <c r="E78" i="64"/>
  <c r="E79" i="64"/>
  <c r="E80" i="64"/>
  <c r="E82" i="64"/>
  <c r="E83" i="64"/>
  <c r="E84" i="64"/>
  <c r="E86" i="64"/>
  <c r="E87" i="64"/>
  <c r="E88" i="64"/>
  <c r="E91" i="64"/>
  <c r="E92" i="64"/>
  <c r="E16" i="63"/>
  <c r="H16" i="63"/>
  <c r="I16" i="63"/>
  <c r="K16" i="63"/>
  <c r="E17" i="63"/>
  <c r="H17" i="63"/>
  <c r="I17" i="63"/>
  <c r="K17" i="63"/>
  <c r="E18" i="63"/>
  <c r="H18" i="63"/>
  <c r="I18" i="63"/>
  <c r="K18" i="63"/>
  <c r="G20" i="63"/>
  <c r="G21" i="63"/>
  <c r="G17" i="63" s="1"/>
  <c r="G22" i="63"/>
  <c r="G18" i="63" s="1"/>
  <c r="G24" i="63"/>
  <c r="G25" i="63"/>
  <c r="G26" i="63"/>
  <c r="G28" i="63"/>
  <c r="G16" i="63" s="1"/>
  <c r="G29" i="63"/>
  <c r="G30" i="63"/>
  <c r="G32" i="63"/>
  <c r="G33" i="63"/>
  <c r="G34" i="63"/>
  <c r="G36" i="63"/>
  <c r="G37" i="63"/>
  <c r="G38" i="63"/>
  <c r="G40" i="63"/>
  <c r="G41" i="63"/>
  <c r="G42" i="63"/>
  <c r="G44" i="63"/>
  <c r="G45" i="63"/>
  <c r="G46" i="63"/>
  <c r="G48" i="63"/>
  <c r="G49" i="63"/>
  <c r="G50" i="63"/>
  <c r="G52" i="63"/>
  <c r="G53" i="63"/>
  <c r="G54" i="63"/>
  <c r="G56" i="63"/>
  <c r="G57" i="63"/>
  <c r="G58" i="63"/>
  <c r="G60" i="63"/>
  <c r="G61" i="63"/>
  <c r="G62" i="63"/>
  <c r="G64" i="63"/>
  <c r="G65" i="63"/>
  <c r="G66" i="63"/>
  <c r="G68" i="63"/>
  <c r="G69" i="63"/>
  <c r="G70" i="63"/>
  <c r="G72" i="63"/>
  <c r="G73" i="63"/>
  <c r="G74" i="63"/>
  <c r="G76" i="63"/>
  <c r="G77" i="63"/>
  <c r="G78" i="63"/>
  <c r="G80" i="63"/>
  <c r="G81" i="63"/>
  <c r="G82" i="63"/>
  <c r="G84" i="63"/>
  <c r="G85" i="63"/>
  <c r="G86" i="63"/>
  <c r="E22" i="67" l="1"/>
  <c r="E23" i="67"/>
  <c r="E21" i="67"/>
  <c r="E24" i="64"/>
  <c r="E23" i="64"/>
  <c r="E22" i="64"/>
  <c r="E27" i="55" l="1"/>
  <c r="F27" i="55"/>
  <c r="G27" i="55"/>
  <c r="H27" i="55"/>
  <c r="I27" i="55"/>
  <c r="J27" i="55"/>
  <c r="K27" i="55"/>
  <c r="E30" i="53"/>
  <c r="F30" i="53"/>
  <c r="G30" i="53"/>
  <c r="H30" i="53"/>
  <c r="I30" i="53"/>
  <c r="J30" i="53"/>
  <c r="K30" i="53"/>
  <c r="D26" i="51"/>
  <c r="D30" i="51"/>
  <c r="D34" i="51"/>
  <c r="D38" i="51"/>
  <c r="D42" i="51"/>
  <c r="D46" i="51"/>
  <c r="D50" i="51"/>
  <c r="D54" i="51"/>
  <c r="D58" i="51"/>
  <c r="D62" i="51"/>
  <c r="D66" i="51"/>
  <c r="D70" i="51"/>
  <c r="D74" i="51"/>
  <c r="D78" i="51"/>
  <c r="D82" i="51"/>
  <c r="D86" i="51"/>
  <c r="E81" i="48" l="1"/>
  <c r="E80" i="48"/>
  <c r="E77" i="48"/>
  <c r="E76" i="48"/>
  <c r="E73" i="48"/>
  <c r="E72" i="48"/>
  <c r="E69" i="48"/>
  <c r="E68" i="48"/>
  <c r="E65" i="48"/>
  <c r="E64" i="48"/>
  <c r="E61" i="48"/>
  <c r="E60" i="48"/>
  <c r="E57" i="48"/>
  <c r="E56" i="48"/>
  <c r="E53" i="48"/>
  <c r="E52" i="48"/>
  <c r="E49" i="48"/>
  <c r="E48" i="48"/>
  <c r="E45" i="48"/>
  <c r="E44" i="48"/>
  <c r="E41" i="48"/>
  <c r="E40" i="48"/>
  <c r="E37" i="48"/>
  <c r="E36" i="48"/>
  <c r="E33" i="48"/>
  <c r="E32" i="48"/>
  <c r="E29" i="48"/>
  <c r="E28" i="48"/>
  <c r="E25" i="48"/>
  <c r="E24" i="48"/>
  <c r="E21" i="48"/>
  <c r="E20" i="48"/>
  <c r="M17" i="48"/>
  <c r="L17" i="48"/>
  <c r="K17" i="48"/>
  <c r="J17" i="48"/>
  <c r="I17" i="48"/>
  <c r="H17" i="48"/>
  <c r="G17" i="48"/>
  <c r="E17" i="48" s="1"/>
  <c r="M16" i="48"/>
  <c r="L16" i="48"/>
  <c r="K16" i="48"/>
  <c r="J16" i="48"/>
  <c r="I16" i="48"/>
  <c r="H16" i="48"/>
  <c r="G16" i="48"/>
  <c r="E16" i="48" s="1"/>
</calcChain>
</file>

<file path=xl/sharedStrings.xml><?xml version="1.0" encoding="utf-8"?>
<sst xmlns="http://schemas.openxmlformats.org/spreadsheetml/2006/main" count="2418" uniqueCount="381">
  <si>
    <t>W.P. Putrajaya</t>
  </si>
  <si>
    <t>W.P. Labuan</t>
  </si>
  <si>
    <t>W.P. Kuala Lumpur</t>
  </si>
  <si>
    <t>Terengganu</t>
  </si>
  <si>
    <t>Selangor</t>
  </si>
  <si>
    <t>Sarawak</t>
  </si>
  <si>
    <t>Sabah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</si>
  <si>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</si>
  <si>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</si>
  <si>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</si>
  <si>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</si>
  <si>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</si>
  <si>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</si>
  <si>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</si>
  <si>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</si>
  <si>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t>Malaysia</t>
  </si>
  <si>
    <t>Female</t>
  </si>
  <si>
    <t>Male</t>
  </si>
  <si>
    <t>Total</t>
  </si>
  <si>
    <t>Perempuan</t>
  </si>
  <si>
    <t>Lelaki</t>
  </si>
  <si>
    <t>Jumlah</t>
  </si>
  <si>
    <t>Job vacancy</t>
  </si>
  <si>
    <t>State</t>
  </si>
  <si>
    <t>Penempatan</t>
  </si>
  <si>
    <t>Negeri</t>
  </si>
  <si>
    <t xml:space="preserve">         EMPLOYMENT</t>
  </si>
  <si>
    <t xml:space="preserve">        GUNA TENAGA</t>
  </si>
  <si>
    <t>Pulau Pinang</t>
  </si>
  <si>
    <t>workers</t>
  </si>
  <si>
    <t>professionals</t>
  </si>
  <si>
    <t>support</t>
  </si>
  <si>
    <t>associate</t>
  </si>
  <si>
    <t>Clerical</t>
  </si>
  <si>
    <t>perkeranian</t>
  </si>
  <si>
    <t>bersekutu</t>
  </si>
  <si>
    <t>sokongan</t>
  </si>
  <si>
    <t>profesional</t>
  </si>
  <si>
    <t>Pekerja</t>
  </si>
  <si>
    <t>Juruteknik dan</t>
  </si>
  <si>
    <t>Profesional</t>
  </si>
  <si>
    <t>Pengurus</t>
  </si>
  <si>
    <t>EMPLOYMENT</t>
  </si>
  <si>
    <t>GUNA TENAGA</t>
  </si>
  <si>
    <t xml:space="preserve"> </t>
  </si>
  <si>
    <t>forestry</t>
  </si>
  <si>
    <t>machine</t>
  </si>
  <si>
    <t>berkaitan</t>
  </si>
  <si>
    <t>Plant and</t>
  </si>
  <si>
    <t>occupations</t>
  </si>
  <si>
    <t>Elementary</t>
  </si>
  <si>
    <t>dan pekerja</t>
  </si>
  <si>
    <t>dan jualan</t>
  </si>
  <si>
    <t>pertanian,</t>
  </si>
  <si>
    <t>perkhidmatan,</t>
  </si>
  <si>
    <t>Pekerja mahir</t>
  </si>
  <si>
    <t>activities</t>
  </si>
  <si>
    <t>management</t>
  </si>
  <si>
    <t>gas, steam</t>
  </si>
  <si>
    <t>Water supply;</t>
  </si>
  <si>
    <t>Electricity,</t>
  </si>
  <si>
    <t>Accommodation</t>
  </si>
  <si>
    <t>pemulihan</t>
  </si>
  <si>
    <t>udara</t>
  </si>
  <si>
    <t>kenderaan</t>
  </si>
  <si>
    <t>Agriculture,</t>
  </si>
  <si>
    <t>pembaikan</t>
  </si>
  <si>
    <t>perkhidmatan</t>
  </si>
  <si>
    <t>gas, wap</t>
  </si>
  <si>
    <t>Construction</t>
  </si>
  <si>
    <t>pembentungan,</t>
  </si>
  <si>
    <t>elektrik,</t>
  </si>
  <si>
    <t>Manufacturing</t>
  </si>
  <si>
    <t>perhutanan</t>
  </si>
  <si>
    <t>Maklumat</t>
  </si>
  <si>
    <t>Penginapan</t>
  </si>
  <si>
    <t>Pengangkutan</t>
  </si>
  <si>
    <t>Perdagangan</t>
  </si>
  <si>
    <t>Pembinaan</t>
  </si>
  <si>
    <t>Bekalan air;</t>
  </si>
  <si>
    <t>Bekalan</t>
  </si>
  <si>
    <t>Pembuatan</t>
  </si>
  <si>
    <t>Perlombongan</t>
  </si>
  <si>
    <t>Pertanian,</t>
  </si>
  <si>
    <t>social security</t>
  </si>
  <si>
    <t>administration</t>
  </si>
  <si>
    <t>Public</t>
  </si>
  <si>
    <t>service</t>
  </si>
  <si>
    <t>takaful</t>
  </si>
  <si>
    <t>sosial wajib</t>
  </si>
  <si>
    <t>technical</t>
  </si>
  <si>
    <t>keselamatan</t>
  </si>
  <si>
    <t>Administrative</t>
  </si>
  <si>
    <t>scientific and</t>
  </si>
  <si>
    <t>Aktiviti</t>
  </si>
  <si>
    <t>Education</t>
  </si>
  <si>
    <t>pentadbiran</t>
  </si>
  <si>
    <t>profesional,</t>
  </si>
  <si>
    <t>hartanah</t>
  </si>
  <si>
    <t>kewangan</t>
  </si>
  <si>
    <t>Pendidikan</t>
  </si>
  <si>
    <t>Pentadbiran</t>
  </si>
  <si>
    <t>Human health</t>
  </si>
  <si>
    <t>Activities of</t>
  </si>
  <si>
    <t>entertainment</t>
  </si>
  <si>
    <t>luar wilayah</t>
  </si>
  <si>
    <t>Other service</t>
  </si>
  <si>
    <t>sebagai</t>
  </si>
  <si>
    <t>lain</t>
  </si>
  <si>
    <t>kemanusiaan</t>
  </si>
  <si>
    <t>kesihatan</t>
  </si>
  <si>
    <t>Kesenian,</t>
  </si>
  <si>
    <t>Financial</t>
  </si>
  <si>
    <t>households</t>
  </si>
  <si>
    <t>aktiviti</t>
  </si>
  <si>
    <t>30+</t>
  </si>
  <si>
    <t>Age group</t>
  </si>
  <si>
    <t>Kumpulan umur</t>
  </si>
  <si>
    <t>Tenaga buruh ('000)</t>
  </si>
  <si>
    <t xml:space="preserve">Labour force </t>
  </si>
  <si>
    <t>Penduduk bekerja ('000)</t>
  </si>
  <si>
    <t>Employed persons</t>
  </si>
  <si>
    <t>Penganggur ('000)</t>
  </si>
  <si>
    <t xml:space="preserve">Unemployed </t>
  </si>
  <si>
    <t>Kadar penyertaan tenaga buruh (%)</t>
  </si>
  <si>
    <t xml:space="preserve">Labour force participation rate </t>
  </si>
  <si>
    <t>Kadar pengangguran (%)</t>
  </si>
  <si>
    <t xml:space="preserve">Unemployment rate </t>
  </si>
  <si>
    <t>('000)</t>
  </si>
  <si>
    <t>Rendah</t>
  </si>
  <si>
    <t>Menengah</t>
  </si>
  <si>
    <t>Primary</t>
  </si>
  <si>
    <t>Secondary</t>
  </si>
  <si>
    <t>Tertiary</t>
  </si>
  <si>
    <t>-</t>
  </si>
  <si>
    <t>Professional,</t>
  </si>
  <si>
    <t>majikan</t>
  </si>
  <si>
    <t>Penengah</t>
  </si>
  <si>
    <t>Mean</t>
  </si>
  <si>
    <t>Median</t>
  </si>
  <si>
    <t>(RM)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</si>
  <si>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</si>
  <si>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Statistik utama</t>
  </si>
  <si>
    <t>Principal statistics</t>
  </si>
  <si>
    <t>Luar tenaga buruh ('000)</t>
  </si>
  <si>
    <t xml:space="preserve">Outside labour force </t>
  </si>
  <si>
    <t>Bilangan</t>
  </si>
  <si>
    <t xml:space="preserve">   Total includes 'Activities of extraterritorial organizations and bodies'</t>
  </si>
  <si>
    <t>Kekosongan</t>
  </si>
  <si>
    <t>as employers</t>
  </si>
  <si>
    <t>New registrant</t>
  </si>
  <si>
    <t>Technicians and</t>
  </si>
  <si>
    <t>and sales</t>
  </si>
  <si>
    <t>Placement</t>
  </si>
  <si>
    <t>rasmi</t>
  </si>
  <si>
    <t>education</t>
  </si>
  <si>
    <t>No formal</t>
  </si>
  <si>
    <t>Purata</t>
  </si>
  <si>
    <t>penerima</t>
  </si>
  <si>
    <t>Citizens</t>
  </si>
  <si>
    <t>Jadual 5.1</t>
  </si>
  <si>
    <t>Table 5.1</t>
  </si>
  <si>
    <t>Jadual 5.2</t>
  </si>
  <si>
    <t>Table 5.2</t>
  </si>
  <si>
    <t>pendidikan</t>
  </si>
  <si>
    <t>Jadual 5.4</t>
  </si>
  <si>
    <t>Table 5.4</t>
  </si>
  <si>
    <t>Jadual 5.5</t>
  </si>
  <si>
    <t>Table 5.5</t>
  </si>
  <si>
    <t>Jadual 5.6</t>
  </si>
  <si>
    <t>Table 5.6</t>
  </si>
  <si>
    <t>Jadual 5.7</t>
  </si>
  <si>
    <t>Table 5.7</t>
  </si>
  <si>
    <t>Jadual 5.8</t>
  </si>
  <si>
    <t>Table 5.8</t>
  </si>
  <si>
    <t>Jadual 5.9</t>
  </si>
  <si>
    <t>Table 5.9</t>
  </si>
  <si>
    <t>Jadual 5.10</t>
  </si>
  <si>
    <t>Jadual 5.11</t>
  </si>
  <si>
    <t>Table 5.11</t>
  </si>
  <si>
    <t>Table 5.12</t>
  </si>
  <si>
    <t>Jadual 5.12</t>
  </si>
  <si>
    <t>Jadual 5.13</t>
  </si>
  <si>
    <t>Table 5.13</t>
  </si>
  <si>
    <t>Tiada</t>
  </si>
  <si>
    <r>
      <t>Purata</t>
    </r>
    <r>
      <rPr>
        <b/>
        <vertAlign val="superscript"/>
        <sz val="11"/>
        <rFont val="Arial"/>
        <family val="2"/>
      </rPr>
      <t xml:space="preserve">1 </t>
    </r>
    <r>
      <rPr>
        <b/>
        <sz val="11"/>
        <rFont val="Arial"/>
        <family val="2"/>
      </rPr>
      <t>gaji &amp; upah bulanan (RM)</t>
    </r>
  </si>
  <si>
    <r>
      <t>Penengah</t>
    </r>
    <r>
      <rPr>
        <b/>
        <vertAlign val="superscript"/>
        <sz val="11"/>
        <rFont val="Arial"/>
        <family val="2"/>
      </rPr>
      <t xml:space="preserve">1 </t>
    </r>
    <r>
      <rPr>
        <b/>
        <sz val="11"/>
        <rFont val="Arial"/>
        <family val="2"/>
      </rPr>
      <t>gaji &amp; upah bulanan (RM)</t>
    </r>
  </si>
  <si>
    <r>
      <t>Mean</t>
    </r>
    <r>
      <rPr>
        <i/>
        <vertAlign val="superscript"/>
        <sz val="11"/>
        <rFont val="Arial"/>
        <family val="2"/>
      </rPr>
      <t xml:space="preserve">1 </t>
    </r>
    <r>
      <rPr>
        <i/>
        <sz val="11"/>
        <rFont val="Arial"/>
        <family val="2"/>
      </rPr>
      <t>monthly salaries &amp; wages</t>
    </r>
  </si>
  <si>
    <r>
      <t>Median</t>
    </r>
    <r>
      <rPr>
        <i/>
        <vertAlign val="superscript"/>
        <sz val="11"/>
        <rFont val="Arial"/>
        <family val="2"/>
      </rPr>
      <t xml:space="preserve">1 </t>
    </r>
    <r>
      <rPr>
        <i/>
        <sz val="11"/>
        <rFont val="Arial"/>
        <family val="2"/>
      </rPr>
      <t>monthly salaries &amp; wages</t>
    </r>
  </si>
  <si>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Warganegara</t>
    </r>
  </si>
  <si>
    <t>Tahun</t>
  </si>
  <si>
    <t>Year</t>
  </si>
  <si>
    <t>&amp; pengkuarian</t>
  </si>
  <si>
    <t>borong &amp; runcit;</t>
  </si>
  <si>
    <t>&amp; perikanan</t>
  </si>
  <si>
    <t>Mining</t>
  </si>
  <si>
    <t>pengurusan sisa</t>
  </si>
  <si>
    <t>&amp; quarrying</t>
  </si>
  <si>
    <t>&amp; pendingin</t>
  </si>
  <si>
    <t>&amp; aktiviti</t>
  </si>
  <si>
    <t>bermotor</t>
  </si>
  <si>
    <t>&amp; fisheries</t>
  </si>
  <si>
    <t>&amp; motosikal</t>
  </si>
  <si>
    <t>sewerage,</t>
  </si>
  <si>
    <t>Wholesale</t>
  </si>
  <si>
    <t>&amp; air</t>
  </si>
  <si>
    <t>waste</t>
  </si>
  <si>
    <t>&amp; retail trade;</t>
  </si>
  <si>
    <t>conditioning</t>
  </si>
  <si>
    <t>repair of motor</t>
  </si>
  <si>
    <t>&amp; recovery</t>
  </si>
  <si>
    <t>vehicles</t>
  </si>
  <si>
    <t>&amp; motorcycles</t>
  </si>
  <si>
    <t>Sumber: Pertubuhan Keselamatan Sosial</t>
  </si>
  <si>
    <t>Source: Social Security Organisation</t>
  </si>
  <si>
    <t>&amp; penyimpanan</t>
  </si>
  <si>
    <t>&amp; komunikasi</t>
  </si>
  <si>
    <t>Transport</t>
  </si>
  <si>
    <t>Information</t>
  </si>
  <si>
    <t>&amp; insurans/</t>
  </si>
  <si>
    <t>Estate</t>
  </si>
  <si>
    <t>saintifik</t>
  </si>
  <si>
    <t>&amp; khidmat</t>
  </si>
  <si>
    <t>&amp; storage</t>
  </si>
  <si>
    <t>makanan</t>
  </si>
  <si>
    <t>&amp; communication</t>
  </si>
  <si>
    <t>&amp; teknikal</t>
  </si>
  <si>
    <t>&amp; minuman</t>
  </si>
  <si>
    <t>&amp; support</t>
  </si>
  <si>
    <t>&amp; food</t>
  </si>
  <si>
    <t>&amp; insurance/</t>
  </si>
  <si>
    <t>&amp; beverage</t>
  </si>
  <si>
    <t>service activities</t>
  </si>
  <si>
    <t>Aktiviti isi</t>
  </si>
  <si>
    <t>Aktiviti badan</t>
  </si>
  <si>
    <t>awam</t>
  </si>
  <si>
    <t>hiburan</t>
  </si>
  <si>
    <t>rumah</t>
  </si>
  <si>
    <t>&amp; pertubuhan</t>
  </si>
  <si>
    <t>&amp; pertahanan;</t>
  </si>
  <si>
    <t>&amp; rekreasi</t>
  </si>
  <si>
    <t>&amp; kerja sosial</t>
  </si>
  <si>
    <t>Arts,</t>
  </si>
  <si>
    <t>extra-territorial</t>
  </si>
  <si>
    <t>&amp; recreation</t>
  </si>
  <si>
    <t>organizations</t>
  </si>
  <si>
    <t>&amp; social work</t>
  </si>
  <si>
    <t>&amp; bodies</t>
  </si>
  <si>
    <t>&amp; defence;</t>
  </si>
  <si>
    <t xml:space="preserve">  Malaysia, 2020-2021</t>
  </si>
  <si>
    <t>Manager</t>
  </si>
  <si>
    <t>Professional</t>
  </si>
  <si>
    <t>Clerical support</t>
  </si>
  <si>
    <t>MALAYSIA</t>
  </si>
  <si>
    <t>Pekerja kemahiran</t>
  </si>
  <si>
    <t>Operator mesin</t>
  </si>
  <si>
    <t>Pekerja asas</t>
  </si>
  <si>
    <t>dan loji,</t>
  </si>
  <si>
    <t>pertukangan yang</t>
  </si>
  <si>
    <t>dan pemasang</t>
  </si>
  <si>
    <t>occupation</t>
  </si>
  <si>
    <t>Service workers,</t>
  </si>
  <si>
    <t>dan perikanan</t>
  </si>
  <si>
    <t>Skilled agricultural,</t>
  </si>
  <si>
    <t>Craft and related</t>
  </si>
  <si>
    <t>forestry and</t>
  </si>
  <si>
    <t>trades workers</t>
  </si>
  <si>
    <t>operators</t>
  </si>
  <si>
    <t>fishery workers</t>
  </si>
  <si>
    <t>and assemblers</t>
  </si>
  <si>
    <t>Table5.10</t>
  </si>
  <si>
    <t xml:space="preserve">: Bilangan pendaftar aktif di MYFutureJobs yang belum ditempatkan mengikut negeri, jantina dan kumpulan umur, </t>
  </si>
  <si>
    <t>: Number of unplaced active registrants at MYFutureJobs by state, sex and age group, Malaysia, 2020-2021</t>
  </si>
  <si>
    <t xml:space="preserve">  </t>
  </si>
  <si>
    <t>15─19</t>
  </si>
  <si>
    <t>20─24</t>
  </si>
  <si>
    <t>25─29</t>
  </si>
  <si>
    <r>
      <t xml:space="preserve">Nota/ </t>
    </r>
    <r>
      <rPr>
        <i/>
        <sz val="8"/>
        <rFont val="Arial"/>
        <family val="2"/>
      </rPr>
      <t>Note:</t>
    </r>
  </si>
  <si>
    <t>: Penduduk bekerja mengikut negeri, industri dan jantina, Malaysia, 2022</t>
  </si>
  <si>
    <t xml:space="preserve">: Employed persons by state, industry and sex, Malaysia, 2022 </t>
  </si>
  <si>
    <t>: Penduduk bekerja mengikut negeri, industri dan jantina, Malaysia, 2022 (samb.)</t>
  </si>
  <si>
    <t>: Employed persons by state, industry and sex, Malaysia, 2022 (cont'd)</t>
  </si>
  <si>
    <t>Tiada Maklumat</t>
  </si>
  <si>
    <t>No Information</t>
  </si>
  <si>
    <t>: Principal statistics of labour force by sex, Malaysia, 2022-2024</t>
  </si>
  <si>
    <t>: Statistik utama tenaga buruh mengikut jantina, Malaysia, 2022-2024</t>
  </si>
  <si>
    <r>
      <t>2022</t>
    </r>
    <r>
      <rPr>
        <b/>
        <vertAlign val="superscript"/>
        <sz val="10"/>
        <rFont val="Century Gothic"/>
        <family val="2"/>
      </rPr>
      <t>r</t>
    </r>
  </si>
  <si>
    <t>:  Penduduk bekerja mengikut negeri dan pencapaian pendidikan, Malaysia, 2022-2024</t>
  </si>
  <si>
    <t>: Employed persons by state and educational attainment, Malaysia, 2022-2024</t>
  </si>
  <si>
    <t>Tertiari</t>
  </si>
  <si>
    <t>Non- formal</t>
  </si>
  <si>
    <r>
      <t>2022</t>
    </r>
    <r>
      <rPr>
        <vertAlign val="superscript"/>
        <sz val="10"/>
        <rFont val="Century Gothic"/>
        <family val="2"/>
      </rPr>
      <t>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</si>
  <si>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</si>
  <si>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</si>
  <si>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: Penduduk bekerja mengikut negeri dan pekerjaan, Malaysia, 2022-2024</t>
  </si>
  <si>
    <t>: Employed persons by state and occupation, Malaysia, 2022-2024</t>
  </si>
  <si>
    <t>Service and</t>
  </si>
  <si>
    <t>sales workers</t>
  </si>
  <si>
    <t>Pekerja mahir pertanian,</t>
  </si>
  <si>
    <t>Pekerja kemahiran dan</t>
  </si>
  <si>
    <t>Operator mesin dan loji,</t>
  </si>
  <si>
    <t>perhutanan, penternakan</t>
  </si>
  <si>
    <t>pekerja pertukangan</t>
  </si>
  <si>
    <t>yang berkaitan</t>
  </si>
  <si>
    <t>Plant and machine</t>
  </si>
  <si>
    <t>Skilled agricultural, forestry,</t>
  </si>
  <si>
    <t>operators and assemblers</t>
  </si>
  <si>
    <t>livestock and fishery workers</t>
  </si>
  <si>
    <t>: Penduduk bekerja mengikut negeri dan pekerjaan, Malaysia, 2022-2024 (samb.)</t>
  </si>
  <si>
    <t>: Employed persons by state and occupation, Malaysia, 2022-2024 (cont'd)</t>
  </si>
  <si>
    <t>: Penduduk bekerja mengikut negeri, pekerjaan dan jantina, Malaysia, 2022-2024</t>
  </si>
  <si>
    <t>: Employed persons by state, occupation and sex, Malaysia, 2022-2024</t>
  </si>
  <si>
    <t>: Penduduk bekerja mengikut negeri, pekerjaan dan jantina, Malaysia, 2022-2024 (samb.)</t>
  </si>
  <si>
    <t>: Employed persons by state, occupation and sex, Malaysia, 2022-2024 (cont'd)</t>
  </si>
  <si>
    <t>Sumber: Jabatan Perangkaan Malaysia</t>
  </si>
  <si>
    <t>Source: Department of Statistics Malaysia</t>
  </si>
  <si>
    <r>
      <rPr>
        <b/>
        <sz val="10"/>
        <rFont val="Century Gothic"/>
        <family val="2"/>
      </rPr>
      <t>Nota</t>
    </r>
    <r>
      <rPr>
        <i/>
        <sz val="10"/>
        <rFont val="Century Gothic"/>
        <family val="2"/>
      </rPr>
      <t>/ Note:</t>
    </r>
  </si>
  <si>
    <r>
      <rPr>
        <b/>
        <vertAlign val="superscript"/>
        <sz val="10"/>
        <rFont val="Century Gothic"/>
        <family val="2"/>
      </rPr>
      <t xml:space="preserve"> r </t>
    </r>
    <r>
      <rPr>
        <b/>
        <sz val="10"/>
        <rFont val="Century Gothic"/>
        <family val="2"/>
      </rPr>
      <t>Statistik 2021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- 2023 merujuk kepada semakan semula berdasarkan anggaran penduduk semasa daripada Banci Penduduk dan 
  Perumahan 2020</t>
    </r>
  </si>
  <si>
    <r>
      <t xml:space="preserve">  The 2021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>-2023 statistics refers to revision based on the current population estimates from Population and Housing Census 2020.</t>
    </r>
  </si>
  <si>
    <r>
      <rPr>
        <b/>
        <vertAlign val="superscript"/>
        <sz val="10"/>
        <rFont val="Century Gothic"/>
        <family val="2"/>
      </rPr>
      <t xml:space="preserve"> r </t>
    </r>
    <r>
      <rPr>
        <b/>
        <sz val="10"/>
        <rFont val="Century Gothic"/>
        <family val="2"/>
      </rPr>
      <t>Statistik 2021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- 2024 merujuk kepada semakan semula berdasarkan anggaran penduduk semasa daripada Banci Penduduk dan Perumahan 2020</t>
    </r>
  </si>
  <si>
    <r>
      <t xml:space="preserve">  The 2021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>-2024 statistics refers to revision based on the current population estimates from Population and Housing Census 2020</t>
    </r>
  </si>
  <si>
    <r>
      <rPr>
        <b/>
        <vertAlign val="superscript"/>
        <sz val="10"/>
        <rFont val="Century Gothic"/>
        <family val="2"/>
      </rPr>
      <t xml:space="preserve"> r </t>
    </r>
    <r>
      <rPr>
        <b/>
        <sz val="10"/>
        <rFont val="Century Gothic"/>
        <family val="2"/>
      </rPr>
      <t>Statistik 2021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- 2022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merujuk kepada semakan semula berdasarkan anggaran penduduk semasa daripada Banci Penduduk dan Perumahan 2020</t>
    </r>
  </si>
  <si>
    <r>
      <t xml:space="preserve">  The 2021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>-2022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 xml:space="preserve"> statistics refers to revision based on the current population estimates from Population and Housing Census 2020</t>
    </r>
  </si>
  <si>
    <r>
      <t>Perempuan</t>
    </r>
    <r>
      <rPr>
        <sz val="10"/>
        <rFont val="Century Gothic"/>
        <family val="2"/>
      </rPr>
      <t>/ Fem</t>
    </r>
    <r>
      <rPr>
        <i/>
        <sz val="10"/>
        <rFont val="Century Gothic"/>
        <family val="2"/>
      </rPr>
      <t>ale</t>
    </r>
  </si>
  <si>
    <t>: Employed persons by occupation, sex and state, Malaysia, 2022-2024 (cont'd)</t>
  </si>
  <si>
    <t>Table 4.4</t>
  </si>
  <si>
    <t>: Penduduk bekerja mengikut pekerjaan, jantina dan negeri, Malaysia, 2022-2024 (samb.)</t>
  </si>
  <si>
    <t>Jadual 4.4</t>
  </si>
  <si>
    <r>
      <t xml:space="preserve">  The 2021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>-2022</t>
    </r>
    <r>
      <rPr>
        <i/>
        <vertAlign val="superscript"/>
        <sz val="10"/>
        <rFont val="Century Gothic"/>
        <family val="2"/>
      </rPr>
      <t>r</t>
    </r>
    <r>
      <rPr>
        <i/>
        <sz val="10"/>
        <rFont val="Century Gothic"/>
        <family val="2"/>
      </rPr>
      <t xml:space="preserve"> statistics refers to revision based on the current population estimates from Population and Housing Census 2020.</t>
    </r>
  </si>
  <si>
    <r>
      <t xml:space="preserve"> </t>
    </r>
    <r>
      <rPr>
        <b/>
        <vertAlign val="superscript"/>
        <sz val="10"/>
        <rFont val="Century Gothic"/>
        <family val="2"/>
      </rPr>
      <t xml:space="preserve">1 </t>
    </r>
    <r>
      <rPr>
        <b/>
        <sz val="10"/>
        <rFont val="Century Gothic"/>
        <family val="2"/>
      </rPr>
      <t>Jumlah termasuk 'Aktiviti badan dan pertubuhan luar wilayah'</t>
    </r>
  </si>
  <si>
    <r>
      <t>Jumlah</t>
    </r>
    <r>
      <rPr>
        <b/>
        <vertAlign val="superscript"/>
        <sz val="10"/>
        <rFont val="Century Gothic"/>
        <family val="2"/>
      </rPr>
      <t>1</t>
    </r>
  </si>
  <si>
    <r>
      <t xml:space="preserve">Jumlah/ </t>
    </r>
    <r>
      <rPr>
        <i/>
        <sz val="10"/>
        <rFont val="Century Gothic"/>
        <family val="2"/>
      </rPr>
      <t>Total</t>
    </r>
  </si>
  <si>
    <t>: Employed persons by state and industry, Malaysia, 2022-2024</t>
  </si>
  <si>
    <t>: Penduduk bekerja mengikut negeri dan industri, Malaysia, 2022-2024</t>
  </si>
  <si>
    <t>: Employed persons by industry and state, Malaysia, 2022-2024 (cont'd)</t>
  </si>
  <si>
    <t>Table 4.5</t>
  </si>
  <si>
    <t>: Penduduk bekerja mengikut industri dan negeri, Malaysia, 2022-2024 (samb.)</t>
  </si>
  <si>
    <t>Jadual 4.5</t>
  </si>
  <si>
    <t>: Employed persons by state, industry and sex, Malaysia, 2022-2024 (cont'd)</t>
  </si>
  <si>
    <t>: Penduduk bekerja mengikut negeri, industri dan jantina, Malaysia, 2022-2024 (samb.)</t>
  </si>
  <si>
    <r>
      <rPr>
        <b/>
        <vertAlign val="superscript"/>
        <sz val="10"/>
        <rFont val="Century Gothic"/>
        <family val="2"/>
      </rPr>
      <t xml:space="preserve"> r </t>
    </r>
    <r>
      <rPr>
        <b/>
        <sz val="10"/>
        <rFont val="Century Gothic"/>
        <family val="2"/>
      </rPr>
      <t>Statistik 2021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- 2022</t>
    </r>
    <r>
      <rPr>
        <b/>
        <vertAlign val="superscript"/>
        <sz val="10"/>
        <rFont val="Century Gothic"/>
        <family val="2"/>
      </rPr>
      <t>r</t>
    </r>
    <r>
      <rPr>
        <b/>
        <sz val="10"/>
        <rFont val="Century Gothic"/>
        <family val="2"/>
      </rPr>
      <t xml:space="preserve"> merujuk kepada semakan semula berdasarkan anggaran penduduk semasa daripada Banci Penduduk
  dan Perumahan 2020</t>
    </r>
  </si>
  <si>
    <t>: Employed persons by industry, sex and state, Malaysia, 2022-2024 (cont'd)</t>
  </si>
  <si>
    <t>Table 4.6</t>
  </si>
  <si>
    <t>: Penduduk bekerja mengikut industri, jantina dan negeri, Malaysia, 2022-2024 (samb.)</t>
  </si>
  <si>
    <t>Jadual 4.6</t>
  </si>
  <si>
    <r>
      <t xml:space="preserve">       The 2021</t>
    </r>
    <r>
      <rPr>
        <i/>
        <vertAlign val="superscript"/>
        <sz val="9"/>
        <rFont val="Century Gothic"/>
        <family val="2"/>
      </rPr>
      <t>r</t>
    </r>
    <r>
      <rPr>
        <i/>
        <sz val="9"/>
        <rFont val="Century Gothic"/>
        <family val="2"/>
      </rPr>
      <t>-2022</t>
    </r>
    <r>
      <rPr>
        <i/>
        <vertAlign val="superscript"/>
        <sz val="9"/>
        <rFont val="Century Gothic"/>
        <family val="2"/>
      </rPr>
      <t>r</t>
    </r>
    <r>
      <rPr>
        <i/>
        <sz val="9"/>
        <rFont val="Century Gothic"/>
        <family val="2"/>
      </rPr>
      <t xml:space="preserve"> statistics refers to revision based on the current population estimates from Population and Housing Census 2020.</t>
    </r>
  </si>
  <si>
    <r>
      <t>2)</t>
    </r>
    <r>
      <rPr>
        <b/>
        <vertAlign val="superscript"/>
        <sz val="9"/>
        <rFont val="Century Gothic"/>
        <family val="2"/>
      </rPr>
      <t xml:space="preserve">  r </t>
    </r>
    <r>
      <rPr>
        <b/>
        <sz val="9"/>
        <rFont val="Century Gothic"/>
        <family val="2"/>
      </rPr>
      <t>Statistik 2021</t>
    </r>
    <r>
      <rPr>
        <b/>
        <vertAlign val="superscript"/>
        <sz val="9"/>
        <rFont val="Century Gothic"/>
        <family val="2"/>
      </rPr>
      <t>r</t>
    </r>
    <r>
      <rPr>
        <b/>
        <sz val="9"/>
        <rFont val="Century Gothic"/>
        <family val="2"/>
      </rPr>
      <t xml:space="preserve"> - 2022</t>
    </r>
    <r>
      <rPr>
        <b/>
        <vertAlign val="superscript"/>
        <sz val="9"/>
        <rFont val="Century Gothic"/>
        <family val="2"/>
      </rPr>
      <t>r</t>
    </r>
    <r>
      <rPr>
        <b/>
        <sz val="9"/>
        <rFont val="Century Gothic"/>
        <family val="2"/>
      </rPr>
      <t xml:space="preserve"> merujuk kepada semakan semula berdasarkan anggaran penduduk semasa daripada Banci Penduduk dan Perumahan 2020</t>
    </r>
  </si>
  <si>
    <t xml:space="preserve">     Refers to citizens only</t>
  </si>
  <si>
    <t>1) Merujuk kepada warganegara sahaja</t>
  </si>
  <si>
    <r>
      <t xml:space="preserve">Nota/ </t>
    </r>
    <r>
      <rPr>
        <i/>
        <sz val="9"/>
        <rFont val="Century Gothic"/>
        <family val="2"/>
      </rPr>
      <t>Notes:</t>
    </r>
  </si>
  <si>
    <t>Source : Department of Statistics Malaysia</t>
  </si>
  <si>
    <t>recipients</t>
  </si>
  <si>
    <t>Number of</t>
  </si>
  <si>
    <t>: Median and mean monthly salaries &amp; wages of employees by sex and state, Malaysia, 2022-2024</t>
  </si>
  <si>
    <t>: Penengah dan purata gaji &amp; upah bulanan pekerja mengikut jantina dan negeri, Malaysia, 2022-2024</t>
  </si>
  <si>
    <t>jawatan</t>
  </si>
  <si>
    <t>Pendaftar baharu</t>
  </si>
  <si>
    <t>: Job vacancies, jobseekers and placements at MYFutureJobs by state, Malaysia, 2022-2024</t>
  </si>
  <si>
    <t xml:space="preserve">  Malaysia, 2022-2024</t>
  </si>
  <si>
    <r>
      <t xml:space="preserve">: Kekosongan jawatan, pencari kerja dan penempatan di </t>
    </r>
    <r>
      <rPr>
        <b/>
        <i/>
        <sz val="11"/>
        <rFont val="Century Gothic"/>
        <family val="2"/>
      </rPr>
      <t>MYFutureJobs</t>
    </r>
    <r>
      <rPr>
        <b/>
        <sz val="11"/>
        <rFont val="Century Gothic"/>
        <family val="2"/>
      </rPr>
      <t xml:space="preserve"> mengikut negeri, </t>
    </r>
  </si>
  <si>
    <t>Revision stage</t>
  </si>
  <si>
    <t>Peringkat semakan</t>
  </si>
  <si>
    <t>: Placements at MYFutureJobs by industry and state, Malaysia, 2022-2024</t>
  </si>
  <si>
    <t>: Penempatan di MYFutureJobs mengikut industri dan negeri, Malaysia, 2022-2024</t>
  </si>
  <si>
    <t>: Placements at MYFutureJobs by industry and state, Malaysia, 2022-2024 (cont'd)</t>
  </si>
  <si>
    <t>Table 4.25</t>
  </si>
  <si>
    <t>: Penempatan di MYFutureJobs mengikut industri dan negeri, Malaysia, 2022-2024 (samb.)</t>
  </si>
  <si>
    <t>Jadual 4.25</t>
  </si>
  <si>
    <t>n.a</t>
  </si>
  <si>
    <t>stage</t>
  </si>
  <si>
    <t>Revision</t>
  </si>
  <si>
    <t>semakan</t>
  </si>
  <si>
    <t>Peringkat</t>
  </si>
  <si>
    <t>: Job vacancies at MYFutureJobs by state and industry, Malaysia, 2022-2024</t>
  </si>
  <si>
    <t>: Kekosongan jawatan di MYFutureJobs mengikut negeri dan industri, Malaysia, 2022-2024</t>
  </si>
  <si>
    <t>: Job vacancies at MYFutureJobs by state and industry, Malaysia, 2022-2024 (cont'd)</t>
  </si>
  <si>
    <t>: Kekosongan jawatan di MYFutureJobs mengikut negeri dan industri, Malaysia, 2022-2024 (samb.)</t>
  </si>
  <si>
    <t>: Job vacancies at MYFutureJobs by occupation and state, Malaysia, 2022-2024</t>
  </si>
  <si>
    <t>: Kekosongan jawatan MyFutureJobs mengikut pekerjaan dan negeri, Malaysia, 2022-2024</t>
  </si>
  <si>
    <t>: Job vacancies at MYFutureJobs by occupation and state, Malaysia, 2022-2024 (cont'd)</t>
  </si>
  <si>
    <t>: Kekosongan jawatan MyFutureJobs mengikut pekerjaan dan negeri, Malaysia, 2022-2024 (samb.)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</si>
</sst>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.00_);_(* \(#,##0.00\);_(* &quot;-&quot;??_);_(@_)"/>
    <numFmt numFmtId="165" formatCode="#,##0;[Red]#,##0"/>
    <numFmt numFmtId="166" formatCode="General_)"/>
    <numFmt numFmtId="167" formatCode="_(* #,##0_);_(* \(#,##0\);_(* &quot;-&quot;??_);_(@_)"/>
    <numFmt numFmtId="168" formatCode="#,##0.0_);\(#,##0.0\)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General&quot; &quot;"/>
    <numFmt numFmtId="173" formatCode="[$-409]#,##0&quot; &quot;;[$-409]&quot;(&quot;#,##0&quot;)&quot;"/>
    <numFmt numFmtId="174" formatCode="#,##0.0&quot; &quot;;&quot;(&quot;#,##0.0&quot;)&quot;"/>
    <numFmt numFmtId="175" formatCode="[$$-409]#,##0.00;[Red]&quot;-&quot;[$$-409]#,##0.00"/>
    <numFmt numFmtId="176" formatCode="0.0&quot; &quot;"/>
    <numFmt numFmtId="177" formatCode="0.0"/>
    <numFmt numFmtId="178" formatCode="#,##0.0"/>
    <numFmt numFmtId="179" formatCode="0.0_)"/>
    <numFmt numFmtId="180" formatCode="_(* #,##0.0_);_(* \(#,##0.0\);_(* &quot;-&quot;??_);_(@_)"/>
    <numFmt numFmtId="181" formatCode="#,##0.0;[Red]#,##0.0"/>
  </numFmts>
  <fonts count="101">
    <font>
      <sz val="11"/>
      <color theme="1"/>
      <name val="Calibri"/>
      <family val="2"/>
      <scheme val="minor"/>
    </font>
    <font>
      <sz val="7"/>
      <name val="Helv"/>
    </font>
    <font>
      <u/>
      <sz val="7"/>
      <color indexed="12"/>
      <name val="Helv"/>
    </font>
    <font>
      <sz val="10"/>
      <name val="Arial"/>
      <family val="2"/>
    </font>
    <font>
      <u/>
      <sz val="8"/>
      <color indexed="12"/>
      <name val="Helv"/>
    </font>
    <font>
      <u/>
      <sz val="9"/>
      <color indexed="12"/>
      <name val="Helv"/>
    </font>
    <font>
      <sz val="12"/>
      <name val="Helv"/>
    </font>
    <font>
      <sz val="8"/>
      <name val="Helv"/>
    </font>
    <font>
      <sz val="11"/>
      <color theme="1"/>
      <name val="Calibri"/>
      <family val="2"/>
      <scheme val="minor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b/>
      <i/>
      <sz val="16"/>
      <color theme="1"/>
      <name val="Arial1"/>
    </font>
    <font>
      <b/>
      <i/>
      <sz val="16"/>
      <color rgb="FF000000"/>
      <name val="Arial11"/>
    </font>
    <font>
      <sz val="12"/>
      <color theme="1"/>
      <name val="Helv"/>
    </font>
    <font>
      <sz val="12"/>
      <color rgb="FF000000"/>
      <name val="Helv"/>
    </font>
    <font>
      <sz val="7"/>
      <color theme="1"/>
      <name val="Helv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7"/>
      <name val="Arial"/>
      <family val="2"/>
    </font>
    <font>
      <sz val="18"/>
      <name val="Arial"/>
      <family val="2"/>
    </font>
    <font>
      <b/>
      <sz val="8"/>
      <color theme="1"/>
      <name val="Arial"/>
      <family val="2"/>
    </font>
    <font>
      <i/>
      <vertAlign val="superscript"/>
      <sz val="11"/>
      <name val="Arial"/>
      <family val="2"/>
    </font>
    <font>
      <b/>
      <vertAlign val="superscript"/>
      <sz val="8"/>
      <color theme="1"/>
      <name val="Arial"/>
      <family val="2"/>
    </font>
    <font>
      <sz val="10"/>
      <color theme="1"/>
      <name val="Century Gothic"/>
      <family val="2"/>
    </font>
    <font>
      <i/>
      <sz val="8"/>
      <color indexed="8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sz val="7"/>
      <name val="Helv"/>
      <charset val="134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i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Helv"/>
      <charset val="134"/>
    </font>
    <font>
      <i/>
      <sz val="11"/>
      <color theme="1"/>
      <name val="Century Gothic"/>
      <family val="2"/>
    </font>
    <font>
      <sz val="11"/>
      <color rgb="FF000000"/>
      <name val="Century Gothic"/>
      <family val="2"/>
    </font>
    <font>
      <i/>
      <sz val="10"/>
      <name val="Century Gothic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b/>
      <sz val="8"/>
      <name val="Century Gothic"/>
      <family val="2"/>
    </font>
    <font>
      <sz val="9"/>
      <color theme="1"/>
      <name val="Calibri"/>
      <family val="2"/>
      <scheme val="minor"/>
    </font>
    <font>
      <i/>
      <sz val="9"/>
      <color theme="1"/>
      <name val="Century Gothic"/>
      <family val="2"/>
    </font>
    <font>
      <b/>
      <sz val="9"/>
      <color indexed="60"/>
      <name val="Century Gothic"/>
      <family val="2"/>
    </font>
    <font>
      <i/>
      <sz val="8"/>
      <name val="Century Gothic"/>
      <family val="2"/>
    </font>
    <font>
      <sz val="8"/>
      <color rgb="FF000000"/>
      <name val="Century Gothic"/>
      <family val="2"/>
    </font>
    <font>
      <i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indexed="60"/>
      <name val="Century Gothic"/>
      <family val="2"/>
    </font>
    <font>
      <b/>
      <sz val="11"/>
      <name val="Century Gothic"/>
      <family val="2"/>
    </font>
    <font>
      <b/>
      <i/>
      <sz val="10"/>
      <color theme="1"/>
      <name val="Century Gothic"/>
      <family val="2"/>
    </font>
    <font>
      <b/>
      <sz val="9"/>
      <color theme="1"/>
      <name val="Century Gothic"/>
      <family val="2"/>
    </font>
    <font>
      <sz val="12"/>
      <name val="Helv"/>
      <charset val="134"/>
    </font>
    <font>
      <sz val="7"/>
      <color theme="1"/>
      <name val="Helv"/>
      <charset val="134"/>
    </font>
    <font>
      <b/>
      <sz val="12"/>
      <name val="Century Gothic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1"/>
      <color theme="1"/>
      <name val="Arial1"/>
      <charset val="134"/>
    </font>
    <font>
      <sz val="10"/>
      <color rgb="FF000000"/>
      <name val="Century Gothic"/>
      <family val="2"/>
    </font>
    <font>
      <b/>
      <sz val="8"/>
      <color theme="1"/>
      <name val="Century Gothic"/>
      <family val="2"/>
    </font>
    <font>
      <b/>
      <vertAlign val="superscript"/>
      <sz val="10"/>
      <name val="Century Gothic"/>
      <family val="2"/>
    </font>
    <font>
      <vertAlign val="superscript"/>
      <sz val="10"/>
      <name val="Century Gothic"/>
      <family val="2"/>
    </font>
    <font>
      <b/>
      <sz val="10"/>
      <color rgb="FFFF0000"/>
      <name val="Century Gothic"/>
      <family val="2"/>
    </font>
    <font>
      <i/>
      <vertAlign val="superscript"/>
      <sz val="10"/>
      <name val="Century Gothic"/>
      <family val="2"/>
    </font>
    <font>
      <u/>
      <sz val="7"/>
      <color rgb="FF0000FF"/>
      <name val="Helv"/>
      <charset val="134"/>
    </font>
    <font>
      <i/>
      <sz val="11"/>
      <name val="Century Gothic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charset val="134"/>
      <scheme val="minor"/>
    </font>
    <font>
      <i/>
      <sz val="9"/>
      <name val="Century Gothic"/>
      <family val="2"/>
    </font>
    <font>
      <i/>
      <vertAlign val="superscript"/>
      <sz val="9"/>
      <name val="Century Gothic"/>
      <family val="2"/>
    </font>
    <font>
      <b/>
      <vertAlign val="superscript"/>
      <sz val="9"/>
      <name val="Century Gothic"/>
      <family val="2"/>
    </font>
    <font>
      <i/>
      <sz val="9"/>
      <color indexed="8"/>
      <name val="Century Gothic"/>
      <family val="2"/>
    </font>
    <font>
      <sz val="10"/>
      <color theme="1"/>
      <name val="Calibri"/>
      <family val="2"/>
      <scheme val="minor"/>
    </font>
    <font>
      <i/>
      <sz val="10"/>
      <color indexed="8"/>
      <name val="Century Gothic"/>
      <family val="2"/>
    </font>
    <font>
      <i/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1"/>
      <color rgb="FF000000"/>
      <name val="Century Gothic"/>
      <family val="2"/>
    </font>
    <font>
      <sz val="8"/>
      <name val="Century Gothic"/>
      <family val="2"/>
    </font>
    <font>
      <b/>
      <i/>
      <sz val="11"/>
      <name val="Century Gothic"/>
      <family val="2"/>
    </font>
    <font>
      <u/>
      <sz val="7"/>
      <color indexed="12"/>
      <name val="Helv"/>
      <charset val="134"/>
    </font>
    <font>
      <sz val="10"/>
      <name val="Helv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gray125">
        <fgColor indexed="9"/>
        <bgColor theme="0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indexed="8"/>
      </top>
      <bottom/>
      <diagonal/>
    </border>
  </borders>
  <cellStyleXfs count="123">
    <xf numFmtId="0" fontId="0" fillId="0" borderId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9" fillId="0" borderId="0"/>
    <xf numFmtId="169" fontId="10" fillId="0" borderId="0" applyBorder="0" applyProtection="0"/>
    <xf numFmtId="170" fontId="11" fillId="0" borderId="0" applyFont="0" applyBorder="0" applyProtection="0"/>
    <xf numFmtId="0" fontId="12" fillId="0" borderId="0"/>
    <xf numFmtId="169" fontId="9" fillId="0" borderId="0"/>
    <xf numFmtId="0" fontId="13" fillId="0" borderId="0">
      <alignment horizontal="center"/>
    </xf>
    <xf numFmtId="0" fontId="13" fillId="0" borderId="0">
      <alignment horizontal="center" textRotation="90"/>
    </xf>
    <xf numFmtId="171" fontId="14" fillId="0" borderId="0" applyBorder="0" applyProtection="0">
      <alignment horizontal="center" textRotation="90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7" fontId="6" fillId="0" borderId="0"/>
    <xf numFmtId="172" fontId="15" fillId="0" borderId="0"/>
    <xf numFmtId="0" fontId="8" fillId="0" borderId="0"/>
    <xf numFmtId="37" fontId="6" fillId="0" borderId="0"/>
    <xf numFmtId="0" fontId="9" fillId="0" borderId="0"/>
    <xf numFmtId="0" fontId="11" fillId="0" borderId="0"/>
    <xf numFmtId="0" fontId="8" fillId="0" borderId="0"/>
    <xf numFmtId="0" fontId="8" fillId="0" borderId="0"/>
    <xf numFmtId="166" fontId="7" fillId="0" borderId="0"/>
    <xf numFmtId="165" fontId="1" fillId="0" borderId="0"/>
    <xf numFmtId="166" fontId="6" fillId="0" borderId="0"/>
    <xf numFmtId="172" fontId="15" fillId="0" borderId="0"/>
    <xf numFmtId="0" fontId="16" fillId="0" borderId="0" applyNumberFormat="0" applyBorder="0" applyProtection="0"/>
    <xf numFmtId="165" fontId="17" fillId="0" borderId="0"/>
    <xf numFmtId="165" fontId="1" fillId="0" borderId="0"/>
    <xf numFmtId="166" fontId="6" fillId="0" borderId="0"/>
    <xf numFmtId="165" fontId="17" fillId="0" borderId="0"/>
    <xf numFmtId="165" fontId="17" fillId="0" borderId="0"/>
    <xf numFmtId="165" fontId="1" fillId="0" borderId="0"/>
    <xf numFmtId="166" fontId="6" fillId="0" borderId="0"/>
    <xf numFmtId="165" fontId="17" fillId="0" borderId="0"/>
    <xf numFmtId="37" fontId="1" fillId="0" borderId="0"/>
    <xf numFmtId="166" fontId="6" fillId="0" borderId="0"/>
    <xf numFmtId="172" fontId="15" fillId="0" borderId="0"/>
    <xf numFmtId="173" fontId="17" fillId="0" borderId="0"/>
    <xf numFmtId="165" fontId="1" fillId="0" borderId="0"/>
    <xf numFmtId="165" fontId="17" fillId="0" borderId="0"/>
    <xf numFmtId="168" fontId="1" fillId="0" borderId="0"/>
    <xf numFmtId="174" fontId="17" fillId="0" borderId="0"/>
    <xf numFmtId="168" fontId="1" fillId="0" borderId="0"/>
    <xf numFmtId="174" fontId="17" fillId="0" borderId="0"/>
    <xf numFmtId="168" fontId="1" fillId="0" borderId="0"/>
    <xf numFmtId="174" fontId="17" fillId="0" borderId="0"/>
    <xf numFmtId="0" fontId="8" fillId="0" borderId="0"/>
    <xf numFmtId="166" fontId="6" fillId="0" borderId="0"/>
    <xf numFmtId="0" fontId="18" fillId="0" borderId="0"/>
    <xf numFmtId="171" fontId="19" fillId="0" borderId="0" applyBorder="0" applyProtection="0"/>
    <xf numFmtId="175" fontId="18" fillId="0" borderId="0"/>
    <xf numFmtId="175" fontId="19" fillId="0" borderId="0" applyBorder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3" fillId="0" borderId="0"/>
    <xf numFmtId="164" fontId="51" fillId="0" borderId="0" applyFont="0" applyFill="0" applyBorder="0" applyAlignment="0" applyProtection="0"/>
    <xf numFmtId="0" fontId="52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52" fillId="0" borderId="0"/>
    <xf numFmtId="172" fontId="53" fillId="0" borderId="0"/>
    <xf numFmtId="172" fontId="53" fillId="0" borderId="0"/>
    <xf numFmtId="172" fontId="53" fillId="0" borderId="0"/>
    <xf numFmtId="0" fontId="3" fillId="0" borderId="0"/>
    <xf numFmtId="165" fontId="42" fillId="0" borderId="0"/>
    <xf numFmtId="168" fontId="42" fillId="0" borderId="0"/>
    <xf numFmtId="0" fontId="3" fillId="0" borderId="0"/>
    <xf numFmtId="166" fontId="71" fillId="0" borderId="0"/>
    <xf numFmtId="165" fontId="42" fillId="0" borderId="0"/>
    <xf numFmtId="166" fontId="71" fillId="0" borderId="0"/>
    <xf numFmtId="0" fontId="3" fillId="0" borderId="0"/>
    <xf numFmtId="165" fontId="72" fillId="0" borderId="0"/>
    <xf numFmtId="174" fontId="72" fillId="0" borderId="0"/>
    <xf numFmtId="169" fontId="77" fillId="0" borderId="0"/>
    <xf numFmtId="165" fontId="72" fillId="0" borderId="0"/>
    <xf numFmtId="165" fontId="72" fillId="0" borderId="0"/>
    <xf numFmtId="174" fontId="7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3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8" fillId="0" borderId="0"/>
    <xf numFmtId="166" fontId="71" fillId="0" borderId="0"/>
    <xf numFmtId="37" fontId="42" fillId="0" borderId="0"/>
    <xf numFmtId="37" fontId="71" fillId="0" borderId="0"/>
    <xf numFmtId="0" fontId="84" fillId="0" borderId="0"/>
    <xf numFmtId="166" fontId="71" fillId="0" borderId="0"/>
    <xf numFmtId="166" fontId="71" fillId="0" borderId="0"/>
    <xf numFmtId="0" fontId="86" fillId="0" borderId="0" applyNumberFormat="0" applyFill="0" applyBorder="0" applyAlignment="0" applyProtection="0"/>
    <xf numFmtId="0" fontId="87" fillId="0" borderId="0"/>
    <xf numFmtId="165" fontId="42" fillId="0" borderId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1080">
    <xf numFmtId="0" fontId="0" fillId="0" borderId="0" xfId="0"/>
    <xf numFmtId="168" fontId="21" fillId="0" borderId="0" xfId="44" applyFont="1" applyFill="1" applyAlignment="1">
      <alignment horizontal="left"/>
    </xf>
    <xf numFmtId="168" fontId="20" fillId="0" borderId="0" xfId="44" applyFont="1" applyFill="1"/>
    <xf numFmtId="168" fontId="22" fillId="0" borderId="0" xfId="44" applyFont="1" applyFill="1" applyAlignment="1">
      <alignment horizontal="left"/>
    </xf>
    <xf numFmtId="168" fontId="20" fillId="0" borderId="0" xfId="44" applyFont="1" applyFill="1" applyBorder="1"/>
    <xf numFmtId="168" fontId="20" fillId="0" borderId="2" xfId="44" applyFont="1" applyFill="1" applyBorder="1"/>
    <xf numFmtId="168" fontId="21" fillId="0" borderId="0" xfId="44" applyFont="1" applyFill="1" applyBorder="1" applyAlignment="1">
      <alignment horizontal="left"/>
    </xf>
    <xf numFmtId="178" fontId="20" fillId="0" borderId="0" xfId="44" applyNumberFormat="1" applyFont="1" applyFill="1" applyBorder="1"/>
    <xf numFmtId="168" fontId="22" fillId="0" borderId="0" xfId="44" applyFont="1" applyFill="1" applyBorder="1" applyAlignment="1">
      <alignment horizontal="left"/>
    </xf>
    <xf numFmtId="178" fontId="20" fillId="0" borderId="0" xfId="44" applyNumberFormat="1" applyFont="1" applyFill="1" applyBorder="1" applyAlignment="1">
      <alignment horizontal="right"/>
    </xf>
    <xf numFmtId="168" fontId="21" fillId="0" borderId="0" xfId="44" applyFont="1" applyFill="1" applyBorder="1" applyAlignment="1">
      <alignment horizontal="left" indent="2"/>
    </xf>
    <xf numFmtId="178" fontId="20" fillId="0" borderId="0" xfId="38" applyNumberFormat="1" applyFont="1" applyFill="1" applyBorder="1" applyAlignment="1">
      <alignment horizontal="right"/>
    </xf>
    <xf numFmtId="168" fontId="22" fillId="0" borderId="0" xfId="44" applyFont="1" applyFill="1" applyBorder="1" applyAlignment="1">
      <alignment horizontal="left" indent="2"/>
    </xf>
    <xf numFmtId="168" fontId="20" fillId="0" borderId="0" xfId="44" applyFont="1" applyFill="1" applyBorder="1" applyAlignment="1">
      <alignment horizontal="left" indent="2"/>
    </xf>
    <xf numFmtId="168" fontId="20" fillId="0" borderId="3" xfId="44" applyFont="1" applyFill="1" applyBorder="1"/>
    <xf numFmtId="37" fontId="21" fillId="0" borderId="3" xfId="44" applyNumberFormat="1" applyFont="1" applyFill="1" applyBorder="1" applyProtection="1"/>
    <xf numFmtId="168" fontId="21" fillId="0" borderId="0" xfId="44" applyFont="1" applyFill="1" applyBorder="1"/>
    <xf numFmtId="37" fontId="21" fillId="0" borderId="0" xfId="44" applyNumberFormat="1" applyFont="1" applyFill="1" applyBorder="1" applyProtection="1"/>
    <xf numFmtId="168" fontId="21" fillId="0" borderId="0" xfId="44" applyFont="1" applyFill="1"/>
    <xf numFmtId="168" fontId="22" fillId="0" borderId="0" xfId="44" applyFont="1" applyFill="1"/>
    <xf numFmtId="168" fontId="22" fillId="0" borderId="0" xfId="44" applyFont="1" applyFill="1" applyBorder="1"/>
    <xf numFmtId="174" fontId="21" fillId="0" borderId="0" xfId="8" applyNumberFormat="1" applyFont="1" applyFill="1" applyBorder="1" applyAlignment="1" applyProtection="1">
      <alignment horizontal="right"/>
    </xf>
    <xf numFmtId="174" fontId="22" fillId="0" borderId="0" xfId="8" applyNumberFormat="1" applyFont="1" applyFill="1" applyBorder="1" applyAlignment="1" applyProtection="1">
      <alignment horizontal="right"/>
    </xf>
    <xf numFmtId="172" fontId="23" fillId="0" borderId="0" xfId="43" applyNumberFormat="1" applyFont="1" applyFill="1"/>
    <xf numFmtId="168" fontId="21" fillId="0" borderId="0" xfId="13" applyNumberFormat="1" applyFont="1" applyFill="1" applyAlignment="1" applyProtection="1">
      <alignment horizontal="right"/>
    </xf>
    <xf numFmtId="168" fontId="22" fillId="0" borderId="0" xfId="13" applyNumberFormat="1" applyFont="1" applyFill="1" applyAlignment="1" applyProtection="1">
      <alignment horizontal="right"/>
    </xf>
    <xf numFmtId="166" fontId="27" fillId="0" borderId="0" xfId="27" applyFont="1" applyFill="1"/>
    <xf numFmtId="166" fontId="27" fillId="0" borderId="0" xfId="27" applyNumberFormat="1" applyFont="1" applyFill="1" applyProtection="1"/>
    <xf numFmtId="166" fontId="28" fillId="0" borderId="0" xfId="27" applyNumberFormat="1" applyFont="1" applyFill="1" applyProtection="1"/>
    <xf numFmtId="166" fontId="22" fillId="0" borderId="0" xfId="27" applyNumberFormat="1" applyFont="1" applyFill="1" applyAlignment="1" applyProtection="1">
      <alignment horizontal="left"/>
    </xf>
    <xf numFmtId="166" fontId="27" fillId="0" borderId="2" xfId="27" applyFont="1" applyFill="1" applyBorder="1"/>
    <xf numFmtId="166" fontId="27" fillId="0" borderId="0" xfId="27" applyFont="1" applyFill="1" applyBorder="1"/>
    <xf numFmtId="166" fontId="21" fillId="0" borderId="0" xfId="51" applyFont="1" applyFill="1" applyAlignment="1">
      <alignment horizontal="right"/>
    </xf>
    <xf numFmtId="166" fontId="21" fillId="0" borderId="0" xfId="27" applyNumberFormat="1" applyFont="1" applyFill="1" applyAlignment="1" applyProtection="1">
      <alignment horizontal="left"/>
    </xf>
    <xf numFmtId="166" fontId="32" fillId="0" borderId="0" xfId="27" applyNumberFormat="1" applyFont="1" applyFill="1" applyProtection="1"/>
    <xf numFmtId="177" fontId="27" fillId="0" borderId="0" xfId="27" applyNumberFormat="1" applyFont="1" applyFill="1" applyAlignment="1" applyProtection="1">
      <alignment horizontal="center"/>
    </xf>
    <xf numFmtId="166" fontId="27" fillId="0" borderId="0" xfId="32" applyFont="1" applyFill="1"/>
    <xf numFmtId="166" fontId="22" fillId="0" borderId="0" xfId="32" applyNumberFormat="1" applyFont="1" applyFill="1" applyAlignment="1" applyProtection="1">
      <alignment horizontal="left"/>
    </xf>
    <xf numFmtId="166" fontId="27" fillId="0" borderId="0" xfId="32" applyNumberFormat="1" applyFont="1" applyFill="1" applyProtection="1"/>
    <xf numFmtId="166" fontId="28" fillId="0" borderId="0" xfId="32" applyNumberFormat="1" applyFont="1" applyFill="1" applyProtection="1"/>
    <xf numFmtId="177" fontId="27" fillId="0" borderId="0" xfId="27" applyNumberFormat="1" applyFont="1" applyFill="1" applyAlignment="1">
      <alignment horizontal="center"/>
    </xf>
    <xf numFmtId="166" fontId="33" fillId="0" borderId="0" xfId="27" applyNumberFormat="1" applyFont="1" applyFill="1" applyProtection="1"/>
    <xf numFmtId="166" fontId="27" fillId="0" borderId="4" xfId="27" applyFont="1" applyFill="1" applyBorder="1"/>
    <xf numFmtId="166" fontId="20" fillId="0" borderId="0" xfId="51" applyFont="1" applyFill="1"/>
    <xf numFmtId="166" fontId="20" fillId="0" borderId="0" xfId="51" applyFont="1" applyFill="1" applyBorder="1"/>
    <xf numFmtId="179" fontId="20" fillId="0" borderId="0" xfId="51" applyNumberFormat="1" applyFont="1" applyFill="1" applyBorder="1" applyProtection="1"/>
    <xf numFmtId="166" fontId="20" fillId="0" borderId="3" xfId="51" applyFont="1" applyFill="1" applyBorder="1"/>
    <xf numFmtId="179" fontId="21" fillId="0" borderId="0" xfId="51" applyNumberFormat="1" applyFont="1" applyFill="1" applyBorder="1"/>
    <xf numFmtId="166" fontId="20" fillId="0" borderId="0" xfId="51" applyFont="1" applyFill="1" applyAlignment="1">
      <alignment horizontal="right"/>
    </xf>
    <xf numFmtId="166" fontId="21" fillId="0" borderId="0" xfId="27" applyFont="1" applyFill="1" applyAlignment="1">
      <alignment horizontal="right"/>
    </xf>
    <xf numFmtId="166" fontId="22" fillId="0" borderId="0" xfId="27" applyFont="1" applyFill="1" applyAlignment="1">
      <alignment horizontal="right"/>
    </xf>
    <xf numFmtId="166" fontId="27" fillId="0" borderId="0" xfId="27" applyFont="1" applyFill="1" applyBorder="1" applyAlignment="1"/>
    <xf numFmtId="166" fontId="28" fillId="0" borderId="0" xfId="27" applyNumberFormat="1" applyFont="1" applyFill="1" applyAlignment="1" applyProtection="1"/>
    <xf numFmtId="166" fontId="27" fillId="0" borderId="0" xfId="27" applyFont="1" applyFill="1" applyAlignment="1"/>
    <xf numFmtId="168" fontId="30" fillId="0" borderId="0" xfId="44" applyFont="1" applyFill="1" applyBorder="1"/>
    <xf numFmtId="168" fontId="29" fillId="0" borderId="0" xfId="44" applyFont="1" applyFill="1" applyBorder="1" applyAlignment="1">
      <alignment horizontal="left"/>
    </xf>
    <xf numFmtId="168" fontId="29" fillId="0" borderId="0" xfId="44" applyFont="1" applyFill="1" applyBorder="1"/>
    <xf numFmtId="37" fontId="29" fillId="0" borderId="0" xfId="44" applyNumberFormat="1" applyFont="1" applyFill="1" applyBorder="1" applyProtection="1"/>
    <xf numFmtId="168" fontId="30" fillId="0" borderId="0" xfId="44" applyFont="1" applyFill="1" applyBorder="1" applyAlignment="1">
      <alignment horizontal="left"/>
    </xf>
    <xf numFmtId="168" fontId="29" fillId="0" borderId="0" xfId="44" applyFont="1" applyFill="1" applyAlignment="1">
      <alignment horizontal="left"/>
    </xf>
    <xf numFmtId="168" fontId="31" fillId="0" borderId="0" xfId="44" applyFont="1" applyFill="1" applyAlignment="1">
      <alignment horizontal="left"/>
    </xf>
    <xf numFmtId="3" fontId="20" fillId="0" borderId="0" xfId="44" applyNumberFormat="1" applyFont="1" applyFill="1" applyBorder="1" applyAlignment="1">
      <alignment horizontal="right"/>
    </xf>
    <xf numFmtId="0" fontId="52" fillId="2" borderId="0" xfId="68" applyFill="1"/>
    <xf numFmtId="166" fontId="59" fillId="2" borderId="0" xfId="72" applyNumberFormat="1" applyFont="1" applyFill="1" applyBorder="1" applyAlignment="1" applyProtection="1">
      <alignment horizontal="right"/>
    </xf>
    <xf numFmtId="166" fontId="63" fillId="2" borderId="0" xfId="72" applyNumberFormat="1" applyFont="1" applyFill="1" applyBorder="1" applyAlignment="1" applyProtection="1">
      <alignment horizontal="right" vertical="top"/>
    </xf>
    <xf numFmtId="0" fontId="41" fillId="2" borderId="0" xfId="68" applyNumberFormat="1" applyFont="1" applyFill="1" applyBorder="1" applyAlignment="1">
      <alignment horizontal="center"/>
    </xf>
    <xf numFmtId="0" fontId="44" fillId="2" borderId="0" xfId="68" applyNumberFormat="1" applyFont="1" applyFill="1" applyBorder="1" applyAlignment="1">
      <alignment horizontal="center"/>
    </xf>
    <xf numFmtId="3" fontId="43" fillId="2" borderId="0" xfId="80" applyNumberFormat="1" applyFont="1" applyFill="1" applyBorder="1" applyProtection="1"/>
    <xf numFmtId="168" fontId="21" fillId="0" borderId="0" xfId="44" applyFont="1" applyFill="1" applyAlignment="1">
      <alignment horizontal="right"/>
    </xf>
    <xf numFmtId="168" fontId="22" fillId="0" borderId="0" xfId="44" applyFont="1" applyFill="1" applyAlignment="1">
      <alignment horizontal="right"/>
    </xf>
    <xf numFmtId="168" fontId="20" fillId="0" borderId="9" xfId="44" applyFont="1" applyFill="1" applyBorder="1"/>
    <xf numFmtId="0" fontId="22" fillId="0" borderId="0" xfId="26" applyNumberFormat="1" applyFont="1" applyFill="1" applyBorder="1" applyAlignment="1">
      <alignment horizontal="center" vertical="top" wrapText="1"/>
    </xf>
    <xf numFmtId="0" fontId="22" fillId="0" borderId="0" xfId="26" applyNumberFormat="1" applyFont="1" applyFill="1" applyBorder="1" applyAlignment="1">
      <alignment horizontal="center" wrapText="1"/>
    </xf>
    <xf numFmtId="0" fontId="21" fillId="0" borderId="0" xfId="26" applyNumberFormat="1" applyFont="1" applyFill="1" applyBorder="1" applyAlignment="1">
      <alignment horizontal="center" wrapText="1"/>
    </xf>
    <xf numFmtId="0" fontId="21" fillId="0" borderId="0" xfId="26" applyNumberFormat="1" applyFont="1" applyFill="1" applyBorder="1" applyAlignment="1">
      <alignment horizontal="center"/>
    </xf>
    <xf numFmtId="0" fontId="20" fillId="0" borderId="0" xfId="26" applyNumberFormat="1" applyFont="1" applyFill="1" applyBorder="1" applyAlignment="1">
      <alignment vertical="center"/>
    </xf>
    <xf numFmtId="168" fontId="21" fillId="0" borderId="0" xfId="44" applyFont="1" applyFill="1" applyBorder="1" applyAlignment="1">
      <alignment horizontal="right"/>
    </xf>
    <xf numFmtId="1" fontId="21" fillId="0" borderId="0" xfId="44" applyNumberFormat="1" applyFont="1" applyFill="1" applyBorder="1" applyAlignment="1">
      <alignment horizontal="right"/>
    </xf>
    <xf numFmtId="0" fontId="22" fillId="0" borderId="0" xfId="26" applyNumberFormat="1" applyFont="1" applyFill="1" applyBorder="1" applyAlignment="1">
      <alignment horizontal="center" vertical="top"/>
    </xf>
    <xf numFmtId="168" fontId="22" fillId="0" borderId="0" xfId="44" applyFont="1" applyFill="1" applyBorder="1" applyAlignment="1">
      <alignment horizontal="right"/>
    </xf>
    <xf numFmtId="0" fontId="21" fillId="0" borderId="0" xfId="26" applyNumberFormat="1" applyFont="1" applyFill="1" applyBorder="1" applyAlignment="1">
      <alignment horizontal="left"/>
    </xf>
    <xf numFmtId="2" fontId="22" fillId="0" borderId="0" xfId="26" applyNumberFormat="1" applyFont="1" applyFill="1" applyBorder="1" applyAlignment="1">
      <alignment horizontal="center" vertical="top" wrapText="1"/>
    </xf>
    <xf numFmtId="168" fontId="20" fillId="0" borderId="1" xfId="44" applyFont="1" applyFill="1" applyBorder="1"/>
    <xf numFmtId="0" fontId="20" fillId="0" borderId="0" xfId="26" applyNumberFormat="1" applyFont="1" applyFill="1" applyBorder="1" applyAlignment="1">
      <alignment vertical="top"/>
    </xf>
    <xf numFmtId="0" fontId="21" fillId="0" borderId="0" xfId="26" applyNumberFormat="1" applyFont="1" applyFill="1" applyBorder="1" applyAlignment="1">
      <alignment horizontal="right"/>
    </xf>
    <xf numFmtId="0" fontId="21" fillId="0" borderId="0" xfId="26" applyNumberFormat="1" applyFont="1" applyFill="1" applyBorder="1" applyAlignment="1">
      <alignment horizontal="left" vertical="center" wrapText="1"/>
    </xf>
    <xf numFmtId="0" fontId="22" fillId="0" borderId="0" xfId="26" applyNumberFormat="1" applyFont="1" applyFill="1" applyBorder="1" applyAlignment="1">
      <alignment horizontal="left" vertical="center"/>
    </xf>
    <xf numFmtId="0" fontId="22" fillId="0" borderId="0" xfId="26" applyNumberFormat="1" applyFont="1" applyFill="1" applyBorder="1" applyAlignment="1">
      <alignment horizontal="right" vertical="top"/>
    </xf>
    <xf numFmtId="0" fontId="21" fillId="0" borderId="0" xfId="26" applyNumberFormat="1" applyFont="1" applyFill="1" applyBorder="1" applyAlignment="1">
      <alignment horizontal="right" vertical="center" wrapText="1"/>
    </xf>
    <xf numFmtId="0" fontId="20" fillId="0" borderId="0" xfId="26" applyNumberFormat="1" applyFont="1" applyFill="1" applyBorder="1" applyAlignment="1">
      <alignment horizontal="left"/>
    </xf>
    <xf numFmtId="178" fontId="20" fillId="0" borderId="0" xfId="38" applyNumberFormat="1" applyFont="1" applyFill="1" applyBorder="1"/>
    <xf numFmtId="178" fontId="20" fillId="0" borderId="0" xfId="4" applyNumberFormat="1" applyFont="1" applyFill="1" applyBorder="1" applyAlignment="1">
      <alignment horizontal="right"/>
    </xf>
    <xf numFmtId="178" fontId="20" fillId="0" borderId="0" xfId="38" applyNumberFormat="1" applyFont="1" applyFill="1" applyBorder="1" applyAlignment="1"/>
    <xf numFmtId="178" fontId="20" fillId="0" borderId="0" xfId="1" applyNumberFormat="1" applyFont="1" applyFill="1" applyBorder="1" applyAlignment="1">
      <alignment horizontal="right"/>
    </xf>
    <xf numFmtId="177" fontId="20" fillId="0" borderId="0" xfId="50" applyNumberFormat="1" applyFont="1" applyFill="1" applyBorder="1"/>
    <xf numFmtId="177" fontId="20" fillId="0" borderId="0" xfId="26" applyNumberFormat="1" applyFont="1" applyFill="1" applyBorder="1" applyAlignment="1"/>
    <xf numFmtId="177" fontId="20" fillId="0" borderId="0" xfId="26" applyNumberFormat="1" applyFont="1" applyFill="1" applyBorder="1" applyAlignment="1">
      <alignment vertical="center"/>
    </xf>
    <xf numFmtId="181" fontId="41" fillId="0" borderId="0" xfId="63" applyNumberFormat="1" applyFont="1" applyFill="1" applyBorder="1" applyAlignment="1">
      <alignment horizontal="right"/>
    </xf>
    <xf numFmtId="178" fontId="41" fillId="0" borderId="0" xfId="63" applyNumberFormat="1" applyFont="1" applyFill="1" applyBorder="1" applyAlignment="1"/>
    <xf numFmtId="178" fontId="41" fillId="0" borderId="0" xfId="64" applyNumberFormat="1" applyFont="1" applyFill="1"/>
    <xf numFmtId="3" fontId="43" fillId="0" borderId="0" xfId="59" applyNumberFormat="1" applyFont="1" applyFill="1" applyBorder="1" applyAlignment="1">
      <alignment horizontal="right"/>
    </xf>
    <xf numFmtId="168" fontId="30" fillId="0" borderId="0" xfId="44" applyFont="1" applyFill="1"/>
    <xf numFmtId="0" fontId="34" fillId="0" borderId="0" xfId="0" applyFont="1" applyFill="1" applyAlignment="1">
      <alignment horizontal="left"/>
    </xf>
    <xf numFmtId="0" fontId="38" fillId="0" borderId="0" xfId="0" applyFont="1" applyFill="1" applyAlignment="1">
      <alignment horizontal="left" vertical="top" indent="1"/>
    </xf>
    <xf numFmtId="3" fontId="68" fillId="0" borderId="0" xfId="75" applyNumberFormat="1" applyFont="1" applyFill="1" applyBorder="1" applyAlignment="1">
      <alignment horizontal="right"/>
    </xf>
    <xf numFmtId="3" fontId="68" fillId="0" borderId="0" xfId="75" applyNumberFormat="1" applyFont="1" applyFill="1" applyBorder="1" applyAlignment="1">
      <alignment horizontal="right" vertical="center"/>
    </xf>
    <xf numFmtId="3" fontId="44" fillId="0" borderId="0" xfId="59" applyNumberFormat="1" applyFont="1" applyFill="1" applyBorder="1"/>
    <xf numFmtId="166" fontId="27" fillId="0" borderId="1" xfId="27" applyFont="1" applyFill="1" applyBorder="1"/>
    <xf numFmtId="166" fontId="27" fillId="0" borderId="10" xfId="27" applyFont="1" applyFill="1" applyBorder="1"/>
    <xf numFmtId="166" fontId="21" fillId="0" borderId="0" xfId="51" applyFont="1" applyFill="1" applyAlignment="1">
      <alignment horizontal="left"/>
    </xf>
    <xf numFmtId="166" fontId="21" fillId="0" borderId="0" xfId="51" applyFont="1" applyFill="1"/>
    <xf numFmtId="166" fontId="22" fillId="0" borderId="0" xfId="51" applyFont="1" applyFill="1" applyAlignment="1">
      <alignment horizontal="right"/>
    </xf>
    <xf numFmtId="166" fontId="22" fillId="0" borderId="0" xfId="51" applyFont="1" applyFill="1" applyAlignment="1">
      <alignment horizontal="left"/>
    </xf>
    <xf numFmtId="166" fontId="20" fillId="0" borderId="9" xfId="51" applyFont="1" applyFill="1" applyBorder="1"/>
    <xf numFmtId="166" fontId="20" fillId="0" borderId="1" xfId="51" applyFont="1" applyFill="1" applyBorder="1"/>
    <xf numFmtId="166" fontId="20" fillId="0" borderId="2" xfId="51" applyFont="1" applyFill="1" applyBorder="1"/>
    <xf numFmtId="172" fontId="68" fillId="2" borderId="0" xfId="80" applyNumberFormat="1" applyFont="1" applyFill="1" applyAlignment="1">
      <alignment horizontal="right"/>
    </xf>
    <xf numFmtId="172" fontId="68" fillId="2" borderId="0" xfId="80" applyNumberFormat="1" applyFont="1" applyFill="1" applyAlignment="1">
      <alignment horizontal="left"/>
    </xf>
    <xf numFmtId="172" fontId="47" fillId="2" borderId="0" xfId="80" applyNumberFormat="1" applyFont="1" applyFill="1" applyAlignment="1">
      <alignment horizontal="center"/>
    </xf>
    <xf numFmtId="172" fontId="48" fillId="2" borderId="0" xfId="80" applyNumberFormat="1" applyFont="1" applyFill="1" applyAlignment="1">
      <alignment horizontal="right"/>
    </xf>
    <xf numFmtId="172" fontId="50" fillId="2" borderId="0" xfId="80" applyNumberFormat="1" applyFont="1" applyFill="1"/>
    <xf numFmtId="172" fontId="54" fillId="2" borderId="0" xfId="80" applyNumberFormat="1" applyFont="1" applyFill="1" applyAlignment="1">
      <alignment horizontal="right"/>
    </xf>
    <xf numFmtId="172" fontId="54" fillId="2" borderId="0" xfId="80" applyNumberFormat="1" applyFont="1" applyFill="1" applyAlignment="1">
      <alignment horizontal="left"/>
    </xf>
    <xf numFmtId="172" fontId="48" fillId="2" borderId="11" xfId="80" applyNumberFormat="1" applyFont="1" applyFill="1" applyBorder="1"/>
    <xf numFmtId="172" fontId="37" fillId="2" borderId="11" xfId="80" applyNumberFormat="1" applyFont="1" applyFill="1" applyBorder="1"/>
    <xf numFmtId="172" fontId="37" fillId="2" borderId="11" xfId="80" applyNumberFormat="1" applyFont="1" applyFill="1" applyBorder="1" applyAlignment="1">
      <alignment horizontal="center"/>
    </xf>
    <xf numFmtId="172" fontId="48" fillId="2" borderId="0" xfId="80" applyNumberFormat="1" applyFont="1" applyFill="1" applyBorder="1"/>
    <xf numFmtId="172" fontId="43" fillId="2" borderId="0" xfId="80" applyNumberFormat="1" applyFont="1" applyFill="1" applyBorder="1"/>
    <xf numFmtId="172" fontId="37" fillId="2" borderId="0" xfId="80" applyNumberFormat="1" applyFont="1" applyFill="1" applyBorder="1"/>
    <xf numFmtId="172" fontId="43" fillId="2" borderId="0" xfId="80" applyNumberFormat="1" applyFont="1" applyFill="1" applyBorder="1" applyAlignment="1">
      <alignment horizontal="center"/>
    </xf>
    <xf numFmtId="172" fontId="43" fillId="2" borderId="0" xfId="80" applyNumberFormat="1" applyFont="1" applyFill="1" applyBorder="1" applyAlignment="1">
      <alignment horizontal="right"/>
    </xf>
    <xf numFmtId="172" fontId="37" fillId="2" borderId="0" xfId="80" applyNumberFormat="1" applyFont="1" applyFill="1" applyBorder="1" applyAlignment="1">
      <alignment horizontal="right"/>
    </xf>
    <xf numFmtId="172" fontId="49" fillId="2" borderId="0" xfId="80" applyNumberFormat="1" applyFont="1" applyFill="1" applyBorder="1"/>
    <xf numFmtId="172" fontId="49" fillId="2" borderId="0" xfId="80" applyNumberFormat="1" applyFont="1" applyFill="1" applyBorder="1" applyAlignment="1">
      <alignment horizontal="center"/>
    </xf>
    <xf numFmtId="172" fontId="49" fillId="2" borderId="0" xfId="80" applyNumberFormat="1" applyFont="1" applyFill="1" applyBorder="1" applyAlignment="1">
      <alignment horizontal="right"/>
    </xf>
    <xf numFmtId="172" fontId="37" fillId="2" borderId="0" xfId="80" applyNumberFormat="1" applyFont="1" applyFill="1" applyBorder="1" applyAlignment="1">
      <alignment horizontal="center"/>
    </xf>
    <xf numFmtId="172" fontId="43" fillId="2" borderId="5" xfId="80" applyNumberFormat="1" applyFont="1" applyFill="1" applyBorder="1" applyAlignment="1">
      <alignment horizontal="right"/>
    </xf>
    <xf numFmtId="172" fontId="43" fillId="2" borderId="0" xfId="81" applyNumberFormat="1" applyFont="1" applyFill="1" applyBorder="1" applyAlignment="1">
      <alignment horizontal="right"/>
    </xf>
    <xf numFmtId="172" fontId="48" fillId="2" borderId="6" xfId="80" applyNumberFormat="1" applyFont="1" applyFill="1" applyBorder="1"/>
    <xf numFmtId="172" fontId="37" fillId="2" borderId="6" xfId="80" applyNumberFormat="1" applyFont="1" applyFill="1" applyBorder="1"/>
    <xf numFmtId="172" fontId="37" fillId="2" borderId="6" xfId="80" applyNumberFormat="1" applyFont="1" applyFill="1" applyBorder="1" applyAlignment="1">
      <alignment horizontal="center"/>
    </xf>
    <xf numFmtId="172" fontId="43" fillId="2" borderId="6" xfId="80" applyNumberFormat="1" applyFont="1" applyFill="1" applyBorder="1"/>
    <xf numFmtId="172" fontId="43" fillId="2" borderId="6" xfId="80" applyNumberFormat="1" applyFont="1" applyFill="1" applyBorder="1" applyAlignment="1">
      <alignment horizontal="right"/>
    </xf>
    <xf numFmtId="172" fontId="48" fillId="2" borderId="5" xfId="80" applyNumberFormat="1" applyFont="1" applyFill="1" applyBorder="1"/>
    <xf numFmtId="172" fontId="37" fillId="2" borderId="5" xfId="80" applyNumberFormat="1" applyFont="1" applyFill="1" applyBorder="1"/>
    <xf numFmtId="172" fontId="37" fillId="2" borderId="5" xfId="80" applyNumberFormat="1" applyFont="1" applyFill="1" applyBorder="1" applyAlignment="1">
      <alignment horizontal="center"/>
    </xf>
    <xf numFmtId="172" fontId="43" fillId="2" borderId="5" xfId="80" applyNumberFormat="1" applyFont="1" applyFill="1" applyBorder="1"/>
    <xf numFmtId="172" fontId="37" fillId="2" borderId="5" xfId="80" applyNumberFormat="1" applyFont="1" applyFill="1" applyBorder="1" applyAlignment="1">
      <alignment horizontal="right"/>
    </xf>
    <xf numFmtId="172" fontId="43" fillId="2" borderId="0" xfId="80" applyNumberFormat="1" applyFont="1" applyFill="1" applyBorder="1" applyAlignment="1">
      <alignment horizontal="left"/>
    </xf>
    <xf numFmtId="3" fontId="43" fillId="2" borderId="0" xfId="80" applyNumberFormat="1" applyFont="1" applyFill="1" applyBorder="1"/>
    <xf numFmtId="0" fontId="41" fillId="2" borderId="0" xfId="62" applyFont="1" applyFill="1" applyBorder="1" applyAlignment="1">
      <alignment horizontal="center"/>
    </xf>
    <xf numFmtId="3" fontId="43" fillId="2" borderId="0" xfId="80" applyNumberFormat="1" applyFont="1" applyFill="1" applyBorder="1" applyAlignment="1" applyProtection="1">
      <alignment horizontal="right"/>
    </xf>
    <xf numFmtId="3" fontId="43" fillId="2" borderId="0" xfId="80" applyNumberFormat="1" applyFont="1" applyFill="1" applyBorder="1" applyAlignment="1">
      <alignment horizontal="right"/>
    </xf>
    <xf numFmtId="3" fontId="37" fillId="2" borderId="0" xfId="80" applyNumberFormat="1" applyFont="1" applyFill="1" applyBorder="1"/>
    <xf numFmtId="3" fontId="37" fillId="2" borderId="0" xfId="80" applyNumberFormat="1" applyFont="1" applyFill="1" applyBorder="1" applyProtection="1"/>
    <xf numFmtId="3" fontId="37" fillId="2" borderId="0" xfId="80" applyNumberFormat="1" applyFont="1" applyFill="1" applyBorder="1" applyAlignment="1" applyProtection="1">
      <alignment horizontal="right"/>
    </xf>
    <xf numFmtId="3" fontId="37" fillId="2" borderId="0" xfId="80" applyNumberFormat="1" applyFont="1" applyFill="1" applyBorder="1" applyAlignment="1">
      <alignment horizontal="right"/>
    </xf>
    <xf numFmtId="172" fontId="37" fillId="2" borderId="0" xfId="80" applyNumberFormat="1" applyFont="1" applyFill="1" applyBorder="1" applyAlignment="1"/>
    <xf numFmtId="165" fontId="48" fillId="2" borderId="0" xfId="80" applyFont="1" applyFill="1" applyBorder="1"/>
    <xf numFmtId="172" fontId="37" fillId="2" borderId="0" xfId="80" applyNumberFormat="1" applyFont="1" applyFill="1" applyBorder="1" applyAlignment="1">
      <alignment horizontal="left"/>
    </xf>
    <xf numFmtId="3" fontId="37" fillId="2" borderId="0" xfId="82" applyNumberFormat="1" applyFont="1" applyFill="1" applyBorder="1" applyAlignment="1">
      <alignment wrapText="1"/>
    </xf>
    <xf numFmtId="3" fontId="37" fillId="2" borderId="0" xfId="83" applyNumberFormat="1" applyFont="1" applyFill="1" applyBorder="1"/>
    <xf numFmtId="3" fontId="78" fillId="2" borderId="0" xfId="83" applyNumberFormat="1" applyFont="1" applyFill="1" applyBorder="1" applyAlignment="1" applyProtection="1"/>
    <xf numFmtId="173" fontId="48" fillId="2" borderId="0" xfId="80" applyNumberFormat="1" applyFont="1" applyFill="1" applyBorder="1" applyProtection="1"/>
    <xf numFmtId="172" fontId="48" fillId="2" borderId="7" xfId="80" applyNumberFormat="1" applyFont="1" applyFill="1" applyBorder="1"/>
    <xf numFmtId="172" fontId="37" fillId="2" borderId="7" xfId="80" applyNumberFormat="1" applyFont="1" applyFill="1" applyBorder="1"/>
    <xf numFmtId="172" fontId="37" fillId="2" borderId="7" xfId="80" applyNumberFormat="1" applyFont="1" applyFill="1" applyBorder="1" applyAlignment="1">
      <alignment horizontal="center"/>
    </xf>
    <xf numFmtId="172" fontId="37" fillId="2" borderId="7" xfId="80" applyNumberFormat="1" applyFont="1" applyFill="1" applyBorder="1" applyAlignment="1">
      <alignment horizontal="right"/>
    </xf>
    <xf numFmtId="172" fontId="66" fillId="2" borderId="0" xfId="80" applyNumberFormat="1" applyFont="1" applyFill="1" applyAlignment="1">
      <alignment horizontal="center"/>
    </xf>
    <xf numFmtId="172" fontId="79" fillId="2" borderId="0" xfId="80" applyNumberFormat="1" applyFont="1" applyFill="1" applyAlignment="1">
      <alignment horizontal="left"/>
    </xf>
    <xf numFmtId="172" fontId="79" fillId="2" borderId="0" xfId="84" applyNumberFormat="1" applyFont="1" applyFill="1" applyAlignment="1">
      <alignment horizontal="right"/>
    </xf>
    <xf numFmtId="172" fontId="66" fillId="2" borderId="0" xfId="80" applyNumberFormat="1" applyFont="1" applyFill="1" applyAlignment="1">
      <alignment horizontal="right"/>
    </xf>
    <xf numFmtId="172" fontId="66" fillId="2" borderId="0" xfId="80" applyNumberFormat="1" applyFont="1" applyFill="1" applyBorder="1" applyAlignment="1">
      <alignment horizontal="right"/>
    </xf>
    <xf numFmtId="172" fontId="65" fillId="2" borderId="0" xfId="80" applyNumberFormat="1" applyFont="1" applyFill="1" applyAlignment="1">
      <alignment horizontal="left"/>
    </xf>
    <xf numFmtId="172" fontId="65" fillId="2" borderId="0" xfId="84" applyNumberFormat="1" applyFont="1" applyFill="1" applyAlignment="1">
      <alignment horizontal="right"/>
    </xf>
    <xf numFmtId="172" fontId="50" fillId="2" borderId="0" xfId="80" applyNumberFormat="1" applyFont="1" applyFill="1" applyAlignment="1">
      <alignment horizontal="left"/>
    </xf>
    <xf numFmtId="0" fontId="37" fillId="2" borderId="0" xfId="93" applyFont="1" applyFill="1"/>
    <xf numFmtId="0" fontId="37" fillId="2" borderId="0" xfId="95" applyFont="1" applyFill="1"/>
    <xf numFmtId="178" fontId="44" fillId="0" borderId="0" xfId="59" applyNumberFormat="1" applyFont="1" applyFill="1" applyBorder="1" applyProtection="1"/>
    <xf numFmtId="172" fontId="43" fillId="2" borderId="0" xfId="69" applyFont="1" applyFill="1" applyAlignment="1">
      <alignment horizontal="center"/>
    </xf>
    <xf numFmtId="3" fontId="41" fillId="2" borderId="0" xfId="2" applyNumberFormat="1" applyFont="1" applyFill="1" applyBorder="1" applyAlignment="1">
      <alignment horizontal="right"/>
    </xf>
    <xf numFmtId="3" fontId="41" fillId="2" borderId="0" xfId="2" applyNumberFormat="1" applyFont="1" applyFill="1" applyAlignment="1">
      <alignment horizontal="right"/>
    </xf>
    <xf numFmtId="0" fontId="41" fillId="2" borderId="0" xfId="0" applyFont="1" applyFill="1"/>
    <xf numFmtId="172" fontId="37" fillId="2" borderId="0" xfId="69" applyFont="1" applyFill="1" applyAlignment="1">
      <alignment horizontal="center"/>
    </xf>
    <xf numFmtId="3" fontId="37" fillId="2" borderId="0" xfId="2" applyNumberFormat="1" applyFont="1" applyFill="1" applyBorder="1" applyAlignment="1">
      <alignment horizontal="right"/>
    </xf>
    <xf numFmtId="3" fontId="44" fillId="2" borderId="0" xfId="2" applyNumberFormat="1" applyFont="1" applyFill="1" applyBorder="1" applyAlignment="1" applyProtection="1">
      <alignment horizontal="right"/>
    </xf>
    <xf numFmtId="3" fontId="44" fillId="2" borderId="0" xfId="2" applyNumberFormat="1" applyFont="1" applyFill="1" applyAlignment="1">
      <alignment horizontal="right"/>
    </xf>
    <xf numFmtId="0" fontId="44" fillId="2" borderId="0" xfId="62" applyFont="1" applyFill="1" applyAlignment="1">
      <alignment horizontal="left" indent="1"/>
    </xf>
    <xf numFmtId="0" fontId="44" fillId="2" borderId="0" xfId="62" applyFont="1" applyFill="1"/>
    <xf numFmtId="3" fontId="44" fillId="2" borderId="0" xfId="2" applyNumberFormat="1" applyFont="1" applyFill="1" applyBorder="1" applyAlignment="1">
      <alignment horizontal="right"/>
    </xf>
    <xf numFmtId="0" fontId="44" fillId="2" borderId="0" xfId="62" applyFont="1" applyFill="1" applyAlignment="1">
      <alignment horizontal="left" vertical="top" indent="1"/>
    </xf>
    <xf numFmtId="0" fontId="44" fillId="2" borderId="0" xfId="62" applyFont="1" applyFill="1" applyAlignment="1">
      <alignment vertical="top"/>
    </xf>
    <xf numFmtId="166" fontId="44" fillId="2" borderId="0" xfId="78" applyFont="1" applyFill="1"/>
    <xf numFmtId="166" fontId="43" fillId="2" borderId="8" xfId="79" applyNumberFormat="1" applyFont="1" applyFill="1" applyBorder="1"/>
    <xf numFmtId="166" fontId="44" fillId="2" borderId="8" xfId="79" applyNumberFormat="1" applyFont="1" applyFill="1" applyBorder="1" applyAlignment="1">
      <alignment horizontal="center"/>
    </xf>
    <xf numFmtId="166" fontId="44" fillId="2" borderId="8" xfId="79" applyNumberFormat="1" applyFont="1" applyFill="1" applyBorder="1" applyAlignment="1">
      <alignment horizontal="right"/>
    </xf>
    <xf numFmtId="166" fontId="44" fillId="2" borderId="8" xfId="79" applyNumberFormat="1" applyFont="1" applyFill="1" applyBorder="1"/>
    <xf numFmtId="166" fontId="37" fillId="2" borderId="8" xfId="79" applyNumberFormat="1" applyFont="1" applyFill="1" applyBorder="1"/>
    <xf numFmtId="166" fontId="58" fillId="2" borderId="0" xfId="79" applyNumberFormat="1" applyFont="1" applyFill="1" applyAlignment="1">
      <alignment horizontal="center"/>
    </xf>
    <xf numFmtId="166" fontId="58" fillId="2" borderId="0" xfId="79" applyNumberFormat="1" applyFont="1" applyFill="1" applyAlignment="1">
      <alignment horizontal="right"/>
    </xf>
    <xf numFmtId="166" fontId="40" fillId="2" borderId="0" xfId="79" applyNumberFormat="1" applyFont="1" applyFill="1"/>
    <xf numFmtId="166" fontId="59" fillId="2" borderId="0" xfId="72" applyNumberFormat="1" applyFont="1" applyFill="1" applyAlignment="1">
      <alignment horizontal="right"/>
    </xf>
    <xf numFmtId="166" fontId="70" fillId="2" borderId="0" xfId="79" applyNumberFormat="1" applyFont="1" applyFill="1"/>
    <xf numFmtId="166" fontId="40" fillId="2" borderId="0" xfId="79" applyNumberFormat="1" applyFont="1" applyFill="1" applyAlignment="1">
      <alignment horizontal="center"/>
    </xf>
    <xf numFmtId="166" fontId="40" fillId="2" borderId="0" xfId="79" applyNumberFormat="1" applyFont="1" applyFill="1" applyAlignment="1">
      <alignment horizontal="right"/>
    </xf>
    <xf numFmtId="166" fontId="63" fillId="2" borderId="0" xfId="72" applyNumberFormat="1" applyFont="1" applyFill="1" applyAlignment="1">
      <alignment horizontal="right" vertical="top"/>
    </xf>
    <xf numFmtId="3" fontId="43" fillId="2" borderId="0" xfId="80" applyNumberFormat="1" applyFont="1" applyFill="1"/>
    <xf numFmtId="3" fontId="44" fillId="2" borderId="0" xfId="78" applyNumberFormat="1" applyFont="1" applyFill="1"/>
    <xf numFmtId="0" fontId="41" fillId="2" borderId="0" xfId="62" applyFont="1" applyFill="1"/>
    <xf numFmtId="167" fontId="41" fillId="2" borderId="0" xfId="2" applyNumberFormat="1" applyFont="1" applyFill="1"/>
    <xf numFmtId="0" fontId="44" fillId="2" borderId="0" xfId="62" applyFont="1" applyFill="1" applyAlignment="1">
      <alignment horizontal="left"/>
    </xf>
    <xf numFmtId="167" fontId="44" fillId="2" borderId="0" xfId="2" applyNumberFormat="1" applyFont="1" applyFill="1"/>
    <xf numFmtId="0" fontId="44" fillId="2" borderId="0" xfId="62" applyFont="1" applyFill="1" applyAlignment="1">
      <alignment horizontal="left" vertical="top"/>
    </xf>
    <xf numFmtId="168" fontId="44" fillId="2" borderId="0" xfId="74" applyFont="1" applyFill="1"/>
    <xf numFmtId="168" fontId="44" fillId="2" borderId="0" xfId="74" applyFont="1" applyFill="1" applyAlignment="1">
      <alignment horizontal="left"/>
    </xf>
    <xf numFmtId="3" fontId="41" fillId="2" borderId="0" xfId="77" applyNumberFormat="1" applyFont="1" applyFill="1" applyAlignment="1">
      <alignment horizontal="right"/>
    </xf>
    <xf numFmtId="0" fontId="41" fillId="2" borderId="0" xfId="77" applyNumberFormat="1" applyFont="1" applyFill="1" applyAlignment="1">
      <alignment horizontal="right"/>
    </xf>
    <xf numFmtId="167" fontId="44" fillId="2" borderId="0" xfId="2" applyNumberFormat="1" applyFont="1" applyFill="1" applyBorder="1"/>
    <xf numFmtId="0" fontId="44" fillId="2" borderId="8" xfId="62" applyFont="1" applyFill="1" applyBorder="1" applyAlignment="1">
      <alignment vertical="top"/>
    </xf>
    <xf numFmtId="167" fontId="44" fillId="2" borderId="8" xfId="2" applyNumberFormat="1" applyFont="1" applyFill="1" applyBorder="1" applyAlignment="1">
      <alignment horizontal="right"/>
    </xf>
    <xf numFmtId="167" fontId="44" fillId="2" borderId="0" xfId="2" applyNumberFormat="1" applyFont="1" applyFill="1" applyBorder="1" applyAlignment="1">
      <alignment horizontal="right"/>
    </xf>
    <xf numFmtId="167" fontId="44" fillId="2" borderId="8" xfId="2" applyNumberFormat="1" applyFont="1" applyFill="1" applyBorder="1"/>
    <xf numFmtId="166" fontId="58" fillId="2" borderId="0" xfId="79" applyNumberFormat="1" applyFont="1" applyFill="1" applyAlignment="1">
      <alignment horizontal="right" vertical="top"/>
    </xf>
    <xf numFmtId="166" fontId="59" fillId="2" borderId="13" xfId="72" applyNumberFormat="1" applyFont="1" applyFill="1" applyBorder="1" applyAlignment="1">
      <alignment horizontal="right"/>
    </xf>
    <xf numFmtId="166" fontId="58" fillId="2" borderId="0" xfId="79" applyNumberFormat="1" applyFont="1" applyFill="1"/>
    <xf numFmtId="166" fontId="58" fillId="2" borderId="0" xfId="79" applyNumberFormat="1" applyFont="1" applyFill="1" applyAlignment="1">
      <alignment vertical="top"/>
    </xf>
    <xf numFmtId="3" fontId="58" fillId="2" borderId="0" xfId="79" applyNumberFormat="1" applyFont="1" applyFill="1" applyAlignment="1">
      <alignment horizontal="right"/>
    </xf>
    <xf numFmtId="172" fontId="55" fillId="2" borderId="0" xfId="69" applyFont="1" applyFill="1"/>
    <xf numFmtId="172" fontId="43" fillId="2" borderId="0" xfId="69" applyFont="1" applyFill="1" applyAlignment="1">
      <alignment horizontal="left"/>
    </xf>
    <xf numFmtId="172" fontId="37" fillId="2" borderId="0" xfId="69" applyFont="1" applyFill="1"/>
    <xf numFmtId="172" fontId="48" fillId="2" borderId="0" xfId="69" applyFont="1" applyFill="1"/>
    <xf numFmtId="3" fontId="44" fillId="2" borderId="0" xfId="59" applyNumberFormat="1" applyFont="1" applyFill="1" applyBorder="1" applyAlignment="1" applyProtection="1"/>
    <xf numFmtId="3" fontId="44" fillId="2" borderId="0" xfId="59" applyNumberFormat="1" applyFont="1" applyFill="1" applyBorder="1" applyAlignment="1" applyProtection="1">
      <alignment horizontal="right"/>
    </xf>
    <xf numFmtId="172" fontId="37" fillId="2" borderId="0" xfId="69" applyFont="1" applyFill="1" applyAlignment="1">
      <alignment horizontal="left"/>
    </xf>
    <xf numFmtId="3" fontId="44" fillId="2" borderId="0" xfId="23" applyNumberFormat="1" applyFont="1" applyFill="1"/>
    <xf numFmtId="3" fontId="44" fillId="2" borderId="0" xfId="23" applyNumberFormat="1" applyFont="1" applyFill="1" applyAlignment="1">
      <alignment horizontal="right"/>
    </xf>
    <xf numFmtId="3" fontId="44" fillId="2" borderId="0" xfId="59" quotePrefix="1" applyNumberFormat="1" applyFont="1" applyFill="1" applyBorder="1" applyAlignment="1" applyProtection="1">
      <alignment horizontal="right"/>
    </xf>
    <xf numFmtId="3" fontId="44" fillId="2" borderId="0" xfId="24" applyNumberFormat="1" applyFont="1" applyFill="1" applyAlignment="1">
      <alignment horizontal="right"/>
    </xf>
    <xf numFmtId="172" fontId="55" fillId="2" borderId="1" xfId="69" applyFont="1" applyFill="1" applyBorder="1"/>
    <xf numFmtId="172" fontId="50" fillId="2" borderId="8" xfId="69" applyFont="1" applyFill="1" applyBorder="1"/>
    <xf numFmtId="172" fontId="48" fillId="2" borderId="8" xfId="69" applyFont="1" applyFill="1" applyBorder="1"/>
    <xf numFmtId="172" fontId="48" fillId="2" borderId="8" xfId="69" applyFont="1" applyFill="1" applyBorder="1" applyAlignment="1">
      <alignment horizontal="center"/>
    </xf>
    <xf numFmtId="173" fontId="48" fillId="2" borderId="8" xfId="69" applyNumberFormat="1" applyFont="1" applyFill="1" applyBorder="1"/>
    <xf numFmtId="165" fontId="48" fillId="2" borderId="8" xfId="59" applyNumberFormat="1" applyFont="1" applyFill="1" applyBorder="1" applyAlignment="1">
      <alignment horizontal="right"/>
    </xf>
    <xf numFmtId="173" fontId="48" fillId="2" borderId="7" xfId="69" applyNumberFormat="1" applyFont="1" applyFill="1" applyBorder="1"/>
    <xf numFmtId="172" fontId="48" fillId="2" borderId="7" xfId="69" applyFont="1" applyFill="1" applyBorder="1"/>
    <xf numFmtId="172" fontId="57" fillId="2" borderId="0" xfId="71" applyFont="1" applyFill="1"/>
    <xf numFmtId="172" fontId="58" fillId="2" borderId="0" xfId="71" applyFont="1" applyFill="1"/>
    <xf numFmtId="172" fontId="58" fillId="2" borderId="0" xfId="71" applyFont="1" applyFill="1" applyAlignment="1">
      <alignment horizontal="center"/>
    </xf>
    <xf numFmtId="176" fontId="58" fillId="2" borderId="0" xfId="71" applyNumberFormat="1" applyFont="1" applyFill="1"/>
    <xf numFmtId="172" fontId="57" fillId="2" borderId="0" xfId="71" applyFont="1" applyFill="1" applyAlignment="1">
      <alignment vertical="top"/>
    </xf>
    <xf numFmtId="173" fontId="61" fillId="2" borderId="0" xfId="71" applyNumberFormat="1" applyFont="1" applyFill="1" applyAlignment="1">
      <alignment vertical="top"/>
    </xf>
    <xf numFmtId="172" fontId="58" fillId="2" borderId="0" xfId="71" applyFont="1" applyFill="1" applyAlignment="1">
      <alignment vertical="top"/>
    </xf>
    <xf numFmtId="172" fontId="58" fillId="2" borderId="0" xfId="71" applyFont="1" applyFill="1" applyAlignment="1">
      <alignment horizontal="center" vertical="top"/>
    </xf>
    <xf numFmtId="3" fontId="62" fillId="2" borderId="0" xfId="24" applyNumberFormat="1" applyFont="1" applyFill="1" applyAlignment="1">
      <alignment horizontal="center" vertical="top"/>
    </xf>
    <xf numFmtId="167" fontId="68" fillId="2" borderId="0" xfId="59" applyNumberFormat="1" applyFont="1" applyFill="1" applyBorder="1" applyAlignment="1" applyProtection="1"/>
    <xf numFmtId="3" fontId="47" fillId="2" borderId="0" xfId="23" applyNumberFormat="1" applyFont="1" applyFill="1"/>
    <xf numFmtId="172" fontId="48" fillId="2" borderId="0" xfId="69" applyFont="1" applyFill="1" applyAlignment="1">
      <alignment horizontal="left"/>
    </xf>
    <xf numFmtId="3" fontId="47" fillId="2" borderId="0" xfId="24" applyNumberFormat="1" applyFont="1" applyFill="1" applyAlignment="1">
      <alignment horizontal="right"/>
    </xf>
    <xf numFmtId="3" fontId="47" fillId="2" borderId="0" xfId="23" applyNumberFormat="1" applyFont="1" applyFill="1" applyAlignment="1">
      <alignment horizontal="right"/>
    </xf>
    <xf numFmtId="172" fontId="43" fillId="2" borderId="7" xfId="69" applyFont="1" applyFill="1" applyBorder="1"/>
    <xf numFmtId="172" fontId="37" fillId="2" borderId="7" xfId="69" applyFont="1" applyFill="1" applyBorder="1"/>
    <xf numFmtId="172" fontId="37" fillId="2" borderId="7" xfId="69" applyFont="1" applyFill="1" applyBorder="1" applyAlignment="1">
      <alignment horizontal="center"/>
    </xf>
    <xf numFmtId="176" fontId="66" fillId="2" borderId="8" xfId="71" applyNumberFormat="1" applyFont="1" applyFill="1" applyBorder="1"/>
    <xf numFmtId="176" fontId="37" fillId="2" borderId="7" xfId="69" applyNumberFormat="1" applyFont="1" applyFill="1" applyBorder="1"/>
    <xf numFmtId="176" fontId="37" fillId="2" borderId="7" xfId="69" applyNumberFormat="1" applyFont="1" applyFill="1" applyBorder="1" applyAlignment="1">
      <alignment horizontal="right"/>
    </xf>
    <xf numFmtId="176" fontId="48" fillId="2" borderId="7" xfId="69" applyNumberFormat="1" applyFont="1" applyFill="1" applyBorder="1"/>
    <xf numFmtId="172" fontId="57" fillId="2" borderId="0" xfId="69" applyFont="1" applyFill="1" applyAlignment="1">
      <alignment vertical="top"/>
    </xf>
    <xf numFmtId="173" fontId="61" fillId="2" borderId="0" xfId="69" applyNumberFormat="1" applyFont="1" applyFill="1" applyAlignment="1">
      <alignment vertical="top"/>
    </xf>
    <xf numFmtId="172" fontId="58" fillId="2" borderId="0" xfId="69" applyFont="1" applyFill="1" applyAlignment="1">
      <alignment vertical="top"/>
    </xf>
    <xf numFmtId="172" fontId="58" fillId="2" borderId="0" xfId="69" applyFont="1" applyFill="1" applyAlignment="1">
      <alignment horizontal="center" vertical="top"/>
    </xf>
    <xf numFmtId="172" fontId="48" fillId="2" borderId="12" xfId="69" applyFont="1" applyFill="1" applyBorder="1"/>
    <xf numFmtId="172" fontId="48" fillId="2" borderId="12" xfId="69" applyFont="1" applyFill="1" applyBorder="1" applyAlignment="1">
      <alignment horizontal="center"/>
    </xf>
    <xf numFmtId="172" fontId="48" fillId="2" borderId="11" xfId="69" applyFont="1" applyFill="1" applyBorder="1"/>
    <xf numFmtId="172" fontId="43" fillId="2" borderId="0" xfId="69" applyFont="1" applyFill="1" applyAlignment="1">
      <alignment horizontal="right"/>
    </xf>
    <xf numFmtId="172" fontId="43" fillId="2" borderId="0" xfId="70" applyFont="1" applyFill="1" applyAlignment="1">
      <alignment horizontal="right" vertical="top" wrapText="1"/>
    </xf>
    <xf numFmtId="172" fontId="41" fillId="2" borderId="0" xfId="70" applyFont="1" applyFill="1" applyAlignment="1">
      <alignment horizontal="right" vertical="top" wrapText="1"/>
    </xf>
    <xf numFmtId="172" fontId="49" fillId="2" borderId="0" xfId="69" applyFont="1" applyFill="1" applyAlignment="1">
      <alignment horizontal="left"/>
    </xf>
    <xf numFmtId="172" fontId="49" fillId="2" borderId="0" xfId="69" applyFont="1" applyFill="1" applyAlignment="1">
      <alignment horizontal="center"/>
    </xf>
    <xf numFmtId="172" fontId="49" fillId="2" borderId="0" xfId="71" applyFont="1" applyFill="1" applyAlignment="1">
      <alignment horizontal="right" vertical="top" wrapText="1"/>
    </xf>
    <xf numFmtId="172" fontId="41" fillId="2" borderId="0" xfId="70" applyFont="1" applyFill="1" applyAlignment="1">
      <alignment horizontal="right" vertical="top"/>
    </xf>
    <xf numFmtId="172" fontId="69" fillId="2" borderId="0" xfId="70" applyFont="1" applyFill="1" applyAlignment="1">
      <alignment horizontal="right" vertical="top" wrapText="1"/>
    </xf>
    <xf numFmtId="172" fontId="49" fillId="2" borderId="0" xfId="70" applyFont="1" applyFill="1" applyAlignment="1">
      <alignment horizontal="right" vertical="top"/>
    </xf>
    <xf numFmtId="172" fontId="49" fillId="2" borderId="0" xfId="70" applyFont="1" applyFill="1" applyAlignment="1">
      <alignment horizontal="right" vertical="top" wrapText="1"/>
    </xf>
    <xf numFmtId="172" fontId="49" fillId="2" borderId="0" xfId="69" applyFont="1" applyFill="1" applyAlignment="1">
      <alignment horizontal="right"/>
    </xf>
    <xf numFmtId="172" fontId="48" fillId="2" borderId="1" xfId="69" applyFont="1" applyFill="1" applyBorder="1"/>
    <xf numFmtId="172" fontId="37" fillId="2" borderId="1" xfId="69" applyFont="1" applyFill="1" applyBorder="1"/>
    <xf numFmtId="172" fontId="37" fillId="2" borderId="1" xfId="69" applyFont="1" applyFill="1" applyBorder="1" applyAlignment="1">
      <alignment horizontal="center"/>
    </xf>
    <xf numFmtId="172" fontId="49" fillId="2" borderId="1" xfId="71" applyFont="1" applyFill="1" applyBorder="1" applyAlignment="1">
      <alignment horizontal="right" vertical="top" wrapText="1"/>
    </xf>
    <xf numFmtId="167" fontId="41" fillId="2" borderId="0" xfId="59" applyNumberFormat="1" applyFont="1" applyFill="1" applyBorder="1" applyAlignment="1" applyProtection="1"/>
    <xf numFmtId="176" fontId="48" fillId="2" borderId="8" xfId="69" applyNumberFormat="1" applyFont="1" applyFill="1" applyBorder="1"/>
    <xf numFmtId="176" fontId="48" fillId="2" borderId="8" xfId="69" applyNumberFormat="1" applyFont="1" applyFill="1" applyBorder="1" applyAlignment="1">
      <alignment horizontal="center"/>
    </xf>
    <xf numFmtId="3" fontId="44" fillId="2" borderId="8" xfId="24" applyNumberFormat="1" applyFont="1" applyFill="1" applyBorder="1" applyAlignment="1">
      <alignment horizontal="right"/>
    </xf>
    <xf numFmtId="3" fontId="44" fillId="2" borderId="8" xfId="23" applyNumberFormat="1" applyFont="1" applyFill="1" applyBorder="1" applyAlignment="1">
      <alignment horizontal="right"/>
    </xf>
    <xf numFmtId="172" fontId="57" fillId="2" borderId="0" xfId="69" applyFont="1" applyFill="1"/>
    <xf numFmtId="173" fontId="70" fillId="2" borderId="0" xfId="69" applyNumberFormat="1" applyFont="1" applyFill="1"/>
    <xf numFmtId="172" fontId="58" fillId="2" borderId="0" xfId="69" applyFont="1" applyFill="1"/>
    <xf numFmtId="172" fontId="58" fillId="2" borderId="0" xfId="69" applyFont="1" applyFill="1" applyAlignment="1">
      <alignment horizontal="center"/>
    </xf>
    <xf numFmtId="176" fontId="58" fillId="2" borderId="0" xfId="69" applyNumberFormat="1" applyFont="1" applyFill="1"/>
    <xf numFmtId="172" fontId="70" fillId="2" borderId="0" xfId="69" applyFont="1" applyFill="1"/>
    <xf numFmtId="172" fontId="64" fillId="2" borderId="0" xfId="71" applyFont="1" applyFill="1" applyAlignment="1">
      <alignment vertical="top"/>
    </xf>
    <xf numFmtId="173" fontId="65" fillId="2" borderId="0" xfId="71" applyNumberFormat="1" applyFont="1" applyFill="1" applyAlignment="1">
      <alignment vertical="top"/>
    </xf>
    <xf numFmtId="172" fontId="66" fillId="2" borderId="0" xfId="71" applyFont="1" applyFill="1" applyAlignment="1">
      <alignment vertical="top"/>
    </xf>
    <xf numFmtId="172" fontId="66" fillId="2" borderId="0" xfId="71" applyFont="1" applyFill="1" applyAlignment="1">
      <alignment horizontal="center" vertical="top"/>
    </xf>
    <xf numFmtId="3" fontId="67" fillId="2" borderId="0" xfId="24" applyNumberFormat="1" applyFont="1" applyFill="1" applyAlignment="1">
      <alignment horizontal="center" vertical="top"/>
    </xf>
    <xf numFmtId="166" fontId="41" fillId="2" borderId="0" xfId="73" applyNumberFormat="1" applyFont="1" applyFill="1" applyAlignment="1">
      <alignment horizontal="left"/>
    </xf>
    <xf numFmtId="3" fontId="44" fillId="0" borderId="0" xfId="73" quotePrefix="1" applyNumberFormat="1" applyFont="1" applyFill="1" applyAlignment="1">
      <alignment horizontal="right"/>
    </xf>
    <xf numFmtId="3" fontId="44" fillId="0" borderId="0" xfId="73" applyNumberFormat="1" applyFont="1" applyFill="1" applyAlignment="1">
      <alignment horizontal="right"/>
    </xf>
    <xf numFmtId="0" fontId="41" fillId="2" borderId="0" xfId="94" applyFont="1" applyFill="1" applyAlignment="1">
      <alignment horizontal="center"/>
    </xf>
    <xf numFmtId="0" fontId="44" fillId="2" borderId="0" xfId="94" applyFont="1" applyFill="1" applyAlignment="1">
      <alignment horizontal="center"/>
    </xf>
    <xf numFmtId="178" fontId="43" fillId="0" borderId="0" xfId="99" applyNumberFormat="1" applyFont="1" applyFill="1"/>
    <xf numFmtId="168" fontId="44" fillId="2" borderId="0" xfId="100" applyNumberFormat="1" applyFont="1" applyFill="1" applyBorder="1" applyAlignment="1">
      <alignment horizontal="right"/>
    </xf>
    <xf numFmtId="166" fontId="56" fillId="2" borderId="0" xfId="78" applyFont="1" applyFill="1" applyAlignment="1">
      <alignment horizontal="right"/>
    </xf>
    <xf numFmtId="166" fontId="56" fillId="2" borderId="0" xfId="78" applyFont="1" applyFill="1" applyAlignment="1">
      <alignment horizontal="right" vertical="center"/>
    </xf>
    <xf numFmtId="168" fontId="56" fillId="0" borderId="0" xfId="74" applyFont="1" applyAlignment="1">
      <alignment horizontal="center" vertical="center"/>
    </xf>
    <xf numFmtId="168" fontId="44" fillId="2" borderId="0" xfId="74" applyFont="1" applyFill="1" applyAlignment="1">
      <alignment vertical="center"/>
    </xf>
    <xf numFmtId="166" fontId="41" fillId="2" borderId="0" xfId="78" applyFont="1" applyFill="1" applyAlignment="1">
      <alignment horizontal="right" vertical="center"/>
    </xf>
    <xf numFmtId="166" fontId="41" fillId="2" borderId="0" xfId="78" applyFont="1" applyFill="1" applyAlignment="1">
      <alignment horizontal="right" vertical="top"/>
    </xf>
    <xf numFmtId="168" fontId="44" fillId="2" borderId="12" xfId="74" applyFont="1" applyFill="1" applyBorder="1"/>
    <xf numFmtId="168" fontId="44" fillId="2" borderId="12" xfId="74" applyFont="1" applyFill="1" applyBorder="1" applyAlignment="1">
      <alignment vertical="center"/>
    </xf>
    <xf numFmtId="168" fontId="44" fillId="0" borderId="12" xfId="74" applyFont="1" applyBorder="1" applyAlignment="1">
      <alignment horizontal="center" vertical="center"/>
    </xf>
    <xf numFmtId="168" fontId="41" fillId="2" borderId="0" xfId="74" applyFont="1" applyFill="1" applyAlignment="1">
      <alignment horizontal="left" vertical="top" wrapText="1"/>
    </xf>
    <xf numFmtId="168" fontId="41" fillId="2" borderId="0" xfId="74" applyFont="1" applyFill="1" applyAlignment="1">
      <alignment horizontal="left" vertical="center" wrapText="1"/>
    </xf>
    <xf numFmtId="168" fontId="41" fillId="0" borderId="0" xfId="74" applyFont="1" applyAlignment="1">
      <alignment horizontal="center" vertical="center" wrapText="1"/>
    </xf>
    <xf numFmtId="168" fontId="41" fillId="2" borderId="0" xfId="74" applyFont="1" applyFill="1" applyAlignment="1">
      <alignment horizontal="right" vertical="center" wrapText="1"/>
    </xf>
    <xf numFmtId="166" fontId="41" fillId="3" borderId="0" xfId="78" applyFont="1" applyFill="1" applyAlignment="1">
      <alignment horizontal="right" vertical="center" wrapText="1"/>
    </xf>
    <xf numFmtId="168" fontId="44" fillId="0" borderId="0" xfId="74" applyFont="1" applyAlignment="1">
      <alignment horizontal="center" vertical="center"/>
    </xf>
    <xf numFmtId="168" fontId="44" fillId="2" borderId="0" xfId="74" applyFont="1" applyFill="1" applyAlignment="1">
      <alignment horizontal="right" vertical="center"/>
    </xf>
    <xf numFmtId="0" fontId="44" fillId="2" borderId="0" xfId="77" applyNumberFormat="1" applyFont="1" applyFill="1" applyAlignment="1">
      <alignment horizontal="right" vertical="center"/>
    </xf>
    <xf numFmtId="0" fontId="56" fillId="2" borderId="0" xfId="77" applyNumberFormat="1" applyFont="1" applyFill="1" applyAlignment="1">
      <alignment horizontal="right" vertical="center"/>
    </xf>
    <xf numFmtId="168" fontId="56" fillId="2" borderId="0" xfId="74" applyFont="1" applyFill="1" applyAlignment="1">
      <alignment horizontal="right" vertical="center" wrapText="1"/>
    </xf>
    <xf numFmtId="0" fontId="41" fillId="2" borderId="0" xfId="77" applyNumberFormat="1" applyFont="1" applyFill="1" applyAlignment="1">
      <alignment horizontal="right" vertical="center"/>
    </xf>
    <xf numFmtId="168" fontId="44" fillId="2" borderId="1" xfId="74" applyFont="1" applyFill="1" applyBorder="1"/>
    <xf numFmtId="168" fontId="44" fillId="0" borderId="1" xfId="74" applyFont="1" applyBorder="1" applyAlignment="1">
      <alignment horizontal="center"/>
    </xf>
    <xf numFmtId="168" fontId="41" fillId="2" borderId="1" xfId="74" applyFont="1" applyFill="1" applyBorder="1" applyAlignment="1">
      <alignment horizontal="right" vertical="top" wrapText="1"/>
    </xf>
    <xf numFmtId="0" fontId="44" fillId="2" borderId="1" xfId="77" applyNumberFormat="1" applyFont="1" applyFill="1" applyBorder="1" applyAlignment="1">
      <alignment vertical="top"/>
    </xf>
    <xf numFmtId="0" fontId="41" fillId="2" borderId="1" xfId="77" applyNumberFormat="1" applyFont="1" applyFill="1" applyBorder="1" applyAlignment="1">
      <alignment horizontal="right"/>
    </xf>
    <xf numFmtId="168" fontId="44" fillId="0" borderId="0" xfId="74" applyFont="1" applyAlignment="1">
      <alignment horizontal="center"/>
    </xf>
    <xf numFmtId="0" fontId="56" fillId="2" borderId="0" xfId="77" applyNumberFormat="1" applyFont="1" applyFill="1" applyAlignment="1">
      <alignment horizontal="right" vertical="top"/>
    </xf>
    <xf numFmtId="0" fontId="41" fillId="2" borderId="0" xfId="101" applyFont="1" applyFill="1" applyAlignment="1">
      <alignment vertical="center"/>
    </xf>
    <xf numFmtId="168" fontId="43" fillId="2" borderId="0" xfId="91" applyNumberFormat="1" applyFont="1" applyFill="1" applyBorder="1" applyAlignment="1">
      <alignment horizontal="right" vertical="center"/>
    </xf>
    <xf numFmtId="0" fontId="41" fillId="2" borderId="0" xfId="101" applyFont="1" applyFill="1"/>
    <xf numFmtId="0" fontId="44" fillId="2" borderId="0" xfId="103" applyFont="1" applyFill="1" applyAlignment="1">
      <alignment horizontal="center"/>
    </xf>
    <xf numFmtId="168" fontId="37" fillId="2" borderId="0" xfId="91" applyNumberFormat="1" applyFont="1" applyFill="1" applyBorder="1" applyAlignment="1">
      <alignment horizontal="right" vertical="center"/>
    </xf>
    <xf numFmtId="0" fontId="44" fillId="2" borderId="0" xfId="94" applyFont="1" applyFill="1" applyAlignment="1">
      <alignment horizontal="left" indent="1"/>
    </xf>
    <xf numFmtId="0" fontId="44" fillId="2" borderId="0" xfId="94" applyFont="1" applyFill="1"/>
    <xf numFmtId="0" fontId="44" fillId="2" borderId="0" xfId="94" applyFont="1" applyFill="1" applyAlignment="1">
      <alignment horizontal="left" vertical="top" indent="1"/>
    </xf>
    <xf numFmtId="0" fontId="44" fillId="2" borderId="0" xfId="94" applyFont="1" applyFill="1" applyAlignment="1">
      <alignment vertical="top"/>
    </xf>
    <xf numFmtId="166" fontId="44" fillId="2" borderId="14" xfId="78" applyFont="1" applyFill="1" applyBorder="1"/>
    <xf numFmtId="166" fontId="41" fillId="2" borderId="14" xfId="78" applyFont="1" applyFill="1" applyBorder="1" applyAlignment="1">
      <alignment vertical="top"/>
    </xf>
    <xf numFmtId="166" fontId="44" fillId="2" borderId="14" xfId="78" applyFont="1" applyFill="1" applyBorder="1" applyAlignment="1">
      <alignment vertical="top"/>
    </xf>
    <xf numFmtId="166" fontId="44" fillId="2" borderId="14" xfId="78" applyFont="1" applyFill="1" applyBorder="1" applyAlignment="1">
      <alignment horizontal="center" vertical="top"/>
    </xf>
    <xf numFmtId="166" fontId="44" fillId="2" borderId="14" xfId="78" applyFont="1" applyFill="1" applyBorder="1" applyAlignment="1">
      <alignment horizontal="right" vertical="top"/>
    </xf>
    <xf numFmtId="166" fontId="41" fillId="2" borderId="14" xfId="78" applyFont="1" applyFill="1" applyBorder="1" applyAlignment="1">
      <alignment horizontal="right" vertical="top"/>
    </xf>
    <xf numFmtId="172" fontId="43" fillId="2" borderId="0" xfId="71" applyFont="1" applyFill="1" applyAlignment="1">
      <alignment horizontal="left" vertical="top" wrapText="1"/>
    </xf>
    <xf numFmtId="172" fontId="43" fillId="2" borderId="0" xfId="71" applyFont="1" applyFill="1" applyAlignment="1">
      <alignment horizontal="left" vertical="center" wrapText="1"/>
    </xf>
    <xf numFmtId="172" fontId="43" fillId="2" borderId="0" xfId="71" applyFont="1" applyFill="1" applyAlignment="1">
      <alignment horizontal="center" vertical="center" wrapText="1"/>
    </xf>
    <xf numFmtId="172" fontId="43" fillId="2" borderId="0" xfId="71" applyFont="1" applyFill="1" applyAlignment="1">
      <alignment horizontal="right" vertical="center" wrapText="1"/>
    </xf>
    <xf numFmtId="172" fontId="49" fillId="2" borderId="0" xfId="71" applyFont="1" applyFill="1" applyAlignment="1">
      <alignment horizontal="left" vertical="center" wrapText="1"/>
    </xf>
    <xf numFmtId="172" fontId="49" fillId="2" borderId="0" xfId="71" applyFont="1" applyFill="1" applyAlignment="1">
      <alignment horizontal="center" vertical="center" wrapText="1"/>
    </xf>
    <xf numFmtId="172" fontId="49" fillId="2" borderId="0" xfId="71" applyFont="1" applyFill="1" applyAlignment="1">
      <alignment horizontal="right" vertical="center" wrapText="1"/>
    </xf>
    <xf numFmtId="172" fontId="43" fillId="2" borderId="0" xfId="71" applyFont="1" applyFill="1" applyAlignment="1">
      <alignment horizontal="center" vertical="top" wrapText="1"/>
    </xf>
    <xf numFmtId="172" fontId="43" fillId="2" borderId="0" xfId="71" applyFont="1" applyFill="1" applyAlignment="1">
      <alignment horizontal="right" vertical="top" wrapText="1"/>
    </xf>
    <xf numFmtId="166" fontId="44" fillId="4" borderId="2" xfId="78" applyFont="1" applyFill="1" applyBorder="1"/>
    <xf numFmtId="166" fontId="44" fillId="4" borderId="2" xfId="78" applyFont="1" applyFill="1" applyBorder="1" applyAlignment="1">
      <alignment horizontal="center"/>
    </xf>
    <xf numFmtId="166" fontId="44" fillId="4" borderId="2" xfId="78" applyFont="1" applyFill="1" applyBorder="1" applyAlignment="1">
      <alignment horizontal="right"/>
    </xf>
    <xf numFmtId="166" fontId="44" fillId="4" borderId="0" xfId="78" applyFont="1" applyFill="1"/>
    <xf numFmtId="166" fontId="41" fillId="4" borderId="0" xfId="78" applyFont="1" applyFill="1" applyAlignment="1">
      <alignment horizontal="left"/>
    </xf>
    <xf numFmtId="168" fontId="41" fillId="2" borderId="0" xfId="91" applyNumberFormat="1" applyFont="1" applyFill="1" applyBorder="1" applyAlignment="1" applyProtection="1">
      <alignment horizontal="right"/>
    </xf>
    <xf numFmtId="179" fontId="41" fillId="3" borderId="0" xfId="78" applyNumberFormat="1" applyFont="1" applyFill="1"/>
    <xf numFmtId="0" fontId="44" fillId="0" borderId="0" xfId="104" applyFont="1"/>
    <xf numFmtId="168" fontId="44" fillId="2" borderId="0" xfId="91" applyNumberFormat="1" applyFont="1" applyFill="1" applyBorder="1" applyAlignment="1" applyProtection="1">
      <alignment horizontal="right"/>
    </xf>
    <xf numFmtId="166" fontId="44" fillId="2" borderId="0" xfId="78" applyFont="1" applyFill="1" applyAlignment="1">
      <alignment horizontal="left"/>
    </xf>
    <xf numFmtId="179" fontId="44" fillId="2" borderId="0" xfId="78" applyNumberFormat="1" applyFont="1" applyFill="1"/>
    <xf numFmtId="168" fontId="37" fillId="2" borderId="0" xfId="93" applyNumberFormat="1" applyFont="1" applyFill="1"/>
    <xf numFmtId="168" fontId="44" fillId="2" borderId="0" xfId="91" applyNumberFormat="1" applyFont="1" applyFill="1" applyBorder="1" applyAlignment="1" applyProtection="1">
      <alignment horizontal="right" indent="1"/>
    </xf>
    <xf numFmtId="166" fontId="44" fillId="2" borderId="8" xfId="78" applyFont="1" applyFill="1" applyBorder="1"/>
    <xf numFmtId="166" fontId="44" fillId="2" borderId="8" xfId="32" applyFont="1" applyFill="1" applyBorder="1" applyAlignment="1">
      <alignment horizontal="center"/>
    </xf>
    <xf numFmtId="178" fontId="44" fillId="2" borderId="8" xfId="102" applyNumberFormat="1" applyFont="1" applyFill="1" applyBorder="1" applyAlignment="1" applyProtection="1">
      <alignment horizontal="right"/>
    </xf>
    <xf numFmtId="166" fontId="44" fillId="2" borderId="14" xfId="78" applyFont="1" applyFill="1" applyBorder="1" applyAlignment="1">
      <alignment vertical="center"/>
    </xf>
    <xf numFmtId="166" fontId="41" fillId="2" borderId="14" xfId="78" applyFont="1" applyFill="1" applyBorder="1" applyAlignment="1">
      <alignment vertical="center"/>
    </xf>
    <xf numFmtId="166" fontId="44" fillId="2" borderId="14" xfId="78" applyFont="1" applyFill="1" applyBorder="1" applyAlignment="1">
      <alignment horizontal="center" vertical="center"/>
    </xf>
    <xf numFmtId="166" fontId="44" fillId="2" borderId="14" xfId="78" applyFont="1" applyFill="1" applyBorder="1" applyAlignment="1">
      <alignment horizontal="right" vertical="center"/>
    </xf>
    <xf numFmtId="166" fontId="41" fillId="2" borderId="14" xfId="78" applyFont="1" applyFill="1" applyBorder="1" applyAlignment="1">
      <alignment horizontal="right" vertical="center"/>
    </xf>
    <xf numFmtId="0" fontId="37" fillId="2" borderId="0" xfId="105" applyFont="1" applyFill="1" applyAlignment="1">
      <alignment vertical="center"/>
    </xf>
    <xf numFmtId="0" fontId="37" fillId="2" borderId="0" xfId="105" applyFont="1" applyFill="1"/>
    <xf numFmtId="166" fontId="44" fillId="3" borderId="0" xfId="78" applyFont="1" applyFill="1"/>
    <xf numFmtId="168" fontId="41" fillId="3" borderId="0" xfId="91" applyNumberFormat="1" applyFont="1" applyFill="1" applyBorder="1" applyAlignment="1" applyProtection="1">
      <alignment horizontal="right"/>
    </xf>
    <xf numFmtId="177" fontId="41" fillId="3" borderId="0" xfId="78" applyNumberFormat="1" applyFont="1" applyFill="1"/>
    <xf numFmtId="166" fontId="41" fillId="2" borderId="0" xfId="78" applyFont="1" applyFill="1"/>
    <xf numFmtId="0" fontId="44" fillId="0" borderId="0" xfId="106" applyFont="1"/>
    <xf numFmtId="168" fontId="37" fillId="2" borderId="0" xfId="97" applyNumberFormat="1" applyFont="1" applyFill="1"/>
    <xf numFmtId="168" fontId="44" fillId="3" borderId="0" xfId="91" applyNumberFormat="1" applyFont="1" applyFill="1" applyBorder="1" applyAlignment="1" applyProtection="1">
      <alignment horizontal="right"/>
    </xf>
    <xf numFmtId="168" fontId="44" fillId="3" borderId="0" xfId="91" applyNumberFormat="1" applyFont="1" applyFill="1" applyBorder="1" applyAlignment="1" applyProtection="1">
      <alignment horizontal="right" wrapText="1"/>
    </xf>
    <xf numFmtId="166" fontId="44" fillId="2" borderId="8" xfId="78" applyFont="1" applyFill="1" applyBorder="1" applyAlignment="1">
      <alignment horizontal="right"/>
    </xf>
    <xf numFmtId="168" fontId="56" fillId="2" borderId="0" xfId="74" applyFont="1" applyFill="1" applyAlignment="1">
      <alignment horizontal="left"/>
    </xf>
    <xf numFmtId="168" fontId="56" fillId="2" borderId="0" xfId="74" applyFont="1" applyFill="1" applyAlignment="1">
      <alignment horizontal="center"/>
    </xf>
    <xf numFmtId="168" fontId="44" fillId="2" borderId="0" xfId="74" applyFont="1" applyFill="1" applyAlignment="1">
      <alignment horizontal="right"/>
    </xf>
    <xf numFmtId="166" fontId="41" fillId="2" borderId="0" xfId="78" applyFont="1" applyFill="1" applyAlignment="1">
      <alignment horizontal="right"/>
    </xf>
    <xf numFmtId="0" fontId="37" fillId="2" borderId="0" xfId="101" applyFont="1" applyFill="1"/>
    <xf numFmtId="168" fontId="41" fillId="2" borderId="0" xfId="74" applyFont="1" applyFill="1" applyAlignment="1">
      <alignment horizontal="right" vertical="top"/>
    </xf>
    <xf numFmtId="168" fontId="44" fillId="2" borderId="12" xfId="74" applyFont="1" applyFill="1" applyBorder="1" applyAlignment="1">
      <alignment horizontal="center"/>
    </xf>
    <xf numFmtId="168" fontId="44" fillId="2" borderId="12" xfId="74" applyFont="1" applyFill="1" applyBorder="1" applyAlignment="1">
      <alignment horizontal="right"/>
    </xf>
    <xf numFmtId="168" fontId="41" fillId="2" borderId="0" xfId="74" applyFont="1" applyFill="1" applyAlignment="1">
      <alignment horizontal="left" vertical="top"/>
    </xf>
    <xf numFmtId="168" fontId="41" fillId="2" borderId="0" xfId="74" applyFont="1" applyFill="1" applyAlignment="1">
      <alignment horizontal="left" vertical="center"/>
    </xf>
    <xf numFmtId="168" fontId="41" fillId="2" borderId="0" xfId="74" applyFont="1" applyFill="1" applyAlignment="1">
      <alignment horizontal="center" vertical="center"/>
    </xf>
    <xf numFmtId="168" fontId="41" fillId="2" borderId="0" xfId="74" applyFont="1" applyFill="1" applyAlignment="1">
      <alignment horizontal="right" vertical="center"/>
    </xf>
    <xf numFmtId="0" fontId="43" fillId="2" borderId="0" xfId="101" applyFont="1" applyFill="1" applyAlignment="1">
      <alignment horizontal="right" vertical="center" wrapText="1"/>
    </xf>
    <xf numFmtId="0" fontId="43" fillId="2" borderId="0" xfId="101" applyFont="1" applyFill="1" applyAlignment="1">
      <alignment horizontal="right" vertical="center"/>
    </xf>
    <xf numFmtId="168" fontId="56" fillId="2" borderId="0" xfId="74" applyFont="1" applyFill="1" applyAlignment="1">
      <alignment horizontal="left" vertical="center"/>
    </xf>
    <xf numFmtId="168" fontId="56" fillId="2" borderId="0" xfId="74" applyFont="1" applyFill="1" applyAlignment="1">
      <alignment horizontal="center" vertical="center"/>
    </xf>
    <xf numFmtId="168" fontId="56" fillId="2" borderId="0" xfId="74" applyFont="1" applyFill="1" applyAlignment="1">
      <alignment horizontal="right" vertical="center"/>
    </xf>
    <xf numFmtId="0" fontId="49" fillId="2" borderId="0" xfId="101" applyFont="1" applyFill="1" applyAlignment="1">
      <alignment horizontal="right" vertical="center"/>
    </xf>
    <xf numFmtId="168" fontId="44" fillId="2" borderId="1" xfId="74" applyFont="1" applyFill="1" applyBorder="1" applyAlignment="1">
      <alignment horizontal="center"/>
    </xf>
    <xf numFmtId="168" fontId="44" fillId="2" borderId="1" xfId="74" applyFont="1" applyFill="1" applyBorder="1" applyAlignment="1">
      <alignment horizontal="right"/>
    </xf>
    <xf numFmtId="0" fontId="44" fillId="2" borderId="1" xfId="77" applyNumberFormat="1" applyFont="1" applyFill="1" applyBorder="1" applyAlignment="1">
      <alignment horizontal="right" vertical="top"/>
    </xf>
    <xf numFmtId="0" fontId="43" fillId="2" borderId="1" xfId="101" applyFont="1" applyFill="1" applyBorder="1" applyAlignment="1">
      <alignment vertical="top"/>
    </xf>
    <xf numFmtId="168" fontId="44" fillId="2" borderId="0" xfId="74" applyFont="1" applyFill="1" applyAlignment="1">
      <alignment horizontal="center"/>
    </xf>
    <xf numFmtId="0" fontId="41" fillId="2" borderId="0" xfId="93" applyFont="1" applyFill="1" applyAlignment="1">
      <alignment vertical="center"/>
    </xf>
    <xf numFmtId="168" fontId="41" fillId="2" borderId="0" xfId="92" applyNumberFormat="1" applyFont="1" applyFill="1" applyBorder="1" applyAlignment="1">
      <alignment horizontal="right"/>
    </xf>
    <xf numFmtId="0" fontId="41" fillId="2" borderId="0" xfId="93" applyFont="1" applyFill="1"/>
    <xf numFmtId="168" fontId="44" fillId="2" borderId="0" xfId="92" applyNumberFormat="1" applyFont="1" applyFill="1" applyBorder="1" applyAlignment="1">
      <alignment horizontal="right"/>
    </xf>
    <xf numFmtId="0" fontId="44" fillId="2" borderId="8" xfId="94" applyFont="1" applyFill="1" applyBorder="1" applyAlignment="1">
      <alignment vertical="top"/>
    </xf>
    <xf numFmtId="168" fontId="44" fillId="2" borderId="8" xfId="74" applyFont="1" applyFill="1" applyBorder="1" applyAlignment="1">
      <alignment horizontal="center"/>
    </xf>
    <xf numFmtId="168" fontId="44" fillId="2" borderId="8" xfId="74" applyFont="1" applyFill="1" applyBorder="1" applyAlignment="1">
      <alignment horizontal="right"/>
    </xf>
    <xf numFmtId="0" fontId="37" fillId="2" borderId="8" xfId="101" applyFont="1" applyFill="1" applyBorder="1"/>
    <xf numFmtId="168" fontId="44" fillId="2" borderId="8" xfId="74" applyFont="1" applyFill="1" applyBorder="1"/>
    <xf numFmtId="168" fontId="44" fillId="2" borderId="12" xfId="74" applyFont="1" applyFill="1" applyBorder="1" applyAlignment="1">
      <alignment horizontal="left"/>
    </xf>
    <xf numFmtId="168" fontId="41" fillId="2" borderId="0" xfId="74" applyFont="1" applyFill="1" applyAlignment="1">
      <alignment horizontal="center" vertical="center" wrapText="1"/>
    </xf>
    <xf numFmtId="0" fontId="43" fillId="2" borderId="0" xfId="107" applyFont="1" applyFill="1" applyAlignment="1">
      <alignment horizontal="right" vertical="center"/>
    </xf>
    <xf numFmtId="0" fontId="41" fillId="2" borderId="0" xfId="107" applyFont="1" applyFill="1" applyAlignment="1">
      <alignment horizontal="right" vertical="center"/>
    </xf>
    <xf numFmtId="168" fontId="56" fillId="2" borderId="0" xfId="74" applyFont="1" applyFill="1" applyAlignment="1">
      <alignment horizontal="left" vertical="center" wrapText="1"/>
    </xf>
    <xf numFmtId="168" fontId="56" fillId="2" borderId="0" xfId="74" applyFont="1" applyFill="1" applyAlignment="1">
      <alignment horizontal="center" vertical="center" wrapText="1"/>
    </xf>
    <xf numFmtId="0" fontId="49" fillId="2" borderId="0" xfId="107" applyFont="1" applyFill="1" applyAlignment="1">
      <alignment horizontal="right" vertical="center"/>
    </xf>
    <xf numFmtId="168" fontId="56" fillId="2" borderId="0" xfId="74" applyFont="1" applyFill="1" applyAlignment="1">
      <alignment horizontal="left" vertical="top" wrapText="1"/>
    </xf>
    <xf numFmtId="0" fontId="56" fillId="2" borderId="0" xfId="107" applyFont="1" applyFill="1" applyAlignment="1">
      <alignment horizontal="right" vertical="center"/>
    </xf>
    <xf numFmtId="168" fontId="44" fillId="2" borderId="1" xfId="74" applyFont="1" applyFill="1" applyBorder="1" applyAlignment="1">
      <alignment horizontal="left"/>
    </xf>
    <xf numFmtId="0" fontId="43" fillId="2" borderId="1" xfId="107" applyFont="1" applyFill="1" applyBorder="1" applyAlignment="1">
      <alignment horizontal="right" vertical="top" wrapText="1"/>
    </xf>
    <xf numFmtId="0" fontId="43" fillId="2" borderId="1" xfId="107" applyFont="1" applyFill="1" applyBorder="1" applyAlignment="1">
      <alignment horizontal="right" vertical="top" wrapText="1" indent="1"/>
    </xf>
    <xf numFmtId="168" fontId="44" fillId="2" borderId="0" xfId="74" applyFont="1" applyFill="1" applyAlignment="1">
      <alignment horizontal="right" indent="1"/>
    </xf>
    <xf numFmtId="0" fontId="41" fillId="2" borderId="0" xfId="77" applyNumberFormat="1" applyFont="1" applyFill="1" applyAlignment="1">
      <alignment horizontal="right" vertical="center" wrapText="1" indent="1"/>
    </xf>
    <xf numFmtId="0" fontId="41" fillId="2" borderId="0" xfId="107" applyFont="1" applyFill="1" applyAlignment="1">
      <alignment horizontal="left" vertical="center"/>
    </xf>
    <xf numFmtId="168" fontId="41" fillId="2" borderId="0" xfId="94" applyNumberFormat="1" applyFont="1" applyFill="1" applyAlignment="1">
      <alignment horizontal="right"/>
    </xf>
    <xf numFmtId="0" fontId="41" fillId="2" borderId="0" xfId="107" applyFont="1" applyFill="1" applyAlignment="1">
      <alignment horizontal="left"/>
    </xf>
    <xf numFmtId="168" fontId="44" fillId="2" borderId="0" xfId="94" applyNumberFormat="1" applyFont="1" applyFill="1" applyAlignment="1">
      <alignment horizontal="right"/>
    </xf>
    <xf numFmtId="0" fontId="44" fillId="2" borderId="0" xfId="107" applyFont="1" applyFill="1" applyAlignment="1">
      <alignment horizontal="left" vertical="center"/>
    </xf>
    <xf numFmtId="0" fontId="44" fillId="0" borderId="0" xfId="107" applyFont="1" applyAlignment="1">
      <alignment horizontal="left" vertical="center"/>
    </xf>
    <xf numFmtId="0" fontId="44" fillId="2" borderId="0" xfId="94" applyFont="1" applyFill="1" applyAlignment="1">
      <alignment horizontal="left" vertical="top"/>
    </xf>
    <xf numFmtId="0" fontId="44" fillId="2" borderId="0" xfId="94" applyFont="1" applyFill="1" applyAlignment="1">
      <alignment horizontal="left"/>
    </xf>
    <xf numFmtId="168" fontId="37" fillId="2" borderId="0" xfId="95" applyNumberFormat="1" applyFont="1" applyFill="1"/>
    <xf numFmtId="168" fontId="44" fillId="2" borderId="0" xfId="94" applyNumberFormat="1" applyFont="1" applyFill="1" applyAlignment="1">
      <alignment horizontal="right" indent="1"/>
    </xf>
    <xf numFmtId="168" fontId="44" fillId="2" borderId="8" xfId="74" applyFont="1" applyFill="1" applyBorder="1" applyAlignment="1">
      <alignment horizontal="left"/>
    </xf>
    <xf numFmtId="180" fontId="44" fillId="2" borderId="8" xfId="108" applyNumberFormat="1" applyFont="1" applyFill="1" applyBorder="1" applyAlignment="1">
      <alignment horizontal="right" indent="1"/>
    </xf>
    <xf numFmtId="180" fontId="44" fillId="2" borderId="8" xfId="108" applyNumberFormat="1" applyFont="1" applyFill="1" applyBorder="1" applyAlignment="1">
      <alignment horizontal="right"/>
    </xf>
    <xf numFmtId="180" fontId="44" fillId="2" borderId="8" xfId="108" applyNumberFormat="1" applyFont="1" applyFill="1" applyBorder="1"/>
    <xf numFmtId="0" fontId="37" fillId="2" borderId="0" xfId="107" applyFont="1" applyFill="1" applyAlignment="1">
      <alignment vertical="top"/>
    </xf>
    <xf numFmtId="37" fontId="41" fillId="2" borderId="0" xfId="17" applyFont="1" applyFill="1" applyAlignment="1">
      <alignment horizontal="left" vertical="top"/>
    </xf>
    <xf numFmtId="166" fontId="44" fillId="2" borderId="0" xfId="32" applyFont="1" applyFill="1" applyAlignment="1">
      <alignment vertical="top"/>
    </xf>
    <xf numFmtId="0" fontId="37" fillId="2" borderId="14" xfId="107" applyFont="1" applyFill="1" applyBorder="1" applyAlignment="1">
      <alignment vertical="top"/>
    </xf>
    <xf numFmtId="166" fontId="44" fillId="2" borderId="15" xfId="32" applyFont="1" applyFill="1" applyBorder="1"/>
    <xf numFmtId="166" fontId="44" fillId="2" borderId="15" xfId="32" applyFont="1" applyFill="1" applyBorder="1" applyAlignment="1">
      <alignment vertical="center"/>
    </xf>
    <xf numFmtId="0" fontId="37" fillId="2" borderId="0" xfId="107" applyFont="1" applyFill="1"/>
    <xf numFmtId="166" fontId="44" fillId="2" borderId="0" xfId="32" applyFont="1" applyFill="1"/>
    <xf numFmtId="166" fontId="41" fillId="2" borderId="0" xfId="76" applyFont="1" applyFill="1" applyAlignment="1">
      <alignment horizontal="left" vertical="center"/>
    </xf>
    <xf numFmtId="166" fontId="41" fillId="2" borderId="0" xfId="32" applyFont="1" applyFill="1" applyAlignment="1">
      <alignment vertical="center"/>
    </xf>
    <xf numFmtId="166" fontId="41" fillId="2" borderId="0" xfId="32" applyFont="1" applyFill="1" applyAlignment="1">
      <alignment horizontal="center" vertical="center"/>
    </xf>
    <xf numFmtId="166" fontId="41" fillId="2" borderId="0" xfId="76" applyFont="1" applyFill="1" applyAlignment="1">
      <alignment horizontal="right" vertical="center" wrapText="1"/>
    </xf>
    <xf numFmtId="0" fontId="41" fillId="2" borderId="0" xfId="108" applyNumberFormat="1" applyFont="1" applyFill="1" applyBorder="1" applyAlignment="1" applyProtection="1">
      <alignment horizontal="right" vertical="center" wrapText="1"/>
    </xf>
    <xf numFmtId="166" fontId="56" fillId="2" borderId="0" xfId="76" applyFont="1" applyFill="1" applyAlignment="1">
      <alignment horizontal="left" vertical="center"/>
    </xf>
    <xf numFmtId="166" fontId="44" fillId="2" borderId="0" xfId="32" applyFont="1" applyFill="1" applyAlignment="1">
      <alignment vertical="center"/>
    </xf>
    <xf numFmtId="166" fontId="56" fillId="2" borderId="0" xfId="32" applyFont="1" applyFill="1" applyAlignment="1">
      <alignment horizontal="center" vertical="center"/>
    </xf>
    <xf numFmtId="166" fontId="56" fillId="2" borderId="0" xfId="76" applyFont="1" applyFill="1" applyAlignment="1">
      <alignment horizontal="right" vertical="center" wrapText="1"/>
    </xf>
    <xf numFmtId="166" fontId="44" fillId="2" borderId="0" xfId="76" applyFont="1" applyFill="1" applyAlignment="1">
      <alignment vertical="center"/>
    </xf>
    <xf numFmtId="166" fontId="44" fillId="2" borderId="0" xfId="32" applyFont="1" applyFill="1" applyAlignment="1">
      <alignment horizontal="center" vertical="center"/>
    </xf>
    <xf numFmtId="0" fontId="56" fillId="2" borderId="0" xfId="108" applyNumberFormat="1" applyFont="1" applyFill="1" applyBorder="1" applyAlignment="1" applyProtection="1">
      <alignment horizontal="right" vertical="center" wrapText="1"/>
    </xf>
    <xf numFmtId="166" fontId="44" fillId="2" borderId="1" xfId="32" applyFont="1" applyFill="1" applyBorder="1"/>
    <xf numFmtId="166" fontId="44" fillId="2" borderId="1" xfId="76" applyFont="1" applyFill="1" applyBorder="1"/>
    <xf numFmtId="166" fontId="56" fillId="2" borderId="1" xfId="76" applyFont="1" applyFill="1" applyBorder="1"/>
    <xf numFmtId="166" fontId="56" fillId="2" borderId="1" xfId="76" applyFont="1" applyFill="1" applyBorder="1" applyAlignment="1">
      <alignment horizontal="right"/>
    </xf>
    <xf numFmtId="0" fontId="37" fillId="2" borderId="1" xfId="107" applyFont="1" applyFill="1" applyBorder="1"/>
    <xf numFmtId="166" fontId="44" fillId="2" borderId="0" xfId="76" applyFont="1" applyFill="1"/>
    <xf numFmtId="166" fontId="56" fillId="2" borderId="0" xfId="76" applyFont="1" applyFill="1"/>
    <xf numFmtId="166" fontId="44" fillId="2" borderId="0" xfId="76" applyFont="1" applyFill="1" applyAlignment="1">
      <alignment horizontal="right"/>
    </xf>
    <xf numFmtId="166" fontId="41" fillId="2" borderId="0" xfId="76" applyFont="1" applyFill="1" applyAlignment="1">
      <alignment horizontal="left"/>
    </xf>
    <xf numFmtId="168" fontId="41" fillId="2" borderId="0" xfId="96" applyNumberFormat="1" applyFont="1" applyFill="1" applyBorder="1" applyAlignment="1"/>
    <xf numFmtId="168" fontId="43" fillId="2" borderId="0" xfId="96" applyNumberFormat="1" applyFont="1" applyFill="1" applyBorder="1" applyAlignment="1"/>
    <xf numFmtId="168" fontId="44" fillId="2" borderId="0" xfId="96" applyNumberFormat="1" applyFont="1" applyFill="1" applyBorder="1" applyAlignment="1"/>
    <xf numFmtId="168" fontId="37" fillId="2" borderId="0" xfId="96" applyNumberFormat="1" applyFont="1" applyFill="1" applyBorder="1" applyAlignment="1"/>
    <xf numFmtId="166" fontId="44" fillId="2" borderId="8" xfId="32" applyFont="1" applyFill="1" applyBorder="1"/>
    <xf numFmtId="166" fontId="82" fillId="2" borderId="8" xfId="32" applyFont="1" applyFill="1" applyBorder="1"/>
    <xf numFmtId="179" fontId="44" fillId="2" borderId="8" xfId="32" applyNumberFormat="1" applyFont="1" applyFill="1" applyBorder="1"/>
    <xf numFmtId="0" fontId="37" fillId="2" borderId="8" xfId="107" applyFont="1" applyFill="1" applyBorder="1"/>
    <xf numFmtId="166" fontId="41" fillId="2" borderId="0" xfId="76" applyFont="1" applyFill="1" applyAlignment="1">
      <alignment horizontal="right" vertical="top" wrapText="1"/>
    </xf>
    <xf numFmtId="166" fontId="44" fillId="2" borderId="0" xfId="32" applyFont="1" applyFill="1" applyAlignment="1">
      <alignment horizontal="center" vertical="top"/>
    </xf>
    <xf numFmtId="166" fontId="44" fillId="2" borderId="15" xfId="32" applyFont="1" applyFill="1" applyBorder="1" applyAlignment="1">
      <alignment horizontal="center" vertical="center"/>
    </xf>
    <xf numFmtId="166" fontId="44" fillId="2" borderId="12" xfId="32" applyFont="1" applyFill="1" applyBorder="1" applyAlignment="1">
      <alignment vertical="center"/>
    </xf>
    <xf numFmtId="166" fontId="44" fillId="2" borderId="12" xfId="32" applyFont="1" applyFill="1" applyBorder="1"/>
    <xf numFmtId="0" fontId="41" fillId="2" borderId="0" xfId="109" applyNumberFormat="1" applyFont="1" applyFill="1" applyBorder="1" applyAlignment="1" applyProtection="1">
      <alignment horizontal="right" vertical="center"/>
    </xf>
    <xf numFmtId="0" fontId="41" fillId="2" borderId="0" xfId="109" applyNumberFormat="1" applyFont="1" applyFill="1" applyBorder="1" applyAlignment="1" applyProtection="1">
      <alignment horizontal="right" vertical="center" wrapText="1"/>
    </xf>
    <xf numFmtId="0" fontId="56" fillId="2" borderId="0" xfId="109" applyNumberFormat="1" applyFont="1" applyFill="1" applyBorder="1" applyAlignment="1" applyProtection="1">
      <alignment horizontal="right" vertical="center"/>
    </xf>
    <xf numFmtId="0" fontId="56" fillId="2" borderId="0" xfId="109" applyNumberFormat="1" applyFont="1" applyFill="1" applyBorder="1" applyAlignment="1" applyProtection="1">
      <alignment horizontal="right" vertical="center" wrapText="1"/>
    </xf>
    <xf numFmtId="166" fontId="56" fillId="2" borderId="0" xfId="76" applyFont="1" applyFill="1" applyAlignment="1">
      <alignment horizontal="right" vertical="center"/>
    </xf>
    <xf numFmtId="166" fontId="44" fillId="2" borderId="1" xfId="32" applyFont="1" applyFill="1" applyBorder="1" applyAlignment="1">
      <alignment horizontal="center"/>
    </xf>
    <xf numFmtId="177" fontId="56" fillId="2" borderId="1" xfId="76" applyNumberFormat="1" applyFont="1" applyFill="1" applyBorder="1" applyAlignment="1">
      <alignment horizontal="right"/>
    </xf>
    <xf numFmtId="166" fontId="44" fillId="2" borderId="2" xfId="32" applyFont="1" applyFill="1" applyBorder="1"/>
    <xf numFmtId="166" fontId="44" fillId="2" borderId="2" xfId="76" applyFont="1" applyFill="1" applyBorder="1"/>
    <xf numFmtId="166" fontId="44" fillId="2" borderId="2" xfId="32" applyFont="1" applyFill="1" applyBorder="1" applyAlignment="1">
      <alignment horizontal="center"/>
    </xf>
    <xf numFmtId="177" fontId="56" fillId="2" borderId="2" xfId="76" applyNumberFormat="1" applyFont="1" applyFill="1" applyBorder="1" applyAlignment="1">
      <alignment horizontal="right"/>
    </xf>
    <xf numFmtId="166" fontId="56" fillId="2" borderId="2" xfId="76" applyFont="1" applyFill="1" applyBorder="1" applyAlignment="1">
      <alignment horizontal="right"/>
    </xf>
    <xf numFmtId="166" fontId="44" fillId="2" borderId="0" xfId="32" applyFont="1" applyFill="1" applyAlignment="1">
      <alignment horizontal="center"/>
    </xf>
    <xf numFmtId="168" fontId="41" fillId="2" borderId="0" xfId="96" applyNumberFormat="1" applyFont="1" applyFill="1" applyBorder="1" applyAlignment="1" applyProtection="1"/>
    <xf numFmtId="168" fontId="44" fillId="2" borderId="0" xfId="96" applyNumberFormat="1" applyFont="1" applyFill="1" applyBorder="1" applyAlignment="1" applyProtection="1"/>
    <xf numFmtId="168" fontId="37" fillId="2" borderId="0" xfId="95" quotePrefix="1" applyNumberFormat="1" applyFont="1" applyFill="1" applyAlignment="1">
      <alignment horizontal="right" indent="1"/>
    </xf>
    <xf numFmtId="168" fontId="37" fillId="2" borderId="0" xfId="95" applyNumberFormat="1" applyFont="1" applyFill="1" applyAlignment="1">
      <alignment horizontal="right"/>
    </xf>
    <xf numFmtId="177" fontId="44" fillId="2" borderId="8" xfId="32" applyNumberFormat="1" applyFont="1" applyFill="1" applyBorder="1"/>
    <xf numFmtId="177" fontId="44" fillId="2" borderId="8" xfId="32" applyNumberFormat="1" applyFont="1" applyFill="1" applyBorder="1" applyAlignment="1">
      <alignment horizontal="center"/>
    </xf>
    <xf numFmtId="166" fontId="44" fillId="2" borderId="1" xfId="76" applyFont="1" applyFill="1" applyBorder="1" applyAlignment="1">
      <alignment horizontal="right"/>
    </xf>
    <xf numFmtId="168" fontId="41" fillId="2" borderId="0" xfId="91" applyNumberFormat="1" applyFont="1" applyFill="1" applyBorder="1" applyAlignment="1" applyProtection="1"/>
    <xf numFmtId="166" fontId="43" fillId="2" borderId="0" xfId="110" applyNumberFormat="1" applyFont="1" applyFill="1"/>
    <xf numFmtId="166" fontId="43" fillId="0" borderId="0" xfId="110" applyNumberFormat="1" applyFont="1" applyAlignment="1">
      <alignment horizontal="center"/>
    </xf>
    <xf numFmtId="166" fontId="44" fillId="2" borderId="0" xfId="110" applyNumberFormat="1" applyFont="1" applyFill="1" applyAlignment="1">
      <alignment horizontal="center"/>
    </xf>
    <xf numFmtId="166" fontId="44" fillId="2" borderId="0" xfId="110" applyNumberFormat="1" applyFont="1" applyFill="1"/>
    <xf numFmtId="0" fontId="41" fillId="2" borderId="0" xfId="101" applyFont="1" applyFill="1" applyAlignment="1">
      <alignment horizontal="right"/>
    </xf>
    <xf numFmtId="166" fontId="37" fillId="0" borderId="0" xfId="110" applyNumberFormat="1" applyFont="1" applyAlignment="1">
      <alignment horizontal="center"/>
    </xf>
    <xf numFmtId="166" fontId="37" fillId="2" borderId="0" xfId="110" applyNumberFormat="1" applyFont="1" applyFill="1" applyAlignment="1">
      <alignment horizontal="center"/>
    </xf>
    <xf numFmtId="166" fontId="56" fillId="2" borderId="0" xfId="110" applyNumberFormat="1" applyFont="1" applyFill="1" applyAlignment="1">
      <alignment horizontal="right"/>
    </xf>
    <xf numFmtId="0" fontId="56" fillId="2" borderId="0" xfId="0" applyFont="1" applyFill="1" applyAlignment="1">
      <alignment horizontal="left" vertical="top" wrapText="1"/>
    </xf>
    <xf numFmtId="0" fontId="44" fillId="2" borderId="0" xfId="0" applyFont="1" applyFill="1"/>
    <xf numFmtId="0" fontId="56" fillId="2" borderId="0" xfId="0" applyFont="1" applyFill="1"/>
    <xf numFmtId="0" fontId="37" fillId="2" borderId="13" xfId="101" applyFont="1" applyFill="1" applyBorder="1"/>
    <xf numFmtId="166" fontId="44" fillId="2" borderId="0" xfId="78" applyFont="1" applyFill="1" applyAlignment="1">
      <alignment horizontal="center"/>
    </xf>
    <xf numFmtId="178" fontId="44" fillId="2" borderId="0" xfId="102" applyNumberFormat="1" applyFont="1" applyFill="1" applyBorder="1" applyAlignment="1" applyProtection="1">
      <alignment horizontal="right"/>
    </xf>
    <xf numFmtId="166" fontId="44" fillId="2" borderId="0" xfId="78" applyFont="1" applyFill="1" applyAlignment="1">
      <alignment horizontal="right"/>
    </xf>
    <xf numFmtId="37" fontId="37" fillId="2" borderId="0" xfId="38" applyFont="1" applyFill="1"/>
    <xf numFmtId="0" fontId="37" fillId="2" borderId="0" xfId="103" applyFont="1" applyFill="1"/>
    <xf numFmtId="0" fontId="37" fillId="2" borderId="0" xfId="93" applyFont="1" applyFill="1" applyAlignment="1">
      <alignment vertical="top"/>
    </xf>
    <xf numFmtId="0" fontId="44" fillId="2" borderId="0" xfId="0" applyFont="1" applyFill="1" applyAlignment="1">
      <alignment vertical="top"/>
    </xf>
    <xf numFmtId="0" fontId="37" fillId="2" borderId="0" xfId="97" applyFont="1" applyFill="1" applyAlignment="1">
      <alignment vertical="top"/>
    </xf>
    <xf numFmtId="0" fontId="56" fillId="2" borderId="0" xfId="0" applyFont="1" applyFill="1" applyAlignment="1">
      <alignment vertical="top"/>
    </xf>
    <xf numFmtId="0" fontId="37" fillId="2" borderId="13" xfId="105" applyFont="1" applyFill="1" applyBorder="1"/>
    <xf numFmtId="0" fontId="41" fillId="2" borderId="0" xfId="105" applyFont="1" applyFill="1" applyAlignment="1">
      <alignment horizontal="right"/>
    </xf>
    <xf numFmtId="166" fontId="37" fillId="2" borderId="0" xfId="110" applyNumberFormat="1" applyFont="1" applyFill="1"/>
    <xf numFmtId="0" fontId="41" fillId="2" borderId="0" xfId="111" applyFont="1" applyFill="1" applyAlignment="1">
      <alignment horizontal="right"/>
    </xf>
    <xf numFmtId="0" fontId="37" fillId="2" borderId="0" xfId="111" applyFont="1" applyFill="1"/>
    <xf numFmtId="166" fontId="44" fillId="2" borderId="0" xfId="110" applyNumberFormat="1" applyFont="1" applyFill="1" applyAlignment="1">
      <alignment horizontal="left" indent="3"/>
    </xf>
    <xf numFmtId="0" fontId="41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wrapText="1"/>
    </xf>
    <xf numFmtId="0" fontId="44" fillId="2" borderId="0" xfId="107" applyFont="1" applyFill="1" applyAlignment="1">
      <alignment vertical="center"/>
    </xf>
    <xf numFmtId="0" fontId="44" fillId="2" borderId="0" xfId="107" applyFont="1" applyFill="1" applyAlignment="1">
      <alignment horizontal="center" vertical="center"/>
    </xf>
    <xf numFmtId="180" fontId="44" fillId="2" borderId="0" xfId="59" applyNumberFormat="1" applyFont="1" applyFill="1" applyBorder="1" applyAlignment="1">
      <alignment vertical="center"/>
    </xf>
    <xf numFmtId="0" fontId="41" fillId="2" borderId="0" xfId="107" applyFont="1" applyFill="1" applyAlignment="1">
      <alignment horizontal="right"/>
    </xf>
    <xf numFmtId="0" fontId="37" fillId="2" borderId="0" xfId="107" applyFont="1" applyFill="1" applyAlignment="1">
      <alignment horizontal="center"/>
    </xf>
    <xf numFmtId="166" fontId="49" fillId="2" borderId="0" xfId="110" applyNumberFormat="1" applyFont="1" applyFill="1" applyAlignment="1">
      <alignment horizontal="left" indent="1"/>
    </xf>
    <xf numFmtId="0" fontId="41" fillId="2" borderId="13" xfId="107" applyFont="1" applyFill="1" applyBorder="1" applyAlignment="1">
      <alignment horizontal="right"/>
    </xf>
    <xf numFmtId="166" fontId="44" fillId="2" borderId="0" xfId="112" applyFont="1" applyFill="1"/>
    <xf numFmtId="166" fontId="44" fillId="2" borderId="0" xfId="112" applyFont="1" applyFill="1" applyAlignment="1">
      <alignment horizontal="center"/>
    </xf>
    <xf numFmtId="0" fontId="37" fillId="2" borderId="0" xfId="103" applyFont="1" applyFill="1" applyAlignment="1">
      <alignment horizontal="left" wrapText="1"/>
    </xf>
    <xf numFmtId="37" fontId="37" fillId="2" borderId="0" xfId="113" applyFont="1" applyFill="1"/>
    <xf numFmtId="0" fontId="44" fillId="2" borderId="0" xfId="107" applyFont="1" applyFill="1"/>
    <xf numFmtId="179" fontId="44" fillId="2" borderId="8" xfId="112" applyNumberFormat="1" applyFont="1" applyFill="1" applyBorder="1"/>
    <xf numFmtId="166" fontId="44" fillId="2" borderId="8" xfId="112" applyFont="1" applyFill="1" applyBorder="1" applyAlignment="1">
      <alignment horizontal="center"/>
    </xf>
    <xf numFmtId="166" fontId="44" fillId="2" borderId="8" xfId="112" applyFont="1" applyFill="1" applyBorder="1"/>
    <xf numFmtId="166" fontId="37" fillId="2" borderId="8" xfId="112" applyFont="1" applyFill="1" applyBorder="1"/>
    <xf numFmtId="166" fontId="37" fillId="2" borderId="0" xfId="112" applyFont="1" applyFill="1"/>
    <xf numFmtId="166" fontId="44" fillId="2" borderId="1" xfId="112" applyFont="1" applyFill="1" applyBorder="1"/>
    <xf numFmtId="166" fontId="44" fillId="2" borderId="1" xfId="112" applyFont="1" applyFill="1" applyBorder="1" applyAlignment="1">
      <alignment horizontal="center"/>
    </xf>
    <xf numFmtId="166" fontId="37" fillId="2" borderId="1" xfId="112" applyFont="1" applyFill="1" applyBorder="1"/>
    <xf numFmtId="166" fontId="44" fillId="2" borderId="0" xfId="112" applyFont="1" applyFill="1" applyAlignment="1">
      <alignment horizontal="center" vertical="center"/>
    </xf>
    <xf numFmtId="166" fontId="44" fillId="2" borderId="0" xfId="112" applyFont="1" applyFill="1" applyAlignment="1">
      <alignment vertical="center"/>
    </xf>
    <xf numFmtId="166" fontId="56" fillId="2" borderId="0" xfId="112" applyFont="1" applyFill="1" applyAlignment="1">
      <alignment horizontal="center" vertical="center"/>
    </xf>
    <xf numFmtId="166" fontId="41" fillId="2" borderId="0" xfId="112" applyFont="1" applyFill="1" applyAlignment="1">
      <alignment horizontal="center" vertical="center"/>
    </xf>
    <xf numFmtId="166" fontId="41" fillId="2" borderId="0" xfId="112" applyFont="1" applyFill="1" applyAlignment="1">
      <alignment vertical="center"/>
    </xf>
    <xf numFmtId="166" fontId="44" fillId="2" borderId="12" xfId="112" applyFont="1" applyFill="1" applyBorder="1"/>
    <xf numFmtId="166" fontId="44" fillId="2" borderId="12" xfId="112" applyFont="1" applyFill="1" applyBorder="1" applyAlignment="1">
      <alignment vertical="center"/>
    </xf>
    <xf numFmtId="166" fontId="44" fillId="2" borderId="12" xfId="112" applyFont="1" applyFill="1" applyBorder="1" applyAlignment="1">
      <alignment horizontal="center" vertical="center"/>
    </xf>
    <xf numFmtId="166" fontId="37" fillId="2" borderId="12" xfId="112" applyFont="1" applyFill="1" applyBorder="1"/>
    <xf numFmtId="166" fontId="44" fillId="2" borderId="0" xfId="112" applyFont="1" applyFill="1" applyAlignment="1">
      <alignment vertical="top"/>
    </xf>
    <xf numFmtId="166" fontId="44" fillId="2" borderId="0" xfId="112" applyFont="1" applyFill="1" applyAlignment="1">
      <alignment horizontal="center" vertical="top"/>
    </xf>
    <xf numFmtId="37" fontId="41" fillId="2" borderId="0" xfId="114" applyFont="1" applyFill="1" applyAlignment="1">
      <alignment horizontal="left" vertical="top"/>
    </xf>
    <xf numFmtId="166" fontId="27" fillId="0" borderId="0" xfId="76" applyNumberFormat="1" applyFont="1" applyFill="1" applyProtection="1"/>
    <xf numFmtId="177" fontId="27" fillId="0" borderId="0" xfId="76" applyNumberFormat="1" applyFont="1" applyFill="1" applyAlignment="1" applyProtection="1">
      <alignment horizontal="center"/>
    </xf>
    <xf numFmtId="166" fontId="27" fillId="0" borderId="0" xfId="76" applyFont="1" applyFill="1"/>
    <xf numFmtId="166" fontId="22" fillId="0" borderId="0" xfId="76" applyNumberFormat="1" applyFont="1" applyFill="1" applyAlignment="1" applyProtection="1">
      <alignment horizontal="left"/>
    </xf>
    <xf numFmtId="166" fontId="22" fillId="0" borderId="0" xfId="76" applyFont="1" applyFill="1" applyAlignment="1">
      <alignment horizontal="right"/>
    </xf>
    <xf numFmtId="166" fontId="21" fillId="0" borderId="0" xfId="76" applyNumberFormat="1" applyFont="1" applyFill="1" applyAlignment="1" applyProtection="1">
      <alignment horizontal="left"/>
    </xf>
    <xf numFmtId="166" fontId="21" fillId="0" borderId="0" xfId="76" applyFont="1" applyFill="1" applyAlignment="1">
      <alignment horizontal="right"/>
    </xf>
    <xf numFmtId="166" fontId="23" fillId="0" borderId="0" xfId="112" applyFont="1" applyFill="1"/>
    <xf numFmtId="174" fontId="56" fillId="2" borderId="0" xfId="115" applyNumberFormat="1" applyFont="1" applyFill="1" applyAlignment="1">
      <alignment horizontal="right"/>
    </xf>
    <xf numFmtId="166" fontId="44" fillId="2" borderId="0" xfId="116" applyFont="1" applyFill="1"/>
    <xf numFmtId="166" fontId="44" fillId="2" borderId="0" xfId="116" applyFont="1" applyFill="1" applyAlignment="1">
      <alignment horizontal="center"/>
    </xf>
    <xf numFmtId="0" fontId="56" fillId="2" borderId="0" xfId="114" applyNumberFormat="1" applyFont="1" applyFill="1" applyAlignment="1">
      <alignment horizontal="left" vertical="top"/>
    </xf>
    <xf numFmtId="0" fontId="41" fillId="2" borderId="0" xfId="114" applyNumberFormat="1" applyFont="1" applyFill="1" applyAlignment="1">
      <alignment horizontal="left"/>
    </xf>
    <xf numFmtId="179" fontId="44" fillId="2" borderId="0" xfId="116" applyNumberFormat="1" applyFont="1" applyFill="1"/>
    <xf numFmtId="179" fontId="44" fillId="2" borderId="0" xfId="116" applyNumberFormat="1" applyFont="1" applyFill="1" applyAlignment="1">
      <alignment horizontal="center"/>
    </xf>
    <xf numFmtId="166" fontId="82" fillId="2" borderId="0" xfId="116" applyFont="1" applyFill="1"/>
    <xf numFmtId="179" fontId="44" fillId="2" borderId="8" xfId="116" applyNumberFormat="1" applyFont="1" applyFill="1" applyBorder="1"/>
    <xf numFmtId="179" fontId="44" fillId="2" borderId="8" xfId="116" applyNumberFormat="1" applyFont="1" applyFill="1" applyBorder="1" applyAlignment="1">
      <alignment horizontal="center"/>
    </xf>
    <xf numFmtId="166" fontId="44" fillId="2" borderId="8" xfId="116" applyFont="1" applyFill="1" applyBorder="1" applyAlignment="1">
      <alignment horizontal="center"/>
    </xf>
    <xf numFmtId="166" fontId="44" fillId="2" borderId="8" xfId="116" applyFont="1" applyFill="1" applyBorder="1"/>
    <xf numFmtId="166" fontId="82" fillId="2" borderId="8" xfId="116" applyFont="1" applyFill="1" applyBorder="1"/>
    <xf numFmtId="168" fontId="44" fillId="2" borderId="0" xfId="91" applyNumberFormat="1" applyFont="1" applyFill="1" applyBorder="1" applyAlignment="1" applyProtection="1"/>
    <xf numFmtId="168" fontId="44" fillId="2" borderId="0" xfId="91" quotePrefix="1" applyNumberFormat="1" applyFont="1" applyFill="1" applyBorder="1" applyAlignment="1" applyProtection="1">
      <alignment horizontal="right"/>
    </xf>
    <xf numFmtId="168" fontId="44" fillId="2" borderId="0" xfId="91" quotePrefix="1" applyNumberFormat="1" applyFont="1" applyFill="1" applyBorder="1" applyAlignment="1" applyProtection="1"/>
    <xf numFmtId="166" fontId="44" fillId="2" borderId="2" xfId="116" applyFont="1" applyFill="1" applyBorder="1" applyAlignment="1">
      <alignment horizontal="center"/>
    </xf>
    <xf numFmtId="166" fontId="44" fillId="2" borderId="2" xfId="116" applyFont="1" applyFill="1" applyBorder="1"/>
    <xf numFmtId="166" fontId="44" fillId="2" borderId="1" xfId="116" applyFont="1" applyFill="1" applyBorder="1"/>
    <xf numFmtId="166" fontId="44" fillId="2" borderId="1" xfId="116" applyFont="1" applyFill="1" applyBorder="1" applyAlignment="1">
      <alignment horizontal="center"/>
    </xf>
    <xf numFmtId="0" fontId="41" fillId="2" borderId="0" xfId="102" applyNumberFormat="1" applyFont="1" applyFill="1" applyBorder="1" applyAlignment="1" applyProtection="1">
      <alignment horizontal="right" vertical="center" wrapText="1"/>
    </xf>
    <xf numFmtId="0" fontId="56" fillId="2" borderId="0" xfId="102" applyNumberFormat="1" applyFont="1" applyFill="1" applyBorder="1" applyAlignment="1" applyProtection="1">
      <alignment horizontal="right" vertical="center" wrapText="1"/>
    </xf>
    <xf numFmtId="166" fontId="44" fillId="2" borderId="0" xfId="116" applyFont="1" applyFill="1" applyAlignment="1">
      <alignment horizontal="center" vertical="center"/>
    </xf>
    <xf numFmtId="166" fontId="44" fillId="2" borderId="0" xfId="116" applyFont="1" applyFill="1" applyAlignment="1">
      <alignment vertical="center"/>
    </xf>
    <xf numFmtId="0" fontId="41" fillId="2" borderId="0" xfId="102" applyNumberFormat="1" applyFont="1" applyFill="1" applyBorder="1" applyAlignment="1" applyProtection="1">
      <alignment horizontal="right" vertical="center"/>
    </xf>
    <xf numFmtId="0" fontId="56" fillId="2" borderId="0" xfId="102" applyNumberFormat="1" applyFont="1" applyFill="1" applyBorder="1" applyAlignment="1" applyProtection="1">
      <alignment horizontal="right" vertical="center"/>
    </xf>
    <xf numFmtId="166" fontId="56" fillId="2" borderId="0" xfId="116" applyFont="1" applyFill="1" applyAlignment="1">
      <alignment horizontal="center" vertical="center"/>
    </xf>
    <xf numFmtId="166" fontId="41" fillId="2" borderId="0" xfId="116" applyFont="1" applyFill="1" applyAlignment="1">
      <alignment horizontal="center" vertical="center"/>
    </xf>
    <xf numFmtId="166" fontId="41" fillId="2" borderId="0" xfId="116" applyFont="1" applyFill="1" applyAlignment="1">
      <alignment vertical="center"/>
    </xf>
    <xf numFmtId="166" fontId="44" fillId="2" borderId="12" xfId="116" applyFont="1" applyFill="1" applyBorder="1"/>
    <xf numFmtId="166" fontId="44" fillId="2" borderId="12" xfId="116" applyFont="1" applyFill="1" applyBorder="1" applyAlignment="1">
      <alignment vertical="center"/>
    </xf>
    <xf numFmtId="166" fontId="44" fillId="2" borderId="15" xfId="116" applyFont="1" applyFill="1" applyBorder="1" applyAlignment="1">
      <alignment vertical="center"/>
    </xf>
    <xf numFmtId="166" fontId="44" fillId="2" borderId="15" xfId="116" applyFont="1" applyFill="1" applyBorder="1" applyAlignment="1">
      <alignment horizontal="center" vertical="center"/>
    </xf>
    <xf numFmtId="166" fontId="44" fillId="2" borderId="15" xfId="116" applyFont="1" applyFill="1" applyBorder="1"/>
    <xf numFmtId="166" fontId="44" fillId="2" borderId="0" xfId="116" applyFont="1" applyFill="1" applyAlignment="1">
      <alignment vertical="top"/>
    </xf>
    <xf numFmtId="166" fontId="44" fillId="2" borderId="0" xfId="116" applyFont="1" applyFill="1" applyAlignment="1">
      <alignment horizontal="center" vertical="top"/>
    </xf>
    <xf numFmtId="166" fontId="56" fillId="2" borderId="0" xfId="116" applyFont="1" applyFill="1" applyAlignment="1">
      <alignment horizontal="left" vertical="center"/>
    </xf>
    <xf numFmtId="0" fontId="37" fillId="2" borderId="0" xfId="101" applyFont="1" applyFill="1" applyAlignment="1">
      <alignment vertical="top"/>
    </xf>
    <xf numFmtId="166" fontId="44" fillId="2" borderId="0" xfId="76" applyFont="1" applyFill="1" applyAlignment="1">
      <alignment vertical="top"/>
    </xf>
    <xf numFmtId="177" fontId="44" fillId="2" borderId="0" xfId="76" applyNumberFormat="1" applyFont="1" applyFill="1" applyAlignment="1">
      <alignment horizontal="center" vertical="top"/>
    </xf>
    <xf numFmtId="166" fontId="56" fillId="2" borderId="0" xfId="76" applyFont="1" applyFill="1" applyAlignment="1">
      <alignment horizontal="center" vertical="top"/>
    </xf>
    <xf numFmtId="166" fontId="85" fillId="2" borderId="0" xfId="76" applyFont="1" applyFill="1" applyAlignment="1">
      <alignment horizontal="left" vertical="top"/>
    </xf>
    <xf numFmtId="166" fontId="85" fillId="2" borderId="0" xfId="76" applyFont="1" applyFill="1" applyAlignment="1">
      <alignment horizontal="right" vertical="top"/>
    </xf>
    <xf numFmtId="166" fontId="41" fillId="2" borderId="0" xfId="76" applyFont="1" applyFill="1" applyAlignment="1">
      <alignment horizontal="center" vertical="top"/>
    </xf>
    <xf numFmtId="166" fontId="68" fillId="2" borderId="0" xfId="76" applyFont="1" applyFill="1" applyAlignment="1">
      <alignment horizontal="left" vertical="top"/>
    </xf>
    <xf numFmtId="166" fontId="68" fillId="2" borderId="0" xfId="76" applyFont="1" applyFill="1" applyAlignment="1">
      <alignment horizontal="right" vertical="top"/>
    </xf>
    <xf numFmtId="166" fontId="44" fillId="2" borderId="0" xfId="76" applyFont="1" applyFill="1" applyAlignment="1">
      <alignment horizontal="center"/>
    </xf>
    <xf numFmtId="0" fontId="37" fillId="2" borderId="0" xfId="97" applyFont="1" applyFill="1"/>
    <xf numFmtId="166" fontId="56" fillId="2" borderId="0" xfId="76" applyFont="1" applyFill="1" applyAlignment="1">
      <alignment vertical="top"/>
    </xf>
    <xf numFmtId="166" fontId="41" fillId="2" borderId="0" xfId="76" applyFont="1" applyFill="1"/>
    <xf numFmtId="166" fontId="41" fillId="2" borderId="0" xfId="76" applyFont="1" applyFill="1" applyAlignment="1">
      <alignment horizontal="center"/>
    </xf>
    <xf numFmtId="179" fontId="44" fillId="2" borderId="0" xfId="76" applyNumberFormat="1" applyFont="1" applyFill="1"/>
    <xf numFmtId="37" fontId="44" fillId="2" borderId="0" xfId="76" applyNumberFormat="1" applyFont="1" applyFill="1"/>
    <xf numFmtId="168" fontId="44" fillId="2" borderId="0" xfId="76" applyNumberFormat="1" applyFont="1" applyFill="1"/>
    <xf numFmtId="0" fontId="41" fillId="2" borderId="13" xfId="105" applyFont="1" applyFill="1" applyBorder="1" applyAlignment="1">
      <alignment horizontal="right"/>
    </xf>
    <xf numFmtId="166" fontId="44" fillId="2" borderId="8" xfId="76" applyFont="1" applyFill="1" applyBorder="1"/>
    <xf numFmtId="37" fontId="44" fillId="2" borderId="8" xfId="76" applyNumberFormat="1" applyFont="1" applyFill="1" applyBorder="1"/>
    <xf numFmtId="168" fontId="44" fillId="2" borderId="8" xfId="76" applyNumberFormat="1" applyFont="1" applyFill="1" applyBorder="1"/>
    <xf numFmtId="166" fontId="44" fillId="2" borderId="8" xfId="76" applyFont="1" applyFill="1" applyBorder="1" applyAlignment="1">
      <alignment horizontal="center"/>
    </xf>
    <xf numFmtId="166" fontId="41" fillId="2" borderId="8" xfId="76" applyFont="1" applyFill="1" applyBorder="1"/>
    <xf numFmtId="168" fontId="44" fillId="2" borderId="0" xfId="91" applyNumberFormat="1" applyFont="1" applyFill="1" applyBorder="1" applyProtection="1"/>
    <xf numFmtId="180" fontId="44" fillId="2" borderId="0" xfId="59" applyNumberFormat="1" applyFont="1" applyFill="1" applyProtection="1"/>
    <xf numFmtId="180" fontId="44" fillId="2" borderId="0" xfId="59" applyNumberFormat="1" applyFont="1" applyFill="1" applyBorder="1" applyProtection="1"/>
    <xf numFmtId="180" fontId="44" fillId="2" borderId="0" xfId="59" applyNumberFormat="1" applyFont="1" applyFill="1" applyBorder="1"/>
    <xf numFmtId="180" fontId="44" fillId="2" borderId="0" xfId="59" applyNumberFormat="1" applyFont="1" applyFill="1" applyAlignment="1" applyProtection="1">
      <alignment vertical="center"/>
    </xf>
    <xf numFmtId="180" fontId="44" fillId="2" borderId="0" xfId="59" applyNumberFormat="1" applyFont="1" applyFill="1" applyBorder="1" applyAlignment="1" applyProtection="1">
      <alignment vertical="center"/>
    </xf>
    <xf numFmtId="168" fontId="41" fillId="2" borderId="0" xfId="91" applyNumberFormat="1" applyFont="1" applyFill="1" applyBorder="1" applyProtection="1"/>
    <xf numFmtId="166" fontId="41" fillId="2" borderId="0" xfId="76" applyFont="1" applyFill="1" applyAlignment="1">
      <alignment vertical="center"/>
    </xf>
    <xf numFmtId="166" fontId="44" fillId="2" borderId="2" xfId="76" applyFont="1" applyFill="1" applyBorder="1" applyAlignment="1">
      <alignment horizontal="center"/>
    </xf>
    <xf numFmtId="166" fontId="44" fillId="2" borderId="1" xfId="76" applyFont="1" applyFill="1" applyBorder="1" applyAlignment="1">
      <alignment horizontal="center"/>
    </xf>
    <xf numFmtId="172" fontId="49" fillId="2" borderId="0" xfId="71" applyFont="1" applyFill="1" applyAlignment="1">
      <alignment horizontal="right" vertical="top"/>
    </xf>
    <xf numFmtId="172" fontId="43" fillId="2" borderId="0" xfId="70" applyFont="1" applyFill="1" applyAlignment="1">
      <alignment horizontal="right" vertical="top"/>
    </xf>
    <xf numFmtId="172" fontId="56" fillId="2" borderId="0" xfId="70" applyFont="1" applyFill="1" applyAlignment="1">
      <alignment horizontal="right" vertical="top"/>
    </xf>
    <xf numFmtId="166" fontId="44" fillId="2" borderId="0" xfId="117" applyFont="1" applyFill="1"/>
    <xf numFmtId="166" fontId="56" fillId="2" borderId="0" xfId="117" applyFont="1" applyFill="1" applyAlignment="1">
      <alignment horizontal="right"/>
    </xf>
    <xf numFmtId="166" fontId="56" fillId="2" borderId="0" xfId="76" applyFont="1" applyFill="1" applyAlignment="1">
      <alignment horizontal="center"/>
    </xf>
    <xf numFmtId="166" fontId="41" fillId="2" borderId="0" xfId="117" applyFont="1" applyFill="1" applyAlignment="1">
      <alignment horizontal="right"/>
    </xf>
    <xf numFmtId="166" fontId="44" fillId="2" borderId="12" xfId="76" applyFont="1" applyFill="1" applyBorder="1"/>
    <xf numFmtId="166" fontId="44" fillId="2" borderId="12" xfId="76" applyFont="1" applyFill="1" applyBorder="1" applyAlignment="1">
      <alignment horizontal="center"/>
    </xf>
    <xf numFmtId="0" fontId="37" fillId="2" borderId="0" xfId="105" applyFont="1" applyFill="1" applyAlignment="1">
      <alignment vertical="top"/>
    </xf>
    <xf numFmtId="166" fontId="41" fillId="2" borderId="0" xfId="76" applyFont="1" applyFill="1" applyAlignment="1">
      <alignment horizontal="right" vertical="top"/>
    </xf>
    <xf numFmtId="166" fontId="44" fillId="2" borderId="0" xfId="76" applyFont="1" applyFill="1" applyAlignment="1">
      <alignment horizontal="center" vertical="top"/>
    </xf>
    <xf numFmtId="37" fontId="41" fillId="2" borderId="0" xfId="114" applyFont="1" applyFill="1" applyAlignment="1">
      <alignment vertical="top"/>
    </xf>
    <xf numFmtId="166" fontId="56" fillId="2" borderId="0" xfId="116" applyFont="1" applyFill="1" applyAlignment="1">
      <alignment horizontal="left"/>
    </xf>
    <xf numFmtId="166" fontId="20" fillId="0" borderId="0" xfId="117" applyNumberFormat="1" applyFont="1" applyFill="1" applyProtection="1"/>
    <xf numFmtId="166" fontId="20" fillId="0" borderId="0" xfId="117" applyNumberFormat="1" applyFont="1" applyFill="1" applyAlignment="1" applyProtection="1">
      <alignment horizontal="right"/>
    </xf>
    <xf numFmtId="166" fontId="22" fillId="0" borderId="0" xfId="112" applyNumberFormat="1" applyFont="1" applyFill="1" applyAlignment="1" applyProtection="1">
      <alignment horizontal="left"/>
    </xf>
    <xf numFmtId="166" fontId="22" fillId="0" borderId="0" xfId="117" applyFont="1" applyFill="1" applyAlignment="1">
      <alignment horizontal="right"/>
    </xf>
    <xf numFmtId="166" fontId="21" fillId="0" borderId="0" xfId="117" applyNumberFormat="1" applyFont="1" applyFill="1" applyProtection="1"/>
    <xf numFmtId="166" fontId="21" fillId="0" borderId="0" xfId="117" applyNumberFormat="1" applyFont="1" applyFill="1" applyAlignment="1" applyProtection="1">
      <alignment horizontal="right"/>
    </xf>
    <xf numFmtId="166" fontId="21" fillId="0" borderId="0" xfId="112" applyNumberFormat="1" applyFont="1" applyFill="1" applyAlignment="1" applyProtection="1">
      <alignment horizontal="left"/>
    </xf>
    <xf numFmtId="166" fontId="21" fillId="0" borderId="0" xfId="117" applyFont="1" applyFill="1" applyAlignment="1">
      <alignment horizontal="right"/>
    </xf>
    <xf numFmtId="166" fontId="20" fillId="0" borderId="0" xfId="117" applyFont="1" applyFill="1"/>
    <xf numFmtId="166" fontId="20" fillId="0" borderId="0" xfId="117" applyFont="1" applyFill="1" applyAlignment="1">
      <alignment horizontal="right"/>
    </xf>
    <xf numFmtId="168" fontId="22" fillId="0" borderId="0" xfId="118" applyNumberFormat="1" applyFont="1" applyFill="1" applyAlignment="1" applyProtection="1">
      <alignment horizontal="right"/>
    </xf>
    <xf numFmtId="168" fontId="21" fillId="0" borderId="0" xfId="118" applyNumberFormat="1" applyFont="1" applyFill="1" applyAlignment="1" applyProtection="1">
      <alignment horizontal="right"/>
    </xf>
    <xf numFmtId="0" fontId="37" fillId="2" borderId="0" xfId="105" applyFont="1" applyFill="1" applyAlignment="1">
      <alignment horizontal="center"/>
    </xf>
    <xf numFmtId="37" fontId="56" fillId="2" borderId="0" xfId="76" applyNumberFormat="1" applyFont="1" applyFill="1"/>
    <xf numFmtId="166" fontId="56" fillId="2" borderId="0" xfId="110" applyNumberFormat="1" applyFont="1" applyFill="1" applyBorder="1" applyAlignment="1">
      <alignment horizontal="right"/>
    </xf>
    <xf numFmtId="37" fontId="41" fillId="2" borderId="0" xfId="76" applyNumberFormat="1" applyFont="1" applyFill="1"/>
    <xf numFmtId="179" fontId="44" fillId="2" borderId="8" xfId="76" applyNumberFormat="1" applyFont="1" applyFill="1" applyBorder="1"/>
    <xf numFmtId="178" fontId="44" fillId="2" borderId="0" xfId="59" applyNumberFormat="1" applyFont="1" applyFill="1" applyBorder="1" applyProtection="1"/>
    <xf numFmtId="166" fontId="44" fillId="2" borderId="0" xfId="76" applyFont="1" applyFill="1" applyAlignment="1">
      <alignment horizontal="left"/>
    </xf>
    <xf numFmtId="178" fontId="44" fillId="2" borderId="0" xfId="76" applyNumberFormat="1" applyFont="1" applyFill="1"/>
    <xf numFmtId="178" fontId="41" fillId="2" borderId="0" xfId="76" applyNumberFormat="1" applyFont="1" applyFill="1"/>
    <xf numFmtId="177" fontId="41" fillId="2" borderId="0" xfId="76" applyNumberFormat="1" applyFont="1" applyFill="1"/>
    <xf numFmtId="3" fontId="49" fillId="2" borderId="0" xfId="71" applyNumberFormat="1" applyFont="1" applyFill="1" applyAlignment="1">
      <alignment horizontal="right" vertical="top"/>
    </xf>
    <xf numFmtId="3" fontId="49" fillId="2" borderId="0" xfId="70" applyNumberFormat="1" applyFont="1" applyFill="1" applyAlignment="1">
      <alignment horizontal="right" vertical="top"/>
    </xf>
    <xf numFmtId="3" fontId="43" fillId="2" borderId="0" xfId="70" applyNumberFormat="1" applyFont="1" applyFill="1" applyAlignment="1">
      <alignment horizontal="right" vertical="top"/>
    </xf>
    <xf numFmtId="166" fontId="56" fillId="2" borderId="0" xfId="76" applyFont="1" applyFill="1" applyAlignment="1">
      <alignment horizontal="left"/>
    </xf>
    <xf numFmtId="166" fontId="56" fillId="2" borderId="0" xfId="112" applyFont="1" applyFill="1" applyAlignment="1">
      <alignment horizontal="center"/>
    </xf>
    <xf numFmtId="166" fontId="85" fillId="2" borderId="0" xfId="112" applyFont="1" applyFill="1" applyAlignment="1">
      <alignment horizontal="left"/>
    </xf>
    <xf numFmtId="166" fontId="85" fillId="2" borderId="0" xfId="76" applyFont="1" applyFill="1" applyAlignment="1">
      <alignment horizontal="right"/>
    </xf>
    <xf numFmtId="166" fontId="41" fillId="2" borderId="0" xfId="112" applyFont="1" applyFill="1" applyAlignment="1">
      <alignment horizontal="center"/>
    </xf>
    <xf numFmtId="166" fontId="68" fillId="2" borderId="0" xfId="112" applyFont="1" applyFill="1" applyAlignment="1">
      <alignment horizontal="left"/>
    </xf>
    <xf numFmtId="166" fontId="68" fillId="2" borderId="0" xfId="76" applyFont="1" applyFill="1" applyAlignment="1">
      <alignment horizontal="right"/>
    </xf>
    <xf numFmtId="0" fontId="37" fillId="2" borderId="0" xfId="105" applyFont="1" applyFill="1" applyAlignment="1">
      <alignment horizontal="right"/>
    </xf>
    <xf numFmtId="166" fontId="41" fillId="2" borderId="0" xfId="76" applyFont="1" applyFill="1" applyAlignment="1">
      <alignment horizontal="right"/>
    </xf>
    <xf numFmtId="179" fontId="44" fillId="2" borderId="0" xfId="76" applyNumberFormat="1" applyFont="1" applyFill="1" applyAlignment="1">
      <alignment horizontal="right"/>
    </xf>
    <xf numFmtId="179" fontId="44" fillId="2" borderId="8" xfId="76" applyNumberFormat="1" applyFont="1" applyFill="1" applyBorder="1" applyAlignment="1">
      <alignment horizontal="right"/>
    </xf>
    <xf numFmtId="0" fontId="43" fillId="2" borderId="0" xfId="105" applyFont="1" applyFill="1"/>
    <xf numFmtId="172" fontId="49" fillId="2" borderId="0" xfId="71" applyFont="1" applyFill="1" applyAlignment="1">
      <alignment horizontal="right" wrapText="1"/>
    </xf>
    <xf numFmtId="172" fontId="43" fillId="2" borderId="0" xfId="70" applyFont="1" applyFill="1" applyAlignment="1">
      <alignment horizontal="right" wrapText="1"/>
    </xf>
    <xf numFmtId="172" fontId="49" fillId="2" borderId="0" xfId="70" applyFont="1" applyFill="1" applyAlignment="1">
      <alignment horizontal="right" wrapText="1"/>
    </xf>
    <xf numFmtId="3" fontId="49" fillId="2" borderId="0" xfId="105" applyNumberFormat="1" applyFont="1" applyFill="1" applyAlignment="1">
      <alignment horizontal="right" vertical="top"/>
    </xf>
    <xf numFmtId="172" fontId="69" fillId="2" borderId="0" xfId="70" applyFont="1" applyFill="1" applyAlignment="1">
      <alignment horizontal="right" wrapText="1"/>
    </xf>
    <xf numFmtId="172" fontId="41" fillId="2" borderId="0" xfId="70" applyFont="1" applyFill="1" applyAlignment="1">
      <alignment horizontal="right"/>
    </xf>
    <xf numFmtId="172" fontId="41" fillId="2" borderId="0" xfId="70" applyFont="1" applyFill="1" applyAlignment="1">
      <alignment horizontal="right" wrapText="1"/>
    </xf>
    <xf numFmtId="166" fontId="44" fillId="2" borderId="12" xfId="76" applyFont="1" applyFill="1" applyBorder="1" applyAlignment="1">
      <alignment horizontal="right"/>
    </xf>
    <xf numFmtId="0" fontId="37" fillId="2" borderId="0" xfId="105" applyFont="1" applyFill="1" applyAlignment="1">
      <alignment horizontal="right" vertical="top"/>
    </xf>
    <xf numFmtId="0" fontId="48" fillId="2" borderId="0" xfId="105" applyFont="1" applyFill="1"/>
    <xf numFmtId="166" fontId="47" fillId="2" borderId="0" xfId="76" applyFont="1" applyFill="1"/>
    <xf numFmtId="166" fontId="47" fillId="2" borderId="0" xfId="76" applyFont="1" applyFill="1" applyAlignment="1">
      <alignment horizontal="right"/>
    </xf>
    <xf numFmtId="178" fontId="44" fillId="2" borderId="0" xfId="102" quotePrefix="1" applyNumberFormat="1" applyFont="1" applyFill="1" applyBorder="1" applyAlignment="1" applyProtection="1">
      <alignment horizontal="right"/>
    </xf>
    <xf numFmtId="0" fontId="44" fillId="2" borderId="0" xfId="111" applyFont="1" applyFill="1" applyAlignment="1">
      <alignment horizontal="center"/>
    </xf>
    <xf numFmtId="166" fontId="41" fillId="2" borderId="0" xfId="76" applyFont="1" applyFill="1" applyAlignment="1">
      <alignment horizontal="right" vertical="center"/>
    </xf>
    <xf numFmtId="166" fontId="44" fillId="2" borderId="0" xfId="76" applyFont="1" applyFill="1" applyAlignment="1">
      <alignment horizontal="center" vertical="center"/>
    </xf>
    <xf numFmtId="37" fontId="41" fillId="2" borderId="0" xfId="114" applyFont="1" applyFill="1" applyAlignment="1">
      <alignment vertical="center"/>
    </xf>
    <xf numFmtId="166" fontId="20" fillId="0" borderId="0" xfId="76" applyNumberFormat="1" applyFont="1" applyFill="1" applyProtection="1"/>
    <xf numFmtId="166" fontId="20" fillId="0" borderId="0" xfId="76" applyFont="1" applyFill="1"/>
    <xf numFmtId="166" fontId="21" fillId="0" borderId="0" xfId="76" applyNumberFormat="1" applyFont="1" applyFill="1" applyProtection="1"/>
    <xf numFmtId="166" fontId="20" fillId="0" borderId="0" xfId="76" applyFont="1" applyFill="1" applyAlignment="1"/>
    <xf numFmtId="0" fontId="37" fillId="0" borderId="0" xfId="105" applyFont="1"/>
    <xf numFmtId="0" fontId="56" fillId="2" borderId="0" xfId="105" applyFont="1" applyFill="1" applyAlignment="1">
      <alignment vertical="top"/>
    </xf>
    <xf numFmtId="0" fontId="56" fillId="2" borderId="0" xfId="105" applyFont="1" applyFill="1" applyAlignment="1">
      <alignment horizontal="left" vertical="top" wrapText="1"/>
    </xf>
    <xf numFmtId="178" fontId="37" fillId="0" borderId="0" xfId="105" applyNumberFormat="1" applyFont="1"/>
    <xf numFmtId="178" fontId="44" fillId="0" borderId="8" xfId="59" applyNumberFormat="1" applyFont="1" applyFill="1" applyBorder="1" applyProtection="1"/>
    <xf numFmtId="0" fontId="37" fillId="0" borderId="8" xfId="105" applyFont="1" applyBorder="1"/>
    <xf numFmtId="0" fontId="37" fillId="2" borderId="8" xfId="105" applyFont="1" applyFill="1" applyBorder="1" applyAlignment="1">
      <alignment horizontal="center"/>
    </xf>
    <xf numFmtId="166" fontId="44" fillId="2" borderId="8" xfId="76" applyFont="1" applyFill="1" applyBorder="1" applyAlignment="1">
      <alignment horizontal="left"/>
    </xf>
    <xf numFmtId="168" fontId="37" fillId="0" borderId="0" xfId="97" applyNumberFormat="1" applyFont="1" applyBorder="1"/>
    <xf numFmtId="166" fontId="44" fillId="2" borderId="0" xfId="76" applyFont="1" applyFill="1" applyBorder="1" applyAlignment="1">
      <alignment horizontal="center" vertical="center"/>
    </xf>
    <xf numFmtId="0" fontId="44" fillId="2" borderId="0" xfId="94" applyFont="1" applyFill="1" applyBorder="1" applyAlignment="1">
      <alignment horizontal="center" vertical="center"/>
    </xf>
    <xf numFmtId="168" fontId="37" fillId="0" borderId="0" xfId="97" applyNumberFormat="1" applyFont="1"/>
    <xf numFmtId="0" fontId="44" fillId="2" borderId="0" xfId="94" applyFont="1" applyFill="1" applyAlignment="1">
      <alignment horizontal="center" vertical="center"/>
    </xf>
    <xf numFmtId="168" fontId="44" fillId="0" borderId="0" xfId="91" applyNumberFormat="1" applyFont="1" applyFill="1" applyBorder="1" applyProtection="1"/>
    <xf numFmtId="168" fontId="44" fillId="0" borderId="0" xfId="91" applyNumberFormat="1" applyFont="1" applyFill="1" applyBorder="1" applyAlignment="1" applyProtection="1">
      <alignment horizontal="right"/>
    </xf>
    <xf numFmtId="178" fontId="44" fillId="0" borderId="0" xfId="76" applyNumberFormat="1" applyFont="1"/>
    <xf numFmtId="178" fontId="41" fillId="0" borderId="0" xfId="76" applyNumberFormat="1" applyFont="1"/>
    <xf numFmtId="168" fontId="41" fillId="0" borderId="0" xfId="91" applyNumberFormat="1" applyFont="1" applyFill="1" applyBorder="1" applyProtection="1"/>
    <xf numFmtId="177" fontId="41" fillId="0" borderId="0" xfId="76" applyNumberFormat="1" applyFont="1"/>
    <xf numFmtId="37" fontId="41" fillId="2" borderId="0" xfId="114" applyFont="1" applyFill="1" applyAlignment="1">
      <alignment horizontal="left"/>
    </xf>
    <xf numFmtId="168" fontId="44" fillId="2" borderId="0" xfId="91" quotePrefix="1" applyNumberFormat="1" applyFont="1" applyFill="1" applyBorder="1" applyAlignment="1" applyProtection="1">
      <alignment horizontal="right" vertical="center" indent="1"/>
    </xf>
    <xf numFmtId="37" fontId="41" fillId="2" borderId="0" xfId="114" applyFont="1" applyFill="1" applyAlignment="1">
      <alignment horizontal="left" vertical="center"/>
    </xf>
    <xf numFmtId="0" fontId="37" fillId="2" borderId="8" xfId="105" applyFont="1" applyFill="1" applyBorder="1"/>
    <xf numFmtId="37" fontId="44" fillId="2" borderId="8" xfId="76" applyNumberFormat="1" applyFont="1" applyFill="1" applyBorder="1" applyAlignment="1">
      <alignment horizontal="center"/>
    </xf>
    <xf numFmtId="166" fontId="37" fillId="2" borderId="0" xfId="76" applyFont="1" applyFill="1"/>
    <xf numFmtId="178" fontId="41" fillId="2" borderId="0" xfId="102" applyNumberFormat="1" applyFont="1" applyFill="1" applyBorder="1" applyAlignment="1" applyProtection="1">
      <alignment horizontal="right"/>
    </xf>
    <xf numFmtId="166" fontId="37" fillId="2" borderId="2" xfId="76" applyFont="1" applyFill="1" applyBorder="1"/>
    <xf numFmtId="166" fontId="37" fillId="2" borderId="1" xfId="76" applyFont="1" applyFill="1" applyBorder="1"/>
    <xf numFmtId="166" fontId="37" fillId="2" borderId="12" xfId="76" applyFont="1" applyFill="1" applyBorder="1"/>
    <xf numFmtId="166" fontId="23" fillId="0" borderId="0" xfId="76" applyFont="1" applyFill="1"/>
    <xf numFmtId="166" fontId="44" fillId="2" borderId="0" xfId="76" applyFont="1" applyFill="1" applyBorder="1"/>
    <xf numFmtId="178" fontId="44" fillId="2" borderId="8" xfId="76" applyNumberFormat="1" applyFont="1" applyFill="1" applyBorder="1" applyAlignment="1">
      <alignment horizontal="right"/>
    </xf>
    <xf numFmtId="178" fontId="44" fillId="2" borderId="0" xfId="76" applyNumberFormat="1" applyFont="1" applyFill="1" applyAlignment="1">
      <alignment horizontal="right"/>
    </xf>
    <xf numFmtId="168" fontId="37" fillId="2" borderId="0" xfId="97" quotePrefix="1" applyNumberFormat="1" applyFont="1" applyFill="1" applyBorder="1" applyAlignment="1">
      <alignment horizontal="right"/>
    </xf>
    <xf numFmtId="168" fontId="37" fillId="2" borderId="0" xfId="97" applyNumberFormat="1" applyFont="1" applyFill="1" applyBorder="1" applyAlignment="1">
      <alignment horizontal="right"/>
    </xf>
    <xf numFmtId="0" fontId="44" fillId="2" borderId="0" xfId="94" applyFont="1" applyFill="1" applyBorder="1" applyAlignment="1">
      <alignment horizontal="center"/>
    </xf>
    <xf numFmtId="168" fontId="37" fillId="2" borderId="0" xfId="97" quotePrefix="1" applyNumberFormat="1" applyFont="1" applyFill="1" applyAlignment="1">
      <alignment horizontal="right"/>
    </xf>
    <xf numFmtId="168" fontId="37" fillId="2" borderId="0" xfId="97" applyNumberFormat="1" applyFont="1" applyFill="1" applyAlignment="1">
      <alignment horizontal="right"/>
    </xf>
    <xf numFmtId="166" fontId="56" fillId="2" borderId="0" xfId="112" applyFont="1" applyFill="1" applyAlignment="1">
      <alignment horizontal="left"/>
    </xf>
    <xf numFmtId="166" fontId="41" fillId="2" borderId="0" xfId="112" applyFont="1" applyFill="1" applyAlignment="1">
      <alignment horizontal="left"/>
    </xf>
    <xf numFmtId="168" fontId="44" fillId="2" borderId="0" xfId="91" quotePrefix="1" applyNumberFormat="1" applyFont="1" applyFill="1" applyBorder="1" applyAlignment="1" applyProtection="1">
      <alignment horizontal="right" vertical="center"/>
    </xf>
    <xf numFmtId="168" fontId="44" fillId="2" borderId="0" xfId="91" applyNumberFormat="1" applyFont="1" applyFill="1" applyBorder="1" applyAlignment="1" applyProtection="1">
      <alignment horizontal="right" vertical="center"/>
    </xf>
    <xf numFmtId="168" fontId="41" fillId="2" borderId="0" xfId="91" applyNumberFormat="1" applyFont="1" applyFill="1" applyBorder="1" applyAlignment="1" applyProtection="1">
      <alignment horizontal="right" vertical="center"/>
    </xf>
    <xf numFmtId="0" fontId="21" fillId="0" borderId="0" xfId="26" applyNumberFormat="1" applyFont="1" applyFill="1" applyBorder="1" applyAlignment="1">
      <alignment horizontal="center" wrapText="1"/>
    </xf>
    <xf numFmtId="0" fontId="22" fillId="0" borderId="0" xfId="26" applyNumberFormat="1" applyFont="1" applyFill="1" applyBorder="1" applyAlignment="1">
      <alignment horizontal="center" wrapText="1"/>
    </xf>
    <xf numFmtId="2" fontId="22" fillId="0" borderId="0" xfId="26" applyNumberFormat="1" applyFont="1" applyFill="1" applyBorder="1" applyAlignment="1">
      <alignment horizontal="center" vertical="top" wrapText="1"/>
    </xf>
    <xf numFmtId="0" fontId="22" fillId="0" borderId="0" xfId="26" applyNumberFormat="1" applyFont="1" applyFill="1" applyBorder="1" applyAlignment="1">
      <alignment horizontal="center" vertical="top" wrapText="1"/>
    </xf>
    <xf numFmtId="0" fontId="22" fillId="0" borderId="0" xfId="26" applyNumberFormat="1" applyFont="1" applyFill="1" applyBorder="1" applyAlignment="1">
      <alignment horizontal="center" vertical="top"/>
    </xf>
    <xf numFmtId="2" fontId="21" fillId="0" borderId="0" xfId="26" applyNumberFormat="1" applyFont="1" applyFill="1" applyBorder="1" applyAlignment="1">
      <alignment horizontal="center" wrapText="1"/>
    </xf>
    <xf numFmtId="2" fontId="22" fillId="0" borderId="0" xfId="26" applyNumberFormat="1" applyFont="1" applyFill="1" applyBorder="1" applyAlignment="1">
      <alignment horizontal="center" wrapText="1"/>
    </xf>
    <xf numFmtId="0" fontId="21" fillId="0" borderId="0" xfId="26" applyNumberFormat="1" applyFont="1" applyFill="1" applyBorder="1" applyAlignment="1">
      <alignment horizontal="center"/>
    </xf>
    <xf numFmtId="0" fontId="20" fillId="0" borderId="0" xfId="26" applyNumberFormat="1" applyFont="1" applyFill="1" applyBorder="1" applyAlignment="1">
      <alignment horizontal="center" vertical="top" wrapText="1"/>
    </xf>
    <xf numFmtId="2" fontId="20" fillId="0" borderId="0" xfId="26" applyNumberFormat="1" applyFont="1" applyFill="1" applyBorder="1" applyAlignment="1">
      <alignment horizontal="center" vertical="top" wrapText="1"/>
    </xf>
    <xf numFmtId="0" fontId="56" fillId="2" borderId="0" xfId="0" applyFont="1" applyFill="1" applyAlignment="1">
      <alignment horizontal="left" vertical="top" wrapText="1"/>
    </xf>
    <xf numFmtId="0" fontId="41" fillId="2" borderId="0" xfId="0" applyFont="1" applyFill="1" applyAlignment="1">
      <alignment horizontal="justify" vertical="justify" wrapText="1"/>
    </xf>
    <xf numFmtId="0" fontId="41" fillId="2" borderId="0" xfId="0" applyFont="1" applyFill="1" applyAlignment="1">
      <alignment horizontal="left" vertical="top"/>
    </xf>
    <xf numFmtId="0" fontId="41" fillId="2" borderId="0" xfId="0" applyFont="1" applyFill="1" applyAlignment="1">
      <alignment horizontal="left" vertical="top" wrapText="1"/>
    </xf>
    <xf numFmtId="172" fontId="43" fillId="2" borderId="0" xfId="81" applyNumberFormat="1" applyFont="1" applyFill="1" applyBorder="1" applyAlignment="1">
      <alignment horizontal="center"/>
    </xf>
    <xf numFmtId="172" fontId="49" fillId="2" borderId="6" xfId="81" applyNumberFormat="1" applyFont="1" applyFill="1" applyBorder="1" applyAlignment="1">
      <alignment horizontal="center"/>
    </xf>
    <xf numFmtId="0" fontId="37" fillId="2" borderId="0" xfId="98" applyFont="1" applyFill="1"/>
    <xf numFmtId="0" fontId="8" fillId="2" borderId="0" xfId="98" applyFill="1"/>
    <xf numFmtId="0" fontId="40" fillId="2" borderId="0" xfId="119" applyFont="1" applyFill="1"/>
    <xf numFmtId="0" fontId="88" fillId="2" borderId="0" xfId="119" applyFont="1" applyFill="1"/>
    <xf numFmtId="0" fontId="60" fillId="2" borderId="0" xfId="98" applyFont="1" applyFill="1"/>
    <xf numFmtId="0" fontId="39" fillId="2" borderId="0" xfId="119" applyFont="1" applyFill="1"/>
    <xf numFmtId="0" fontId="91" fillId="2" borderId="0" xfId="98" applyFont="1" applyFill="1" applyAlignment="1">
      <alignment horizontal="left" indent="3"/>
    </xf>
    <xf numFmtId="0" fontId="91" fillId="2" borderId="0" xfId="98" applyFont="1" applyFill="1" applyAlignment="1">
      <alignment horizontal="center" vertical="center"/>
    </xf>
    <xf numFmtId="0" fontId="91" fillId="2" borderId="0" xfId="98" applyFont="1" applyFill="1" applyAlignment="1">
      <alignment horizontal="left" vertical="top"/>
    </xf>
    <xf numFmtId="0" fontId="70" fillId="2" borderId="0" xfId="98" applyFont="1" applyFill="1" applyAlignment="1">
      <alignment horizontal="left" vertical="top" indent="2"/>
    </xf>
    <xf numFmtId="0" fontId="70" fillId="2" borderId="0" xfId="98" applyFont="1" applyFill="1" applyAlignment="1">
      <alignment horizontal="left"/>
    </xf>
    <xf numFmtId="0" fontId="70" fillId="2" borderId="0" xfId="98" applyFont="1" applyFill="1" applyAlignment="1">
      <alignment horizontal="center" vertical="center"/>
    </xf>
    <xf numFmtId="0" fontId="70" fillId="2" borderId="0" xfId="98" applyFont="1" applyFill="1"/>
    <xf numFmtId="168" fontId="39" fillId="2" borderId="0" xfId="74" applyFont="1" applyFill="1" applyAlignment="1">
      <alignment horizontal="left"/>
    </xf>
    <xf numFmtId="166" fontId="61" fillId="2" borderId="0" xfId="110" applyNumberFormat="1" applyFont="1" applyFill="1" applyAlignment="1">
      <alignment horizontal="right" vertical="top"/>
    </xf>
    <xf numFmtId="0" fontId="92" fillId="2" borderId="0" xfId="98" applyFont="1" applyFill="1"/>
    <xf numFmtId="0" fontId="70" fillId="2" borderId="0" xfId="98" applyFont="1" applyFill="1" applyAlignment="1">
      <alignment horizontal="right"/>
    </xf>
    <xf numFmtId="166" fontId="47" fillId="2" borderId="0" xfId="78" applyFont="1" applyFill="1" applyAlignment="1">
      <alignment horizontal="right"/>
    </xf>
    <xf numFmtId="0" fontId="43" fillId="2" borderId="0" xfId="98" applyFont="1" applyFill="1"/>
    <xf numFmtId="0" fontId="37" fillId="2" borderId="8" xfId="98" applyFont="1" applyFill="1" applyBorder="1"/>
    <xf numFmtId="166" fontId="47" fillId="2" borderId="8" xfId="78" applyFont="1" applyFill="1" applyBorder="1" applyAlignment="1">
      <alignment horizontal="right"/>
    </xf>
    <xf numFmtId="0" fontId="92" fillId="2" borderId="8" xfId="98" applyFont="1" applyFill="1" applyBorder="1"/>
    <xf numFmtId="0" fontId="43" fillId="2" borderId="8" xfId="98" applyFont="1" applyFill="1" applyBorder="1"/>
    <xf numFmtId="0" fontId="43" fillId="2" borderId="8" xfId="98" applyFont="1" applyFill="1" applyBorder="1" applyAlignment="1">
      <alignment horizontal="center" vertical="center"/>
    </xf>
    <xf numFmtId="0" fontId="45" fillId="2" borderId="8" xfId="98" applyFont="1" applyFill="1" applyBorder="1" applyAlignment="1">
      <alignment horizontal="left" indent="1"/>
    </xf>
    <xf numFmtId="3" fontId="37" fillId="2" borderId="0" xfId="59" applyNumberFormat="1" applyFont="1" applyFill="1" applyBorder="1" applyAlignment="1">
      <alignment horizontal="right"/>
    </xf>
    <xf numFmtId="178" fontId="37" fillId="2" borderId="0" xfId="59" applyNumberFormat="1" applyFont="1" applyFill="1" applyBorder="1" applyAlignment="1">
      <alignment horizontal="right"/>
    </xf>
    <xf numFmtId="0" fontId="46" fillId="2" borderId="0" xfId="98" applyFont="1" applyFill="1" applyAlignment="1">
      <alignment horizontal="left" wrapText="1" indent="1"/>
    </xf>
    <xf numFmtId="0" fontId="46" fillId="2" borderId="0" xfId="98" applyFont="1" applyFill="1" applyAlignment="1">
      <alignment horizontal="left" indent="1"/>
    </xf>
    <xf numFmtId="0" fontId="45" fillId="2" borderId="0" xfId="98" applyFont="1" applyFill="1" applyAlignment="1">
      <alignment horizontal="left" wrapText="1" indent="1"/>
    </xf>
    <xf numFmtId="0" fontId="46" fillId="2" borderId="0" xfId="98" applyFont="1" applyFill="1" applyAlignment="1">
      <alignment horizontal="right" wrapText="1"/>
    </xf>
    <xf numFmtId="3" fontId="43" fillId="2" borderId="0" xfId="59" applyNumberFormat="1" applyFont="1" applyFill="1" applyBorder="1" applyAlignment="1">
      <alignment horizontal="right"/>
    </xf>
    <xf numFmtId="178" fontId="43" fillId="2" borderId="0" xfId="59" applyNumberFormat="1" applyFont="1" applyFill="1" applyBorder="1" applyAlignment="1">
      <alignment horizontal="right"/>
    </xf>
    <xf numFmtId="0" fontId="45" fillId="2" borderId="0" xfId="98" applyFont="1" applyFill="1" applyAlignment="1">
      <alignment horizontal="right" wrapText="1"/>
    </xf>
    <xf numFmtId="0" fontId="45" fillId="2" borderId="0" xfId="98" applyFont="1" applyFill="1" applyAlignment="1">
      <alignment horizontal="right" vertical="top" wrapText="1"/>
    </xf>
    <xf numFmtId="0" fontId="45" fillId="2" borderId="0" xfId="98" applyFont="1" applyFill="1" applyAlignment="1">
      <alignment horizontal="right" vertical="center" wrapText="1"/>
    </xf>
    <xf numFmtId="0" fontId="45" fillId="2" borderId="0" xfId="98" applyFont="1" applyFill="1" applyAlignment="1">
      <alignment horizontal="center" vertical="center" wrapText="1"/>
    </xf>
    <xf numFmtId="0" fontId="37" fillId="2" borderId="0" xfId="98" applyFont="1" applyFill="1" applyAlignment="1">
      <alignment vertical="center" wrapText="1"/>
    </xf>
    <xf numFmtId="0" fontId="37" fillId="2" borderId="0" xfId="98" applyFont="1" applyFill="1" applyAlignment="1">
      <alignment horizontal="center" vertical="center" wrapText="1"/>
    </xf>
    <xf numFmtId="0" fontId="37" fillId="2" borderId="1" xfId="98" applyFont="1" applyFill="1" applyBorder="1"/>
    <xf numFmtId="0" fontId="45" fillId="2" borderId="1" xfId="98" applyFont="1" applyFill="1" applyBorder="1" applyAlignment="1">
      <alignment horizontal="right" vertical="center" wrapText="1"/>
    </xf>
    <xf numFmtId="0" fontId="45" fillId="2" borderId="1" xfId="98" applyFont="1" applyFill="1" applyBorder="1" applyAlignment="1">
      <alignment horizontal="center" vertical="center" wrapText="1"/>
    </xf>
    <xf numFmtId="0" fontId="37" fillId="2" borderId="1" xfId="98" applyFont="1" applyFill="1" applyBorder="1" applyAlignment="1">
      <alignment vertical="center" wrapText="1"/>
    </xf>
    <xf numFmtId="0" fontId="37" fillId="2" borderId="1" xfId="98" applyFont="1" applyFill="1" applyBorder="1" applyAlignment="1">
      <alignment horizontal="center" vertical="center" wrapText="1"/>
    </xf>
    <xf numFmtId="0" fontId="93" fillId="2" borderId="0" xfId="98" applyFont="1" applyFill="1" applyAlignment="1">
      <alignment horizontal="right" vertical="top"/>
    </xf>
    <xf numFmtId="0" fontId="49" fillId="2" borderId="0" xfId="98" applyFont="1" applyFill="1" applyAlignment="1">
      <alignment horizontal="right" vertical="top" wrapText="1"/>
    </xf>
    <xf numFmtId="0" fontId="45" fillId="2" borderId="0" xfId="98" applyFont="1" applyFill="1" applyAlignment="1">
      <alignment horizontal="center" vertical="top"/>
    </xf>
    <xf numFmtId="0" fontId="45" fillId="2" borderId="0" xfId="98" applyFont="1" applyFill="1" applyAlignment="1">
      <alignment vertical="center" wrapText="1"/>
    </xf>
    <xf numFmtId="0" fontId="45" fillId="2" borderId="0" xfId="98" applyFont="1" applyFill="1" applyAlignment="1">
      <alignment horizontal="center" vertical="top"/>
    </xf>
    <xf numFmtId="0" fontId="45" fillId="2" borderId="0" xfId="98" applyFont="1" applyFill="1" applyAlignment="1">
      <alignment horizontal="right"/>
    </xf>
    <xf numFmtId="0" fontId="43" fillId="2" borderId="0" xfId="98" applyFont="1" applyFill="1" applyAlignment="1">
      <alignment horizontal="right"/>
    </xf>
    <xf numFmtId="0" fontId="93" fillId="2" borderId="0" xfId="98" applyFont="1" applyFill="1" applyAlignment="1">
      <alignment horizontal="left"/>
    </xf>
    <xf numFmtId="0" fontId="93" fillId="2" borderId="0" xfId="98" applyFont="1" applyFill="1" applyAlignment="1">
      <alignment horizontal="center" vertical="center"/>
    </xf>
    <xf numFmtId="0" fontId="93" fillId="2" borderId="0" xfId="98" applyFont="1" applyFill="1" applyAlignment="1">
      <alignment horizontal="center"/>
    </xf>
    <xf numFmtId="0" fontId="93" fillId="2" borderId="0" xfId="98" applyFont="1" applyFill="1" applyAlignment="1">
      <alignment horizontal="right"/>
    </xf>
    <xf numFmtId="0" fontId="45" fillId="2" borderId="0" xfId="98" applyFont="1" applyFill="1" applyAlignment="1">
      <alignment horizontal="left"/>
    </xf>
    <xf numFmtId="0" fontId="93" fillId="2" borderId="1" xfId="98" applyFont="1" applyFill="1" applyBorder="1" applyAlignment="1">
      <alignment horizontal="center" vertical="top" wrapText="1"/>
    </xf>
    <xf numFmtId="0" fontId="93" fillId="2" borderId="0" xfId="98" applyFont="1" applyFill="1" applyAlignment="1">
      <alignment horizontal="center" vertical="top" wrapText="1"/>
    </xf>
    <xf numFmtId="0" fontId="45" fillId="2" borderId="0" xfId="98" applyFont="1" applyFill="1" applyAlignment="1">
      <alignment horizontal="center" vertical="center"/>
    </xf>
    <xf numFmtId="0" fontId="45" fillId="2" borderId="0" xfId="98" applyFont="1" applyFill="1" applyAlignment="1">
      <alignment horizontal="center" wrapText="1"/>
    </xf>
    <xf numFmtId="0" fontId="45" fillId="2" borderId="0" xfId="98" applyFont="1" applyFill="1" applyAlignment="1">
      <alignment horizontal="center" wrapText="1"/>
    </xf>
    <xf numFmtId="0" fontId="37" fillId="2" borderId="12" xfId="98" applyFont="1" applyFill="1" applyBorder="1"/>
    <xf numFmtId="0" fontId="45" fillId="2" borderId="12" xfId="98" applyFont="1" applyFill="1" applyBorder="1" applyAlignment="1">
      <alignment horizontal="center" wrapText="1"/>
    </xf>
    <xf numFmtId="0" fontId="45" fillId="2" borderId="12" xfId="98" applyFont="1" applyFill="1" applyBorder="1" applyAlignment="1">
      <alignment horizontal="center" wrapText="1"/>
    </xf>
    <xf numFmtId="0" fontId="45" fillId="2" borderId="12" xfId="98" applyFont="1" applyFill="1" applyBorder="1" applyAlignment="1">
      <alignment horizontal="left"/>
    </xf>
    <xf numFmtId="0" fontId="45" fillId="2" borderId="12" xfId="98" applyFont="1" applyFill="1" applyBorder="1" applyAlignment="1">
      <alignment horizontal="center" vertical="center"/>
    </xf>
    <xf numFmtId="0" fontId="37" fillId="2" borderId="0" xfId="98" applyFont="1" applyFill="1" applyAlignment="1">
      <alignment horizontal="right"/>
    </xf>
    <xf numFmtId="0" fontId="48" fillId="2" borderId="0" xfId="98" applyFont="1" applyFill="1"/>
    <xf numFmtId="0" fontId="94" fillId="2" borderId="0" xfId="98" applyFont="1" applyFill="1" applyAlignment="1">
      <alignment vertical="top"/>
    </xf>
    <xf numFmtId="0" fontId="94" fillId="2" borderId="0" xfId="98" applyFont="1" applyFill="1" applyAlignment="1">
      <alignment horizontal="center" vertical="center"/>
    </xf>
    <xf numFmtId="0" fontId="25" fillId="0" borderId="0" xfId="119" applyFont="1" applyFill="1" applyAlignment="1">
      <alignment vertical="top"/>
    </xf>
    <xf numFmtId="0" fontId="95" fillId="2" borderId="0" xfId="98" applyFont="1" applyFill="1"/>
    <xf numFmtId="0" fontId="95" fillId="2" borderId="0" xfId="98" applyFont="1" applyFill="1" applyAlignment="1">
      <alignment horizontal="center" vertical="center"/>
    </xf>
    <xf numFmtId="0" fontId="96" fillId="2" borderId="0" xfId="98" applyFont="1" applyFill="1"/>
    <xf numFmtId="0" fontId="24" fillId="0" borderId="0" xfId="119" applyFont="1" applyFill="1" applyAlignment="1"/>
    <xf numFmtId="0" fontId="87" fillId="2" borderId="0" xfId="119" applyFill="1"/>
    <xf numFmtId="0" fontId="70" fillId="2" borderId="0" xfId="119" applyFont="1" applyFill="1" applyAlignment="1">
      <alignment horizontal="left" vertical="center" indent="8"/>
    </xf>
    <xf numFmtId="0" fontId="70" fillId="2" borderId="0" xfId="119" applyFont="1" applyFill="1" applyAlignment="1">
      <alignment horizontal="left"/>
    </xf>
    <xf numFmtId="166" fontId="39" fillId="2" borderId="0" xfId="73" applyNumberFormat="1" applyFont="1" applyFill="1" applyAlignment="1">
      <alignment horizontal="left"/>
    </xf>
    <xf numFmtId="166" fontId="97" fillId="2" borderId="0" xfId="73" applyNumberFormat="1" applyFont="1" applyFill="1" applyAlignment="1">
      <alignment horizontal="right"/>
    </xf>
    <xf numFmtId="166" fontId="59" fillId="2" borderId="0" xfId="73" applyNumberFormat="1" applyFont="1" applyFill="1" applyAlignment="1">
      <alignment horizontal="right"/>
    </xf>
    <xf numFmtId="166" fontId="63" fillId="2" borderId="0" xfId="73" applyNumberFormat="1" applyFont="1" applyFill="1" applyAlignment="1">
      <alignment horizontal="right"/>
    </xf>
    <xf numFmtId="166" fontId="97" fillId="2" borderId="0" xfId="73" applyNumberFormat="1" applyFont="1" applyFill="1" applyAlignment="1">
      <alignment horizontal="center" vertical="center"/>
    </xf>
    <xf numFmtId="166" fontId="97" fillId="2" borderId="0" xfId="73" applyNumberFormat="1" applyFont="1" applyFill="1"/>
    <xf numFmtId="166" fontId="47" fillId="2" borderId="8" xfId="73" applyNumberFormat="1" applyFont="1" applyFill="1" applyBorder="1" applyAlignment="1">
      <alignment horizontal="right"/>
    </xf>
    <xf numFmtId="166" fontId="47" fillId="2" borderId="8" xfId="73" applyNumberFormat="1" applyFont="1" applyFill="1" applyBorder="1" applyAlignment="1">
      <alignment horizontal="center" vertical="center"/>
    </xf>
    <xf numFmtId="166" fontId="47" fillId="2" borderId="8" xfId="73" applyNumberFormat="1" applyFont="1" applyFill="1" applyBorder="1"/>
    <xf numFmtId="166" fontId="47" fillId="2" borderId="0" xfId="73" applyNumberFormat="1" applyFont="1" applyFill="1" applyAlignment="1">
      <alignment horizontal="right"/>
    </xf>
    <xf numFmtId="3" fontId="44" fillId="2" borderId="0" xfId="73" quotePrefix="1" applyNumberFormat="1" applyFont="1" applyFill="1" applyAlignment="1">
      <alignment horizontal="right"/>
    </xf>
    <xf numFmtId="0" fontId="87" fillId="0" borderId="0" xfId="119" applyFill="1"/>
    <xf numFmtId="166" fontId="44" fillId="2" borderId="0" xfId="73" applyNumberFormat="1" applyFont="1" applyFill="1"/>
    <xf numFmtId="0" fontId="56" fillId="2" borderId="0" xfId="62" applyFont="1" applyFill="1" applyAlignment="1">
      <alignment horizontal="left"/>
    </xf>
    <xf numFmtId="166" fontId="47" fillId="2" borderId="0" xfId="73" applyNumberFormat="1" applyFont="1" applyFill="1"/>
    <xf numFmtId="3" fontId="44" fillId="2" borderId="0" xfId="73" applyNumberFormat="1" applyFont="1" applyFill="1" applyAlignment="1">
      <alignment horizontal="right"/>
    </xf>
    <xf numFmtId="166" fontId="44" fillId="2" borderId="0" xfId="73" applyNumberFormat="1" applyFont="1" applyFill="1" applyAlignment="1">
      <alignment horizontal="left"/>
    </xf>
    <xf numFmtId="3" fontId="41" fillId="2" borderId="0" xfId="73" applyNumberFormat="1" applyFont="1" applyFill="1" applyAlignment="1">
      <alignment horizontal="right"/>
    </xf>
    <xf numFmtId="3" fontId="41" fillId="0" borderId="0" xfId="73" applyNumberFormat="1" applyFont="1" applyFill="1" applyAlignment="1">
      <alignment horizontal="right"/>
    </xf>
    <xf numFmtId="0" fontId="41" fillId="2" borderId="0" xfId="103" applyFont="1" applyFill="1" applyAlignment="1">
      <alignment horizontal="center"/>
    </xf>
    <xf numFmtId="3" fontId="80" fillId="2" borderId="0" xfId="73" applyNumberFormat="1" applyFont="1" applyFill="1" applyAlignment="1">
      <alignment horizontal="left"/>
    </xf>
    <xf numFmtId="166" fontId="47" fillId="2" borderId="2" xfId="73" applyNumberFormat="1" applyFont="1" applyFill="1" applyBorder="1" applyAlignment="1">
      <alignment horizontal="right"/>
    </xf>
    <xf numFmtId="166" fontId="41" fillId="2" borderId="2" xfId="73" applyNumberFormat="1" applyFont="1" applyFill="1" applyBorder="1" applyAlignment="1">
      <alignment horizontal="right"/>
    </xf>
    <xf numFmtId="167" fontId="44" fillId="2" borderId="2" xfId="59" applyNumberFormat="1" applyFont="1" applyFill="1" applyBorder="1"/>
    <xf numFmtId="166" fontId="44" fillId="2" borderId="2" xfId="73" applyNumberFormat="1" applyFont="1" applyFill="1" applyBorder="1" applyAlignment="1">
      <alignment horizontal="right"/>
    </xf>
    <xf numFmtId="166" fontId="44" fillId="2" borderId="2" xfId="73" applyNumberFormat="1" applyFont="1" applyFill="1" applyBorder="1" applyAlignment="1">
      <alignment horizontal="center" vertical="center"/>
    </xf>
    <xf numFmtId="166" fontId="44" fillId="2" borderId="2" xfId="73" applyNumberFormat="1" applyFont="1" applyFill="1" applyBorder="1"/>
    <xf numFmtId="166" fontId="47" fillId="2" borderId="2" xfId="73" applyNumberFormat="1" applyFont="1" applyFill="1" applyBorder="1"/>
    <xf numFmtId="166" fontId="47" fillId="2" borderId="1" xfId="73" applyNumberFormat="1" applyFont="1" applyFill="1" applyBorder="1" applyAlignment="1">
      <alignment horizontal="right"/>
    </xf>
    <xf numFmtId="166" fontId="56" fillId="2" borderId="1" xfId="73" applyNumberFormat="1" applyFont="1" applyFill="1" applyBorder="1" applyAlignment="1">
      <alignment horizontal="right"/>
    </xf>
    <xf numFmtId="167" fontId="44" fillId="2" borderId="1" xfId="59" applyNumberFormat="1" applyFont="1" applyFill="1" applyBorder="1"/>
    <xf numFmtId="166" fontId="56" fillId="2" borderId="1" xfId="73" applyNumberFormat="1" applyFont="1" applyFill="1" applyBorder="1" applyAlignment="1">
      <alignment horizontal="center" vertical="center"/>
    </xf>
    <xf numFmtId="166" fontId="56" fillId="2" borderId="1" xfId="73" applyNumberFormat="1" applyFont="1" applyFill="1" applyBorder="1" applyAlignment="1">
      <alignment horizontal="left"/>
    </xf>
    <xf numFmtId="166" fontId="44" fillId="2" borderId="1" xfId="73" applyNumberFormat="1" applyFont="1" applyFill="1" applyBorder="1"/>
    <xf numFmtId="166" fontId="47" fillId="2" borderId="1" xfId="73" applyNumberFormat="1" applyFont="1" applyFill="1" applyBorder="1"/>
    <xf numFmtId="166" fontId="44" fillId="2" borderId="0" xfId="73" applyNumberFormat="1" applyFont="1" applyFill="1" applyAlignment="1">
      <alignment horizontal="right"/>
    </xf>
    <xf numFmtId="166" fontId="56" fillId="2" borderId="0" xfId="73" applyNumberFormat="1" applyFont="1" applyFill="1" applyAlignment="1">
      <alignment horizontal="right"/>
    </xf>
    <xf numFmtId="167" fontId="56" fillId="2" borderId="0" xfId="59" applyNumberFormat="1" applyFont="1" applyFill="1" applyBorder="1" applyAlignment="1">
      <alignment horizontal="right" vertical="top"/>
    </xf>
    <xf numFmtId="166" fontId="56" fillId="2" borderId="0" xfId="73" applyNumberFormat="1" applyFont="1" applyFill="1" applyAlignment="1">
      <alignment horizontal="center" vertical="center"/>
    </xf>
    <xf numFmtId="166" fontId="56" fillId="2" borderId="0" xfId="73" applyNumberFormat="1" applyFont="1" applyFill="1" applyAlignment="1">
      <alignment horizontal="left"/>
    </xf>
    <xf numFmtId="166" fontId="56" fillId="2" borderId="0" xfId="73" applyNumberFormat="1" applyFont="1" applyFill="1" applyAlignment="1">
      <alignment horizontal="right" vertical="top"/>
    </xf>
    <xf numFmtId="166" fontId="41" fillId="2" borderId="0" xfId="73" applyNumberFormat="1" applyFont="1" applyFill="1" applyAlignment="1">
      <alignment horizontal="right"/>
    </xf>
    <xf numFmtId="167" fontId="41" fillId="2" borderId="0" xfId="59" applyNumberFormat="1" applyFont="1" applyFill="1" applyBorder="1" applyAlignment="1">
      <alignment horizontal="right"/>
    </xf>
    <xf numFmtId="166" fontId="56" fillId="2" borderId="0" xfId="73" quotePrefix="1" applyNumberFormat="1" applyFont="1" applyFill="1" applyAlignment="1">
      <alignment horizontal="right" vertical="center"/>
    </xf>
    <xf numFmtId="166" fontId="47" fillId="2" borderId="0" xfId="73" applyNumberFormat="1" applyFont="1" applyFill="1" applyAlignment="1">
      <alignment horizontal="right" vertical="top"/>
    </xf>
    <xf numFmtId="166" fontId="56" fillId="2" borderId="0" xfId="120" applyNumberFormat="1" applyFont="1" applyFill="1" applyAlignment="1">
      <alignment horizontal="right"/>
    </xf>
    <xf numFmtId="166" fontId="44" fillId="2" borderId="0" xfId="73" applyNumberFormat="1" applyFont="1" applyFill="1" applyAlignment="1">
      <alignment horizontal="right" vertical="top"/>
    </xf>
    <xf numFmtId="166" fontId="56" fillId="2" borderId="1" xfId="73" applyNumberFormat="1" applyFont="1" applyFill="1" applyBorder="1" applyAlignment="1">
      <alignment horizontal="center" vertical="top"/>
    </xf>
    <xf numFmtId="166" fontId="41" fillId="2" borderId="0" xfId="73" applyNumberFormat="1" applyFont="1" applyFill="1" applyAlignment="1">
      <alignment horizontal="right" vertical="top"/>
    </xf>
    <xf numFmtId="166" fontId="41" fillId="2" borderId="0" xfId="73" applyNumberFormat="1" applyFont="1" applyFill="1" applyAlignment="1">
      <alignment horizontal="right" vertical="center"/>
    </xf>
    <xf numFmtId="166" fontId="41" fillId="2" borderId="0" xfId="73" applyNumberFormat="1" applyFont="1" applyFill="1" applyAlignment="1">
      <alignment horizontal="left" vertical="top"/>
    </xf>
    <xf numFmtId="166" fontId="56" fillId="2" borderId="0" xfId="73" applyNumberFormat="1" applyFont="1" applyFill="1" applyAlignment="1">
      <alignment vertical="top"/>
    </xf>
    <xf numFmtId="166" fontId="47" fillId="2" borderId="0" xfId="73" applyNumberFormat="1" applyFont="1" applyFill="1" applyAlignment="1">
      <alignment vertical="top"/>
    </xf>
    <xf numFmtId="166" fontId="41" fillId="2" borderId="0" xfId="73" applyNumberFormat="1" applyFont="1" applyFill="1" applyAlignment="1">
      <alignment horizontal="center"/>
    </xf>
    <xf numFmtId="166" fontId="80" fillId="2" borderId="0" xfId="73" applyNumberFormat="1" applyFont="1" applyFill="1" applyAlignment="1">
      <alignment horizontal="right"/>
    </xf>
    <xf numFmtId="166" fontId="41" fillId="2" borderId="0" xfId="73" quotePrefix="1" applyNumberFormat="1" applyFont="1" applyFill="1" applyAlignment="1">
      <alignment horizontal="right"/>
    </xf>
    <xf numFmtId="166" fontId="41" fillId="2" borderId="0" xfId="73" applyNumberFormat="1" applyFont="1" applyFill="1" applyAlignment="1">
      <alignment horizontal="center" vertical="center"/>
    </xf>
    <xf numFmtId="166" fontId="41" fillId="2" borderId="0" xfId="73" applyNumberFormat="1" applyFont="1" applyFill="1"/>
    <xf numFmtId="166" fontId="47" fillId="2" borderId="12" xfId="73" applyNumberFormat="1" applyFont="1" applyFill="1" applyBorder="1" applyAlignment="1">
      <alignment horizontal="right"/>
    </xf>
    <xf numFmtId="166" fontId="47" fillId="2" borderId="12" xfId="73" applyNumberFormat="1" applyFont="1" applyFill="1" applyBorder="1" applyAlignment="1">
      <alignment horizontal="center" vertical="center"/>
    </xf>
    <xf numFmtId="166" fontId="47" fillId="2" borderId="12" xfId="73" applyNumberFormat="1" applyFont="1" applyFill="1" applyBorder="1"/>
    <xf numFmtId="166" fontId="47" fillId="2" borderId="0" xfId="73" applyNumberFormat="1" applyFont="1" applyFill="1" applyAlignment="1">
      <alignment horizontal="center" vertical="center"/>
    </xf>
    <xf numFmtId="166" fontId="85" fillId="2" borderId="0" xfId="73" applyNumberFormat="1" applyFont="1" applyFill="1" applyAlignment="1">
      <alignment horizontal="left"/>
    </xf>
    <xf numFmtId="166" fontId="85" fillId="2" borderId="0" xfId="73" applyNumberFormat="1" applyFont="1" applyFill="1" applyAlignment="1">
      <alignment horizontal="center" vertical="center"/>
    </xf>
    <xf numFmtId="166" fontId="85" fillId="2" borderId="0" xfId="73" applyNumberFormat="1" applyFont="1" applyFill="1"/>
    <xf numFmtId="166" fontId="22" fillId="0" borderId="0" xfId="73" applyNumberFormat="1" applyFont="1" applyFill="1" applyAlignment="1">
      <alignment horizontal="right"/>
    </xf>
    <xf numFmtId="166" fontId="68" fillId="2" borderId="0" xfId="73" applyNumberFormat="1" applyFont="1" applyFill="1" applyAlignment="1">
      <alignment horizontal="center" vertical="center"/>
    </xf>
    <xf numFmtId="166" fontId="68" fillId="2" borderId="0" xfId="73" applyNumberFormat="1" applyFont="1" applyFill="1" applyAlignment="1">
      <alignment horizontal="left"/>
    </xf>
    <xf numFmtId="166" fontId="68" fillId="2" borderId="0" xfId="73" applyNumberFormat="1" applyFont="1" applyFill="1" applyAlignment="1">
      <alignment horizontal="right"/>
    </xf>
    <xf numFmtId="166" fontId="21" fillId="0" borderId="0" xfId="73" applyNumberFormat="1" applyFont="1" applyFill="1" applyAlignment="1">
      <alignment horizontal="right"/>
    </xf>
    <xf numFmtId="166" fontId="85" fillId="2" borderId="0" xfId="73" applyNumberFormat="1" applyFont="1" applyFill="1" applyAlignment="1">
      <alignment horizontal="right"/>
    </xf>
    <xf numFmtId="168" fontId="85" fillId="2" borderId="0" xfId="121" applyNumberFormat="1" applyFont="1" applyFill="1" applyAlignment="1" applyProtection="1">
      <alignment horizontal="right"/>
    </xf>
    <xf numFmtId="0" fontId="60" fillId="2" borderId="0" xfId="119" applyFont="1" applyFill="1"/>
    <xf numFmtId="172" fontId="55" fillId="2" borderId="8" xfId="69" applyFont="1" applyFill="1" applyBorder="1"/>
    <xf numFmtId="0" fontId="44" fillId="2" borderId="0" xfId="119" applyFont="1" applyFill="1" applyAlignment="1">
      <alignment horizontal="center"/>
    </xf>
    <xf numFmtId="172" fontId="49" fillId="2" borderId="0" xfId="80" applyNumberFormat="1" applyFont="1" applyFill="1" applyAlignment="1">
      <alignment horizontal="left"/>
    </xf>
    <xf numFmtId="172" fontId="43" fillId="2" borderId="0" xfId="80" applyNumberFormat="1" applyFont="1" applyFill="1" applyAlignment="1">
      <alignment horizontal="left"/>
    </xf>
    <xf numFmtId="3" fontId="43" fillId="2" borderId="0" xfId="80" applyNumberFormat="1" applyFont="1" applyFill="1" applyAlignment="1">
      <alignment horizontal="right"/>
    </xf>
    <xf numFmtId="0" fontId="37" fillId="2" borderId="0" xfId="119" applyFont="1" applyFill="1"/>
    <xf numFmtId="172" fontId="48" fillId="2" borderId="2" xfId="69" applyFont="1" applyFill="1" applyBorder="1"/>
    <xf numFmtId="172" fontId="37" fillId="2" borderId="2" xfId="69" applyFont="1" applyFill="1" applyBorder="1"/>
    <xf numFmtId="172" fontId="37" fillId="2" borderId="2" xfId="69" applyFont="1" applyFill="1" applyBorder="1" applyAlignment="1">
      <alignment horizontal="center"/>
    </xf>
    <xf numFmtId="172" fontId="55" fillId="2" borderId="2" xfId="69" applyFont="1" applyFill="1" applyBorder="1"/>
    <xf numFmtId="172" fontId="43" fillId="2" borderId="0" xfId="69" applyFont="1" applyFill="1"/>
    <xf numFmtId="172" fontId="48" fillId="2" borderId="11" xfId="69" applyFont="1" applyFill="1" applyBorder="1" applyAlignment="1">
      <alignment horizontal="center"/>
    </xf>
    <xf numFmtId="172" fontId="55" fillId="2" borderId="11" xfId="69" applyFont="1" applyFill="1" applyBorder="1"/>
    <xf numFmtId="172" fontId="48" fillId="2" borderId="0" xfId="69" applyFont="1" applyFill="1" applyAlignment="1">
      <alignment horizontal="center"/>
    </xf>
    <xf numFmtId="172" fontId="54" fillId="2" borderId="0" xfId="69" applyFont="1" applyFill="1" applyAlignment="1">
      <alignment horizontal="center"/>
    </xf>
    <xf numFmtId="172" fontId="54" fillId="2" borderId="0" xfId="69" applyFont="1" applyFill="1" applyAlignment="1">
      <alignment horizontal="left"/>
    </xf>
    <xf numFmtId="0" fontId="54" fillId="0" borderId="0" xfId="119" applyFont="1" applyFill="1" applyAlignment="1">
      <alignment horizontal="right"/>
    </xf>
    <xf numFmtId="172" fontId="50" fillId="2" borderId="0" xfId="69" applyFont="1" applyFill="1"/>
    <xf numFmtId="172" fontId="50" fillId="2" borderId="0" xfId="69" applyFont="1" applyFill="1" applyAlignment="1">
      <alignment horizontal="center"/>
    </xf>
    <xf numFmtId="172" fontId="50" fillId="2" borderId="0" xfId="69" applyFont="1" applyFill="1" applyAlignment="1">
      <alignment horizontal="left"/>
    </xf>
    <xf numFmtId="0" fontId="50" fillId="0" borderId="0" xfId="119" applyFont="1" applyFill="1" applyAlignment="1">
      <alignment horizontal="right"/>
    </xf>
    <xf numFmtId="174" fontId="22" fillId="0" borderId="0" xfId="115" applyNumberFormat="1" applyFont="1" applyFill="1" applyBorder="1" applyAlignment="1" applyProtection="1">
      <alignment horizontal="right"/>
    </xf>
    <xf numFmtId="0" fontId="23" fillId="0" borderId="0" xfId="119" applyFont="1" applyFill="1"/>
    <xf numFmtId="174" fontId="21" fillId="0" borderId="0" xfId="115" applyNumberFormat="1" applyFont="1" applyFill="1" applyBorder="1" applyAlignment="1" applyProtection="1">
      <alignment horizontal="right"/>
    </xf>
    <xf numFmtId="0" fontId="58" fillId="2" borderId="0" xfId="119" applyFont="1" applyFill="1"/>
    <xf numFmtId="3" fontId="37" fillId="2" borderId="0" xfId="119" applyNumberFormat="1" applyFont="1" applyFill="1"/>
    <xf numFmtId="172" fontId="54" fillId="2" borderId="0" xfId="69" applyFont="1" applyFill="1" applyAlignment="1">
      <alignment horizontal="right"/>
    </xf>
    <xf numFmtId="3" fontId="49" fillId="2" borderId="0" xfId="119" applyNumberFormat="1" applyFont="1" applyFill="1" applyAlignment="1">
      <alignment horizontal="right" vertical="top"/>
    </xf>
    <xf numFmtId="172" fontId="50" fillId="2" borderId="0" xfId="69" applyFont="1" applyFill="1" applyAlignment="1">
      <alignment horizontal="right"/>
    </xf>
    <xf numFmtId="0" fontId="54" fillId="2" borderId="0" xfId="119" applyFont="1" applyFill="1" applyAlignment="1">
      <alignment horizontal="right"/>
    </xf>
    <xf numFmtId="0" fontId="50" fillId="2" borderId="0" xfId="119" applyFont="1" applyFill="1" applyAlignment="1">
      <alignment horizontal="right"/>
    </xf>
    <xf numFmtId="181" fontId="44" fillId="0" borderId="0" xfId="63" applyNumberFormat="1" applyFont="1" applyFill="1" applyBorder="1" applyAlignment="1">
      <alignment horizontal="right"/>
    </xf>
    <xf numFmtId="0" fontId="44" fillId="2" borderId="8" xfId="119" applyFont="1" applyFill="1" applyBorder="1" applyAlignment="1">
      <alignment horizontal="center"/>
    </xf>
    <xf numFmtId="172" fontId="37" fillId="0" borderId="0" xfId="69" applyFont="1" applyFill="1" applyAlignment="1">
      <alignment horizontal="center"/>
    </xf>
    <xf numFmtId="3" fontId="37" fillId="2" borderId="0" xfId="119" applyNumberFormat="1" applyFont="1" applyFill="1" applyAlignment="1">
      <alignment horizontal="right"/>
    </xf>
    <xf numFmtId="172" fontId="43" fillId="0" borderId="0" xfId="69" applyFont="1" applyFill="1" applyAlignment="1">
      <alignment horizontal="center"/>
    </xf>
    <xf numFmtId="0" fontId="41" fillId="2" borderId="0" xfId="119" applyFont="1" applyFill="1"/>
    <xf numFmtId="0" fontId="41" fillId="2" borderId="0" xfId="119" applyFont="1" applyFill="1" applyAlignment="1">
      <alignment vertical="center"/>
    </xf>
    <xf numFmtId="0" fontId="41" fillId="2" borderId="0" xfId="77" applyNumberFormat="1" applyFont="1" applyFill="1" applyAlignment="1">
      <alignment horizontal="left" vertical="center" wrapText="1"/>
    </xf>
    <xf numFmtId="172" fontId="43" fillId="2" borderId="1" xfId="70" applyFont="1" applyFill="1" applyBorder="1" applyAlignment="1">
      <alignment horizontal="left" vertical="top" wrapText="1"/>
    </xf>
    <xf numFmtId="172" fontId="49" fillId="2" borderId="1" xfId="70" applyFont="1" applyFill="1" applyBorder="1" applyAlignment="1">
      <alignment horizontal="right" vertical="top" wrapText="1"/>
    </xf>
    <xf numFmtId="172" fontId="49" fillId="2" borderId="1" xfId="70" applyFont="1" applyFill="1" applyBorder="1" applyAlignment="1">
      <alignment horizontal="right" vertical="top"/>
    </xf>
    <xf numFmtId="172" fontId="37" fillId="2" borderId="1" xfId="71" applyFont="1" applyFill="1" applyBorder="1" applyAlignment="1">
      <alignment horizontal="right" vertical="top"/>
    </xf>
    <xf numFmtId="172" fontId="49" fillId="2" borderId="1" xfId="71" applyFont="1" applyFill="1" applyBorder="1" applyAlignment="1">
      <alignment horizontal="center" vertical="top"/>
    </xf>
    <xf numFmtId="172" fontId="49" fillId="2" borderId="1" xfId="71" applyFont="1" applyFill="1" applyBorder="1" applyAlignment="1">
      <alignment horizontal="left" vertical="top"/>
    </xf>
    <xf numFmtId="172" fontId="49" fillId="2" borderId="0" xfId="71" applyFont="1" applyFill="1" applyAlignment="1">
      <alignment horizontal="left" vertical="top" wrapText="1"/>
    </xf>
    <xf numFmtId="172" fontId="43" fillId="2" borderId="0" xfId="71" applyFont="1" applyFill="1" applyAlignment="1">
      <alignment horizontal="center" vertical="top"/>
    </xf>
    <xf numFmtId="172" fontId="49" fillId="2" borderId="0" xfId="71" applyFont="1" applyFill="1" applyAlignment="1">
      <alignment horizontal="left" vertical="top"/>
    </xf>
    <xf numFmtId="172" fontId="37" fillId="2" borderId="0" xfId="71" applyFont="1" applyFill="1" applyAlignment="1">
      <alignment horizontal="right" vertical="top"/>
    </xf>
    <xf numFmtId="172" fontId="49" fillId="2" borderId="0" xfId="71" applyFont="1" applyFill="1" applyAlignment="1">
      <alignment horizontal="center" vertical="top"/>
    </xf>
    <xf numFmtId="172" fontId="43" fillId="2" borderId="0" xfId="70" applyFont="1" applyFill="1" applyAlignment="1">
      <alignment horizontal="left" vertical="top" wrapText="1"/>
    </xf>
    <xf numFmtId="172" fontId="43" fillId="2" borderId="0" xfId="71" applyFont="1" applyFill="1" applyAlignment="1">
      <alignment horizontal="right" vertical="top"/>
    </xf>
    <xf numFmtId="172" fontId="43" fillId="2" borderId="0" xfId="71" applyFont="1" applyFill="1" applyAlignment="1">
      <alignment horizontal="left" vertical="top"/>
    </xf>
    <xf numFmtId="172" fontId="44" fillId="2" borderId="12" xfId="71" applyFont="1" applyFill="1" applyBorder="1" applyAlignment="1">
      <alignment horizontal="left" vertical="top"/>
    </xf>
    <xf numFmtId="172" fontId="44" fillId="2" borderId="12" xfId="71" applyFont="1" applyFill="1" applyBorder="1" applyAlignment="1">
      <alignment horizontal="right" vertical="top"/>
    </xf>
    <xf numFmtId="172" fontId="41" fillId="2" borderId="12" xfId="71" applyFont="1" applyFill="1" applyBorder="1" applyAlignment="1">
      <alignment horizontal="right" vertical="top"/>
    </xf>
    <xf numFmtId="172" fontId="56" fillId="2" borderId="12" xfId="71" applyFont="1" applyFill="1" applyBorder="1" applyAlignment="1">
      <alignment horizontal="center" vertical="top"/>
    </xf>
    <xf numFmtId="172" fontId="56" fillId="2" borderId="12" xfId="71" applyFont="1" applyFill="1" applyBorder="1" applyAlignment="1">
      <alignment horizontal="left" vertical="top"/>
    </xf>
    <xf numFmtId="0" fontId="37" fillId="2" borderId="0" xfId="119" applyFont="1" applyFill="1" applyAlignment="1">
      <alignment horizontal="right"/>
    </xf>
    <xf numFmtId="0" fontId="49" fillId="2" borderId="0" xfId="119" applyFont="1" applyFill="1" applyAlignment="1">
      <alignment horizontal="center"/>
    </xf>
    <xf numFmtId="0" fontId="49" fillId="2" borderId="0" xfId="119" applyFont="1" applyFill="1" applyAlignment="1">
      <alignment horizontal="right"/>
    </xf>
    <xf numFmtId="0" fontId="87" fillId="2" borderId="0" xfId="119" applyFill="1" applyAlignment="1">
      <alignment vertical="top"/>
    </xf>
    <xf numFmtId="0" fontId="48" fillId="2" borderId="0" xfId="119" applyFont="1" applyFill="1" applyAlignment="1">
      <alignment horizontal="right" vertical="top"/>
    </xf>
    <xf numFmtId="0" fontId="48" fillId="2" borderId="0" xfId="119" applyFont="1" applyFill="1" applyAlignment="1">
      <alignment horizontal="center" vertical="top"/>
    </xf>
    <xf numFmtId="0" fontId="54" fillId="2" borderId="0" xfId="119" applyFont="1" applyFill="1" applyAlignment="1">
      <alignment vertical="top"/>
    </xf>
    <xf numFmtId="0" fontId="54" fillId="0" borderId="0" xfId="122" applyFont="1" applyFill="1" applyBorder="1" applyAlignment="1">
      <alignment horizontal="right"/>
    </xf>
    <xf numFmtId="0" fontId="54" fillId="2" borderId="0" xfId="119" applyFont="1" applyFill="1" applyAlignment="1">
      <alignment horizontal="right" vertical="top"/>
    </xf>
    <xf numFmtId="0" fontId="87" fillId="2" borderId="0" xfId="119" applyFill="1" applyAlignment="1">
      <alignment vertical="center"/>
    </xf>
    <xf numFmtId="0" fontId="48" fillId="2" borderId="0" xfId="119" applyFont="1" applyFill="1" applyAlignment="1">
      <alignment horizontal="right" vertical="center"/>
    </xf>
    <xf numFmtId="0" fontId="48" fillId="2" borderId="0" xfId="119" applyFont="1" applyFill="1" applyAlignment="1">
      <alignment horizontal="center" vertical="center"/>
    </xf>
    <xf numFmtId="0" fontId="50" fillId="2" borderId="0" xfId="119" applyFont="1" applyFill="1" applyAlignment="1">
      <alignment vertical="center"/>
    </xf>
    <xf numFmtId="3" fontId="68" fillId="2" borderId="0" xfId="75" applyNumberFormat="1" applyFont="1" applyFill="1" applyAlignment="1">
      <alignment horizontal="right" vertical="center"/>
    </xf>
    <xf numFmtId="3" fontId="58" fillId="2" borderId="0" xfId="119" applyNumberFormat="1" applyFont="1" applyFill="1" applyAlignment="1">
      <alignment horizontal="right"/>
    </xf>
    <xf numFmtId="168" fontId="40" fillId="2" borderId="0" xfId="74" applyFont="1" applyFill="1" applyAlignment="1">
      <alignment horizontal="right"/>
    </xf>
    <xf numFmtId="0" fontId="58" fillId="2" borderId="0" xfId="119" applyFont="1" applyFill="1" applyAlignment="1">
      <alignment horizontal="center"/>
    </xf>
    <xf numFmtId="0" fontId="88" fillId="2" borderId="0" xfId="62" applyFont="1" applyFill="1" applyAlignment="1">
      <alignment vertical="top"/>
    </xf>
    <xf numFmtId="167" fontId="40" fillId="2" borderId="0" xfId="2" applyNumberFormat="1" applyFont="1" applyFill="1" applyBorder="1" applyAlignment="1">
      <alignment horizontal="right"/>
    </xf>
    <xf numFmtId="166" fontId="70" fillId="2" borderId="0" xfId="79" applyNumberFormat="1" applyFont="1" applyFill="1" applyAlignment="1">
      <alignment vertical="top"/>
    </xf>
    <xf numFmtId="0" fontId="48" fillId="2" borderId="8" xfId="119" applyFont="1" applyFill="1" applyBorder="1"/>
    <xf numFmtId="3" fontId="48" fillId="2" borderId="8" xfId="119" applyNumberFormat="1" applyFont="1" applyFill="1" applyBorder="1" applyAlignment="1">
      <alignment horizontal="right"/>
    </xf>
    <xf numFmtId="0" fontId="48" fillId="2" borderId="8" xfId="119" applyFont="1" applyFill="1" applyBorder="1" applyAlignment="1">
      <alignment horizontal="center"/>
    </xf>
    <xf numFmtId="3" fontId="48" fillId="2" borderId="0" xfId="119" applyNumberFormat="1" applyFont="1" applyFill="1"/>
    <xf numFmtId="0" fontId="48" fillId="2" borderId="2" xfId="119" applyFont="1" applyFill="1" applyBorder="1"/>
    <xf numFmtId="3" fontId="48" fillId="2" borderId="2" xfId="119" applyNumberFormat="1" applyFont="1" applyFill="1" applyBorder="1" applyAlignment="1">
      <alignment horizontal="right"/>
    </xf>
    <xf numFmtId="0" fontId="48" fillId="2" borderId="2" xfId="119" applyFont="1" applyFill="1" applyBorder="1" applyAlignment="1">
      <alignment horizontal="center"/>
    </xf>
    <xf numFmtId="3" fontId="49" fillId="2" borderId="0" xfId="71" applyNumberFormat="1" applyFont="1" applyFill="1" applyAlignment="1">
      <alignment horizontal="right" vertical="top" wrapText="1"/>
    </xf>
    <xf numFmtId="172" fontId="43" fillId="2" borderId="1" xfId="70" applyFont="1" applyFill="1" applyBorder="1" applyAlignment="1">
      <alignment horizontal="right" vertical="top" wrapText="1"/>
    </xf>
    <xf numFmtId="172" fontId="37" fillId="2" borderId="0" xfId="71" applyFont="1" applyFill="1" applyAlignment="1">
      <alignment horizontal="center" vertical="top"/>
    </xf>
    <xf numFmtId="3" fontId="37" fillId="2" borderId="12" xfId="71" applyNumberFormat="1" applyFont="1" applyFill="1" applyBorder="1" applyAlignment="1">
      <alignment horizontal="right" vertical="top"/>
    </xf>
    <xf numFmtId="172" fontId="41" fillId="2" borderId="12" xfId="71" applyFont="1" applyFill="1" applyBorder="1" applyAlignment="1">
      <alignment horizontal="center" vertical="top"/>
    </xf>
    <xf numFmtId="3" fontId="48" fillId="2" borderId="0" xfId="119" applyNumberFormat="1" applyFont="1" applyFill="1" applyAlignment="1">
      <alignment horizontal="right" vertical="top"/>
    </xf>
    <xf numFmtId="3" fontId="68" fillId="2" borderId="0" xfId="75" applyNumberFormat="1" applyFont="1" applyFill="1" applyAlignment="1">
      <alignment horizontal="right"/>
    </xf>
    <xf numFmtId="3" fontId="48" fillId="2" borderId="0" xfId="119" applyNumberFormat="1" applyFont="1" applyFill="1" applyAlignment="1">
      <alignment horizontal="right"/>
    </xf>
    <xf numFmtId="0" fontId="48" fillId="2" borderId="0" xfId="119" applyFont="1" applyFill="1" applyAlignment="1">
      <alignment horizontal="right"/>
    </xf>
    <xf numFmtId="0" fontId="50" fillId="2" borderId="0" xfId="119" applyFont="1" applyFill="1"/>
    <xf numFmtId="0" fontId="60" fillId="2" borderId="0" xfId="119" applyFont="1" applyFill="1" applyAlignment="1">
      <alignment horizontal="right"/>
    </xf>
    <xf numFmtId="0" fontId="60" fillId="2" borderId="0" xfId="119" applyFont="1" applyFill="1" applyAlignment="1">
      <alignment horizontal="center"/>
    </xf>
    <xf numFmtId="3" fontId="58" fillId="2" borderId="0" xfId="119" applyNumberFormat="1" applyFont="1" applyFill="1" applyAlignment="1">
      <alignment horizontal="right" vertical="top"/>
    </xf>
    <xf numFmtId="3" fontId="58" fillId="2" borderId="13" xfId="119" applyNumberFormat="1" applyFont="1" applyFill="1" applyBorder="1" applyAlignment="1">
      <alignment horizontal="right"/>
    </xf>
    <xf numFmtId="0" fontId="87" fillId="2" borderId="8" xfId="119" applyFill="1" applyBorder="1"/>
    <xf numFmtId="0" fontId="87" fillId="2" borderId="8" xfId="119" applyFill="1" applyBorder="1" applyAlignment="1">
      <alignment horizontal="right"/>
    </xf>
    <xf numFmtId="0" fontId="87" fillId="2" borderId="8" xfId="119" applyFill="1" applyBorder="1" applyAlignment="1">
      <alignment horizontal="center"/>
    </xf>
    <xf numFmtId="3" fontId="87" fillId="2" borderId="0" xfId="119" applyNumberFormat="1" applyFill="1"/>
    <xf numFmtId="172" fontId="49" fillId="2" borderId="2" xfId="71" applyFont="1" applyFill="1" applyBorder="1" applyAlignment="1">
      <alignment horizontal="left" vertical="top"/>
    </xf>
    <xf numFmtId="172" fontId="56" fillId="2" borderId="0" xfId="71" applyFont="1" applyFill="1" applyAlignment="1">
      <alignment horizontal="left" vertical="top"/>
    </xf>
    <xf numFmtId="172" fontId="41" fillId="2" borderId="0" xfId="71" applyFont="1" applyFill="1" applyAlignment="1">
      <alignment horizontal="center" vertical="top"/>
    </xf>
    <xf numFmtId="0" fontId="49" fillId="2" borderId="14" xfId="119" applyFont="1" applyFill="1" applyBorder="1" applyAlignment="1">
      <alignment horizontal="right"/>
    </xf>
    <xf numFmtId="0" fontId="37" fillId="2" borderId="14" xfId="119" applyFont="1" applyFill="1" applyBorder="1" applyAlignment="1">
      <alignment horizontal="right"/>
    </xf>
    <xf numFmtId="0" fontId="49" fillId="2" borderId="14" xfId="119" applyFont="1" applyFill="1" applyBorder="1" applyAlignment="1">
      <alignment horizontal="center"/>
    </xf>
    <xf numFmtId="0" fontId="76" fillId="2" borderId="0" xfId="119" applyFont="1" applyFill="1" applyAlignment="1">
      <alignment horizontal="right" vertical="top"/>
    </xf>
    <xf numFmtId="3" fontId="75" fillId="2" borderId="0" xfId="119" applyNumberFormat="1" applyFont="1" applyFill="1" applyAlignment="1">
      <alignment horizontal="right" vertical="top"/>
    </xf>
    <xf numFmtId="0" fontId="74" fillId="2" borderId="0" xfId="119" applyFont="1" applyFill="1" applyAlignment="1">
      <alignment horizontal="center" vertical="top"/>
    </xf>
    <xf numFmtId="3" fontId="73" fillId="2" borderId="0" xfId="75" applyNumberFormat="1" applyFont="1" applyFill="1" applyAlignment="1">
      <alignment horizontal="right" vertical="center"/>
    </xf>
    <xf numFmtId="3" fontId="75" fillId="2" borderId="0" xfId="119" applyNumberFormat="1" applyFont="1" applyFill="1" applyAlignment="1">
      <alignment horizontal="right" vertical="center"/>
    </xf>
    <xf numFmtId="0" fontId="74" fillId="2" borderId="0" xfId="119" applyFont="1" applyFill="1" applyAlignment="1">
      <alignment horizontal="center" vertical="center"/>
    </xf>
    <xf numFmtId="0" fontId="87" fillId="2" borderId="0" xfId="119" applyFill="1" applyAlignment="1">
      <alignment horizontal="right"/>
    </xf>
    <xf numFmtId="0" fontId="87" fillId="2" borderId="0" xfId="119" applyFill="1" applyAlignment="1">
      <alignment horizontal="center"/>
    </xf>
    <xf numFmtId="0" fontId="58" fillId="2" borderId="0" xfId="119" applyFont="1" applyFill="1" applyAlignment="1">
      <alignment horizontal="right"/>
    </xf>
    <xf numFmtId="0" fontId="87" fillId="2" borderId="14" xfId="119" applyFill="1" applyBorder="1" applyAlignment="1">
      <alignment horizontal="right"/>
    </xf>
    <xf numFmtId="3" fontId="74" fillId="2" borderId="0" xfId="119" applyNumberFormat="1" applyFont="1" applyFill="1" applyAlignment="1">
      <alignment horizontal="right" vertical="top"/>
    </xf>
    <xf numFmtId="0" fontId="54" fillId="0" borderId="0" xfId="122" applyFont="1" applyFill="1" applyBorder="1" applyAlignment="1">
      <alignment horizontal="right" vertical="center"/>
    </xf>
    <xf numFmtId="3" fontId="74" fillId="2" borderId="0" xfId="119" applyNumberFormat="1" applyFont="1" applyFill="1" applyAlignment="1">
      <alignment horizontal="right" vertical="center"/>
    </xf>
    <xf numFmtId="0" fontId="61" fillId="2" borderId="0" xfId="119" applyFont="1" applyFill="1"/>
    <xf numFmtId="166" fontId="56" fillId="2" borderId="0" xfId="76" applyFont="1" applyFill="1" applyAlignment="1">
      <alignment horizontal="right" vertical="top" wrapText="1"/>
    </xf>
    <xf numFmtId="0" fontId="56" fillId="2" borderId="0" xfId="2" applyNumberFormat="1" applyFont="1" applyFill="1" applyBorder="1" applyAlignment="1" applyProtection="1">
      <alignment horizontal="right" vertical="top" wrapText="1"/>
    </xf>
    <xf numFmtId="168" fontId="41" fillId="2" borderId="0" xfId="74" applyFont="1" applyFill="1" applyAlignment="1">
      <alignment horizontal="right" vertical="top" wrapText="1"/>
    </xf>
    <xf numFmtId="168" fontId="41" fillId="2" borderId="0" xfId="74" applyFont="1" applyFill="1" applyAlignment="1">
      <alignment horizontal="center" vertical="top" wrapText="1"/>
    </xf>
    <xf numFmtId="0" fontId="41" fillId="2" borderId="0" xfId="2" applyNumberFormat="1" applyFont="1" applyFill="1" applyBorder="1" applyAlignment="1" applyProtection="1">
      <alignment horizontal="right" vertical="top" wrapText="1"/>
    </xf>
    <xf numFmtId="168" fontId="56" fillId="2" borderId="0" xfId="74" applyFont="1" applyFill="1" applyAlignment="1">
      <alignment horizontal="right" vertical="top" wrapText="1"/>
    </xf>
    <xf numFmtId="168" fontId="56" fillId="2" borderId="0" xfId="74" applyFont="1" applyFill="1" applyAlignment="1">
      <alignment horizontal="center" vertical="top" wrapText="1"/>
    </xf>
    <xf numFmtId="0" fontId="49" fillId="2" borderId="0" xfId="119" applyFont="1" applyFill="1" applyAlignment="1">
      <alignment horizontal="left"/>
    </xf>
    <xf numFmtId="3" fontId="58" fillId="2" borderId="0" xfId="119" applyNumberFormat="1" applyFont="1" applyFill="1"/>
    <xf numFmtId="3" fontId="48" fillId="2" borderId="8" xfId="119" applyNumberFormat="1" applyFont="1" applyFill="1" applyBorder="1"/>
    <xf numFmtId="3" fontId="41" fillId="2" borderId="1" xfId="77" applyNumberFormat="1" applyFont="1" applyFill="1" applyBorder="1" applyAlignment="1">
      <alignment horizontal="right"/>
    </xf>
    <xf numFmtId="3" fontId="41" fillId="2" borderId="0" xfId="76" applyNumberFormat="1" applyFont="1" applyFill="1" applyAlignment="1">
      <alignment horizontal="right" vertical="top" wrapText="1"/>
    </xf>
    <xf numFmtId="0" fontId="41" fillId="2" borderId="0" xfId="2" applyNumberFormat="1" applyFont="1" applyFill="1" applyBorder="1" applyAlignment="1" applyProtection="1">
      <alignment horizontal="right" vertical="top"/>
    </xf>
    <xf numFmtId="0" fontId="56" fillId="2" borderId="0" xfId="2" applyNumberFormat="1" applyFont="1" applyFill="1" applyBorder="1" applyAlignment="1" applyProtection="1">
      <alignment horizontal="right" vertical="top"/>
    </xf>
    <xf numFmtId="166" fontId="56" fillId="2" borderId="0" xfId="76" applyFont="1" applyFill="1" applyAlignment="1">
      <alignment horizontal="right" vertical="top"/>
    </xf>
    <xf numFmtId="3" fontId="44" fillId="2" borderId="12" xfId="74" applyNumberFormat="1" applyFont="1" applyFill="1" applyBorder="1"/>
    <xf numFmtId="0" fontId="48" fillId="2" borderId="0" xfId="119" applyFont="1" applyFill="1" applyAlignment="1">
      <alignment vertical="top"/>
    </xf>
    <xf numFmtId="0" fontId="48" fillId="2" borderId="0" xfId="119" applyFont="1" applyFill="1"/>
  </cellXfs>
  <cellStyles count="123">
    <cellStyle name="Comma 10" xfId="58" xr:uid="{00000000-0005-0000-0000-000001000000}"/>
    <cellStyle name="Comma 10 8" xfId="63" xr:uid="{00000000-0005-0000-0000-000002000000}"/>
    <cellStyle name="Comma 10 8 2" xfId="100" xr:uid="{68F23F89-9689-420E-A908-1DFCF0FE4E4B}"/>
    <cellStyle name="Comma 2" xfId="1" xr:uid="{00000000-0005-0000-0000-000003000000}"/>
    <cellStyle name="Comma 2 2" xfId="2" xr:uid="{00000000-0005-0000-0000-000004000000}"/>
    <cellStyle name="Comma 2 2 10 3" xfId="56" xr:uid="{00000000-0005-0000-0000-000005000000}"/>
    <cellStyle name="Comma 2 2 10 3 2 2" xfId="92" xr:uid="{A90BFCBA-7CBD-48BE-AE4E-B4755688519D}"/>
    <cellStyle name="Comma 2 2 2" xfId="88" xr:uid="{00000000-0005-0000-0000-000002000000}"/>
    <cellStyle name="Comma 2 2 258" xfId="61" xr:uid="{00000000-0005-0000-0000-000006000000}"/>
    <cellStyle name="Comma 2 2 258 2 3" xfId="66" xr:uid="{00000000-0005-0000-0000-000007000000}"/>
    <cellStyle name="Comma 2 2 258 2 3 2" xfId="91" xr:uid="{F4A22498-9D23-49C6-A10C-AC5D5F60DD0C}"/>
    <cellStyle name="Comma 2 2 258 2 3 2 3" xfId="102" xr:uid="{26901A51-FA59-4228-8A02-DB087E306EF2}"/>
    <cellStyle name="Comma 2 2 258 4 2" xfId="96" xr:uid="{E773BEF3-4414-4F98-ABF8-81DABEFC5DB4}"/>
    <cellStyle name="Comma 2 2 258 4 2 3" xfId="109" xr:uid="{D4025322-4E5C-4019-9104-1CF6EF769E47}"/>
    <cellStyle name="Comma 2 3" xfId="87" xr:uid="{00000000-0005-0000-0000-000001000000}"/>
    <cellStyle name="Comma 3" xfId="3" xr:uid="{00000000-0005-0000-0000-000008000000}"/>
    <cellStyle name="Comma 3 2" xfId="90" xr:uid="{00000000-0005-0000-0000-000003000000}"/>
    <cellStyle name="Comma 3 200" xfId="59" xr:uid="{00000000-0005-0000-0000-000009000000}"/>
    <cellStyle name="Comma 4" xfId="86" xr:uid="{00000000-0005-0000-0000-000085000000}"/>
    <cellStyle name="Comma 5" xfId="4" xr:uid="{00000000-0005-0000-0000-00000A000000}"/>
    <cellStyle name="Comma 857" xfId="57" xr:uid="{00000000-0005-0000-0000-00000B000000}"/>
    <cellStyle name="Comma 857 2" xfId="65" xr:uid="{00000000-0005-0000-0000-00000C000000}"/>
    <cellStyle name="Comma 857 3 2 3" xfId="108" xr:uid="{FAFDC741-9AD4-4177-9B32-17C9168E522D}"/>
    <cellStyle name="Excel Built-in Comma" xfId="5" xr:uid="{00000000-0005-0000-0000-00000D000000}"/>
    <cellStyle name="Excel Built-in Comma 1" xfId="6" xr:uid="{00000000-0005-0000-0000-00000E000000}"/>
    <cellStyle name="Excel Built-in Comma 2" xfId="7" xr:uid="{00000000-0005-0000-0000-00000F000000}"/>
    <cellStyle name="Excel Built-in Comma 3" xfId="82" xr:uid="{00000000-0005-0000-0000-000010000000}"/>
    <cellStyle name="Excel Built-in Hyperlink" xfId="8" xr:uid="{00000000-0005-0000-0000-000011000000}"/>
    <cellStyle name="Excel Built-in Hyperlink 2" xfId="115" xr:uid="{7FD91B7C-A71B-4821-99BF-44120EAF2232}"/>
    <cellStyle name="Excel_BuiltIn_Comma" xfId="9" xr:uid="{00000000-0005-0000-0000-000012000000}"/>
    <cellStyle name="Heading" xfId="10" xr:uid="{00000000-0005-0000-0000-000013000000}"/>
    <cellStyle name="Heading1" xfId="11" xr:uid="{00000000-0005-0000-0000-000014000000}"/>
    <cellStyle name="Heading1 1" xfId="12" xr:uid="{00000000-0005-0000-0000-000015000000}"/>
    <cellStyle name="Hyperlink" xfId="13" builtinId="8"/>
    <cellStyle name="Hyperlink 2" xfId="14" xr:uid="{00000000-0005-0000-0000-000017000000}"/>
    <cellStyle name="Hyperlink 3" xfId="15" xr:uid="{00000000-0005-0000-0000-000018000000}"/>
    <cellStyle name="Hyperlink 4" xfId="16" xr:uid="{00000000-0005-0000-0000-000019000000}"/>
    <cellStyle name="Hyperlink 4 2" xfId="121" xr:uid="{C0955E5A-AB76-48F7-8AE3-A871A7D9348C}"/>
    <cellStyle name="Hyperlink 5" xfId="118" xr:uid="{0EADDB03-027B-4919-B06A-F21046C72CE3}"/>
    <cellStyle name="Normal" xfId="0" builtinId="0"/>
    <cellStyle name="Normal 10" xfId="17" xr:uid="{00000000-0005-0000-0000-00001B000000}"/>
    <cellStyle name="Normal 10 2" xfId="18" xr:uid="{00000000-0005-0000-0000-00001C000000}"/>
    <cellStyle name="Normal 10 2 2" xfId="69" xr:uid="{00000000-0005-0000-0000-00001D000000}"/>
    <cellStyle name="Normal 10 3" xfId="114" xr:uid="{4F92EB38-75D6-4F2A-9FF8-B18906E5EA7D}"/>
    <cellStyle name="Normal 11" xfId="19" xr:uid="{00000000-0005-0000-0000-00001E000000}"/>
    <cellStyle name="Normal 11 45 2 2 2" xfId="98" xr:uid="{BA0E345A-1D09-48D6-B028-23C9FB5F2A6C}"/>
    <cellStyle name="Normal 11 45 4 2" xfId="97" xr:uid="{F2290FE6-41D5-4D45-AB61-54F0E5A3D2DC}"/>
    <cellStyle name="Normal 11 45 4 2 3" xfId="105" xr:uid="{118254EB-029F-4DDA-8581-40812C95ACD8}"/>
    <cellStyle name="Normal 12" xfId="20" xr:uid="{00000000-0005-0000-0000-00001F000000}"/>
    <cellStyle name="Normal 13" xfId="21" xr:uid="{00000000-0005-0000-0000-000020000000}"/>
    <cellStyle name="Normal 14" xfId="22" xr:uid="{00000000-0005-0000-0000-000021000000}"/>
    <cellStyle name="Normal 15" xfId="23" xr:uid="{00000000-0005-0000-0000-000022000000}"/>
    <cellStyle name="Normal 15 2" xfId="24" xr:uid="{00000000-0005-0000-0000-000023000000}"/>
    <cellStyle name="Normal 16" xfId="25" xr:uid="{00000000-0005-0000-0000-000024000000}"/>
    <cellStyle name="Normal 17" xfId="68" xr:uid="{00000000-0005-0000-0000-000025000000}"/>
    <cellStyle name="Normal 17 2" xfId="122" xr:uid="{EF215F8B-CAB7-4707-82D9-689CA67247B8}"/>
    <cellStyle name="Normal 18" xfId="119" xr:uid="{488C8AAE-06A1-45F6-A4F7-3480B4DC81DF}"/>
    <cellStyle name="Normal 18 2" xfId="75" xr:uid="{00000000-0005-0000-0000-000026000000}"/>
    <cellStyle name="Normal 2" xfId="26" xr:uid="{00000000-0005-0000-0000-000027000000}"/>
    <cellStyle name="Normal 2 2" xfId="27" xr:uid="{00000000-0005-0000-0000-000028000000}"/>
    <cellStyle name="Normal 2 2 2" xfId="28" xr:uid="{00000000-0005-0000-0000-000029000000}"/>
    <cellStyle name="Normal 2 2 2 2" xfId="29" xr:uid="{00000000-0005-0000-0000-00002A000000}"/>
    <cellStyle name="Normal 2 2 2 2 6" xfId="71" xr:uid="{00000000-0005-0000-0000-00002B000000}"/>
    <cellStyle name="Normal 2 2 2 7" xfId="62" xr:uid="{00000000-0005-0000-0000-00002C000000}"/>
    <cellStyle name="Normal 2 2 2 7 2 2" xfId="94" xr:uid="{E350F5C6-3AAD-4106-B592-C30F0039528E}"/>
    <cellStyle name="Normal 2 2 3" xfId="76" xr:uid="{00000000-0005-0000-0000-00002D000000}"/>
    <cellStyle name="Normal 2 3" xfId="30" xr:uid="{00000000-0005-0000-0000-00002E000000}"/>
    <cellStyle name="Normal 2 3 2" xfId="83" xr:uid="{00000000-0005-0000-0000-00002F000000}"/>
    <cellStyle name="Normal 2 4" xfId="77" xr:uid="{00000000-0005-0000-0000-000030000000}"/>
    <cellStyle name="Normal 3" xfId="31" xr:uid="{00000000-0005-0000-0000-000031000000}"/>
    <cellStyle name="Normal 3 2" xfId="32" xr:uid="{00000000-0005-0000-0000-000032000000}"/>
    <cellStyle name="Normal 3 2 2" xfId="33" xr:uid="{00000000-0005-0000-0000-000033000000}"/>
    <cellStyle name="Normal 3 2 3" xfId="116" xr:uid="{A34294A4-2D83-417B-B333-8BAFCB4A0F6A}"/>
    <cellStyle name="Normal 3 3" xfId="34" xr:uid="{00000000-0005-0000-0000-000034000000}"/>
    <cellStyle name="Normal 3 3 2" xfId="84" xr:uid="{00000000-0005-0000-0000-000035000000}"/>
    <cellStyle name="Normal 3 4" xfId="73" xr:uid="{00000000-0005-0000-0000-000036000000}"/>
    <cellStyle name="Normal 3 5" xfId="89" xr:uid="{00000000-0005-0000-0000-000007000000}"/>
    <cellStyle name="Normal 4" xfId="35" xr:uid="{00000000-0005-0000-0000-000037000000}"/>
    <cellStyle name="Normal 4 2" xfId="36" xr:uid="{00000000-0005-0000-0000-000038000000}"/>
    <cellStyle name="Normal 4 2 2" xfId="112" xr:uid="{2B2CD613-0DFC-434C-8606-710CF0E245E3}"/>
    <cellStyle name="Normal 4 3" xfId="37" xr:uid="{00000000-0005-0000-0000-000039000000}"/>
    <cellStyle name="Normal 4 4" xfId="120" xr:uid="{E6E985E3-EC62-4B58-A655-71E9B6413712}"/>
    <cellStyle name="Normal 4 72" xfId="72" xr:uid="{00000000-0005-0000-0000-00003A000000}"/>
    <cellStyle name="Normal 5" xfId="38" xr:uid="{00000000-0005-0000-0000-00003B000000}"/>
    <cellStyle name="Normal 5 2" xfId="39" xr:uid="{00000000-0005-0000-0000-00003C000000}"/>
    <cellStyle name="Normal 5 2 2" xfId="40" xr:uid="{00000000-0005-0000-0000-00003D000000}"/>
    <cellStyle name="Normal 5 2 2 2" xfId="70" xr:uid="{00000000-0005-0000-0000-00003E000000}"/>
    <cellStyle name="Normal 5 2 3" xfId="117" xr:uid="{D8050449-2251-46DC-B606-BC5091B37584}"/>
    <cellStyle name="Normal 5 3" xfId="41" xr:uid="{00000000-0005-0000-0000-00003F000000}"/>
    <cellStyle name="Normal 5 4" xfId="113" xr:uid="{4AF43CDD-AC78-4C8E-B645-91DE6359AB99}"/>
    <cellStyle name="Normal 6" xfId="42" xr:uid="{00000000-0005-0000-0000-000040000000}"/>
    <cellStyle name="Normal 6 2" xfId="43" xr:uid="{00000000-0005-0000-0000-000041000000}"/>
    <cellStyle name="Normal 6 2 2" xfId="80" xr:uid="{00000000-0005-0000-0000-000042000000}"/>
    <cellStyle name="Normal 7" xfId="44" xr:uid="{00000000-0005-0000-0000-000043000000}"/>
    <cellStyle name="Normal 7 2" xfId="45" xr:uid="{00000000-0005-0000-0000-000044000000}"/>
    <cellStyle name="Normal 7 2 2" xfId="81" xr:uid="{00000000-0005-0000-0000-000045000000}"/>
    <cellStyle name="Normal 7 3" xfId="74" xr:uid="{00000000-0005-0000-0000-000046000000}"/>
    <cellStyle name="Normal 724" xfId="79" xr:uid="{00000000-0005-0000-0000-000047000000}"/>
    <cellStyle name="Normal 724 2 2" xfId="110" xr:uid="{0781BFFF-73DF-43E3-9329-8C5035DFB765}"/>
    <cellStyle name="Normal 725" xfId="60" xr:uid="{00000000-0005-0000-0000-000048000000}"/>
    <cellStyle name="Normal 725 2 3" xfId="67" xr:uid="{00000000-0005-0000-0000-000049000000}"/>
    <cellStyle name="Normal 725 2 3 2" xfId="93" xr:uid="{EC50DE8F-B63B-4DB6-8959-4A577206D385}"/>
    <cellStyle name="Normal 725 2 3 2 3" xfId="101" xr:uid="{7FCC97AA-C08A-4DE3-A9FE-D26AC75334D8}"/>
    <cellStyle name="Normal 725 3 2" xfId="103" xr:uid="{887AA021-D249-49EF-B840-BC81756F234B}"/>
    <cellStyle name="Normal 725 3 2 3" xfId="111" xr:uid="{48C3570F-5673-4958-9674-15B7EA8EBC98}"/>
    <cellStyle name="Normal 725 4 2" xfId="95" xr:uid="{1E7E87EF-23C1-4D58-B0FC-DC883C6A2C86}"/>
    <cellStyle name="Normal 725 4 2 3" xfId="107" xr:uid="{03BD2022-ECAB-4179-BE25-1E7515AE9207}"/>
    <cellStyle name="Normal 727 3" xfId="99" xr:uid="{CEFC9A9A-A5A0-4123-9B5E-9B66E96DB1DB}"/>
    <cellStyle name="Normal 8" xfId="46" xr:uid="{00000000-0005-0000-0000-00004A000000}"/>
    <cellStyle name="Normal 8 2" xfId="47" xr:uid="{00000000-0005-0000-0000-00004B000000}"/>
    <cellStyle name="Normal 8 2 2" xfId="85" xr:uid="{00000000-0005-0000-0000-00004C000000}"/>
    <cellStyle name="Normal 9" xfId="48" xr:uid="{00000000-0005-0000-0000-00004D000000}"/>
    <cellStyle name="Normal 9 2" xfId="49" xr:uid="{00000000-0005-0000-0000-00004E000000}"/>
    <cellStyle name="Normal_4.9 (2) 2" xfId="106" xr:uid="{FFC04C73-3550-460B-88C2-205D45B54A66}"/>
    <cellStyle name="Normal_4.9 2" xfId="104" xr:uid="{F35E10D1-60E9-4E9C-9BFC-5116A28248C0}"/>
    <cellStyle name="Normal_C1 2 2" xfId="64" xr:uid="{00000000-0005-0000-0000-00004F000000}"/>
    <cellStyle name="Normal_D1" xfId="50" xr:uid="{00000000-0005-0000-0000-000050000000}"/>
    <cellStyle name="Normal_Jad 8.4" xfId="51" xr:uid="{00000000-0005-0000-0000-000051000000}"/>
    <cellStyle name="Normal_Jad 8.4 2" xfId="78" xr:uid="{00000000-0005-0000-0000-000052000000}"/>
    <cellStyle name="Result" xfId="52" xr:uid="{00000000-0005-0000-0000-000053000000}"/>
    <cellStyle name="Result 1" xfId="53" xr:uid="{00000000-0005-0000-0000-000054000000}"/>
    <cellStyle name="Result2" xfId="54" xr:uid="{00000000-0005-0000-0000-000055000000}"/>
    <cellStyle name="Result2 1" xfId="55" xr:uid="{00000000-0005-0000-0000-000056000000}"/>
  </cellStyles>
  <dxfs count="5">
    <dxf>
      <numFmt numFmtId="182" formatCode="#,##0_);[Red]\(#,##0\)"/>
      <fill>
        <patternFill patternType="solid">
          <bgColor theme="3" tint="0.39985351115451523"/>
        </patternFill>
      </fill>
    </dxf>
    <dxf>
      <numFmt numFmtId="182" formatCode="#,##0_);[Red]\(#,##0\)"/>
      <fill>
        <patternFill patternType="solid">
          <bgColor theme="3" tint="0.39985351115451523"/>
        </patternFill>
      </fill>
    </dxf>
    <dxf>
      <numFmt numFmtId="182" formatCode="#,##0_);[Red]\(#,##0\)"/>
      <fill>
        <patternFill patternType="solid">
          <bgColor theme="3" tint="0.39985351115451523"/>
        </patternFill>
      </fill>
    </dxf>
    <dxf>
      <numFmt numFmtId="182" formatCode="#,##0_);[Red]\(#,##0\)"/>
      <fill>
        <patternFill patternType="solid">
          <bgColor theme="3" tint="0.39985351115451523"/>
        </patternFill>
      </fill>
    </dxf>
    <dxf>
      <numFmt numFmtId="182" formatCode="#,##0_);[Red]\(#,##0\)"/>
      <fill>
        <patternFill patternType="solid">
          <bgColor theme="3" tint="0.39985351115451523"/>
        </patternFill>
      </fill>
    </dxf>
  </dxfs>
  <tableStyles count="0" defaultTableStyle="TableStyleMedium9" defaultPivotStyle="PivotStyleLight16"/>
  <colors>
    <mruColors>
      <color rgb="FFFFB3D9"/>
      <color rgb="FF99CCFF"/>
      <color rgb="FFB3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18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52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externalLink" Target="externalLinks/externalLink1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hidayu.musa/Downloads/Bab%204%20_Guna%20tenaga_Msia%202024_new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Documents%20and%20Settings/nurdiyana/My%20Documents/BPS%202012/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Application%20Data/Microsoft/Excel/Documents%20and%20Settings/jamilah.rahim/Local%20Settings/Temporary%20Internet%20Files/Content.Outlook/J5S9MX0N/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Application%20Data/Microsoft/Excel/Documents%20and%20Settings/jamilah.rahim/Local%20Settings/Temporary%20Internet%20Files/Content.Outlook/J5S9MX0N/7.1%20&amp;%207.4_MS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Bab%204%20_Guna%20tenaga_Msia%202024_new(Auto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Application%20Data\Microsoft\Excel\Documents%20and%20Settings\jamilah.rahim\Local%20Settings\Temporary%20Internet%20Files\Content.Outlook\J5S9MX0N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dministrator\Application%20Data\Microsoft\Excel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  <sheetName val="Sheet1"/>
      <sheetName val="Sheet2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2 (2)"/>
      <sheetName val="4.3 (3)"/>
      <sheetName val="4.3 (4)"/>
      <sheetName val="4.4 (5)"/>
      <sheetName val="4.4 (6)"/>
      <sheetName val="4.7"/>
      <sheetName val="4.8"/>
      <sheetName val="4.9"/>
      <sheetName val="4.9 (2)"/>
      <sheetName val="4.10 "/>
      <sheetName val="4.10 (1)"/>
      <sheetName val="4.10 (2)"/>
      <sheetName val="4.10 (3)"/>
      <sheetName val="5.9"/>
      <sheetName val="4.12"/>
      <sheetName val="4.13"/>
      <sheetName val="4.14"/>
      <sheetName val="4.14 (2)"/>
      <sheetName val="4.15 "/>
      <sheetName val="4.16 "/>
      <sheetName val="4.16 (2)"/>
      <sheetName val="4.17"/>
      <sheetName val="4.17 (2)"/>
      <sheetName val="4.17 (3)"/>
      <sheetName val="4.17 (4)"/>
      <sheetName val="4.18"/>
      <sheetName val="4.18 (2)"/>
      <sheetName val="4.18 (3)"/>
      <sheetName val="4.18 (4)"/>
      <sheetName val="4.19"/>
      <sheetName val="4.19 (2)"/>
      <sheetName val="4.19 (3)"/>
      <sheetName val="4.19 (4)"/>
      <sheetName val="4.20"/>
      <sheetName val="4.21 (n)"/>
      <sheetName val="4.21 (n) (2)"/>
      <sheetName val="4.22 n"/>
      <sheetName val="4.22 n (2)"/>
      <sheetName val="4.23"/>
      <sheetName val="4.24 n"/>
      <sheetName val="5.12"/>
      <sheetName val="5.12 (2)"/>
      <sheetName val="4.25 n (3)"/>
      <sheetName val="4.26"/>
      <sheetName val="4.26 (2)"/>
      <sheetName val="4.26 (3)"/>
      <sheetName val="4.26 (4)"/>
      <sheetName val="4.27 "/>
      <sheetName val="4.27 (2)"/>
      <sheetName val="4.27 (3)"/>
      <sheetName val="4.27 (4)"/>
      <sheetName val="4.28"/>
      <sheetName val="4.28 (2)"/>
      <sheetName val="4.29"/>
      <sheetName val="4.29 (2)"/>
      <sheetName val="4.29 (3)"/>
      <sheetName val="5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  <sheetName val="Sheet1"/>
      <sheetName val="Sheet2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2 (2)"/>
      <sheetName val="4.3 (3)"/>
      <sheetName val="4.3 (4)"/>
      <sheetName val="4.4 (5)"/>
      <sheetName val="4.4 (6)"/>
      <sheetName val="4.7"/>
      <sheetName val="4.8"/>
      <sheetName val="4.9"/>
      <sheetName val="4.9 (2)"/>
      <sheetName val="4.10 "/>
      <sheetName val="4.10 (1)"/>
      <sheetName val="4.10 (2)"/>
      <sheetName val="4.10 (3)"/>
      <sheetName val="4.12"/>
      <sheetName val="4.13"/>
      <sheetName val="4.15 "/>
      <sheetName val="4.16 "/>
      <sheetName val="4.16 (2)"/>
      <sheetName val="4.18"/>
      <sheetName val="4.18 (2)"/>
      <sheetName val="4.18 (3)"/>
      <sheetName val="4.18 (4)"/>
      <sheetName val="4.19"/>
      <sheetName val="4.19 (2)"/>
      <sheetName val="4.19 (3)"/>
      <sheetName val="4.19 (4)"/>
      <sheetName val="4.20"/>
      <sheetName val="4.21 (n)"/>
      <sheetName val="4.21 (n) (2)"/>
      <sheetName val="4.22 n"/>
      <sheetName val="4.22 n (2)"/>
      <sheetName val="4.23"/>
      <sheetName val="4.24 n"/>
      <sheetName val="4.26"/>
      <sheetName val="4.26 (2)"/>
      <sheetName val="4.26 (3)"/>
      <sheetName val="4.26 (4)"/>
      <sheetName val="4.27 "/>
      <sheetName val="4.27 (2)"/>
      <sheetName val="4.27 (3)"/>
      <sheetName val="4.27 (4)"/>
      <sheetName val="4.28"/>
      <sheetName val="4.28 (2)"/>
      <sheetName val="4.29"/>
      <sheetName val="4.29 (2)"/>
      <sheetName val="4.29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as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../Documents%20and%20Settings/rosnani/Local%20Settings/AppData/Local/Microsoft/Local%20Settings/Local%20Settings/rosnani/Local%20Settings/Temporary%20Internet%20Files/Content.Outlook/Local%20Settings/Temporary%20Internet%20Files/Penerbitan%20Sosial%202013/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../../../Documents%20and%20Settings/rosnani/Local%20Settings/AppData/Local/Microsoft/Local%20Settings/Local%20Settings/rosnani/Local%20Settings/Temporary%20Internet%20Files/Content.Outlook/Local%20Settings/Temporary%20Internet%20Files/Penerbitan%20Sosial%202013/senarai%20kerja%20indikator%20sosial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../../Documents%20and%20Settings/rosnani/Local%20Settings/AppData/Local/Microsoft/Local%20Settings/Local%20Settings/rosnani/Local%20Settings/Temporary%20Internet%20Files/Content.Outlook/Local%20Settings/Temporary%20Internet%20Files/Penerbitan%20Sosial%202013/senarai%20kerja%20indikator%20sosial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Relationship Id="rId1" Type="http://schemas.openxmlformats.org/officeDocument/2006/relationships/hyperlink" Target="../../../../../../Documents%20and%20Settings/rosnani/Local%20Settings/AppData/Local/Microsoft/Local%20Settings/Local%20Settings/Temporary%20Internet%20Files/Local%20Settings/Temporary%20Internet%20Files/Local%20Settings/Temporary%20Internet%20Files/rosnani/Local%20Settings/rosnani/Local%20Settings/Temporary%20Internet%20Files/Desktop/Desktop/Penerbitan%20Sosial%202013/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../../../../../Documents%20and%20Settings/rosnani/Local%20Settings/AppData/Local/Microsoft/Local%20Settings/Local%20Settings/rosnani/Local%20Settings/Temporary%20Internet%20Files/Content.Outlook/Local%20Settings/Temporary%20Internet%20Files/Penerbitan%20Sosial%202013/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theme="8"/>
    <pageSetUpPr fitToPage="1"/>
  </sheetPr>
  <dimension ref="A1:AP62"/>
  <sheetViews>
    <sheetView showGridLines="0" view="pageBreakPreview" topLeftCell="A40" zoomScale="98" zoomScaleSheetLayoutView="98" workbookViewId="0">
      <selection activeCell="E57" sqref="E57"/>
    </sheetView>
  </sheetViews>
  <sheetFormatPr defaultColWidth="7.140625" defaultRowHeight="14.25"/>
  <cols>
    <col min="1" max="1" width="1.7109375" style="2" customWidth="1"/>
    <col min="2" max="2" width="10.5703125" style="2" customWidth="1"/>
    <col min="3" max="3" width="29.28515625" style="2" customWidth="1"/>
    <col min="4" max="4" width="10.7109375" style="2" customWidth="1"/>
    <col min="5" max="5" width="15.7109375" style="2" customWidth="1"/>
    <col min="6" max="6" width="1.42578125" style="2" customWidth="1"/>
    <col min="7" max="7" width="15.7109375" style="2" customWidth="1"/>
    <col min="8" max="8" width="1.7109375" style="2" customWidth="1"/>
    <col min="9" max="9" width="15.7109375" style="2" customWidth="1"/>
    <col min="10" max="10" width="1.28515625" style="2" customWidth="1"/>
    <col min="11" max="11" width="21.28515625" style="4" customWidth="1"/>
    <col min="12" max="12" width="8.42578125" style="4" bestFit="1" customWidth="1"/>
    <col min="13" max="13" width="10" style="4" bestFit="1" customWidth="1"/>
    <col min="14" max="14" width="10" style="4" customWidth="1"/>
    <col min="15" max="15" width="7.140625" style="4"/>
    <col min="16" max="20" width="9.140625" style="4" customWidth="1"/>
    <col min="21" max="42" width="7.140625" style="4"/>
    <col min="43" max="16384" width="7.140625" style="2"/>
  </cols>
  <sheetData>
    <row r="1" spans="1:42" ht="15" customHeight="1">
      <c r="J1" s="24" t="s">
        <v>27</v>
      </c>
    </row>
    <row r="2" spans="1:42" ht="15" customHeight="1">
      <c r="J2" s="25" t="s">
        <v>26</v>
      </c>
    </row>
    <row r="3" spans="1:42" ht="15" customHeight="1"/>
    <row r="4" spans="1:42" ht="15" customHeight="1"/>
    <row r="5" spans="1:42" ht="15.75" customHeight="1">
      <c r="B5" s="68" t="s">
        <v>160</v>
      </c>
      <c r="C5" s="1" t="s">
        <v>285</v>
      </c>
    </row>
    <row r="6" spans="1:42" ht="14.25" customHeight="1">
      <c r="B6" s="69" t="s">
        <v>161</v>
      </c>
      <c r="C6" s="3" t="s">
        <v>284</v>
      </c>
    </row>
    <row r="7" spans="1:42" ht="9.9499999999999993" customHeight="1">
      <c r="B7" s="69"/>
      <c r="C7" s="3"/>
    </row>
    <row r="8" spans="1:42" ht="15" customHeight="1" thickBot="1">
      <c r="A8" s="4"/>
      <c r="B8" s="4"/>
      <c r="C8" s="4"/>
      <c r="D8" s="4"/>
      <c r="E8" s="4"/>
      <c r="F8" s="4"/>
      <c r="G8" s="4"/>
      <c r="H8" s="4"/>
      <c r="I8" s="4"/>
      <c r="J8" s="4"/>
    </row>
    <row r="9" spans="1:42" ht="9.75" customHeight="1" thickTop="1">
      <c r="A9" s="70"/>
      <c r="B9" s="70"/>
      <c r="C9" s="70"/>
      <c r="D9" s="70"/>
      <c r="E9" s="70"/>
      <c r="F9" s="70"/>
      <c r="G9" s="70"/>
      <c r="H9" s="70"/>
      <c r="I9" s="70"/>
      <c r="J9" s="70"/>
      <c r="K9" s="71"/>
      <c r="L9" s="777"/>
      <c r="M9" s="778"/>
      <c r="N9" s="778"/>
      <c r="O9" s="72"/>
      <c r="P9" s="772"/>
      <c r="Q9" s="773"/>
      <c r="R9" s="773"/>
      <c r="S9" s="72"/>
      <c r="T9" s="772"/>
      <c r="U9" s="773"/>
      <c r="V9" s="773"/>
      <c r="W9" s="72"/>
      <c r="X9" s="772"/>
      <c r="Y9" s="772"/>
      <c r="Z9" s="772"/>
      <c r="AA9" s="73"/>
      <c r="AB9" s="779"/>
      <c r="AC9" s="779"/>
      <c r="AD9" s="779"/>
      <c r="AE9" s="74"/>
      <c r="AF9" s="772"/>
      <c r="AG9" s="773"/>
      <c r="AH9" s="773"/>
      <c r="AI9" s="75"/>
      <c r="AJ9" s="772"/>
      <c r="AK9" s="773"/>
      <c r="AL9" s="773"/>
      <c r="AM9" s="75"/>
      <c r="AN9" s="772"/>
      <c r="AO9" s="773"/>
      <c r="AP9" s="773"/>
    </row>
    <row r="10" spans="1:42" ht="15" customHeight="1">
      <c r="A10" s="4"/>
      <c r="B10" s="6" t="s">
        <v>142</v>
      </c>
      <c r="C10" s="6"/>
      <c r="D10" s="4"/>
      <c r="E10" s="76" t="s">
        <v>21</v>
      </c>
      <c r="F10" s="4"/>
      <c r="G10" s="77" t="s">
        <v>20</v>
      </c>
      <c r="H10" s="77"/>
      <c r="I10" s="77" t="s">
        <v>19</v>
      </c>
      <c r="J10" s="4"/>
      <c r="K10" s="71"/>
      <c r="L10" s="774"/>
      <c r="M10" s="774"/>
      <c r="N10" s="774"/>
      <c r="O10" s="71"/>
      <c r="P10" s="775"/>
      <c r="Q10" s="775"/>
      <c r="R10" s="775"/>
      <c r="S10" s="71"/>
      <c r="T10" s="775"/>
      <c r="U10" s="775"/>
      <c r="V10" s="775"/>
      <c r="W10" s="71"/>
      <c r="X10" s="775"/>
      <c r="Y10" s="775"/>
      <c r="Z10" s="775"/>
      <c r="AA10" s="71"/>
      <c r="AB10" s="776"/>
      <c r="AC10" s="776"/>
      <c r="AD10" s="776"/>
      <c r="AE10" s="78"/>
      <c r="AF10" s="775"/>
      <c r="AG10" s="775"/>
      <c r="AH10" s="775"/>
      <c r="AI10" s="75"/>
      <c r="AJ10" s="775"/>
      <c r="AK10" s="775"/>
      <c r="AL10" s="775"/>
      <c r="AM10" s="75"/>
      <c r="AN10" s="775"/>
      <c r="AO10" s="775"/>
      <c r="AP10" s="775"/>
    </row>
    <row r="11" spans="1:42" ht="15" customHeight="1">
      <c r="A11" s="4"/>
      <c r="B11" s="8" t="s">
        <v>143</v>
      </c>
      <c r="C11" s="8"/>
      <c r="D11" s="4"/>
      <c r="E11" s="79" t="s">
        <v>18</v>
      </c>
      <c r="F11" s="4"/>
      <c r="G11" s="79" t="s">
        <v>17</v>
      </c>
      <c r="H11" s="79"/>
      <c r="I11" s="79" t="s">
        <v>16</v>
      </c>
      <c r="J11" s="4"/>
      <c r="K11" s="80"/>
      <c r="L11" s="781"/>
      <c r="M11" s="774"/>
      <c r="N11" s="774"/>
      <c r="O11" s="71"/>
      <c r="P11" s="780"/>
      <c r="Q11" s="775"/>
      <c r="R11" s="775"/>
      <c r="S11" s="71"/>
      <c r="T11" s="780"/>
      <c r="U11" s="775"/>
      <c r="V11" s="775"/>
      <c r="W11" s="71"/>
      <c r="X11" s="780"/>
      <c r="Y11" s="775"/>
      <c r="Z11" s="775"/>
      <c r="AA11" s="71"/>
      <c r="AB11" s="781"/>
      <c r="AC11" s="774"/>
      <c r="AD11" s="774"/>
      <c r="AE11" s="81"/>
      <c r="AF11" s="780"/>
      <c r="AG11" s="775"/>
      <c r="AH11" s="775"/>
      <c r="AI11" s="75"/>
      <c r="AJ11" s="780"/>
      <c r="AK11" s="775"/>
      <c r="AL11" s="775"/>
      <c r="AM11" s="75"/>
      <c r="AN11" s="781"/>
      <c r="AO11" s="774"/>
      <c r="AP11" s="774"/>
    </row>
    <row r="12" spans="1:42" ht="9.75" customHeight="1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3"/>
      <c r="L12" s="84"/>
      <c r="M12" s="84"/>
      <c r="N12" s="84"/>
      <c r="O12" s="85"/>
      <c r="P12" s="84"/>
      <c r="Q12" s="84"/>
      <c r="R12" s="84"/>
      <c r="S12" s="71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71"/>
      <c r="AF12" s="84"/>
      <c r="AG12" s="84"/>
      <c r="AH12" s="84"/>
      <c r="AI12" s="75"/>
      <c r="AJ12" s="84"/>
      <c r="AK12" s="84"/>
      <c r="AL12" s="84"/>
      <c r="AM12" s="75"/>
      <c r="AN12" s="84"/>
      <c r="AO12" s="84"/>
      <c r="AP12" s="84"/>
    </row>
    <row r="13" spans="1:42" ht="4.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86"/>
      <c r="L13" s="87"/>
      <c r="M13" s="87"/>
      <c r="N13" s="87"/>
      <c r="O13" s="85"/>
      <c r="P13" s="87"/>
      <c r="Q13" s="87"/>
      <c r="R13" s="87"/>
      <c r="S13" s="88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8"/>
      <c r="AF13" s="87"/>
      <c r="AG13" s="87"/>
      <c r="AH13" s="87"/>
      <c r="AI13" s="75"/>
      <c r="AJ13" s="87"/>
      <c r="AK13" s="87"/>
      <c r="AL13" s="87"/>
      <c r="AM13" s="75"/>
      <c r="AN13" s="87"/>
      <c r="AO13" s="87"/>
      <c r="AP13" s="87"/>
    </row>
    <row r="14" spans="1:42">
      <c r="A14" s="4"/>
      <c r="B14" s="4"/>
      <c r="C14" s="4"/>
      <c r="D14" s="4"/>
      <c r="J14" s="4"/>
      <c r="K14" s="89"/>
      <c r="L14" s="7"/>
      <c r="M14" s="7"/>
      <c r="N14" s="7"/>
      <c r="O14" s="75"/>
      <c r="P14" s="11"/>
      <c r="Q14" s="90"/>
      <c r="R14" s="90"/>
      <c r="S14" s="91"/>
      <c r="T14" s="90"/>
      <c r="U14" s="90"/>
      <c r="V14" s="92"/>
      <c r="W14" s="91"/>
      <c r="X14" s="92"/>
      <c r="Y14" s="92"/>
      <c r="Z14" s="92"/>
      <c r="AA14" s="93"/>
      <c r="AB14" s="94"/>
      <c r="AC14" s="94"/>
      <c r="AD14" s="94"/>
      <c r="AE14" s="93"/>
      <c r="AF14" s="93"/>
      <c r="AG14" s="93"/>
      <c r="AH14" s="93"/>
      <c r="AI14" s="75"/>
      <c r="AJ14" s="95"/>
      <c r="AK14" s="95"/>
      <c r="AL14" s="95"/>
      <c r="AM14" s="75"/>
      <c r="AN14" s="96"/>
      <c r="AO14" s="96"/>
      <c r="AP14" s="75"/>
    </row>
    <row r="15" spans="1:42" ht="15" customHeight="1">
      <c r="A15" s="4"/>
      <c r="B15" s="6" t="s">
        <v>118</v>
      </c>
      <c r="C15" s="6"/>
      <c r="D15" s="309">
        <v>2022</v>
      </c>
      <c r="E15" s="97">
        <v>15769.7</v>
      </c>
      <c r="F15" s="7"/>
      <c r="G15" s="311">
        <v>9776.2000000000007</v>
      </c>
      <c r="H15" s="11"/>
      <c r="I15" s="311">
        <v>5993.6</v>
      </c>
      <c r="J15" s="4"/>
    </row>
    <row r="16" spans="1:42" ht="15.95" customHeight="1">
      <c r="A16" s="4"/>
      <c r="B16" s="8" t="s">
        <v>119</v>
      </c>
      <c r="C16" s="8"/>
      <c r="D16" s="309">
        <v>2023</v>
      </c>
      <c r="E16" s="97">
        <v>16366.8</v>
      </c>
      <c r="F16" s="7"/>
      <c r="G16" s="311">
        <v>10188.5</v>
      </c>
      <c r="H16" s="7"/>
      <c r="I16" s="311">
        <v>6178.3</v>
      </c>
      <c r="J16" s="4"/>
    </row>
    <row r="17" spans="1:15" ht="15.95" customHeight="1">
      <c r="A17" s="4"/>
      <c r="B17" s="8"/>
      <c r="C17" s="8"/>
      <c r="D17" s="309">
        <v>2024</v>
      </c>
      <c r="E17" s="97">
        <v>16903.5</v>
      </c>
      <c r="F17" s="7"/>
      <c r="G17" s="311">
        <v>10584.1</v>
      </c>
      <c r="H17" s="7"/>
      <c r="I17" s="311">
        <v>6319.3</v>
      </c>
      <c r="J17" s="4"/>
    </row>
    <row r="18" spans="1:15" ht="35.1" customHeight="1">
      <c r="A18" s="4"/>
      <c r="B18" s="4"/>
      <c r="C18" s="4"/>
      <c r="D18" s="308"/>
      <c r="E18" s="97"/>
      <c r="F18" s="7"/>
      <c r="G18" s="7"/>
      <c r="H18" s="7"/>
      <c r="I18" s="311"/>
      <c r="J18" s="4"/>
      <c r="K18" s="2"/>
      <c r="M18" s="98"/>
      <c r="O18" s="2"/>
    </row>
    <row r="19" spans="1:15" ht="15" customHeight="1">
      <c r="A19" s="4"/>
      <c r="B19" s="6" t="s">
        <v>144</v>
      </c>
      <c r="C19" s="6"/>
      <c r="D19" s="309">
        <v>2022</v>
      </c>
      <c r="E19" s="97">
        <v>7000.7</v>
      </c>
      <c r="F19" s="11"/>
      <c r="G19" s="970" t="s">
        <v>368</v>
      </c>
      <c r="H19" s="970"/>
      <c r="I19" s="970" t="s">
        <v>368</v>
      </c>
      <c r="J19" s="4"/>
      <c r="K19" s="2"/>
      <c r="M19" s="98"/>
      <c r="O19" s="2"/>
    </row>
    <row r="20" spans="1:15" ht="15.95" customHeight="1">
      <c r="A20" s="4"/>
      <c r="B20" s="8" t="s">
        <v>145</v>
      </c>
      <c r="C20" s="8"/>
      <c r="D20" s="309">
        <v>2023</v>
      </c>
      <c r="E20" s="97">
        <v>6997.8</v>
      </c>
      <c r="F20" s="7"/>
      <c r="G20" s="970" t="s">
        <v>368</v>
      </c>
      <c r="H20" s="970"/>
      <c r="I20" s="970" t="s">
        <v>368</v>
      </c>
      <c r="J20" s="4"/>
      <c r="K20" s="2"/>
      <c r="M20" s="98"/>
      <c r="O20" s="2"/>
    </row>
    <row r="21" spans="1:15" ht="15.95" customHeight="1">
      <c r="A21" s="4"/>
      <c r="B21" s="8"/>
      <c r="C21" s="8"/>
      <c r="D21" s="309">
        <v>2024</v>
      </c>
      <c r="E21" s="97">
        <v>7021.4</v>
      </c>
      <c r="F21" s="7"/>
      <c r="G21" s="970" t="s">
        <v>368</v>
      </c>
      <c r="H21" s="970"/>
      <c r="I21" s="970" t="s">
        <v>368</v>
      </c>
      <c r="J21" s="4"/>
      <c r="K21" s="2"/>
      <c r="M21" s="98"/>
      <c r="O21" s="2"/>
    </row>
    <row r="22" spans="1:15" ht="35.1" customHeight="1">
      <c r="A22" s="4"/>
      <c r="B22" s="4"/>
      <c r="C22" s="4"/>
      <c r="D22" s="4"/>
      <c r="E22" s="97"/>
      <c r="F22" s="7"/>
      <c r="G22" s="7"/>
      <c r="H22" s="7"/>
      <c r="I22" s="311"/>
      <c r="J22" s="4"/>
      <c r="K22" s="2"/>
      <c r="M22" s="99"/>
      <c r="O22" s="2"/>
    </row>
    <row r="23" spans="1:15" ht="15" customHeight="1">
      <c r="A23" s="4"/>
      <c r="B23" s="10" t="s">
        <v>120</v>
      </c>
      <c r="C23" s="6"/>
      <c r="D23" s="309">
        <v>2022</v>
      </c>
      <c r="E23" s="97">
        <v>15155.2</v>
      </c>
      <c r="F23" s="7"/>
      <c r="G23" s="311">
        <v>9402.1</v>
      </c>
      <c r="H23" s="7"/>
      <c r="I23" s="311">
        <v>5753.1</v>
      </c>
      <c r="J23" s="4"/>
      <c r="K23" s="2"/>
      <c r="M23" s="99"/>
      <c r="O23" s="2"/>
    </row>
    <row r="24" spans="1:15" ht="15.95" customHeight="1">
      <c r="A24" s="4"/>
      <c r="B24" s="12" t="s">
        <v>121</v>
      </c>
      <c r="C24" s="8"/>
      <c r="D24" s="309">
        <v>2023</v>
      </c>
      <c r="E24" s="97">
        <v>15813.4</v>
      </c>
      <c r="F24" s="7"/>
      <c r="G24" s="311">
        <v>9849.6</v>
      </c>
      <c r="H24" s="7"/>
      <c r="I24" s="311">
        <v>5963.8</v>
      </c>
      <c r="J24" s="4"/>
    </row>
    <row r="25" spans="1:15" ht="15.95" customHeight="1">
      <c r="A25" s="4"/>
      <c r="B25" s="12"/>
      <c r="C25" s="8"/>
      <c r="D25" s="309">
        <v>2024</v>
      </c>
      <c r="E25" s="97">
        <v>16369.4</v>
      </c>
      <c r="F25" s="7"/>
      <c r="G25" s="311">
        <v>10257.1</v>
      </c>
      <c r="H25" s="7"/>
      <c r="I25" s="311">
        <v>6112.3</v>
      </c>
      <c r="J25" s="4"/>
    </row>
    <row r="26" spans="1:15" ht="35.1" customHeight="1">
      <c r="A26" s="4"/>
      <c r="B26" s="13"/>
      <c r="C26" s="4"/>
      <c r="D26" s="4"/>
      <c r="E26" s="97"/>
      <c r="F26" s="7"/>
      <c r="G26" s="7"/>
      <c r="H26" s="7"/>
      <c r="I26" s="311"/>
      <c r="J26" s="4"/>
    </row>
    <row r="27" spans="1:15" ht="15" customHeight="1">
      <c r="A27" s="4"/>
      <c r="B27" s="10" t="s">
        <v>122</v>
      </c>
      <c r="C27" s="6"/>
      <c r="D27" s="309">
        <v>2022</v>
      </c>
      <c r="E27" s="97">
        <v>614.5</v>
      </c>
      <c r="F27" s="7"/>
      <c r="G27" s="311">
        <v>374.1</v>
      </c>
      <c r="H27" s="7"/>
      <c r="I27" s="311">
        <v>240.4</v>
      </c>
      <c r="J27" s="4"/>
    </row>
    <row r="28" spans="1:15" ht="15.95" customHeight="1">
      <c r="A28" s="4"/>
      <c r="B28" s="12" t="s">
        <v>123</v>
      </c>
      <c r="C28" s="8"/>
      <c r="D28" s="309">
        <v>2023</v>
      </c>
      <c r="E28" s="97">
        <v>553.4</v>
      </c>
      <c r="F28" s="7"/>
      <c r="G28" s="311">
        <v>339</v>
      </c>
      <c r="H28" s="7"/>
      <c r="I28" s="311">
        <v>214.5</v>
      </c>
      <c r="J28" s="4"/>
    </row>
    <row r="29" spans="1:15" ht="15.95" customHeight="1">
      <c r="A29" s="4"/>
      <c r="B29" s="12"/>
      <c r="C29" s="8"/>
      <c r="D29" s="309">
        <v>2024</v>
      </c>
      <c r="E29" s="97">
        <v>534.1</v>
      </c>
      <c r="F29" s="7"/>
      <c r="G29" s="311">
        <v>327.10000000000002</v>
      </c>
      <c r="H29" s="7"/>
      <c r="I29" s="311">
        <v>207</v>
      </c>
      <c r="J29" s="4"/>
    </row>
    <row r="30" spans="1:15" ht="35.1" customHeight="1">
      <c r="A30" s="4"/>
      <c r="B30" s="4"/>
      <c r="C30" s="4"/>
      <c r="D30" s="4"/>
      <c r="E30" s="97"/>
      <c r="F30" s="7"/>
      <c r="G30" s="7"/>
      <c r="H30" s="7"/>
      <c r="I30" s="311"/>
      <c r="J30" s="4"/>
    </row>
    <row r="31" spans="1:15" ht="15" customHeight="1">
      <c r="A31" s="4"/>
      <c r="B31" s="6" t="s">
        <v>124</v>
      </c>
      <c r="C31" s="6"/>
      <c r="D31" s="309">
        <v>2022</v>
      </c>
      <c r="E31" s="99">
        <v>69.3</v>
      </c>
      <c r="F31" s="11"/>
      <c r="G31" s="311">
        <v>81.5</v>
      </c>
      <c r="H31" s="11"/>
      <c r="I31" s="311">
        <v>55.6</v>
      </c>
      <c r="J31" s="4"/>
    </row>
    <row r="32" spans="1:15" ht="15.95" customHeight="1">
      <c r="A32" s="4"/>
      <c r="B32" s="8" t="s">
        <v>125</v>
      </c>
      <c r="C32" s="8"/>
      <c r="D32" s="309">
        <v>2023</v>
      </c>
      <c r="E32" s="310">
        <v>70</v>
      </c>
      <c r="F32" s="11"/>
      <c r="G32" s="311">
        <v>82.3</v>
      </c>
      <c r="H32" s="11"/>
      <c r="I32" s="311">
        <v>56.2</v>
      </c>
      <c r="J32" s="4"/>
    </row>
    <row r="33" spans="1:42" ht="15.95" customHeight="1">
      <c r="A33" s="4"/>
      <c r="B33" s="8"/>
      <c r="C33" s="8"/>
      <c r="D33" s="309">
        <v>2024</v>
      </c>
      <c r="E33" s="310">
        <v>70.599999999999994</v>
      </c>
      <c r="F33" s="11"/>
      <c r="G33" s="311">
        <v>83</v>
      </c>
      <c r="H33" s="11"/>
      <c r="I33" s="311">
        <v>56.5</v>
      </c>
      <c r="J33" s="4"/>
    </row>
    <row r="34" spans="1:42" ht="35.1" customHeight="1">
      <c r="A34" s="4"/>
      <c r="B34" s="4"/>
      <c r="C34" s="4"/>
      <c r="D34" s="4"/>
      <c r="E34" s="97"/>
      <c r="F34" s="11"/>
      <c r="G34" s="11"/>
      <c r="H34" s="11"/>
      <c r="I34" s="311"/>
      <c r="J34" s="4"/>
    </row>
    <row r="35" spans="1:42" ht="15" customHeight="1">
      <c r="A35" s="4"/>
      <c r="B35" s="6" t="s">
        <v>126</v>
      </c>
      <c r="C35" s="6"/>
      <c r="D35" s="309">
        <v>2022</v>
      </c>
      <c r="E35" s="99">
        <v>3.9</v>
      </c>
      <c r="F35" s="11"/>
      <c r="G35" s="311">
        <v>3.8</v>
      </c>
      <c r="H35" s="11"/>
      <c r="I35" s="311">
        <v>4</v>
      </c>
      <c r="J35" s="4"/>
    </row>
    <row r="36" spans="1:42" ht="15.95" customHeight="1">
      <c r="A36" s="4"/>
      <c r="B36" s="8" t="s">
        <v>127</v>
      </c>
      <c r="C36" s="8"/>
      <c r="D36" s="309">
        <v>2023</v>
      </c>
      <c r="E36" s="310">
        <v>3.4</v>
      </c>
      <c r="F36" s="7"/>
      <c r="G36" s="311">
        <v>3.3</v>
      </c>
      <c r="H36" s="7"/>
      <c r="I36" s="311">
        <v>3.5</v>
      </c>
      <c r="J36" s="4"/>
    </row>
    <row r="37" spans="1:42" ht="15.95" customHeight="1">
      <c r="A37" s="4"/>
      <c r="B37" s="8"/>
      <c r="C37" s="8"/>
      <c r="D37" s="309">
        <v>2024</v>
      </c>
      <c r="E37" s="310">
        <v>3.2</v>
      </c>
      <c r="F37" s="7"/>
      <c r="G37" s="311">
        <v>3.1</v>
      </c>
      <c r="H37" s="7"/>
      <c r="I37" s="311">
        <v>3.3</v>
      </c>
      <c r="J37" s="4"/>
    </row>
    <row r="38" spans="1:42" ht="35.1" customHeight="1">
      <c r="A38" s="4"/>
      <c r="B38" s="8"/>
      <c r="C38" s="8"/>
      <c r="D38" s="4"/>
      <c r="E38" s="9"/>
      <c r="F38" s="7"/>
      <c r="G38" s="7"/>
      <c r="H38" s="7"/>
      <c r="I38" s="311"/>
      <c r="J38" s="4"/>
    </row>
    <row r="39" spans="1:42" ht="15" customHeight="1">
      <c r="A39" s="4"/>
      <c r="B39" s="6" t="s">
        <v>185</v>
      </c>
      <c r="C39" s="8"/>
      <c r="D39" s="309">
        <v>2022</v>
      </c>
      <c r="E39" s="100">
        <v>3219</v>
      </c>
      <c r="F39" s="7"/>
      <c r="G39" s="311">
        <v>3288</v>
      </c>
      <c r="H39" s="311"/>
      <c r="I39" s="311">
        <v>3119</v>
      </c>
      <c r="J39" s="4"/>
    </row>
    <row r="40" spans="1:42" ht="15.95" customHeight="1">
      <c r="A40" s="4"/>
      <c r="B40" s="8" t="s">
        <v>187</v>
      </c>
      <c r="C40" s="8"/>
      <c r="D40" s="309">
        <v>2023</v>
      </c>
      <c r="E40" s="100">
        <v>3441</v>
      </c>
      <c r="F40" s="7"/>
      <c r="G40" s="311">
        <v>3532</v>
      </c>
      <c r="H40" s="311"/>
      <c r="I40" s="311">
        <v>3311</v>
      </c>
      <c r="J40" s="4"/>
    </row>
    <row r="41" spans="1:42" ht="15.95" customHeight="1">
      <c r="A41" s="4"/>
      <c r="B41" s="8"/>
      <c r="C41" s="8"/>
      <c r="D41" s="309">
        <v>2024</v>
      </c>
      <c r="E41" s="100">
        <v>3652</v>
      </c>
      <c r="F41" s="7"/>
      <c r="G41" s="311">
        <v>3759</v>
      </c>
      <c r="H41" s="311"/>
      <c r="I41" s="311">
        <v>3499</v>
      </c>
      <c r="J41" s="4"/>
    </row>
    <row r="42" spans="1:42" ht="35.1" customHeight="1">
      <c r="A42" s="4"/>
      <c r="B42" s="8"/>
      <c r="C42" s="8"/>
      <c r="D42" s="4"/>
      <c r="E42" s="9"/>
      <c r="F42" s="7"/>
      <c r="G42" s="311"/>
      <c r="H42" s="311"/>
      <c r="I42" s="311"/>
      <c r="J42" s="4"/>
    </row>
    <row r="43" spans="1:42" ht="15" customHeight="1">
      <c r="A43" s="4"/>
      <c r="B43" s="6" t="s">
        <v>186</v>
      </c>
      <c r="C43" s="8"/>
      <c r="D43" s="309">
        <v>2022</v>
      </c>
      <c r="E43" s="100">
        <v>2429</v>
      </c>
      <c r="F43" s="61"/>
      <c r="G43" s="311">
        <v>2498</v>
      </c>
      <c r="H43" s="311"/>
      <c r="I43" s="311">
        <v>2305</v>
      </c>
      <c r="J43" s="4"/>
    </row>
    <row r="44" spans="1:42" ht="15.95" customHeight="1">
      <c r="A44" s="4"/>
      <c r="B44" s="8" t="s">
        <v>188</v>
      </c>
      <c r="C44" s="8"/>
      <c r="D44" s="309">
        <v>2023</v>
      </c>
      <c r="E44" s="100">
        <v>2602</v>
      </c>
      <c r="F44" s="7"/>
      <c r="G44" s="311">
        <v>2675</v>
      </c>
      <c r="H44" s="311"/>
      <c r="I44" s="311">
        <v>2464</v>
      </c>
      <c r="J44" s="4"/>
    </row>
    <row r="45" spans="1:42" ht="15.95" customHeight="1">
      <c r="A45" s="4"/>
      <c r="B45" s="8"/>
      <c r="C45" s="8"/>
      <c r="D45" s="309">
        <v>2024</v>
      </c>
      <c r="E45" s="100">
        <v>2793</v>
      </c>
      <c r="F45" s="7"/>
      <c r="G45" s="311">
        <v>2850</v>
      </c>
      <c r="H45" s="311"/>
      <c r="I45" s="311">
        <v>2642</v>
      </c>
      <c r="J45" s="4"/>
    </row>
    <row r="46" spans="1:42" ht="15.75" thickBot="1">
      <c r="A46" s="14"/>
      <c r="B46" s="14"/>
      <c r="C46" s="14"/>
      <c r="D46" s="14"/>
      <c r="E46" s="14"/>
      <c r="F46" s="14"/>
      <c r="G46" s="15"/>
      <c r="H46" s="15"/>
      <c r="I46" s="15"/>
      <c r="J46" s="14"/>
    </row>
    <row r="47" spans="1:42" ht="7.5" customHeight="1">
      <c r="A47" s="4"/>
      <c r="B47" s="6" t="s">
        <v>44</v>
      </c>
      <c r="C47" s="6"/>
      <c r="D47" s="16"/>
      <c r="E47" s="16"/>
      <c r="F47" s="16"/>
      <c r="G47" s="17"/>
      <c r="H47" s="17"/>
      <c r="I47" s="17"/>
      <c r="J47" s="4"/>
    </row>
    <row r="48" spans="1:42" s="101" customFormat="1" ht="15" customHeight="1">
      <c r="A48" s="54"/>
      <c r="B48" s="55" t="s">
        <v>277</v>
      </c>
      <c r="C48" s="55"/>
      <c r="D48" s="56"/>
      <c r="E48" s="56"/>
      <c r="F48" s="56"/>
      <c r="G48" s="57"/>
      <c r="H48" s="57"/>
      <c r="I48" s="57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</row>
    <row r="49" spans="1:42" s="101" customFormat="1" ht="15" customHeight="1">
      <c r="A49" s="54"/>
      <c r="B49" s="102" t="s">
        <v>189</v>
      </c>
      <c r="C49" s="58"/>
      <c r="D49" s="59"/>
      <c r="E49" s="59"/>
      <c r="F49" s="59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</row>
    <row r="50" spans="1:42" s="101" customFormat="1" ht="15" customHeight="1">
      <c r="A50" s="54"/>
      <c r="B50" s="103" t="s">
        <v>159</v>
      </c>
      <c r="C50" s="54"/>
      <c r="D50" s="60"/>
      <c r="E50" s="60"/>
      <c r="F50" s="60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</row>
    <row r="51" spans="1:42" ht="15" customHeight="1">
      <c r="A51" s="16"/>
      <c r="B51" s="16"/>
      <c r="C51" s="18"/>
      <c r="D51" s="4"/>
      <c r="E51" s="4"/>
      <c r="F51" s="4"/>
      <c r="G51" s="4"/>
      <c r="H51" s="4"/>
      <c r="I51" s="4"/>
      <c r="J51" s="4"/>
    </row>
    <row r="52" spans="1:42" ht="9.9499999999999993" customHeight="1">
      <c r="A52" s="16"/>
      <c r="B52" s="18"/>
      <c r="C52" s="19"/>
    </row>
    <row r="53" spans="1:42" ht="9.9499999999999993" customHeight="1">
      <c r="A53" s="20"/>
    </row>
    <row r="54" spans="1:42" ht="9.9499999999999993" customHeight="1">
      <c r="A54" s="20"/>
    </row>
    <row r="55" spans="1:42" ht="15">
      <c r="A55" s="18"/>
      <c r="B55" s="18"/>
      <c r="C55" s="18"/>
    </row>
    <row r="56" spans="1:42" ht="9.9499999999999993" customHeight="1">
      <c r="A56" s="19"/>
    </row>
    <row r="57" spans="1:42" ht="9.9499999999999993" customHeight="1"/>
    <row r="59" spans="1:42" ht="9.9499999999999993" customHeight="1"/>
    <row r="60" spans="1:42" ht="9.9499999999999993" customHeight="1"/>
    <row r="61" spans="1:42" ht="9.9499999999999993" customHeight="1"/>
    <row r="62" spans="1:42" ht="9" customHeight="1"/>
  </sheetData>
  <mergeCells count="24">
    <mergeCell ref="AJ11:AL11"/>
    <mergeCell ref="AN11:AP11"/>
    <mergeCell ref="L11:N11"/>
    <mergeCell ref="P11:R11"/>
    <mergeCell ref="T11:V11"/>
    <mergeCell ref="X11:Z11"/>
    <mergeCell ref="AB11:AD11"/>
    <mergeCell ref="AF11:AH11"/>
    <mergeCell ref="AJ9:AL9"/>
    <mergeCell ref="AN9:AP9"/>
    <mergeCell ref="L10:N10"/>
    <mergeCell ref="P10:R10"/>
    <mergeCell ref="T10:V10"/>
    <mergeCell ref="X10:Z10"/>
    <mergeCell ref="AB10:AD10"/>
    <mergeCell ref="AF10:AH10"/>
    <mergeCell ref="AJ10:AL10"/>
    <mergeCell ref="AN10:AP10"/>
    <mergeCell ref="L9:N9"/>
    <mergeCell ref="P9:R9"/>
    <mergeCell ref="T9:V9"/>
    <mergeCell ref="X9:Z9"/>
    <mergeCell ref="AB9:AD9"/>
    <mergeCell ref="AF9:AH9"/>
  </mergeCells>
  <hyperlinks>
    <hyperlink ref="J1:J2" r:id="rId1" display="         GUNA TENAGA" xr:uid="{00000000-0004-0000-0000-000000000000}"/>
  </hyperlinks>
  <printOptions horizontalCentered="1" gridLinesSet="0"/>
  <pageMargins left="0.39370078740157483" right="0.39370078740157483" top="0.74803149606299213" bottom="0.51181102362204722" header="0.23622047244094491" footer="0.39370078740157483"/>
  <pageSetup paperSize="9" scale="89" orientation="portrait" r:id="rId2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B084-3009-4214-A866-D199CB301193}">
  <sheetPr>
    <tabColor theme="8"/>
    <pageSetUpPr fitToPage="1"/>
  </sheetPr>
  <dimension ref="A1:L109"/>
  <sheetViews>
    <sheetView showGridLines="0" view="pageBreakPreview" topLeftCell="A49" zoomScale="90" zoomScaleNormal="100" zoomScaleSheetLayoutView="90" workbookViewId="0">
      <selection activeCell="I82" sqref="I82"/>
    </sheetView>
  </sheetViews>
  <sheetFormatPr defaultColWidth="12.5703125" defaultRowHeight="15" customHeight="1"/>
  <cols>
    <col min="1" max="1" width="1.7109375" style="399" customWidth="1"/>
    <col min="2" max="2" width="11.7109375" style="399" customWidth="1"/>
    <col min="3" max="3" width="13.7109375" style="399" customWidth="1"/>
    <col min="4" max="4" width="10.7109375" style="399" customWidth="1"/>
    <col min="5" max="5" width="1.7109375" style="399" customWidth="1"/>
    <col min="6" max="10" width="18" style="399" customWidth="1"/>
    <col min="11" max="11" width="1.7109375" style="399" customWidth="1"/>
    <col min="12" max="16384" width="12.5703125" style="399"/>
  </cols>
  <sheetData>
    <row r="1" spans="1:11" ht="8.1" customHeight="1"/>
    <row r="2" spans="1:11" ht="8.1" customHeight="1"/>
    <row r="3" spans="1:11" s="624" customFormat="1" ht="16.5" customHeight="1">
      <c r="B3" s="632" t="s">
        <v>327</v>
      </c>
      <c r="C3" s="631" t="s">
        <v>326</v>
      </c>
      <c r="D3" s="630"/>
      <c r="E3" s="630"/>
      <c r="F3" s="625"/>
      <c r="G3" s="626"/>
      <c r="H3" s="625"/>
      <c r="I3" s="625"/>
      <c r="J3" s="625"/>
      <c r="K3" s="625"/>
    </row>
    <row r="4" spans="1:11" s="624" customFormat="1" ht="16.5" customHeight="1">
      <c r="B4" s="629" t="s">
        <v>325</v>
      </c>
      <c r="C4" s="628" t="s">
        <v>324</v>
      </c>
      <c r="D4" s="627"/>
      <c r="E4" s="627"/>
      <c r="F4" s="625"/>
      <c r="G4" s="626"/>
      <c r="H4" s="625"/>
      <c r="I4" s="625"/>
      <c r="J4" s="625"/>
      <c r="K4" s="625"/>
    </row>
    <row r="5" spans="1:11" ht="8.1" customHeight="1">
      <c r="B5" s="623"/>
      <c r="C5" s="610"/>
      <c r="D5" s="609"/>
      <c r="E5" s="609"/>
      <c r="F5" s="610"/>
      <c r="G5" s="610"/>
      <c r="H5" s="610"/>
      <c r="I5" s="610"/>
      <c r="J5" s="610"/>
      <c r="K5" s="588"/>
    </row>
    <row r="6" spans="1:11" ht="17.25" customHeight="1" thickBot="1">
      <c r="B6" s="578" t="s">
        <v>323</v>
      </c>
      <c r="C6" s="621"/>
      <c r="D6" s="622"/>
      <c r="E6" s="622"/>
      <c r="F6" s="621"/>
      <c r="G6" s="621"/>
      <c r="H6" s="621"/>
      <c r="I6" s="621"/>
      <c r="J6" s="317"/>
      <c r="K6" s="317" t="s">
        <v>128</v>
      </c>
    </row>
    <row r="7" spans="1:11" ht="8.1" customHeight="1" thickTop="1">
      <c r="A7" s="620"/>
      <c r="B7" s="618"/>
      <c r="C7" s="618"/>
      <c r="D7" s="619"/>
      <c r="E7" s="619"/>
      <c r="F7" s="618"/>
      <c r="G7" s="618"/>
      <c r="H7" s="618"/>
      <c r="I7" s="618"/>
      <c r="J7" s="617"/>
      <c r="K7" s="616"/>
    </row>
    <row r="8" spans="1:11" ht="15" customHeight="1">
      <c r="A8" s="588"/>
      <c r="B8" s="463" t="s">
        <v>25</v>
      </c>
      <c r="C8" s="615"/>
      <c r="D8" s="614" t="s">
        <v>190</v>
      </c>
      <c r="E8" s="614"/>
      <c r="F8" s="466" t="s">
        <v>38</v>
      </c>
      <c r="G8" s="466" t="s">
        <v>55</v>
      </c>
      <c r="H8" s="611" t="s">
        <v>254</v>
      </c>
      <c r="I8" s="607" t="s">
        <v>255</v>
      </c>
      <c r="J8" s="611" t="s">
        <v>256</v>
      </c>
      <c r="K8" s="588"/>
    </row>
    <row r="9" spans="1:11" ht="15" customHeight="1">
      <c r="A9" s="588"/>
      <c r="B9" s="468" t="s">
        <v>23</v>
      </c>
      <c r="C9" s="610"/>
      <c r="D9" s="613" t="s">
        <v>191</v>
      </c>
      <c r="E9" s="613"/>
      <c r="F9" s="466" t="s">
        <v>54</v>
      </c>
      <c r="G9" s="466" t="s">
        <v>53</v>
      </c>
      <c r="H9" s="607" t="s">
        <v>51</v>
      </c>
      <c r="I9" s="607" t="s">
        <v>257</v>
      </c>
      <c r="J9" s="612" t="s">
        <v>50</v>
      </c>
      <c r="K9" s="588"/>
    </row>
    <row r="10" spans="1:11" ht="15" customHeight="1">
      <c r="A10" s="588"/>
      <c r="B10" s="472"/>
      <c r="C10" s="610"/>
      <c r="D10" s="609"/>
      <c r="E10" s="609"/>
      <c r="F10" s="466" t="s">
        <v>52</v>
      </c>
      <c r="G10" s="466" t="s">
        <v>73</v>
      </c>
      <c r="H10" s="607" t="s">
        <v>258</v>
      </c>
      <c r="I10" s="607" t="s">
        <v>259</v>
      </c>
      <c r="J10" s="608" t="s">
        <v>260</v>
      </c>
      <c r="K10" s="588"/>
    </row>
    <row r="11" spans="1:11" ht="15" customHeight="1">
      <c r="A11" s="588"/>
      <c r="B11" s="463"/>
      <c r="C11" s="610"/>
      <c r="D11" s="609"/>
      <c r="E11" s="609"/>
      <c r="F11" s="471" t="s">
        <v>261</v>
      </c>
      <c r="G11" s="466" t="s">
        <v>262</v>
      </c>
      <c r="H11" s="607" t="s">
        <v>47</v>
      </c>
      <c r="I11" s="608" t="s">
        <v>48</v>
      </c>
      <c r="J11" s="607"/>
      <c r="K11" s="588"/>
    </row>
    <row r="12" spans="1:11" ht="15" customHeight="1">
      <c r="A12" s="588"/>
      <c r="B12" s="468"/>
      <c r="C12" s="610"/>
      <c r="D12" s="609"/>
      <c r="E12" s="609"/>
      <c r="F12" s="471" t="s">
        <v>152</v>
      </c>
      <c r="G12" s="501" t="s">
        <v>263</v>
      </c>
      <c r="H12" s="608" t="s">
        <v>264</v>
      </c>
      <c r="I12" s="612" t="s">
        <v>46</v>
      </c>
      <c r="J12" s="611"/>
      <c r="K12" s="588"/>
    </row>
    <row r="13" spans="1:11" ht="15" customHeight="1">
      <c r="A13" s="588"/>
      <c r="B13" s="472"/>
      <c r="C13" s="610"/>
      <c r="D13" s="609"/>
      <c r="E13" s="609"/>
      <c r="F13" s="466"/>
      <c r="G13" s="471" t="s">
        <v>265</v>
      </c>
      <c r="H13" s="608" t="s">
        <v>266</v>
      </c>
      <c r="I13" s="608" t="s">
        <v>267</v>
      </c>
      <c r="J13" s="607"/>
      <c r="K13" s="588"/>
    </row>
    <row r="14" spans="1:11" ht="15" customHeight="1">
      <c r="A14" s="588"/>
      <c r="B14" s="472"/>
      <c r="C14" s="610"/>
      <c r="D14" s="609"/>
      <c r="E14" s="609"/>
      <c r="F14" s="466"/>
      <c r="G14" s="471" t="s">
        <v>268</v>
      </c>
      <c r="H14" s="607"/>
      <c r="I14" s="608" t="s">
        <v>269</v>
      </c>
      <c r="J14" s="607"/>
      <c r="K14" s="588"/>
    </row>
    <row r="15" spans="1:11" ht="8.1" customHeight="1">
      <c r="A15" s="605"/>
      <c r="B15" s="476"/>
      <c r="C15" s="605"/>
      <c r="D15" s="606"/>
      <c r="E15" s="606"/>
      <c r="F15" s="476"/>
      <c r="G15" s="503"/>
      <c r="H15" s="478"/>
      <c r="I15" s="478"/>
      <c r="J15" s="477"/>
      <c r="K15" s="605"/>
    </row>
    <row r="16" spans="1:11" ht="8.1" customHeight="1">
      <c r="A16" s="604"/>
      <c r="B16" s="505"/>
      <c r="C16" s="604"/>
      <c r="D16" s="603"/>
      <c r="E16" s="603"/>
      <c r="F16" s="505"/>
      <c r="G16" s="507"/>
      <c r="H16" s="508"/>
      <c r="I16" s="508"/>
      <c r="J16" s="481"/>
      <c r="K16" s="588"/>
    </row>
    <row r="17" spans="1:11" ht="15" customHeight="1">
      <c r="A17" s="588"/>
      <c r="B17" s="483" t="s">
        <v>15</v>
      </c>
      <c r="C17" s="588"/>
      <c r="D17" s="308" t="s">
        <v>286</v>
      </c>
      <c r="E17" s="589"/>
      <c r="F17" s="517">
        <v>1877.1</v>
      </c>
      <c r="G17" s="517">
        <v>118.2</v>
      </c>
      <c r="H17" s="517">
        <v>284.2</v>
      </c>
      <c r="I17" s="517">
        <v>317.2</v>
      </c>
      <c r="J17" s="517">
        <v>380.1</v>
      </c>
      <c r="K17" s="588"/>
    </row>
    <row r="18" spans="1:11" ht="15" customHeight="1">
      <c r="A18" s="588"/>
      <c r="B18" s="483"/>
      <c r="C18" s="588"/>
      <c r="D18" s="308">
        <v>2023</v>
      </c>
      <c r="E18" s="589"/>
      <c r="F18" s="517">
        <v>1889</v>
      </c>
      <c r="G18" s="517">
        <v>122.3</v>
      </c>
      <c r="H18" s="517">
        <v>293.2</v>
      </c>
      <c r="I18" s="517">
        <v>317.5</v>
      </c>
      <c r="J18" s="517">
        <v>456.4</v>
      </c>
      <c r="K18" s="588"/>
    </row>
    <row r="19" spans="1:11" ht="15" customHeight="1">
      <c r="A19" s="588"/>
      <c r="B19" s="483"/>
      <c r="C19" s="588"/>
      <c r="D19" s="308">
        <v>2024</v>
      </c>
      <c r="E19" s="589"/>
      <c r="F19" s="517">
        <v>1820.8</v>
      </c>
      <c r="G19" s="517">
        <v>106.1</v>
      </c>
      <c r="H19" s="517">
        <v>261.39999999999998</v>
      </c>
      <c r="I19" s="517">
        <v>363.6</v>
      </c>
      <c r="J19" s="517">
        <v>485.8</v>
      </c>
      <c r="K19" s="588"/>
    </row>
    <row r="20" spans="1:11" ht="8.1" customHeight="1">
      <c r="A20" s="588"/>
      <c r="B20" s="483"/>
      <c r="C20" s="588"/>
      <c r="D20" s="342"/>
      <c r="E20" s="589"/>
      <c r="F20" s="600"/>
      <c r="G20" s="600"/>
      <c r="H20" s="600"/>
      <c r="I20" s="600"/>
      <c r="J20" s="600"/>
      <c r="K20" s="588"/>
    </row>
    <row r="21" spans="1:11" ht="15" customHeight="1">
      <c r="A21" s="588"/>
      <c r="B21" s="372" t="s">
        <v>14</v>
      </c>
      <c r="C21" s="588"/>
      <c r="D21" s="309" t="s">
        <v>291</v>
      </c>
      <c r="E21" s="589"/>
      <c r="F21" s="600">
        <v>220.6</v>
      </c>
      <c r="G21" s="600">
        <v>5.8</v>
      </c>
      <c r="H21" s="600">
        <v>25.1</v>
      </c>
      <c r="I21" s="600">
        <v>52.5</v>
      </c>
      <c r="J21" s="600">
        <v>44.4</v>
      </c>
      <c r="K21" s="588"/>
    </row>
    <row r="22" spans="1:11" ht="15" customHeight="1">
      <c r="A22" s="588"/>
      <c r="B22" s="372"/>
      <c r="C22" s="588"/>
      <c r="D22" s="309">
        <v>2023</v>
      </c>
      <c r="E22" s="589"/>
      <c r="F22" s="600">
        <v>214.1</v>
      </c>
      <c r="G22" s="600">
        <v>3.1</v>
      </c>
      <c r="H22" s="600">
        <v>28.6</v>
      </c>
      <c r="I22" s="600">
        <v>50.7</v>
      </c>
      <c r="J22" s="600">
        <v>51.6</v>
      </c>
      <c r="K22" s="588"/>
    </row>
    <row r="23" spans="1:11" ht="15" customHeight="1">
      <c r="A23" s="588"/>
      <c r="B23" s="372"/>
      <c r="C23" s="588"/>
      <c r="D23" s="309">
        <v>2024</v>
      </c>
      <c r="E23" s="589"/>
      <c r="F23" s="600">
        <v>204.9</v>
      </c>
      <c r="G23" s="600">
        <v>2.7</v>
      </c>
      <c r="H23" s="600">
        <v>26.8</v>
      </c>
      <c r="I23" s="600">
        <v>47.5</v>
      </c>
      <c r="J23" s="600">
        <v>34.5</v>
      </c>
      <c r="K23" s="588"/>
    </row>
    <row r="24" spans="1:11" ht="8.1" customHeight="1">
      <c r="A24" s="588"/>
      <c r="B24" s="372"/>
      <c r="C24" s="588"/>
      <c r="D24" s="342"/>
      <c r="E24" s="589"/>
      <c r="F24" s="600"/>
      <c r="G24" s="600"/>
      <c r="H24" s="600"/>
      <c r="I24" s="600"/>
      <c r="J24" s="600"/>
      <c r="K24" s="588"/>
    </row>
    <row r="25" spans="1:11" ht="15" customHeight="1">
      <c r="A25" s="588"/>
      <c r="B25" s="372" t="s">
        <v>13</v>
      </c>
      <c r="C25" s="588"/>
      <c r="D25" s="309" t="s">
        <v>291</v>
      </c>
      <c r="E25" s="589"/>
      <c r="F25" s="600">
        <v>105.4</v>
      </c>
      <c r="G25" s="600">
        <v>4.9000000000000004</v>
      </c>
      <c r="H25" s="600">
        <v>14.5</v>
      </c>
      <c r="I25" s="600">
        <v>29.7</v>
      </c>
      <c r="J25" s="600">
        <v>20.8</v>
      </c>
      <c r="K25" s="588"/>
    </row>
    <row r="26" spans="1:11" ht="15" customHeight="1">
      <c r="A26" s="588"/>
      <c r="B26" s="372"/>
      <c r="C26" s="588"/>
      <c r="D26" s="309">
        <v>2023</v>
      </c>
      <c r="E26" s="589"/>
      <c r="F26" s="600">
        <v>109.7</v>
      </c>
      <c r="G26" s="600">
        <v>6.4</v>
      </c>
      <c r="H26" s="600">
        <v>20.9</v>
      </c>
      <c r="I26" s="600">
        <v>38.200000000000003</v>
      </c>
      <c r="J26" s="600">
        <v>22.1</v>
      </c>
      <c r="K26" s="588"/>
    </row>
    <row r="27" spans="1:11" ht="15" customHeight="1">
      <c r="A27" s="588"/>
      <c r="B27" s="372"/>
      <c r="C27" s="588"/>
      <c r="D27" s="309">
        <v>2024</v>
      </c>
      <c r="E27" s="589"/>
      <c r="F27" s="600">
        <v>110.6</v>
      </c>
      <c r="G27" s="600">
        <v>3.1</v>
      </c>
      <c r="H27" s="600">
        <v>20.3</v>
      </c>
      <c r="I27" s="600">
        <v>38.299999999999997</v>
      </c>
      <c r="J27" s="600">
        <v>25.9</v>
      </c>
      <c r="K27" s="588"/>
    </row>
    <row r="28" spans="1:11" ht="8.1" customHeight="1">
      <c r="A28" s="588"/>
      <c r="B28" s="372"/>
      <c r="C28" s="588"/>
      <c r="D28" s="342"/>
      <c r="E28" s="589"/>
      <c r="F28" s="600"/>
      <c r="G28" s="600"/>
      <c r="H28" s="600"/>
      <c r="I28" s="600"/>
      <c r="J28" s="600"/>
      <c r="K28" s="588"/>
    </row>
    <row r="29" spans="1:11" ht="15" customHeight="1">
      <c r="A29" s="588"/>
      <c r="B29" s="372" t="s">
        <v>12</v>
      </c>
      <c r="C29" s="588"/>
      <c r="D29" s="309" t="s">
        <v>291</v>
      </c>
      <c r="E29" s="589"/>
      <c r="F29" s="600">
        <v>91</v>
      </c>
      <c r="G29" s="600">
        <v>6.1</v>
      </c>
      <c r="H29" s="600">
        <v>14.5</v>
      </c>
      <c r="I29" s="600">
        <v>5.8</v>
      </c>
      <c r="J29" s="600">
        <v>20.5</v>
      </c>
      <c r="K29" s="588"/>
    </row>
    <row r="30" spans="1:11" ht="15" customHeight="1">
      <c r="A30" s="588"/>
      <c r="B30" s="372"/>
      <c r="C30" s="588"/>
      <c r="D30" s="309">
        <v>2023</v>
      </c>
      <c r="E30" s="589"/>
      <c r="F30" s="600">
        <v>107.9</v>
      </c>
      <c r="G30" s="600">
        <v>5.2</v>
      </c>
      <c r="H30" s="600">
        <v>13.7</v>
      </c>
      <c r="I30" s="600">
        <v>4.5999999999999996</v>
      </c>
      <c r="J30" s="600">
        <v>14.9</v>
      </c>
      <c r="K30" s="588"/>
    </row>
    <row r="31" spans="1:11" ht="15" customHeight="1">
      <c r="A31" s="588"/>
      <c r="B31" s="372"/>
      <c r="C31" s="588"/>
      <c r="D31" s="309">
        <v>2024</v>
      </c>
      <c r="E31" s="589"/>
      <c r="F31" s="600">
        <v>114.6</v>
      </c>
      <c r="G31" s="600">
        <v>3.3</v>
      </c>
      <c r="H31" s="600">
        <v>18.399999999999999</v>
      </c>
      <c r="I31" s="600">
        <v>4.4000000000000004</v>
      </c>
      <c r="J31" s="600">
        <v>13.7</v>
      </c>
      <c r="K31" s="588"/>
    </row>
    <row r="32" spans="1:11" ht="8.1" customHeight="1">
      <c r="A32" s="588"/>
      <c r="B32" s="372"/>
      <c r="C32" s="588"/>
      <c r="D32" s="342"/>
      <c r="E32" s="589"/>
      <c r="F32" s="600"/>
      <c r="G32" s="600"/>
      <c r="H32" s="600"/>
      <c r="I32" s="600"/>
      <c r="J32" s="600"/>
      <c r="K32" s="588"/>
    </row>
    <row r="33" spans="1:11" ht="15" customHeight="1">
      <c r="A33" s="588"/>
      <c r="B33" s="372" t="s">
        <v>11</v>
      </c>
      <c r="C33" s="588"/>
      <c r="D33" s="309" t="s">
        <v>291</v>
      </c>
      <c r="E33" s="589"/>
      <c r="F33" s="600">
        <v>54.7</v>
      </c>
      <c r="G33" s="600">
        <v>0.9</v>
      </c>
      <c r="H33" s="600">
        <v>7.7</v>
      </c>
      <c r="I33" s="600">
        <v>20.2</v>
      </c>
      <c r="J33" s="600">
        <v>11.1</v>
      </c>
      <c r="K33" s="588"/>
    </row>
    <row r="34" spans="1:11" ht="15" customHeight="1">
      <c r="A34" s="588"/>
      <c r="B34" s="372"/>
      <c r="C34" s="588"/>
      <c r="D34" s="309">
        <v>2023</v>
      </c>
      <c r="E34" s="589"/>
      <c r="F34" s="600">
        <v>50.1</v>
      </c>
      <c r="G34" s="600">
        <v>0.8</v>
      </c>
      <c r="H34" s="600">
        <v>5.6</v>
      </c>
      <c r="I34" s="600">
        <v>20.100000000000001</v>
      </c>
      <c r="J34" s="600">
        <v>11.7</v>
      </c>
      <c r="K34" s="588"/>
    </row>
    <row r="35" spans="1:11" ht="15" customHeight="1">
      <c r="A35" s="588"/>
      <c r="B35" s="372"/>
      <c r="C35" s="588"/>
      <c r="D35" s="309">
        <v>2024</v>
      </c>
      <c r="E35" s="589"/>
      <c r="F35" s="600">
        <v>54.9</v>
      </c>
      <c r="G35" s="600">
        <v>0.2</v>
      </c>
      <c r="H35" s="600">
        <v>5.2</v>
      </c>
      <c r="I35" s="600">
        <v>24</v>
      </c>
      <c r="J35" s="600">
        <v>8</v>
      </c>
      <c r="K35" s="588"/>
    </row>
    <row r="36" spans="1:11" ht="8.1" customHeight="1">
      <c r="A36" s="588"/>
      <c r="B36" s="372"/>
      <c r="C36" s="588"/>
      <c r="D36" s="342"/>
      <c r="E36" s="589"/>
      <c r="F36" s="600"/>
      <c r="G36" s="600"/>
      <c r="H36" s="600"/>
      <c r="I36" s="600"/>
      <c r="J36" s="600"/>
      <c r="K36" s="588"/>
    </row>
    <row r="37" spans="1:11" ht="15" customHeight="1">
      <c r="A37" s="588"/>
      <c r="B37" s="372" t="s">
        <v>10</v>
      </c>
      <c r="C37" s="588"/>
      <c r="D37" s="309" t="s">
        <v>291</v>
      </c>
      <c r="E37" s="589"/>
      <c r="F37" s="600">
        <v>53.1</v>
      </c>
      <c r="G37" s="600">
        <v>1.7</v>
      </c>
      <c r="H37" s="600">
        <v>7.1</v>
      </c>
      <c r="I37" s="600">
        <v>12.5</v>
      </c>
      <c r="J37" s="600">
        <v>16.7</v>
      </c>
      <c r="K37" s="588"/>
    </row>
    <row r="38" spans="1:11" ht="15" customHeight="1">
      <c r="A38" s="588"/>
      <c r="B38" s="372"/>
      <c r="C38" s="588"/>
      <c r="D38" s="309">
        <v>2023</v>
      </c>
      <c r="E38" s="589"/>
      <c r="F38" s="600">
        <v>58.9</v>
      </c>
      <c r="G38" s="600">
        <v>1.2</v>
      </c>
      <c r="H38" s="600">
        <v>5.4</v>
      </c>
      <c r="I38" s="600">
        <v>13.3</v>
      </c>
      <c r="J38" s="600">
        <v>17.5</v>
      </c>
      <c r="K38" s="588"/>
    </row>
    <row r="39" spans="1:11" ht="15" customHeight="1">
      <c r="A39" s="588"/>
      <c r="B39" s="372"/>
      <c r="C39" s="588"/>
      <c r="D39" s="309">
        <v>2024</v>
      </c>
      <c r="E39" s="589"/>
      <c r="F39" s="600">
        <v>56.2</v>
      </c>
      <c r="G39" s="600">
        <v>1.1000000000000001</v>
      </c>
      <c r="H39" s="600">
        <v>6.4</v>
      </c>
      <c r="I39" s="600">
        <v>17</v>
      </c>
      <c r="J39" s="600">
        <v>15.6</v>
      </c>
      <c r="K39" s="588"/>
    </row>
    <row r="40" spans="1:11" ht="8.1" customHeight="1">
      <c r="A40" s="588"/>
      <c r="B40" s="372"/>
      <c r="C40" s="588"/>
      <c r="D40" s="342"/>
      <c r="E40" s="589"/>
      <c r="F40" s="600"/>
      <c r="G40" s="600"/>
      <c r="H40" s="600"/>
      <c r="I40" s="600"/>
      <c r="J40" s="600"/>
      <c r="K40" s="588"/>
    </row>
    <row r="41" spans="1:11" ht="15" customHeight="1">
      <c r="A41" s="588"/>
      <c r="B41" s="372" t="s">
        <v>9</v>
      </c>
      <c r="C41" s="588"/>
      <c r="D41" s="309" t="s">
        <v>291</v>
      </c>
      <c r="E41" s="589"/>
      <c r="F41" s="600">
        <v>91.2</v>
      </c>
      <c r="G41" s="600">
        <v>9.1</v>
      </c>
      <c r="H41" s="600">
        <v>11.8</v>
      </c>
      <c r="I41" s="600">
        <v>7.3</v>
      </c>
      <c r="J41" s="600">
        <v>17.899999999999999</v>
      </c>
      <c r="K41" s="588"/>
    </row>
    <row r="42" spans="1:11" ht="15" customHeight="1">
      <c r="A42" s="588"/>
      <c r="B42" s="372"/>
      <c r="C42" s="588"/>
      <c r="D42" s="309">
        <v>2023</v>
      </c>
      <c r="E42" s="589"/>
      <c r="F42" s="600">
        <v>93.8</v>
      </c>
      <c r="G42" s="600">
        <v>7</v>
      </c>
      <c r="H42" s="600">
        <v>12.7</v>
      </c>
      <c r="I42" s="600">
        <v>6</v>
      </c>
      <c r="J42" s="600">
        <v>16.399999999999999</v>
      </c>
      <c r="K42" s="588"/>
    </row>
    <row r="43" spans="1:11" ht="15" customHeight="1">
      <c r="A43" s="588"/>
      <c r="B43" s="372"/>
      <c r="C43" s="588"/>
      <c r="D43" s="309">
        <v>2024</v>
      </c>
      <c r="E43" s="589"/>
      <c r="F43" s="600">
        <v>94.8</v>
      </c>
      <c r="G43" s="600">
        <v>5.5</v>
      </c>
      <c r="H43" s="600">
        <v>11.8</v>
      </c>
      <c r="I43" s="600">
        <v>8.3000000000000007</v>
      </c>
      <c r="J43" s="600">
        <v>18.3</v>
      </c>
      <c r="K43" s="588"/>
    </row>
    <row r="44" spans="1:11" ht="8.1" customHeight="1">
      <c r="A44" s="588"/>
      <c r="B44" s="372"/>
      <c r="C44" s="588"/>
      <c r="D44" s="342"/>
      <c r="E44" s="589"/>
      <c r="F44" s="600"/>
      <c r="G44" s="600"/>
      <c r="H44" s="600"/>
      <c r="I44" s="600"/>
      <c r="J44" s="600"/>
      <c r="K44" s="588"/>
    </row>
    <row r="45" spans="1:11" ht="15" customHeight="1">
      <c r="A45" s="588"/>
      <c r="B45" s="372" t="s">
        <v>28</v>
      </c>
      <c r="C45" s="588"/>
      <c r="D45" s="309" t="s">
        <v>291</v>
      </c>
      <c r="E45" s="589"/>
      <c r="F45" s="600">
        <v>101.5</v>
      </c>
      <c r="G45" s="600">
        <v>0.6</v>
      </c>
      <c r="H45" s="600">
        <v>12.4</v>
      </c>
      <c r="I45" s="600">
        <v>48.5</v>
      </c>
      <c r="J45" s="600">
        <v>15</v>
      </c>
      <c r="K45" s="588"/>
    </row>
    <row r="46" spans="1:11" ht="15" customHeight="1">
      <c r="A46" s="588"/>
      <c r="B46" s="372"/>
      <c r="C46" s="588"/>
      <c r="D46" s="309">
        <v>2023</v>
      </c>
      <c r="E46" s="589"/>
      <c r="F46" s="600">
        <v>89.7</v>
      </c>
      <c r="G46" s="600">
        <v>1.3</v>
      </c>
      <c r="H46" s="600">
        <v>16.899999999999999</v>
      </c>
      <c r="I46" s="600">
        <v>45.3</v>
      </c>
      <c r="J46" s="600">
        <v>24.5</v>
      </c>
      <c r="K46" s="588"/>
    </row>
    <row r="47" spans="1:11" ht="15" customHeight="1">
      <c r="A47" s="588"/>
      <c r="B47" s="372"/>
      <c r="C47" s="588"/>
      <c r="D47" s="309">
        <v>2024</v>
      </c>
      <c r="E47" s="589"/>
      <c r="F47" s="600">
        <v>82.3</v>
      </c>
      <c r="G47" s="600">
        <v>0.4</v>
      </c>
      <c r="H47" s="600">
        <v>11.4</v>
      </c>
      <c r="I47" s="600">
        <v>61.2</v>
      </c>
      <c r="J47" s="600">
        <v>14.9</v>
      </c>
      <c r="K47" s="588"/>
    </row>
    <row r="48" spans="1:11" ht="8.1" customHeight="1">
      <c r="A48" s="588"/>
      <c r="B48" s="372"/>
      <c r="C48" s="588"/>
      <c r="D48" s="342"/>
      <c r="E48" s="589"/>
      <c r="F48" s="600"/>
      <c r="G48" s="600"/>
      <c r="H48" s="600"/>
      <c r="I48" s="600"/>
      <c r="J48" s="600"/>
      <c r="K48" s="588"/>
    </row>
    <row r="49" spans="1:11" ht="15" customHeight="1">
      <c r="A49" s="588"/>
      <c r="B49" s="372" t="s">
        <v>8</v>
      </c>
      <c r="C49" s="588"/>
      <c r="D49" s="309" t="s">
        <v>291</v>
      </c>
      <c r="E49" s="589"/>
      <c r="F49" s="600">
        <v>123.7</v>
      </c>
      <c r="G49" s="600">
        <v>4.0999999999999996</v>
      </c>
      <c r="H49" s="600">
        <v>15</v>
      </c>
      <c r="I49" s="600">
        <v>28.7</v>
      </c>
      <c r="J49" s="600">
        <v>25.6</v>
      </c>
      <c r="K49" s="588"/>
    </row>
    <row r="50" spans="1:11" ht="15" customHeight="1">
      <c r="A50" s="588"/>
      <c r="B50" s="372"/>
      <c r="C50" s="588"/>
      <c r="D50" s="309">
        <v>2023</v>
      </c>
      <c r="E50" s="589"/>
      <c r="F50" s="600">
        <v>122.4</v>
      </c>
      <c r="G50" s="600">
        <v>2.5</v>
      </c>
      <c r="H50" s="600">
        <v>14.4</v>
      </c>
      <c r="I50" s="600">
        <v>27.6</v>
      </c>
      <c r="J50" s="600">
        <v>32.5</v>
      </c>
      <c r="K50" s="588"/>
    </row>
    <row r="51" spans="1:11" ht="15" customHeight="1">
      <c r="A51" s="588"/>
      <c r="B51" s="372"/>
      <c r="C51" s="588"/>
      <c r="D51" s="309">
        <v>2024</v>
      </c>
      <c r="E51" s="589"/>
      <c r="F51" s="600">
        <v>117.7</v>
      </c>
      <c r="G51" s="600">
        <v>3.7</v>
      </c>
      <c r="H51" s="600">
        <v>13.6</v>
      </c>
      <c r="I51" s="600">
        <v>34.4</v>
      </c>
      <c r="J51" s="600">
        <v>33.4</v>
      </c>
      <c r="K51" s="588"/>
    </row>
    <row r="52" spans="1:11" ht="8.1" customHeight="1">
      <c r="A52" s="588"/>
      <c r="B52" s="372"/>
      <c r="C52" s="588"/>
      <c r="D52" s="342"/>
      <c r="E52" s="589"/>
      <c r="F52" s="600"/>
      <c r="G52" s="600"/>
      <c r="H52" s="600"/>
      <c r="I52" s="600"/>
      <c r="J52" s="600"/>
      <c r="K52" s="588"/>
    </row>
    <row r="53" spans="1:11" ht="15" customHeight="1">
      <c r="A53" s="588"/>
      <c r="B53" s="372" t="s">
        <v>7</v>
      </c>
      <c r="C53" s="588"/>
      <c r="D53" s="309" t="s">
        <v>291</v>
      </c>
      <c r="E53" s="589"/>
      <c r="F53" s="600">
        <v>19.100000000000001</v>
      </c>
      <c r="G53" s="600">
        <v>0.4</v>
      </c>
      <c r="H53" s="600">
        <v>2.1</v>
      </c>
      <c r="I53" s="600">
        <v>2.7</v>
      </c>
      <c r="J53" s="600">
        <v>2.4</v>
      </c>
      <c r="K53" s="588"/>
    </row>
    <row r="54" spans="1:11" ht="15" customHeight="1">
      <c r="A54" s="588"/>
      <c r="B54" s="372"/>
      <c r="C54" s="588"/>
      <c r="D54" s="309">
        <v>2023</v>
      </c>
      <c r="E54" s="589"/>
      <c r="F54" s="600">
        <v>19.100000000000001</v>
      </c>
      <c r="G54" s="600">
        <v>0.3</v>
      </c>
      <c r="H54" s="600">
        <v>3.6</v>
      </c>
      <c r="I54" s="600">
        <v>2</v>
      </c>
      <c r="J54" s="600">
        <v>2.5</v>
      </c>
      <c r="K54" s="588"/>
    </row>
    <row r="55" spans="1:11" ht="15" customHeight="1">
      <c r="A55" s="588"/>
      <c r="B55" s="372"/>
      <c r="C55" s="588"/>
      <c r="D55" s="309">
        <v>2024</v>
      </c>
      <c r="E55" s="589"/>
      <c r="F55" s="600">
        <v>20</v>
      </c>
      <c r="G55" s="600">
        <v>0.3</v>
      </c>
      <c r="H55" s="600">
        <v>3</v>
      </c>
      <c r="I55" s="600">
        <v>1.7</v>
      </c>
      <c r="J55" s="600">
        <v>2.2000000000000002</v>
      </c>
      <c r="K55" s="588"/>
    </row>
    <row r="56" spans="1:11" ht="8.1" customHeight="1">
      <c r="A56" s="588"/>
      <c r="B56" s="372"/>
      <c r="C56" s="588"/>
      <c r="D56" s="342"/>
      <c r="E56" s="589"/>
      <c r="F56" s="600"/>
      <c r="G56" s="600"/>
      <c r="H56" s="600"/>
      <c r="I56" s="600"/>
      <c r="J56" s="600"/>
      <c r="K56" s="588"/>
    </row>
    <row r="57" spans="1:11" ht="15" customHeight="1">
      <c r="A57" s="588"/>
      <c r="B57" s="372" t="s">
        <v>4</v>
      </c>
      <c r="C57" s="588"/>
      <c r="D57" s="309" t="s">
        <v>291</v>
      </c>
      <c r="E57" s="589"/>
      <c r="F57" s="600">
        <v>487.9</v>
      </c>
      <c r="G57" s="600">
        <v>2.5</v>
      </c>
      <c r="H57" s="600">
        <v>115.9</v>
      </c>
      <c r="I57" s="600">
        <v>71.5</v>
      </c>
      <c r="J57" s="600">
        <v>46.5</v>
      </c>
      <c r="K57" s="588"/>
    </row>
    <row r="58" spans="1:11" ht="15" customHeight="1">
      <c r="A58" s="588"/>
      <c r="B58" s="372"/>
      <c r="C58" s="588"/>
      <c r="D58" s="309">
        <v>2023</v>
      </c>
      <c r="E58" s="589"/>
      <c r="F58" s="600">
        <v>491.4</v>
      </c>
      <c r="G58" s="600">
        <v>2.4</v>
      </c>
      <c r="H58" s="600">
        <v>115.2</v>
      </c>
      <c r="I58" s="600">
        <v>72.5</v>
      </c>
      <c r="J58" s="600">
        <v>49.4</v>
      </c>
      <c r="K58" s="588"/>
    </row>
    <row r="59" spans="1:11" ht="15" customHeight="1">
      <c r="A59" s="588"/>
      <c r="B59" s="372"/>
      <c r="C59" s="588"/>
      <c r="D59" s="309">
        <v>2024</v>
      </c>
      <c r="E59" s="589"/>
      <c r="F59" s="600">
        <v>449.3</v>
      </c>
      <c r="G59" s="600">
        <v>4.4000000000000004</v>
      </c>
      <c r="H59" s="600">
        <v>71.599999999999994</v>
      </c>
      <c r="I59" s="600">
        <v>54.2</v>
      </c>
      <c r="J59" s="600">
        <v>105.6</v>
      </c>
      <c r="K59" s="588"/>
    </row>
    <row r="60" spans="1:11" ht="8.1" customHeight="1">
      <c r="A60" s="588"/>
      <c r="B60" s="372"/>
      <c r="C60" s="588"/>
      <c r="D60" s="342"/>
      <c r="E60" s="589"/>
      <c r="F60" s="600"/>
      <c r="G60" s="600"/>
      <c r="H60" s="600"/>
      <c r="I60" s="600"/>
      <c r="J60" s="600"/>
      <c r="K60" s="588"/>
    </row>
    <row r="61" spans="1:11" ht="15" customHeight="1">
      <c r="A61" s="588"/>
      <c r="B61" s="372" t="s">
        <v>3</v>
      </c>
      <c r="C61" s="588"/>
      <c r="D61" s="309" t="s">
        <v>291</v>
      </c>
      <c r="E61" s="589"/>
      <c r="F61" s="600">
        <v>58.7</v>
      </c>
      <c r="G61" s="600">
        <v>3.1</v>
      </c>
      <c r="H61" s="600">
        <v>15.1</v>
      </c>
      <c r="I61" s="600">
        <v>1.9</v>
      </c>
      <c r="J61" s="600">
        <v>10.8</v>
      </c>
      <c r="K61" s="588"/>
    </row>
    <row r="62" spans="1:11" ht="15" customHeight="1">
      <c r="A62" s="588"/>
      <c r="B62" s="372"/>
      <c r="C62" s="588"/>
      <c r="D62" s="309">
        <v>2023</v>
      </c>
      <c r="E62" s="589"/>
      <c r="F62" s="600">
        <v>60.1</v>
      </c>
      <c r="G62" s="600">
        <v>3.1</v>
      </c>
      <c r="H62" s="600">
        <v>14.3</v>
      </c>
      <c r="I62" s="600">
        <v>1.1000000000000001</v>
      </c>
      <c r="J62" s="600">
        <v>10.5</v>
      </c>
      <c r="K62" s="588"/>
    </row>
    <row r="63" spans="1:11" ht="15" customHeight="1">
      <c r="A63" s="588"/>
      <c r="B63" s="372"/>
      <c r="C63" s="588"/>
      <c r="D63" s="309">
        <v>2024</v>
      </c>
      <c r="E63" s="589"/>
      <c r="F63" s="600">
        <v>62.9</v>
      </c>
      <c r="G63" s="600">
        <v>1.6</v>
      </c>
      <c r="H63" s="600">
        <v>9.6</v>
      </c>
      <c r="I63" s="600">
        <v>2.5</v>
      </c>
      <c r="J63" s="600">
        <v>10</v>
      </c>
      <c r="K63" s="588"/>
    </row>
    <row r="64" spans="1:11" ht="8.1" customHeight="1">
      <c r="A64" s="588"/>
      <c r="B64" s="372"/>
      <c r="C64" s="588"/>
      <c r="D64" s="342"/>
      <c r="E64" s="589"/>
      <c r="F64" s="600"/>
      <c r="G64" s="600"/>
      <c r="H64" s="600"/>
      <c r="I64" s="600"/>
      <c r="J64" s="600"/>
      <c r="K64" s="588"/>
    </row>
    <row r="65" spans="1:11" ht="15" customHeight="1">
      <c r="A65" s="588"/>
      <c r="B65" s="372" t="s">
        <v>6</v>
      </c>
      <c r="C65" s="588"/>
      <c r="D65" s="309" t="s">
        <v>291</v>
      </c>
      <c r="E65" s="589"/>
      <c r="F65" s="600">
        <v>208.8</v>
      </c>
      <c r="G65" s="600">
        <v>28.8</v>
      </c>
      <c r="H65" s="600">
        <v>14.7</v>
      </c>
      <c r="I65" s="600">
        <v>12.2</v>
      </c>
      <c r="J65" s="600">
        <v>84.9</v>
      </c>
      <c r="K65" s="588"/>
    </row>
    <row r="66" spans="1:11" ht="15" customHeight="1">
      <c r="A66" s="588"/>
      <c r="B66" s="372"/>
      <c r="C66" s="588"/>
      <c r="D66" s="309">
        <v>2023</v>
      </c>
      <c r="E66" s="589"/>
      <c r="F66" s="600">
        <v>204.5</v>
      </c>
      <c r="G66" s="600">
        <v>37</v>
      </c>
      <c r="H66" s="600">
        <v>18.7</v>
      </c>
      <c r="I66" s="600">
        <v>10.5</v>
      </c>
      <c r="J66" s="600">
        <v>123.4</v>
      </c>
      <c r="K66" s="588"/>
    </row>
    <row r="67" spans="1:11" ht="15" customHeight="1">
      <c r="A67" s="588"/>
      <c r="B67" s="372"/>
      <c r="C67" s="588"/>
      <c r="D67" s="309">
        <v>2024</v>
      </c>
      <c r="E67" s="589"/>
      <c r="F67" s="600">
        <v>215.6</v>
      </c>
      <c r="G67" s="600">
        <v>35.1</v>
      </c>
      <c r="H67" s="600">
        <v>26.4</v>
      </c>
      <c r="I67" s="600">
        <v>52.7</v>
      </c>
      <c r="J67" s="600">
        <v>118.8</v>
      </c>
      <c r="K67" s="588"/>
    </row>
    <row r="68" spans="1:11" ht="8.1" customHeight="1">
      <c r="A68" s="588"/>
      <c r="B68" s="372"/>
      <c r="C68" s="588"/>
      <c r="D68" s="342"/>
      <c r="E68" s="589"/>
      <c r="F68" s="600"/>
      <c r="G68" s="600"/>
      <c r="H68" s="600"/>
      <c r="I68" s="600"/>
      <c r="J68" s="600"/>
      <c r="K68" s="588"/>
    </row>
    <row r="69" spans="1:11" ht="15" customHeight="1">
      <c r="A69" s="588"/>
      <c r="B69" s="372" t="s">
        <v>5</v>
      </c>
      <c r="C69" s="588"/>
      <c r="D69" s="309" t="s">
        <v>291</v>
      </c>
      <c r="E69" s="589"/>
      <c r="F69" s="600">
        <v>138.4</v>
      </c>
      <c r="G69" s="600">
        <v>49.8</v>
      </c>
      <c r="H69" s="600">
        <v>12.2</v>
      </c>
      <c r="I69" s="600">
        <v>12.1</v>
      </c>
      <c r="J69" s="600">
        <v>43.3</v>
      </c>
      <c r="K69" s="588"/>
    </row>
    <row r="70" spans="1:11" ht="15" customHeight="1">
      <c r="A70" s="588"/>
      <c r="B70" s="372"/>
      <c r="C70" s="588"/>
      <c r="D70" s="309">
        <v>2023</v>
      </c>
      <c r="E70" s="589"/>
      <c r="F70" s="600">
        <v>130.69999999999999</v>
      </c>
      <c r="G70" s="600">
        <v>52</v>
      </c>
      <c r="H70" s="600">
        <v>17.600000000000001</v>
      </c>
      <c r="I70" s="600">
        <v>14.7</v>
      </c>
      <c r="J70" s="600">
        <v>53.1</v>
      </c>
      <c r="K70" s="588"/>
    </row>
    <row r="71" spans="1:11" ht="15" customHeight="1">
      <c r="A71" s="588"/>
      <c r="B71" s="372"/>
      <c r="C71" s="588"/>
      <c r="D71" s="309">
        <v>2024</v>
      </c>
      <c r="E71" s="589"/>
      <c r="F71" s="600">
        <v>133.5</v>
      </c>
      <c r="G71" s="600">
        <v>44.2</v>
      </c>
      <c r="H71" s="600">
        <v>26.4</v>
      </c>
      <c r="I71" s="600">
        <v>8</v>
      </c>
      <c r="J71" s="600">
        <v>52.9</v>
      </c>
      <c r="K71" s="588"/>
    </row>
    <row r="72" spans="1:11" ht="8.1" customHeight="1">
      <c r="A72" s="588"/>
      <c r="B72" s="372"/>
      <c r="C72" s="588"/>
      <c r="D72" s="342"/>
      <c r="E72" s="589"/>
      <c r="F72" s="600"/>
      <c r="G72" s="600"/>
      <c r="H72" s="600"/>
      <c r="I72" s="600"/>
      <c r="J72" s="600"/>
      <c r="K72" s="588"/>
    </row>
    <row r="73" spans="1:11" ht="15" customHeight="1">
      <c r="A73" s="588"/>
      <c r="B73" s="372" t="s">
        <v>2</v>
      </c>
      <c r="C73" s="588"/>
      <c r="D73" s="309" t="s">
        <v>291</v>
      </c>
      <c r="E73" s="589"/>
      <c r="F73" s="600">
        <v>116.8</v>
      </c>
      <c r="G73" s="601" t="s">
        <v>134</v>
      </c>
      <c r="H73" s="600">
        <v>15.6</v>
      </c>
      <c r="I73" s="600">
        <v>11.4</v>
      </c>
      <c r="J73" s="600">
        <v>18</v>
      </c>
      <c r="K73" s="588"/>
    </row>
    <row r="74" spans="1:11" ht="15" customHeight="1">
      <c r="A74" s="588"/>
      <c r="B74" s="372"/>
      <c r="C74" s="588"/>
      <c r="D74" s="309">
        <v>2023</v>
      </c>
      <c r="E74" s="589"/>
      <c r="F74" s="600">
        <v>129.80000000000001</v>
      </c>
      <c r="G74" s="601" t="s">
        <v>134</v>
      </c>
      <c r="H74" s="600">
        <v>5.0999999999999996</v>
      </c>
      <c r="I74" s="600">
        <v>10.6</v>
      </c>
      <c r="J74" s="600">
        <v>23.2</v>
      </c>
      <c r="K74" s="588"/>
    </row>
    <row r="75" spans="1:11" ht="15" customHeight="1">
      <c r="A75" s="588"/>
      <c r="B75" s="372"/>
      <c r="C75" s="588"/>
      <c r="D75" s="309">
        <v>2024</v>
      </c>
      <c r="E75" s="589"/>
      <c r="F75" s="600">
        <v>96</v>
      </c>
      <c r="G75" s="600">
        <v>0.4</v>
      </c>
      <c r="H75" s="600">
        <v>9.8000000000000007</v>
      </c>
      <c r="I75" s="600">
        <v>9.1</v>
      </c>
      <c r="J75" s="600">
        <v>29.1</v>
      </c>
      <c r="K75" s="588"/>
    </row>
    <row r="76" spans="1:11" ht="8.1" customHeight="1">
      <c r="A76" s="588"/>
      <c r="B76" s="372"/>
      <c r="C76" s="588"/>
      <c r="D76" s="342"/>
      <c r="E76" s="589"/>
      <c r="F76" s="600"/>
      <c r="G76" s="602"/>
      <c r="H76" s="600"/>
      <c r="I76" s="600"/>
      <c r="J76" s="600"/>
      <c r="K76" s="588"/>
    </row>
    <row r="77" spans="1:11" ht="15" customHeight="1">
      <c r="A77" s="588"/>
      <c r="B77" s="372" t="s">
        <v>1</v>
      </c>
      <c r="C77" s="588"/>
      <c r="D77" s="309" t="s">
        <v>291</v>
      </c>
      <c r="E77" s="589"/>
      <c r="F77" s="600">
        <v>3.9</v>
      </c>
      <c r="G77" s="600">
        <v>0.5</v>
      </c>
      <c r="H77" s="600">
        <v>0.4</v>
      </c>
      <c r="I77" s="600">
        <v>0.2</v>
      </c>
      <c r="J77" s="600">
        <v>1.4</v>
      </c>
      <c r="K77" s="588"/>
    </row>
    <row r="78" spans="1:11" ht="15" customHeight="1">
      <c r="A78" s="588"/>
      <c r="B78" s="372"/>
      <c r="C78" s="588"/>
      <c r="D78" s="309">
        <v>2023</v>
      </c>
      <c r="E78" s="589"/>
      <c r="F78" s="600">
        <v>4</v>
      </c>
      <c r="G78" s="601" t="s">
        <v>134</v>
      </c>
      <c r="H78" s="600">
        <v>0.4</v>
      </c>
      <c r="I78" s="600">
        <v>0.1</v>
      </c>
      <c r="J78" s="600">
        <v>2.7</v>
      </c>
      <c r="K78" s="588"/>
    </row>
    <row r="79" spans="1:11" ht="15" customHeight="1">
      <c r="A79" s="588"/>
      <c r="B79" s="372"/>
      <c r="C79" s="588"/>
      <c r="D79" s="309">
        <v>2024</v>
      </c>
      <c r="E79" s="589"/>
      <c r="F79" s="600">
        <v>4.3</v>
      </c>
      <c r="G79" s="600">
        <v>0.1</v>
      </c>
      <c r="H79" s="600">
        <v>0.5</v>
      </c>
      <c r="I79" s="600">
        <v>0.1</v>
      </c>
      <c r="J79" s="600">
        <v>2.1</v>
      </c>
      <c r="K79" s="588"/>
    </row>
    <row r="80" spans="1:11" ht="8.1" customHeight="1">
      <c r="A80" s="588"/>
      <c r="B80" s="372"/>
      <c r="C80" s="588"/>
      <c r="D80" s="342"/>
      <c r="E80" s="589"/>
      <c r="F80" s="600"/>
      <c r="G80" s="602"/>
      <c r="H80" s="600"/>
      <c r="I80" s="600"/>
      <c r="J80" s="600"/>
      <c r="K80" s="588"/>
    </row>
    <row r="81" spans="1:12" ht="15" customHeight="1">
      <c r="A81" s="588"/>
      <c r="B81" s="372" t="s">
        <v>0</v>
      </c>
      <c r="C81" s="588"/>
      <c r="D81" s="309" t="s">
        <v>291</v>
      </c>
      <c r="E81" s="176"/>
      <c r="F81" s="374">
        <v>2.2000000000000002</v>
      </c>
      <c r="G81" s="601" t="s">
        <v>134</v>
      </c>
      <c r="H81" s="601" t="s">
        <v>134</v>
      </c>
      <c r="I81" s="601" t="s">
        <v>134</v>
      </c>
      <c r="J81" s="374">
        <v>0.9</v>
      </c>
      <c r="K81" s="588"/>
    </row>
    <row r="82" spans="1:12" ht="15" customHeight="1">
      <c r="A82" s="588"/>
      <c r="B82" s="372"/>
      <c r="C82" s="588"/>
      <c r="D82" s="309">
        <v>2023</v>
      </c>
      <c r="E82" s="176"/>
      <c r="F82" s="374">
        <v>2.8</v>
      </c>
      <c r="G82" s="601" t="s">
        <v>134</v>
      </c>
      <c r="H82" s="374">
        <v>0.1</v>
      </c>
      <c r="I82" s="374">
        <v>0.1</v>
      </c>
      <c r="J82" s="374">
        <v>0.6</v>
      </c>
      <c r="K82" s="588"/>
    </row>
    <row r="83" spans="1:12" ht="15" customHeight="1">
      <c r="A83" s="588"/>
      <c r="B83" s="372"/>
      <c r="C83" s="588"/>
      <c r="D83" s="309">
        <v>2024</v>
      </c>
      <c r="E83" s="176"/>
      <c r="F83" s="600">
        <v>3</v>
      </c>
      <c r="G83" s="601" t="s">
        <v>134</v>
      </c>
      <c r="H83" s="600">
        <v>0.2</v>
      </c>
      <c r="I83" s="600">
        <v>0.1</v>
      </c>
      <c r="J83" s="600">
        <v>0.6</v>
      </c>
      <c r="K83" s="588"/>
    </row>
    <row r="84" spans="1:12" ht="8.1" customHeight="1" thickBot="1">
      <c r="A84" s="598"/>
      <c r="B84" s="599"/>
      <c r="C84" s="598"/>
      <c r="D84" s="597"/>
      <c r="E84" s="597"/>
      <c r="F84" s="595"/>
      <c r="G84" s="596"/>
      <c r="H84" s="595"/>
      <c r="I84" s="595"/>
      <c r="J84" s="595"/>
      <c r="K84" s="588"/>
    </row>
    <row r="85" spans="1:12" ht="13.5">
      <c r="A85" s="588"/>
      <c r="B85" s="594"/>
      <c r="C85" s="588"/>
      <c r="D85" s="589"/>
      <c r="E85" s="589"/>
      <c r="F85" s="592"/>
      <c r="G85" s="593"/>
      <c r="H85" s="592"/>
      <c r="I85" s="592"/>
      <c r="J85" s="592"/>
      <c r="K85" s="553" t="s">
        <v>314</v>
      </c>
    </row>
    <row r="86" spans="1:12" ht="13.5">
      <c r="A86" s="588"/>
      <c r="B86" s="547"/>
      <c r="C86" s="547"/>
      <c r="D86" s="548"/>
      <c r="E86" s="549"/>
      <c r="F86" s="547"/>
      <c r="G86" s="547"/>
      <c r="H86" s="547"/>
      <c r="I86" s="461"/>
      <c r="K86" s="525" t="s">
        <v>315</v>
      </c>
    </row>
    <row r="87" spans="1:12" s="534" customFormat="1" ht="15" customHeight="1">
      <c r="A87" s="526"/>
      <c r="B87" s="782" t="s">
        <v>316</v>
      </c>
      <c r="C87" s="782"/>
      <c r="D87" s="782"/>
      <c r="E87" s="782"/>
      <c r="F87" s="782"/>
      <c r="G87" s="782"/>
      <c r="H87" s="782"/>
      <c r="I87" s="782"/>
      <c r="J87" s="782"/>
      <c r="K87" s="782"/>
      <c r="L87" s="557"/>
    </row>
    <row r="88" spans="1:12" s="556" customFormat="1">
      <c r="A88" s="545"/>
      <c r="B88" s="784" t="s">
        <v>321</v>
      </c>
      <c r="C88" s="784"/>
      <c r="D88" s="784"/>
      <c r="E88" s="784"/>
      <c r="F88" s="784"/>
      <c r="G88" s="784"/>
      <c r="H88" s="784"/>
      <c r="I88" s="784"/>
      <c r="J88" s="784"/>
      <c r="K88" s="784"/>
      <c r="L88" s="546"/>
    </row>
    <row r="89" spans="1:12" s="534" customFormat="1" ht="15" customHeight="1">
      <c r="A89" s="528"/>
      <c r="B89" s="528" t="s">
        <v>322</v>
      </c>
      <c r="C89" s="527"/>
      <c r="D89" s="527"/>
      <c r="E89" s="527"/>
      <c r="F89" s="527"/>
      <c r="G89" s="527"/>
      <c r="H89" s="527"/>
      <c r="I89" s="527"/>
      <c r="J89" s="527"/>
      <c r="K89" s="527"/>
      <c r="L89" s="527"/>
    </row>
    <row r="90" spans="1:12" ht="15" customHeight="1">
      <c r="B90" s="591"/>
      <c r="C90" s="588"/>
      <c r="D90" s="589"/>
      <c r="E90" s="589"/>
      <c r="F90" s="588"/>
      <c r="G90" s="588"/>
      <c r="H90" s="588"/>
      <c r="I90" s="588"/>
      <c r="J90" s="588"/>
      <c r="K90" s="588"/>
    </row>
    <row r="91" spans="1:12" ht="15" customHeight="1">
      <c r="B91" s="590"/>
      <c r="C91" s="588"/>
      <c r="D91" s="589"/>
      <c r="E91" s="589"/>
      <c r="F91" s="588"/>
      <c r="G91" s="588"/>
      <c r="H91" s="588"/>
      <c r="I91" s="588"/>
      <c r="J91" s="588"/>
      <c r="K91" s="588"/>
    </row>
    <row r="92" spans="1:12" ht="15" customHeight="1">
      <c r="B92" s="588"/>
      <c r="C92" s="588"/>
      <c r="D92" s="589"/>
      <c r="E92" s="589"/>
      <c r="F92" s="588"/>
      <c r="G92" s="588"/>
      <c r="H92" s="588"/>
      <c r="I92" s="588"/>
      <c r="J92" s="588"/>
      <c r="K92" s="588"/>
    </row>
    <row r="93" spans="1:12" ht="15" customHeight="1">
      <c r="B93" s="588"/>
      <c r="C93" s="588"/>
      <c r="D93" s="589"/>
      <c r="E93" s="589"/>
      <c r="F93" s="588"/>
      <c r="G93" s="588"/>
      <c r="H93" s="588"/>
      <c r="I93" s="588"/>
      <c r="J93" s="588"/>
      <c r="K93" s="588"/>
    </row>
    <row r="94" spans="1:12" ht="15" customHeight="1">
      <c r="B94" s="588"/>
      <c r="C94" s="588"/>
      <c r="D94" s="589"/>
      <c r="E94" s="589"/>
      <c r="F94" s="588"/>
      <c r="G94" s="588"/>
      <c r="H94" s="588"/>
      <c r="I94" s="588"/>
      <c r="J94" s="588"/>
      <c r="K94" s="588"/>
    </row>
    <row r="95" spans="1:12" ht="15" customHeight="1">
      <c r="B95" s="588"/>
      <c r="C95" s="588"/>
      <c r="D95" s="589"/>
      <c r="E95" s="589"/>
      <c r="F95" s="588"/>
      <c r="G95" s="588"/>
      <c r="H95" s="588"/>
      <c r="I95" s="588"/>
      <c r="J95" s="588"/>
      <c r="K95" s="588"/>
    </row>
    <row r="96" spans="1:12" ht="15" customHeight="1">
      <c r="B96" s="588"/>
      <c r="C96" s="588"/>
      <c r="D96" s="589"/>
      <c r="E96" s="589"/>
      <c r="F96" s="588"/>
      <c r="G96" s="588"/>
      <c r="H96" s="588"/>
      <c r="I96" s="588"/>
      <c r="J96" s="588"/>
      <c r="K96" s="588"/>
    </row>
    <row r="97" spans="2:11" ht="15" customHeight="1">
      <c r="B97" s="588"/>
      <c r="C97" s="588"/>
      <c r="D97" s="589"/>
      <c r="E97" s="589"/>
      <c r="F97" s="588"/>
      <c r="G97" s="588"/>
      <c r="H97" s="588"/>
      <c r="I97" s="588"/>
      <c r="J97" s="588"/>
      <c r="K97" s="588"/>
    </row>
    <row r="98" spans="2:11" ht="15" customHeight="1">
      <c r="B98" s="588"/>
      <c r="C98" s="588"/>
      <c r="D98" s="589"/>
      <c r="E98" s="589"/>
      <c r="F98" s="588"/>
      <c r="G98" s="588"/>
      <c r="H98" s="588"/>
      <c r="I98" s="588"/>
      <c r="J98" s="588"/>
      <c r="K98" s="588"/>
    </row>
    <row r="99" spans="2:11" ht="15" customHeight="1">
      <c r="B99" s="588"/>
      <c r="C99" s="588"/>
      <c r="D99" s="589"/>
      <c r="E99" s="589"/>
      <c r="F99" s="588"/>
      <c r="G99" s="588"/>
      <c r="H99" s="588"/>
      <c r="I99" s="588"/>
      <c r="J99" s="588"/>
      <c r="K99" s="588"/>
    </row>
    <row r="100" spans="2:11" ht="15" customHeight="1">
      <c r="B100" s="588"/>
      <c r="C100" s="588"/>
      <c r="D100" s="589"/>
      <c r="E100" s="589"/>
      <c r="F100" s="588"/>
      <c r="G100" s="588"/>
      <c r="H100" s="588"/>
      <c r="I100" s="588"/>
      <c r="J100" s="588"/>
      <c r="K100" s="588"/>
    </row>
    <row r="101" spans="2:11" ht="15" customHeight="1">
      <c r="B101" s="588"/>
      <c r="C101" s="588"/>
      <c r="D101" s="589"/>
      <c r="E101" s="589"/>
      <c r="F101" s="588"/>
      <c r="G101" s="588"/>
      <c r="H101" s="588"/>
      <c r="I101" s="588"/>
      <c r="J101" s="588"/>
      <c r="K101" s="588"/>
    </row>
    <row r="102" spans="2:11" ht="15" customHeight="1">
      <c r="B102" s="588"/>
      <c r="C102" s="588"/>
      <c r="D102" s="589"/>
      <c r="E102" s="589"/>
      <c r="F102" s="588"/>
      <c r="G102" s="588"/>
      <c r="H102" s="588"/>
      <c r="I102" s="588"/>
      <c r="J102" s="588"/>
      <c r="K102" s="588"/>
    </row>
    <row r="103" spans="2:11" ht="15" customHeight="1">
      <c r="B103" s="588"/>
      <c r="C103" s="588"/>
      <c r="D103" s="589"/>
      <c r="E103" s="589"/>
      <c r="F103" s="588"/>
      <c r="G103" s="588"/>
      <c r="H103" s="588"/>
      <c r="I103" s="588"/>
      <c r="J103" s="588"/>
      <c r="K103" s="588"/>
    </row>
    <row r="104" spans="2:11" ht="15" customHeight="1">
      <c r="B104" s="588"/>
      <c r="C104" s="588"/>
      <c r="D104" s="589"/>
      <c r="E104" s="589"/>
      <c r="F104" s="588"/>
      <c r="G104" s="588"/>
      <c r="H104" s="588"/>
      <c r="I104" s="588"/>
      <c r="J104" s="588"/>
      <c r="K104" s="588"/>
    </row>
    <row r="105" spans="2:11" ht="15" customHeight="1">
      <c r="B105" s="588"/>
      <c r="C105" s="588"/>
      <c r="D105" s="589"/>
      <c r="E105" s="589"/>
      <c r="F105" s="588"/>
      <c r="G105" s="588"/>
      <c r="H105" s="588"/>
      <c r="I105" s="588"/>
      <c r="J105" s="588"/>
      <c r="K105" s="588"/>
    </row>
    <row r="106" spans="2:11" ht="15" customHeight="1">
      <c r="B106" s="588"/>
      <c r="C106" s="588"/>
      <c r="D106" s="589"/>
      <c r="E106" s="589"/>
      <c r="F106" s="588"/>
      <c r="G106" s="588"/>
      <c r="H106" s="588"/>
      <c r="I106" s="588"/>
      <c r="J106" s="588"/>
      <c r="K106" s="588"/>
    </row>
    <row r="107" spans="2:11" ht="15" customHeight="1">
      <c r="B107" s="588"/>
      <c r="C107" s="588"/>
      <c r="D107" s="589"/>
      <c r="E107" s="589"/>
      <c r="F107" s="588"/>
      <c r="G107" s="588"/>
      <c r="H107" s="588"/>
      <c r="I107" s="588"/>
      <c r="J107" s="588"/>
      <c r="K107" s="588"/>
    </row>
    <row r="108" spans="2:11" ht="15" customHeight="1">
      <c r="B108" s="588"/>
      <c r="C108" s="588"/>
      <c r="D108" s="589"/>
      <c r="E108" s="589"/>
      <c r="F108" s="588"/>
      <c r="G108" s="588"/>
      <c r="H108" s="588"/>
      <c r="I108" s="588"/>
      <c r="J108" s="588"/>
      <c r="K108" s="588"/>
    </row>
    <row r="109" spans="2:11" ht="15" customHeight="1">
      <c r="B109" s="588"/>
      <c r="C109" s="588"/>
      <c r="D109" s="589"/>
      <c r="E109" s="589"/>
      <c r="F109" s="588"/>
      <c r="G109" s="588"/>
      <c r="H109" s="588"/>
      <c r="I109" s="588"/>
      <c r="J109" s="588"/>
      <c r="K109" s="588"/>
    </row>
  </sheetData>
  <mergeCells count="2">
    <mergeCell ref="B87:K87"/>
    <mergeCell ref="B88:K88"/>
  </mergeCells>
  <conditionalFormatting sqref="D86:E86">
    <cfRule type="cellIs" dxfId="0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9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FCFB2-3FEF-4CD8-BE09-3049120A4068}">
  <sheetPr>
    <tabColor theme="8"/>
  </sheetPr>
  <dimension ref="A1:N110"/>
  <sheetViews>
    <sheetView showGridLines="0" view="pageBreakPreview" topLeftCell="A61" zoomScale="90" zoomScaleNormal="100" zoomScaleSheetLayoutView="90" workbookViewId="0">
      <selection activeCell="C6" sqref="C6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5" width="12.7109375" style="385" customWidth="1"/>
    <col min="6" max="6" width="13.5703125" style="385" customWidth="1"/>
    <col min="7" max="7" width="15.85546875" style="385" customWidth="1"/>
    <col min="8" max="8" width="16.5703125" style="385" customWidth="1"/>
    <col min="9" max="9" width="13.85546875" style="385" customWidth="1"/>
    <col min="10" max="10" width="16.85546875" style="385" customWidth="1"/>
    <col min="11" max="11" width="14.7109375" style="385" customWidth="1"/>
    <col min="12" max="12" width="1.7109375" style="385" customWidth="1"/>
    <col min="13" max="13" width="1" style="385" customWidth="1"/>
    <col min="14" max="16384" width="12.5703125" style="385"/>
  </cols>
  <sheetData>
    <row r="1" spans="1:14">
      <c r="A1" s="679"/>
      <c r="B1" s="679"/>
      <c r="C1" s="680"/>
      <c r="D1" s="680"/>
      <c r="E1" s="679"/>
      <c r="F1" s="679"/>
      <c r="G1" s="679"/>
      <c r="H1" s="679"/>
      <c r="I1" s="679"/>
      <c r="J1" s="679"/>
      <c r="K1" s="679"/>
      <c r="L1" s="679"/>
      <c r="M1" s="682" t="s">
        <v>27</v>
      </c>
      <c r="N1" s="679"/>
    </row>
    <row r="2" spans="1:14">
      <c r="A2" s="679"/>
      <c r="B2" s="679"/>
      <c r="C2" s="680"/>
      <c r="D2" s="680"/>
      <c r="E2" s="679"/>
      <c r="F2" s="679"/>
      <c r="G2" s="679"/>
      <c r="H2" s="679"/>
      <c r="I2" s="679"/>
      <c r="J2" s="679"/>
      <c r="K2" s="679"/>
      <c r="L2" s="679"/>
      <c r="M2" s="681" t="s">
        <v>26</v>
      </c>
      <c r="N2" s="679"/>
    </row>
    <row r="3" spans="1:14" ht="15" customHeight="1">
      <c r="A3" s="679"/>
      <c r="B3" s="679"/>
      <c r="C3" s="680"/>
      <c r="D3" s="680"/>
      <c r="E3" s="679"/>
      <c r="F3" s="679"/>
      <c r="G3" s="679"/>
      <c r="H3" s="679"/>
      <c r="I3" s="679"/>
      <c r="J3" s="679"/>
      <c r="K3" s="679"/>
      <c r="L3" s="679"/>
      <c r="M3" s="679"/>
      <c r="N3" s="679"/>
    </row>
    <row r="4" spans="1:14" ht="15" customHeight="1">
      <c r="A4" s="679"/>
      <c r="B4" s="679"/>
      <c r="C4" s="680"/>
      <c r="D4" s="680"/>
      <c r="E4" s="679"/>
      <c r="F4" s="679"/>
      <c r="G4" s="679"/>
      <c r="H4" s="679"/>
      <c r="I4" s="679"/>
      <c r="J4" s="679"/>
      <c r="K4" s="679"/>
      <c r="L4" s="679"/>
      <c r="M4" s="679"/>
      <c r="N4" s="679"/>
    </row>
    <row r="5" spans="1:14">
      <c r="A5" s="678" t="s">
        <v>169</v>
      </c>
      <c r="B5" s="677" t="s">
        <v>333</v>
      </c>
      <c r="C5" s="676"/>
      <c r="D5" s="676"/>
      <c r="E5" s="675"/>
      <c r="F5" s="675"/>
      <c r="G5" s="675"/>
      <c r="H5" s="671"/>
      <c r="I5" s="671"/>
      <c r="J5" s="671"/>
      <c r="K5" s="671"/>
      <c r="L5" s="671"/>
      <c r="M5" s="671"/>
      <c r="N5" s="671"/>
    </row>
    <row r="6" spans="1:14">
      <c r="A6" s="674" t="s">
        <v>170</v>
      </c>
      <c r="B6" s="673" t="s">
        <v>332</v>
      </c>
      <c r="C6" s="672"/>
      <c r="D6" s="672"/>
      <c r="E6" s="671"/>
      <c r="F6" s="671"/>
      <c r="G6" s="671"/>
      <c r="H6" s="671"/>
      <c r="I6" s="671"/>
      <c r="J6" s="671"/>
      <c r="K6" s="671"/>
      <c r="L6" s="671"/>
      <c r="M6" s="671"/>
      <c r="N6" s="671"/>
    </row>
    <row r="7" spans="1:14" ht="8.1" customHeight="1">
      <c r="B7" s="670"/>
      <c r="C7" s="588"/>
      <c r="D7" s="589"/>
      <c r="E7" s="588"/>
      <c r="F7" s="588"/>
      <c r="G7" s="588"/>
      <c r="H7" s="588"/>
      <c r="I7" s="588"/>
      <c r="J7" s="588"/>
    </row>
    <row r="8" spans="1:14" ht="8.1" customHeight="1">
      <c r="B8" s="670"/>
      <c r="C8" s="588"/>
      <c r="D8" s="589"/>
      <c r="E8" s="588"/>
      <c r="F8" s="588"/>
      <c r="G8" s="588"/>
      <c r="H8" s="588"/>
      <c r="I8" s="588"/>
      <c r="J8" s="588"/>
    </row>
    <row r="9" spans="1:14" s="666" customFormat="1" ht="18" customHeight="1" thickBot="1">
      <c r="B9" s="669" t="s">
        <v>331</v>
      </c>
      <c r="C9" s="625"/>
      <c r="D9" s="668"/>
      <c r="E9" s="625"/>
      <c r="F9" s="625"/>
      <c r="G9" s="625"/>
      <c r="H9" s="625"/>
      <c r="I9" s="625"/>
      <c r="K9" s="625"/>
      <c r="L9" s="667" t="s">
        <v>128</v>
      </c>
      <c r="M9" s="625"/>
    </row>
    <row r="10" spans="1:14" ht="8.1" customHeight="1" thickTop="1">
      <c r="A10" s="664"/>
      <c r="B10" s="664"/>
      <c r="C10" s="664"/>
      <c r="D10" s="665"/>
      <c r="E10" s="664"/>
      <c r="F10" s="664"/>
      <c r="G10" s="664"/>
      <c r="H10" s="664"/>
      <c r="I10" s="664"/>
      <c r="J10" s="664"/>
      <c r="K10" s="664"/>
      <c r="L10" s="664"/>
      <c r="M10" s="480"/>
    </row>
    <row r="11" spans="1:14" ht="15" customHeight="1">
      <c r="A11" s="480"/>
      <c r="B11" s="636" t="s">
        <v>25</v>
      </c>
      <c r="C11" s="636"/>
      <c r="D11" s="637" t="s">
        <v>190</v>
      </c>
      <c r="E11" s="663" t="s">
        <v>330</v>
      </c>
      <c r="F11" s="280" t="s">
        <v>83</v>
      </c>
      <c r="G11" s="280" t="s">
        <v>82</v>
      </c>
      <c r="H11" s="658" t="s">
        <v>81</v>
      </c>
      <c r="I11" s="658" t="s">
        <v>80</v>
      </c>
      <c r="J11" s="658" t="s">
        <v>79</v>
      </c>
      <c r="K11" s="658" t="s">
        <v>78</v>
      </c>
      <c r="L11" s="480"/>
      <c r="M11" s="480"/>
    </row>
    <row r="12" spans="1:14" ht="15" customHeight="1">
      <c r="A12" s="480"/>
      <c r="B12" s="481" t="s">
        <v>23</v>
      </c>
      <c r="C12" s="480"/>
      <c r="D12" s="662" t="s">
        <v>191</v>
      </c>
      <c r="E12" s="661" t="s">
        <v>18</v>
      </c>
      <c r="F12" s="280" t="s">
        <v>73</v>
      </c>
      <c r="G12" s="280" t="s">
        <v>192</v>
      </c>
      <c r="H12" s="657" t="s">
        <v>72</v>
      </c>
      <c r="I12" s="658" t="s">
        <v>71</v>
      </c>
      <c r="J12" s="658" t="s">
        <v>70</v>
      </c>
      <c r="K12" s="657" t="s">
        <v>69</v>
      </c>
      <c r="L12" s="480"/>
      <c r="M12" s="480"/>
    </row>
    <row r="13" spans="1:14" ht="15" customHeight="1">
      <c r="A13" s="480"/>
      <c r="B13" s="636"/>
      <c r="C13" s="480"/>
      <c r="D13" s="633"/>
      <c r="E13" s="660"/>
      <c r="F13" s="280" t="s">
        <v>194</v>
      </c>
      <c r="G13" s="659" t="s">
        <v>195</v>
      </c>
      <c r="H13" s="658"/>
      <c r="I13" s="658" t="s">
        <v>68</v>
      </c>
      <c r="J13" s="275" t="s">
        <v>196</v>
      </c>
      <c r="K13" s="658"/>
      <c r="L13" s="480"/>
      <c r="M13" s="480"/>
    </row>
    <row r="14" spans="1:14" ht="15" customHeight="1">
      <c r="A14" s="480"/>
      <c r="B14" s="481"/>
      <c r="C14" s="480"/>
      <c r="D14" s="633"/>
      <c r="E14" s="660"/>
      <c r="F14" s="659" t="s">
        <v>65</v>
      </c>
      <c r="G14" s="659" t="s">
        <v>197</v>
      </c>
      <c r="H14" s="658"/>
      <c r="I14" s="658" t="s">
        <v>198</v>
      </c>
      <c r="J14" s="658" t="s">
        <v>199</v>
      </c>
      <c r="K14" s="658"/>
      <c r="L14" s="480"/>
      <c r="M14" s="480"/>
    </row>
    <row r="15" spans="1:14" ht="15" customHeight="1">
      <c r="A15" s="480"/>
      <c r="B15" s="481"/>
      <c r="C15" s="480"/>
      <c r="D15" s="633"/>
      <c r="E15" s="660"/>
      <c r="F15" s="659" t="s">
        <v>45</v>
      </c>
      <c r="G15" s="658"/>
      <c r="H15" s="658"/>
      <c r="I15" s="658" t="s">
        <v>63</v>
      </c>
      <c r="J15" s="658" t="s">
        <v>62</v>
      </c>
      <c r="K15" s="658"/>
      <c r="L15" s="480"/>
      <c r="M15" s="480"/>
    </row>
    <row r="16" spans="1:14" ht="15" customHeight="1">
      <c r="A16" s="480"/>
      <c r="B16" s="480"/>
      <c r="C16" s="480"/>
      <c r="D16" s="633"/>
      <c r="E16" s="660"/>
      <c r="F16" s="659" t="s">
        <v>201</v>
      </c>
      <c r="G16" s="658"/>
      <c r="H16" s="658"/>
      <c r="I16" s="282" t="s">
        <v>60</v>
      </c>
      <c r="J16" s="282" t="s">
        <v>59</v>
      </c>
      <c r="K16" s="658"/>
      <c r="L16" s="480"/>
      <c r="M16" s="480"/>
    </row>
    <row r="17" spans="1:13" ht="15" customHeight="1">
      <c r="A17" s="480"/>
      <c r="B17" s="480"/>
      <c r="C17" s="480"/>
      <c r="D17" s="633"/>
      <c r="E17" s="480"/>
      <c r="F17" s="282"/>
      <c r="G17" s="282"/>
      <c r="H17" s="282"/>
      <c r="I17" s="282" t="s">
        <v>58</v>
      </c>
      <c r="J17" s="282" t="s">
        <v>203</v>
      </c>
      <c r="K17" s="282"/>
      <c r="L17" s="480"/>
      <c r="M17" s="480"/>
    </row>
    <row r="18" spans="1:13" ht="15" customHeight="1">
      <c r="A18" s="480"/>
      <c r="B18" s="480"/>
      <c r="C18" s="480"/>
      <c r="D18" s="633"/>
      <c r="E18" s="480"/>
      <c r="F18" s="657"/>
      <c r="G18" s="657"/>
      <c r="H18" s="657"/>
      <c r="I18" s="282" t="s">
        <v>205</v>
      </c>
      <c r="J18" s="657" t="s">
        <v>206</v>
      </c>
      <c r="K18" s="657"/>
      <c r="L18" s="480"/>
      <c r="M18" s="480"/>
    </row>
    <row r="19" spans="1:13" ht="15" customHeight="1">
      <c r="A19" s="480"/>
      <c r="B19" s="480"/>
      <c r="C19" s="480"/>
      <c r="D19" s="633"/>
      <c r="E19" s="480"/>
      <c r="F19" s="657"/>
      <c r="G19" s="657"/>
      <c r="H19" s="657"/>
      <c r="I19" s="657" t="s">
        <v>208</v>
      </c>
      <c r="J19" s="657" t="s">
        <v>57</v>
      </c>
      <c r="K19" s="657"/>
      <c r="L19" s="480"/>
      <c r="M19" s="480"/>
    </row>
    <row r="20" spans="1:13" ht="15" customHeight="1">
      <c r="A20" s="480"/>
      <c r="B20" s="480"/>
      <c r="C20" s="480"/>
      <c r="D20" s="633"/>
      <c r="E20" s="480"/>
      <c r="F20" s="657"/>
      <c r="G20" s="657"/>
      <c r="H20" s="657"/>
      <c r="I20" s="657"/>
      <c r="J20" s="657" t="s">
        <v>210</v>
      </c>
      <c r="K20" s="657"/>
      <c r="L20" s="480"/>
      <c r="M20" s="480"/>
    </row>
    <row r="21" spans="1:13" ht="15" customHeight="1">
      <c r="A21" s="480"/>
      <c r="B21" s="480"/>
      <c r="C21" s="480"/>
      <c r="D21" s="633"/>
      <c r="E21" s="480"/>
      <c r="F21" s="657"/>
      <c r="G21" s="657"/>
      <c r="H21" s="657"/>
      <c r="I21" s="657"/>
      <c r="J21" s="657" t="s">
        <v>56</v>
      </c>
      <c r="K21" s="657"/>
      <c r="L21" s="480"/>
      <c r="M21" s="480"/>
    </row>
    <row r="22" spans="1:13" ht="8.1" customHeight="1">
      <c r="A22" s="476"/>
      <c r="B22" s="476"/>
      <c r="C22" s="476"/>
      <c r="D22" s="656"/>
      <c r="E22" s="476"/>
      <c r="F22" s="476"/>
      <c r="G22" s="476"/>
      <c r="H22" s="476"/>
      <c r="I22" s="476"/>
      <c r="J22" s="476"/>
      <c r="K22" s="476"/>
      <c r="L22" s="476"/>
      <c r="M22" s="480"/>
    </row>
    <row r="23" spans="1:13" ht="8.1" customHeight="1">
      <c r="A23" s="505"/>
      <c r="B23" s="505"/>
      <c r="C23" s="505"/>
      <c r="D23" s="655"/>
      <c r="E23" s="505"/>
      <c r="F23" s="505"/>
      <c r="G23" s="505"/>
      <c r="H23" s="505"/>
      <c r="I23" s="505"/>
      <c r="J23" s="505"/>
      <c r="K23" s="505"/>
      <c r="L23" s="505"/>
      <c r="M23" s="480"/>
    </row>
    <row r="24" spans="1:13" ht="15" customHeight="1">
      <c r="A24" s="650"/>
      <c r="B24" s="636" t="s">
        <v>15</v>
      </c>
      <c r="C24" s="649"/>
      <c r="D24" s="308" t="s">
        <v>286</v>
      </c>
      <c r="E24" s="653">
        <v>15155.2</v>
      </c>
      <c r="F24" s="653">
        <v>1408.1</v>
      </c>
      <c r="G24" s="653">
        <v>84.1</v>
      </c>
      <c r="H24" s="653">
        <v>2507.3000000000002</v>
      </c>
      <c r="I24" s="653">
        <v>78.8</v>
      </c>
      <c r="J24" s="653">
        <v>85</v>
      </c>
      <c r="K24" s="653">
        <v>1245.5</v>
      </c>
      <c r="L24" s="649"/>
      <c r="M24" s="648"/>
    </row>
    <row r="25" spans="1:13" ht="15" customHeight="1">
      <c r="A25" s="650"/>
      <c r="B25" s="636"/>
      <c r="C25" s="649"/>
      <c r="D25" s="308">
        <v>2023</v>
      </c>
      <c r="E25" s="653">
        <v>15813.4</v>
      </c>
      <c r="F25" s="653">
        <v>1437.4</v>
      </c>
      <c r="G25" s="653">
        <v>88.8</v>
      </c>
      <c r="H25" s="653">
        <v>2597.8000000000002</v>
      </c>
      <c r="I25" s="653">
        <v>81.5</v>
      </c>
      <c r="J25" s="653">
        <v>85.5</v>
      </c>
      <c r="K25" s="653">
        <v>1284.5</v>
      </c>
      <c r="L25" s="649"/>
      <c r="M25" s="648"/>
    </row>
    <row r="26" spans="1:13" s="384" customFormat="1" ht="15" customHeight="1">
      <c r="A26" s="549"/>
      <c r="B26" s="654"/>
      <c r="C26" s="652"/>
      <c r="D26" s="308">
        <v>2024</v>
      </c>
      <c r="E26" s="653">
        <v>16369.4</v>
      </c>
      <c r="F26" s="653">
        <v>1478.5</v>
      </c>
      <c r="G26" s="653">
        <v>88.7</v>
      </c>
      <c r="H26" s="653">
        <v>2664.6</v>
      </c>
      <c r="I26" s="653">
        <v>76.8</v>
      </c>
      <c r="J26" s="653">
        <v>93</v>
      </c>
      <c r="K26" s="653">
        <v>1393.4</v>
      </c>
      <c r="L26" s="652">
        <v>689.24900000000002</v>
      </c>
      <c r="M26" s="651"/>
    </row>
    <row r="27" spans="1:13" ht="8.1" customHeight="1">
      <c r="A27" s="650"/>
      <c r="B27" s="636"/>
      <c r="C27" s="649"/>
      <c r="D27" s="342"/>
      <c r="E27" s="647"/>
      <c r="F27" s="647"/>
      <c r="G27" s="647"/>
      <c r="H27" s="647"/>
      <c r="I27" s="647"/>
      <c r="J27" s="647"/>
      <c r="K27" s="647"/>
      <c r="L27" s="649"/>
      <c r="M27" s="648"/>
    </row>
    <row r="28" spans="1:13" ht="15" customHeight="1">
      <c r="A28" s="480"/>
      <c r="B28" s="480" t="s">
        <v>14</v>
      </c>
      <c r="C28" s="480"/>
      <c r="D28" s="309" t="s">
        <v>291</v>
      </c>
      <c r="E28" s="647">
        <v>1949.2</v>
      </c>
      <c r="F28" s="647">
        <v>144</v>
      </c>
      <c r="G28" s="647">
        <v>13.2</v>
      </c>
      <c r="H28" s="647">
        <v>495.4</v>
      </c>
      <c r="I28" s="647">
        <v>7.7</v>
      </c>
      <c r="J28" s="647">
        <v>15.4</v>
      </c>
      <c r="K28" s="647">
        <v>160.1</v>
      </c>
      <c r="L28" s="480"/>
      <c r="M28" s="480"/>
    </row>
    <row r="29" spans="1:13" ht="15" customHeight="1">
      <c r="A29" s="480"/>
      <c r="B29" s="480"/>
      <c r="C29" s="480"/>
      <c r="D29" s="309">
        <v>2023</v>
      </c>
      <c r="E29" s="647">
        <v>2017.9</v>
      </c>
      <c r="F29" s="647">
        <v>125.4</v>
      </c>
      <c r="G29" s="647">
        <v>14.2</v>
      </c>
      <c r="H29" s="647">
        <v>490.5</v>
      </c>
      <c r="I29" s="647">
        <v>10.1</v>
      </c>
      <c r="J29" s="647">
        <v>14.4</v>
      </c>
      <c r="K29" s="647">
        <v>165</v>
      </c>
      <c r="L29" s="480"/>
      <c r="M29" s="480"/>
    </row>
    <row r="30" spans="1:13" ht="15" customHeight="1">
      <c r="A30" s="480"/>
      <c r="B30" s="480"/>
      <c r="C30" s="480"/>
      <c r="D30" s="309">
        <v>2024</v>
      </c>
      <c r="E30" s="647">
        <f>'5.7_L '!E29+'5.7_P'!E29</f>
        <v>2076.5</v>
      </c>
      <c r="F30" s="647">
        <f>'5.7_L '!F29+'5.7_P'!F29</f>
        <v>125.3</v>
      </c>
      <c r="G30" s="647">
        <f>'5.7_L '!G29+'5.7_P'!G29</f>
        <v>7.2</v>
      </c>
      <c r="H30" s="647">
        <f>'5.7_L '!H29+'5.7_P'!H29</f>
        <v>473.6</v>
      </c>
      <c r="I30" s="647">
        <f>'5.7_L '!I29+'5.7_P'!I29</f>
        <v>10.1</v>
      </c>
      <c r="J30" s="647">
        <f>'5.7_L '!J29+'5.7_P'!J29</f>
        <v>18.8</v>
      </c>
      <c r="K30" s="647">
        <f>'5.7_L '!K29+'5.7_P'!K29</f>
        <v>154.10000000000002</v>
      </c>
      <c r="L30" s="480"/>
      <c r="M30" s="480"/>
    </row>
    <row r="31" spans="1:13" ht="8.1" customHeight="1">
      <c r="A31" s="480"/>
      <c r="B31" s="480"/>
      <c r="C31" s="480"/>
      <c r="D31" s="342"/>
      <c r="E31" s="647"/>
      <c r="F31" s="647"/>
      <c r="G31" s="647"/>
      <c r="H31" s="647"/>
      <c r="I31" s="647"/>
      <c r="J31" s="647"/>
      <c r="K31" s="647"/>
      <c r="L31" s="480"/>
      <c r="M31" s="480"/>
    </row>
    <row r="32" spans="1:13" ht="15" customHeight="1">
      <c r="A32" s="480"/>
      <c r="B32" s="480" t="s">
        <v>13</v>
      </c>
      <c r="C32" s="480"/>
      <c r="D32" s="309" t="s">
        <v>291</v>
      </c>
      <c r="E32" s="647">
        <v>900.4</v>
      </c>
      <c r="F32" s="647">
        <v>99.9</v>
      </c>
      <c r="G32" s="647">
        <v>1.8</v>
      </c>
      <c r="H32" s="647">
        <v>181</v>
      </c>
      <c r="I32" s="647">
        <v>3.9</v>
      </c>
      <c r="J32" s="647">
        <v>6</v>
      </c>
      <c r="K32" s="647">
        <v>55.5</v>
      </c>
      <c r="L32" s="480"/>
      <c r="M32" s="480"/>
    </row>
    <row r="33" spans="1:13" ht="15" customHeight="1">
      <c r="A33" s="480"/>
      <c r="B33" s="480"/>
      <c r="C33" s="480"/>
      <c r="D33" s="309">
        <v>2023</v>
      </c>
      <c r="E33" s="647">
        <v>927.5</v>
      </c>
      <c r="F33" s="647">
        <v>92.3</v>
      </c>
      <c r="G33" s="647">
        <v>2.4</v>
      </c>
      <c r="H33" s="647">
        <v>184</v>
      </c>
      <c r="I33" s="647">
        <v>4.9000000000000004</v>
      </c>
      <c r="J33" s="647">
        <v>8.3000000000000007</v>
      </c>
      <c r="K33" s="647">
        <v>65.5</v>
      </c>
      <c r="L33" s="480"/>
      <c r="M33" s="480"/>
    </row>
    <row r="34" spans="1:13" ht="15" customHeight="1">
      <c r="A34" s="480"/>
      <c r="B34" s="480"/>
      <c r="C34" s="480"/>
      <c r="D34" s="309">
        <v>2024</v>
      </c>
      <c r="E34" s="647">
        <v>956.5</v>
      </c>
      <c r="F34" s="647">
        <v>87.3</v>
      </c>
      <c r="G34" s="647">
        <v>0.8</v>
      </c>
      <c r="H34" s="647">
        <v>201.2</v>
      </c>
      <c r="I34" s="647">
        <v>4.0999999999999996</v>
      </c>
      <c r="J34" s="647">
        <v>7.1</v>
      </c>
      <c r="K34" s="647">
        <v>77.7</v>
      </c>
      <c r="L34" s="480">
        <v>32.212000000000003</v>
      </c>
      <c r="M34" s="480"/>
    </row>
    <row r="35" spans="1:13" ht="8.1" customHeight="1">
      <c r="A35" s="480"/>
      <c r="B35" s="480"/>
      <c r="C35" s="480"/>
      <c r="D35" s="342"/>
      <c r="E35" s="647"/>
      <c r="F35" s="647"/>
      <c r="G35" s="647"/>
      <c r="H35" s="647"/>
      <c r="I35" s="647"/>
      <c r="J35" s="647"/>
      <c r="K35" s="647"/>
      <c r="L35" s="480"/>
      <c r="M35" s="480"/>
    </row>
    <row r="36" spans="1:13" ht="15" customHeight="1">
      <c r="A36" s="480"/>
      <c r="B36" s="480" t="s">
        <v>12</v>
      </c>
      <c r="C36" s="480"/>
      <c r="D36" s="309" t="s">
        <v>291</v>
      </c>
      <c r="E36" s="647">
        <v>634.4</v>
      </c>
      <c r="F36" s="647">
        <v>64.2</v>
      </c>
      <c r="G36" s="647">
        <v>1.6</v>
      </c>
      <c r="H36" s="647">
        <v>63.2</v>
      </c>
      <c r="I36" s="647">
        <v>1.8</v>
      </c>
      <c r="J36" s="647">
        <v>0.6</v>
      </c>
      <c r="K36" s="647">
        <v>80.599999999999994</v>
      </c>
      <c r="L36" s="480"/>
      <c r="M36" s="480"/>
    </row>
    <row r="37" spans="1:13" ht="15" customHeight="1">
      <c r="A37" s="480"/>
      <c r="B37" s="480"/>
      <c r="C37" s="480"/>
      <c r="D37" s="309">
        <v>2023</v>
      </c>
      <c r="E37" s="647">
        <v>661.1</v>
      </c>
      <c r="F37" s="647">
        <v>65.5</v>
      </c>
      <c r="G37" s="647">
        <v>0.9</v>
      </c>
      <c r="H37" s="647">
        <v>66.3</v>
      </c>
      <c r="I37" s="647">
        <v>1.4</v>
      </c>
      <c r="J37" s="647">
        <v>1.1000000000000001</v>
      </c>
      <c r="K37" s="647">
        <v>79.3</v>
      </c>
      <c r="L37" s="480"/>
      <c r="M37" s="480"/>
    </row>
    <row r="38" spans="1:13" ht="15" customHeight="1">
      <c r="A38" s="480"/>
      <c r="B38" s="480"/>
      <c r="C38" s="480"/>
      <c r="D38" s="309">
        <v>2024</v>
      </c>
      <c r="E38" s="647">
        <v>680.7</v>
      </c>
      <c r="F38" s="647">
        <v>49.7</v>
      </c>
      <c r="G38" s="647">
        <v>1.2</v>
      </c>
      <c r="H38" s="647">
        <v>72.900000000000006</v>
      </c>
      <c r="I38" s="647">
        <v>1.7</v>
      </c>
      <c r="J38" s="647">
        <v>1.2</v>
      </c>
      <c r="K38" s="647">
        <v>83.2</v>
      </c>
      <c r="L38" s="480">
        <v>20.638999999999999</v>
      </c>
      <c r="M38" s="480"/>
    </row>
    <row r="39" spans="1:13" ht="8.1" customHeight="1">
      <c r="A39" s="480"/>
      <c r="B39" s="480"/>
      <c r="C39" s="480"/>
      <c r="D39" s="342"/>
      <c r="E39" s="647"/>
      <c r="F39" s="647"/>
      <c r="G39" s="647"/>
      <c r="H39" s="647"/>
      <c r="I39" s="647"/>
      <c r="J39" s="647"/>
      <c r="K39" s="647"/>
      <c r="L39" s="480"/>
      <c r="M39" s="480"/>
    </row>
    <row r="40" spans="1:13" ht="15" customHeight="1">
      <c r="A40" s="480"/>
      <c r="B40" s="480" t="s">
        <v>11</v>
      </c>
      <c r="C40" s="480"/>
      <c r="D40" s="309" t="s">
        <v>291</v>
      </c>
      <c r="E40" s="647">
        <v>486.3</v>
      </c>
      <c r="F40" s="647">
        <v>20.8</v>
      </c>
      <c r="G40" s="647">
        <v>3.1</v>
      </c>
      <c r="H40" s="647">
        <v>110.8</v>
      </c>
      <c r="I40" s="647">
        <v>2.8</v>
      </c>
      <c r="J40" s="647">
        <v>2.8</v>
      </c>
      <c r="K40" s="647">
        <v>38.5</v>
      </c>
      <c r="L40" s="480"/>
      <c r="M40" s="480"/>
    </row>
    <row r="41" spans="1:13" ht="15" customHeight="1">
      <c r="A41" s="480"/>
      <c r="B41" s="480"/>
      <c r="C41" s="480"/>
      <c r="D41" s="309">
        <v>2023</v>
      </c>
      <c r="E41" s="647">
        <v>499.8</v>
      </c>
      <c r="F41" s="647">
        <v>20.3</v>
      </c>
      <c r="G41" s="647">
        <v>1.2</v>
      </c>
      <c r="H41" s="647">
        <v>109.7</v>
      </c>
      <c r="I41" s="647">
        <v>2.7</v>
      </c>
      <c r="J41" s="647">
        <v>3.5</v>
      </c>
      <c r="K41" s="647">
        <v>35.4</v>
      </c>
      <c r="L41" s="480"/>
      <c r="M41" s="480"/>
    </row>
    <row r="42" spans="1:13" ht="15" customHeight="1">
      <c r="A42" s="480"/>
      <c r="B42" s="480"/>
      <c r="C42" s="480"/>
      <c r="D42" s="309">
        <v>2024</v>
      </c>
      <c r="E42" s="647">
        <v>517</v>
      </c>
      <c r="F42" s="647">
        <v>15.3</v>
      </c>
      <c r="G42" s="647">
        <v>0.8</v>
      </c>
      <c r="H42" s="647">
        <v>137.6</v>
      </c>
      <c r="I42" s="647">
        <v>3</v>
      </c>
      <c r="J42" s="647">
        <v>3.3</v>
      </c>
      <c r="K42" s="647">
        <v>45.6</v>
      </c>
      <c r="L42" s="480">
        <v>13.022</v>
      </c>
      <c r="M42" s="480"/>
    </row>
    <row r="43" spans="1:13" ht="8.1" customHeight="1">
      <c r="A43" s="480"/>
      <c r="B43" s="480"/>
      <c r="C43" s="480"/>
      <c r="D43" s="342"/>
      <c r="E43" s="647"/>
      <c r="F43" s="647"/>
      <c r="G43" s="647"/>
      <c r="H43" s="647"/>
      <c r="I43" s="647"/>
      <c r="J43" s="647"/>
      <c r="K43" s="647"/>
      <c r="L43" s="480"/>
      <c r="M43" s="480"/>
    </row>
    <row r="44" spans="1:13" ht="15" customHeight="1">
      <c r="A44" s="480"/>
      <c r="B44" s="480" t="s">
        <v>10</v>
      </c>
      <c r="C44" s="480"/>
      <c r="D44" s="309" t="s">
        <v>291</v>
      </c>
      <c r="E44" s="647">
        <v>517</v>
      </c>
      <c r="F44" s="647">
        <v>29.8</v>
      </c>
      <c r="G44" s="647">
        <v>2.4</v>
      </c>
      <c r="H44" s="647">
        <v>85</v>
      </c>
      <c r="I44" s="647">
        <v>4.7</v>
      </c>
      <c r="J44" s="647">
        <v>4.8</v>
      </c>
      <c r="K44" s="647">
        <v>43.4</v>
      </c>
      <c r="L44" s="480"/>
      <c r="M44" s="480"/>
    </row>
    <row r="45" spans="1:13" ht="15" customHeight="1">
      <c r="A45" s="480"/>
      <c r="B45" s="480"/>
      <c r="C45" s="480"/>
      <c r="D45" s="309">
        <v>2023</v>
      </c>
      <c r="E45" s="647">
        <v>536.1</v>
      </c>
      <c r="F45" s="647">
        <v>31</v>
      </c>
      <c r="G45" s="647">
        <v>3.1</v>
      </c>
      <c r="H45" s="647">
        <v>93</v>
      </c>
      <c r="I45" s="647">
        <v>5.8</v>
      </c>
      <c r="J45" s="647">
        <v>5.7</v>
      </c>
      <c r="K45" s="647">
        <v>38.6</v>
      </c>
      <c r="L45" s="480"/>
      <c r="M45" s="480"/>
    </row>
    <row r="46" spans="1:13" ht="15" customHeight="1">
      <c r="A46" s="480"/>
      <c r="B46" s="480"/>
      <c r="C46" s="480"/>
      <c r="D46" s="309">
        <v>2024</v>
      </c>
      <c r="E46" s="647">
        <v>549.5</v>
      </c>
      <c r="F46" s="647">
        <v>45.4</v>
      </c>
      <c r="G46" s="647">
        <v>3.1</v>
      </c>
      <c r="H46" s="647">
        <v>90.5</v>
      </c>
      <c r="I46" s="647">
        <v>6.1</v>
      </c>
      <c r="J46" s="647">
        <v>5.3</v>
      </c>
      <c r="K46" s="647">
        <v>40.799999999999997</v>
      </c>
      <c r="L46" s="480">
        <v>22.582999999999998</v>
      </c>
      <c r="M46" s="480"/>
    </row>
    <row r="47" spans="1:13" ht="8.1" customHeight="1">
      <c r="A47" s="480"/>
      <c r="B47" s="480"/>
      <c r="C47" s="480"/>
      <c r="D47" s="342"/>
      <c r="E47" s="647"/>
      <c r="F47" s="647"/>
      <c r="G47" s="647"/>
      <c r="H47" s="647"/>
      <c r="I47" s="647"/>
      <c r="J47" s="647"/>
      <c r="K47" s="647"/>
      <c r="L47" s="480"/>
      <c r="M47" s="480"/>
    </row>
    <row r="48" spans="1:13" ht="15" customHeight="1">
      <c r="A48" s="480"/>
      <c r="B48" s="480" t="s">
        <v>9</v>
      </c>
      <c r="C48" s="480"/>
      <c r="D48" s="309" t="s">
        <v>291</v>
      </c>
      <c r="E48" s="647">
        <v>692.3</v>
      </c>
      <c r="F48" s="647">
        <v>149.1</v>
      </c>
      <c r="G48" s="647">
        <v>2.1</v>
      </c>
      <c r="H48" s="647">
        <v>75</v>
      </c>
      <c r="I48" s="647">
        <v>4.5</v>
      </c>
      <c r="J48" s="647">
        <v>7.2</v>
      </c>
      <c r="K48" s="647">
        <v>44.4</v>
      </c>
      <c r="L48" s="480"/>
      <c r="M48" s="480"/>
    </row>
    <row r="49" spans="1:13" ht="15" customHeight="1">
      <c r="A49" s="480"/>
      <c r="B49" s="480"/>
      <c r="C49" s="480"/>
      <c r="D49" s="309">
        <v>2023</v>
      </c>
      <c r="E49" s="647">
        <v>720.9</v>
      </c>
      <c r="F49" s="647">
        <v>156.1</v>
      </c>
      <c r="G49" s="647">
        <v>2.5</v>
      </c>
      <c r="H49" s="647">
        <v>79.400000000000006</v>
      </c>
      <c r="I49" s="647">
        <v>4.4000000000000004</v>
      </c>
      <c r="J49" s="647">
        <v>7.1</v>
      </c>
      <c r="K49" s="647">
        <v>41.1</v>
      </c>
      <c r="L49" s="480"/>
      <c r="M49" s="480"/>
    </row>
    <row r="50" spans="1:13" ht="15" customHeight="1">
      <c r="A50" s="480"/>
      <c r="B50" s="480"/>
      <c r="C50" s="480"/>
      <c r="D50" s="309">
        <v>2024</v>
      </c>
      <c r="E50" s="647">
        <v>742.2</v>
      </c>
      <c r="F50" s="647">
        <v>139.4</v>
      </c>
      <c r="G50" s="647">
        <v>1.7</v>
      </c>
      <c r="H50" s="647">
        <v>93.8</v>
      </c>
      <c r="I50" s="647">
        <v>5.0999999999999996</v>
      </c>
      <c r="J50" s="647">
        <v>7.1</v>
      </c>
      <c r="K50" s="647">
        <v>43.8</v>
      </c>
      <c r="L50" s="480">
        <v>25.132000000000001</v>
      </c>
      <c r="M50" s="480"/>
    </row>
    <row r="51" spans="1:13" ht="8.1" customHeight="1">
      <c r="A51" s="480"/>
      <c r="B51" s="480"/>
      <c r="C51" s="480"/>
      <c r="D51" s="342"/>
      <c r="E51" s="647"/>
      <c r="F51" s="647"/>
      <c r="G51" s="647"/>
      <c r="H51" s="647"/>
      <c r="I51" s="647"/>
      <c r="J51" s="647"/>
      <c r="K51" s="647"/>
      <c r="L51" s="480"/>
      <c r="M51" s="480"/>
    </row>
    <row r="52" spans="1:13" ht="15" customHeight="1">
      <c r="A52" s="480"/>
      <c r="B52" s="480" t="s">
        <v>28</v>
      </c>
      <c r="C52" s="480"/>
      <c r="D52" s="309" t="s">
        <v>291</v>
      </c>
      <c r="E52" s="647">
        <v>871</v>
      </c>
      <c r="F52" s="647">
        <v>12.6</v>
      </c>
      <c r="G52" s="647">
        <v>3</v>
      </c>
      <c r="H52" s="647">
        <v>302.89999999999998</v>
      </c>
      <c r="I52" s="647">
        <v>3.3</v>
      </c>
      <c r="J52" s="647">
        <v>5.0999999999999996</v>
      </c>
      <c r="K52" s="647">
        <v>54.3</v>
      </c>
      <c r="L52" s="480"/>
      <c r="M52" s="480"/>
    </row>
    <row r="53" spans="1:13" ht="15" customHeight="1">
      <c r="A53" s="480"/>
      <c r="B53" s="480"/>
      <c r="C53" s="480"/>
      <c r="D53" s="309">
        <v>2023</v>
      </c>
      <c r="E53" s="647">
        <v>905.6</v>
      </c>
      <c r="F53" s="647">
        <v>16.100000000000001</v>
      </c>
      <c r="G53" s="647">
        <v>0.4</v>
      </c>
      <c r="H53" s="647">
        <v>322.3</v>
      </c>
      <c r="I53" s="647">
        <v>3.1</v>
      </c>
      <c r="J53" s="647">
        <v>2.9</v>
      </c>
      <c r="K53" s="647">
        <v>55.1</v>
      </c>
      <c r="L53" s="480"/>
      <c r="M53" s="480"/>
    </row>
    <row r="54" spans="1:13" ht="15" customHeight="1">
      <c r="A54" s="480"/>
      <c r="B54" s="480"/>
      <c r="C54" s="480"/>
      <c r="D54" s="309">
        <v>2024</v>
      </c>
      <c r="E54" s="647">
        <v>931.2</v>
      </c>
      <c r="F54" s="647">
        <v>10.4</v>
      </c>
      <c r="G54" s="647">
        <v>0.7</v>
      </c>
      <c r="H54" s="647">
        <v>355.1</v>
      </c>
      <c r="I54" s="647">
        <v>4.3</v>
      </c>
      <c r="J54" s="647">
        <v>3.4</v>
      </c>
      <c r="K54" s="647">
        <v>56.7</v>
      </c>
      <c r="L54" s="480">
        <v>49.313000000000002</v>
      </c>
      <c r="M54" s="480"/>
    </row>
    <row r="55" spans="1:13" ht="8.1" customHeight="1">
      <c r="A55" s="480"/>
      <c r="B55" s="480"/>
      <c r="C55" s="480"/>
      <c r="D55" s="342"/>
      <c r="E55" s="647"/>
      <c r="F55" s="647"/>
      <c r="G55" s="647"/>
      <c r="H55" s="647"/>
      <c r="I55" s="647"/>
      <c r="J55" s="647"/>
      <c r="K55" s="647"/>
      <c r="L55" s="480"/>
      <c r="M55" s="480"/>
    </row>
    <row r="56" spans="1:13" ht="15" customHeight="1">
      <c r="A56" s="480"/>
      <c r="B56" s="480" t="s">
        <v>8</v>
      </c>
      <c r="C56" s="480"/>
      <c r="D56" s="309" t="s">
        <v>291</v>
      </c>
      <c r="E56" s="647">
        <v>1070.2</v>
      </c>
      <c r="F56" s="647">
        <v>125.6</v>
      </c>
      <c r="G56" s="647">
        <v>2.2999999999999998</v>
      </c>
      <c r="H56" s="647">
        <v>186</v>
      </c>
      <c r="I56" s="647">
        <v>5.6</v>
      </c>
      <c r="J56" s="647">
        <v>3.3</v>
      </c>
      <c r="K56" s="647">
        <v>75.099999999999994</v>
      </c>
      <c r="L56" s="480"/>
      <c r="M56" s="480"/>
    </row>
    <row r="57" spans="1:13" ht="15" customHeight="1">
      <c r="A57" s="480"/>
      <c r="B57" s="480"/>
      <c r="C57" s="480"/>
      <c r="D57" s="309">
        <v>2023</v>
      </c>
      <c r="E57" s="647">
        <v>1104.2</v>
      </c>
      <c r="F57" s="647">
        <v>116.6</v>
      </c>
      <c r="G57" s="647">
        <v>3.2</v>
      </c>
      <c r="H57" s="647">
        <v>190.6</v>
      </c>
      <c r="I57" s="647">
        <v>5.2</v>
      </c>
      <c r="J57" s="647">
        <v>2.5</v>
      </c>
      <c r="K57" s="647">
        <v>83.5</v>
      </c>
      <c r="L57" s="480"/>
      <c r="M57" s="480"/>
    </row>
    <row r="58" spans="1:13" ht="15" customHeight="1">
      <c r="A58" s="480"/>
      <c r="B58" s="480"/>
      <c r="C58" s="480"/>
      <c r="D58" s="309">
        <v>2024</v>
      </c>
      <c r="E58" s="647">
        <v>1136.2</v>
      </c>
      <c r="F58" s="647">
        <v>123.5</v>
      </c>
      <c r="G58" s="647">
        <v>6.7</v>
      </c>
      <c r="H58" s="647">
        <v>201.5</v>
      </c>
      <c r="I58" s="647">
        <v>5.0999999999999996</v>
      </c>
      <c r="J58" s="647">
        <v>3.9</v>
      </c>
      <c r="K58" s="647">
        <v>83.9</v>
      </c>
      <c r="L58" s="480">
        <v>44.335999999999999</v>
      </c>
      <c r="M58" s="480"/>
    </row>
    <row r="59" spans="1:13" ht="8.1" customHeight="1">
      <c r="A59" s="480"/>
      <c r="B59" s="480"/>
      <c r="C59" s="480"/>
      <c r="D59" s="342"/>
      <c r="E59" s="647"/>
      <c r="F59" s="647"/>
      <c r="G59" s="647"/>
      <c r="H59" s="647"/>
      <c r="I59" s="647"/>
      <c r="J59" s="647"/>
      <c r="K59" s="647"/>
      <c r="L59" s="480"/>
      <c r="M59" s="480"/>
    </row>
    <row r="60" spans="1:13" ht="15" customHeight="1">
      <c r="A60" s="480"/>
      <c r="B60" s="480" t="s">
        <v>7</v>
      </c>
      <c r="C60" s="480"/>
      <c r="D60" s="309" t="s">
        <v>291</v>
      </c>
      <c r="E60" s="647">
        <v>120.6</v>
      </c>
      <c r="F60" s="647">
        <v>10</v>
      </c>
      <c r="G60" s="647">
        <v>0.2</v>
      </c>
      <c r="H60" s="647">
        <v>12.1</v>
      </c>
      <c r="I60" s="647">
        <v>0.3</v>
      </c>
      <c r="J60" s="647">
        <v>2.5</v>
      </c>
      <c r="K60" s="647">
        <v>10.5</v>
      </c>
      <c r="L60" s="480"/>
      <c r="M60" s="480"/>
    </row>
    <row r="61" spans="1:13" ht="15" customHeight="1">
      <c r="A61" s="480"/>
      <c r="B61" s="480"/>
      <c r="C61" s="480"/>
      <c r="D61" s="309">
        <v>2023</v>
      </c>
      <c r="E61" s="647">
        <v>124.9</v>
      </c>
      <c r="F61" s="647">
        <v>9</v>
      </c>
      <c r="G61" s="647">
        <v>0.2</v>
      </c>
      <c r="H61" s="647">
        <v>11.7</v>
      </c>
      <c r="I61" s="647">
        <v>0.6</v>
      </c>
      <c r="J61" s="647">
        <v>1.2</v>
      </c>
      <c r="K61" s="647">
        <v>10.199999999999999</v>
      </c>
      <c r="L61" s="480"/>
      <c r="M61" s="480"/>
    </row>
    <row r="62" spans="1:13" ht="15" customHeight="1">
      <c r="A62" s="480"/>
      <c r="B62" s="480"/>
      <c r="C62" s="480"/>
      <c r="D62" s="309">
        <v>2024</v>
      </c>
      <c r="E62" s="647">
        <v>127.7</v>
      </c>
      <c r="F62" s="647">
        <v>12.4</v>
      </c>
      <c r="G62" s="647">
        <v>0.2</v>
      </c>
      <c r="H62" s="647">
        <v>12.4</v>
      </c>
      <c r="I62" s="647">
        <v>0.3</v>
      </c>
      <c r="J62" s="647">
        <v>1</v>
      </c>
      <c r="K62" s="647">
        <v>9.3000000000000007</v>
      </c>
      <c r="L62" s="480">
        <v>3.76</v>
      </c>
      <c r="M62" s="480"/>
    </row>
    <row r="63" spans="1:13" ht="8.1" customHeight="1">
      <c r="A63" s="480"/>
      <c r="B63" s="480"/>
      <c r="C63" s="480"/>
      <c r="D63" s="342"/>
      <c r="E63" s="647"/>
      <c r="F63" s="647"/>
      <c r="G63" s="647"/>
      <c r="H63" s="647"/>
      <c r="I63" s="647"/>
      <c r="J63" s="647"/>
      <c r="K63" s="647"/>
      <c r="L63" s="480"/>
      <c r="M63" s="480"/>
    </row>
    <row r="64" spans="1:13" ht="15" customHeight="1">
      <c r="A64" s="480"/>
      <c r="B64" s="480" t="s">
        <v>4</v>
      </c>
      <c r="C64" s="480"/>
      <c r="D64" s="309" t="s">
        <v>291</v>
      </c>
      <c r="E64" s="647">
        <v>3706.5</v>
      </c>
      <c r="F64" s="647">
        <v>61.6</v>
      </c>
      <c r="G64" s="647">
        <v>34.700000000000003</v>
      </c>
      <c r="H64" s="647">
        <v>617.6</v>
      </c>
      <c r="I64" s="647">
        <v>30</v>
      </c>
      <c r="J64" s="647">
        <v>21.9</v>
      </c>
      <c r="K64" s="647">
        <v>307.89999999999998</v>
      </c>
      <c r="L64" s="480"/>
      <c r="M64" s="480"/>
    </row>
    <row r="65" spans="1:13" ht="15" customHeight="1">
      <c r="A65" s="480"/>
      <c r="B65" s="480"/>
      <c r="C65" s="480"/>
      <c r="D65" s="309">
        <v>2023</v>
      </c>
      <c r="E65" s="647">
        <v>3858.9</v>
      </c>
      <c r="F65" s="647">
        <v>80.3</v>
      </c>
      <c r="G65" s="647">
        <v>40</v>
      </c>
      <c r="H65" s="647">
        <v>625</v>
      </c>
      <c r="I65" s="647">
        <v>23.4</v>
      </c>
      <c r="J65" s="647">
        <v>23.9</v>
      </c>
      <c r="K65" s="647">
        <v>333.2</v>
      </c>
      <c r="L65" s="480"/>
      <c r="M65" s="480"/>
    </row>
    <row r="66" spans="1:13" ht="15" customHeight="1">
      <c r="A66" s="480"/>
      <c r="B66" s="480"/>
      <c r="C66" s="480"/>
      <c r="D66" s="309">
        <v>2024</v>
      </c>
      <c r="E66" s="647">
        <v>3990.2</v>
      </c>
      <c r="F66" s="647">
        <v>119.5</v>
      </c>
      <c r="G66" s="647">
        <v>37.6</v>
      </c>
      <c r="H66" s="647">
        <v>564.4</v>
      </c>
      <c r="I66" s="647">
        <v>13.9</v>
      </c>
      <c r="J66" s="647">
        <v>20.399999999999999</v>
      </c>
      <c r="K66" s="647">
        <v>415.7</v>
      </c>
      <c r="L66" s="480">
        <v>220.9</v>
      </c>
      <c r="M66" s="480"/>
    </row>
    <row r="67" spans="1:13" ht="8.1" customHeight="1">
      <c r="A67" s="480"/>
      <c r="B67" s="480"/>
      <c r="C67" s="480"/>
      <c r="D67" s="342"/>
      <c r="E67" s="647"/>
      <c r="F67" s="647"/>
      <c r="G67" s="647"/>
      <c r="H67" s="647"/>
      <c r="I67" s="647"/>
      <c r="J67" s="647"/>
      <c r="K67" s="647"/>
      <c r="L67" s="480"/>
      <c r="M67" s="480"/>
    </row>
    <row r="68" spans="1:13" ht="15" customHeight="1">
      <c r="A68" s="480"/>
      <c r="B68" s="480" t="s">
        <v>3</v>
      </c>
      <c r="C68" s="480"/>
      <c r="D68" s="309" t="s">
        <v>291</v>
      </c>
      <c r="E68" s="647">
        <v>450.7</v>
      </c>
      <c r="F68" s="647">
        <v>40.4</v>
      </c>
      <c r="G68" s="647">
        <v>6.4</v>
      </c>
      <c r="H68" s="647">
        <v>52.2</v>
      </c>
      <c r="I68" s="647">
        <v>3</v>
      </c>
      <c r="J68" s="647">
        <v>2.6</v>
      </c>
      <c r="K68" s="647">
        <v>69.099999999999994</v>
      </c>
      <c r="L68" s="480"/>
      <c r="M68" s="480"/>
    </row>
    <row r="69" spans="1:13" ht="15" customHeight="1">
      <c r="A69" s="480"/>
      <c r="B69" s="480"/>
      <c r="C69" s="480"/>
      <c r="D69" s="309">
        <v>2023</v>
      </c>
      <c r="E69" s="647">
        <v>462.4</v>
      </c>
      <c r="F69" s="647">
        <v>41.3</v>
      </c>
      <c r="G69" s="647">
        <v>5.6</v>
      </c>
      <c r="H69" s="647">
        <v>56</v>
      </c>
      <c r="I69" s="647">
        <v>3.5</v>
      </c>
      <c r="J69" s="647">
        <v>2</v>
      </c>
      <c r="K69" s="647">
        <v>65.2</v>
      </c>
      <c r="L69" s="480"/>
      <c r="M69" s="480"/>
    </row>
    <row r="70" spans="1:13" ht="15" customHeight="1">
      <c r="A70" s="480"/>
      <c r="B70" s="480"/>
      <c r="C70" s="480"/>
      <c r="D70" s="309">
        <v>2024</v>
      </c>
      <c r="E70" s="647">
        <v>479</v>
      </c>
      <c r="F70" s="647">
        <v>37.6</v>
      </c>
      <c r="G70" s="647">
        <v>10.7</v>
      </c>
      <c r="H70" s="647">
        <v>49</v>
      </c>
      <c r="I70" s="647">
        <v>3.5</v>
      </c>
      <c r="J70" s="647">
        <v>4.3</v>
      </c>
      <c r="K70" s="647">
        <v>66.599999999999994</v>
      </c>
      <c r="L70" s="480">
        <v>13.5</v>
      </c>
      <c r="M70" s="480"/>
    </row>
    <row r="71" spans="1:13" ht="8.1" customHeight="1">
      <c r="A71" s="480"/>
      <c r="B71" s="480"/>
      <c r="C71" s="480"/>
      <c r="D71" s="342"/>
      <c r="E71" s="647"/>
      <c r="F71" s="647"/>
      <c r="G71" s="647"/>
      <c r="H71" s="647"/>
      <c r="I71" s="647"/>
      <c r="J71" s="647"/>
      <c r="K71" s="647"/>
      <c r="L71" s="480"/>
      <c r="M71" s="480"/>
    </row>
    <row r="72" spans="1:13" ht="15" customHeight="1">
      <c r="A72" s="480"/>
      <c r="B72" s="480" t="s">
        <v>6</v>
      </c>
      <c r="C72" s="480"/>
      <c r="D72" s="309" t="s">
        <v>291</v>
      </c>
      <c r="E72" s="647">
        <v>1504.4</v>
      </c>
      <c r="F72" s="647">
        <v>385.9</v>
      </c>
      <c r="G72" s="647">
        <v>3.1</v>
      </c>
      <c r="H72" s="647">
        <v>111</v>
      </c>
      <c r="I72" s="647">
        <v>3.2</v>
      </c>
      <c r="J72" s="647">
        <v>2.6</v>
      </c>
      <c r="K72" s="647">
        <v>103.9</v>
      </c>
      <c r="L72" s="480"/>
      <c r="M72" s="480"/>
    </row>
    <row r="73" spans="1:13" ht="15" customHeight="1">
      <c r="A73" s="480"/>
      <c r="B73" s="480"/>
      <c r="C73" s="480"/>
      <c r="D73" s="309">
        <v>2023</v>
      </c>
      <c r="E73" s="647">
        <v>1622.2</v>
      </c>
      <c r="F73" s="647">
        <v>410.1</v>
      </c>
      <c r="G73" s="647">
        <v>4.0999999999999996</v>
      </c>
      <c r="H73" s="647">
        <v>138</v>
      </c>
      <c r="I73" s="647">
        <v>5.7</v>
      </c>
      <c r="J73" s="647">
        <v>2.4</v>
      </c>
      <c r="K73" s="647">
        <v>119</v>
      </c>
      <c r="L73" s="480"/>
      <c r="M73" s="480"/>
    </row>
    <row r="74" spans="1:13" ht="15" customHeight="1">
      <c r="A74" s="480"/>
      <c r="B74" s="480"/>
      <c r="C74" s="480"/>
      <c r="D74" s="309">
        <v>2024</v>
      </c>
      <c r="E74" s="647">
        <v>1717.4</v>
      </c>
      <c r="F74" s="647">
        <v>444.9</v>
      </c>
      <c r="G74" s="647">
        <v>4.4000000000000004</v>
      </c>
      <c r="H74" s="647">
        <v>199.6</v>
      </c>
      <c r="I74" s="647">
        <v>7.8</v>
      </c>
      <c r="J74" s="647">
        <v>5.3</v>
      </c>
      <c r="K74" s="647">
        <v>112.7</v>
      </c>
      <c r="L74" s="480">
        <v>62.7</v>
      </c>
      <c r="M74" s="480"/>
    </row>
    <row r="75" spans="1:13" ht="8.1" customHeight="1">
      <c r="A75" s="480"/>
      <c r="B75" s="480"/>
      <c r="C75" s="480"/>
      <c r="D75" s="342"/>
      <c r="E75" s="647"/>
      <c r="F75" s="647"/>
      <c r="G75" s="647"/>
      <c r="H75" s="647"/>
      <c r="I75" s="647"/>
      <c r="J75" s="647"/>
      <c r="K75" s="647"/>
      <c r="L75" s="480"/>
      <c r="M75" s="480"/>
    </row>
    <row r="76" spans="1:13" ht="15" customHeight="1">
      <c r="A76" s="480"/>
      <c r="B76" s="480" t="s">
        <v>5</v>
      </c>
      <c r="C76" s="480"/>
      <c r="D76" s="309" t="s">
        <v>291</v>
      </c>
      <c r="E76" s="647">
        <v>1136</v>
      </c>
      <c r="F76" s="647">
        <v>259.7</v>
      </c>
      <c r="G76" s="647">
        <v>5.7</v>
      </c>
      <c r="H76" s="647">
        <v>126.9</v>
      </c>
      <c r="I76" s="647">
        <v>6</v>
      </c>
      <c r="J76" s="647">
        <v>6.2</v>
      </c>
      <c r="K76" s="647">
        <v>95.9</v>
      </c>
      <c r="L76" s="480"/>
      <c r="M76" s="480"/>
    </row>
    <row r="77" spans="1:13" ht="15" customHeight="1">
      <c r="A77" s="480"/>
      <c r="B77" s="480"/>
      <c r="C77" s="480"/>
      <c r="D77" s="309">
        <v>2023</v>
      </c>
      <c r="E77" s="647">
        <v>1192.5</v>
      </c>
      <c r="F77" s="647">
        <v>268.39999999999998</v>
      </c>
      <c r="G77" s="371">
        <v>5.9</v>
      </c>
      <c r="H77" s="647">
        <v>137.69999999999999</v>
      </c>
      <c r="I77" s="647">
        <v>7.7</v>
      </c>
      <c r="J77" s="647">
        <v>7.4</v>
      </c>
      <c r="K77" s="647">
        <v>102.1</v>
      </c>
      <c r="L77" s="480"/>
      <c r="M77" s="480"/>
    </row>
    <row r="78" spans="1:13" ht="15" customHeight="1">
      <c r="A78" s="480"/>
      <c r="B78" s="480"/>
      <c r="C78" s="480"/>
      <c r="D78" s="309">
        <v>2024</v>
      </c>
      <c r="E78" s="647">
        <v>1207.9000000000001</v>
      </c>
      <c r="F78" s="647">
        <v>247.4</v>
      </c>
      <c r="G78" s="647">
        <v>8.8000000000000007</v>
      </c>
      <c r="H78" s="647">
        <v>134.30000000000001</v>
      </c>
      <c r="I78" s="647">
        <v>7.2</v>
      </c>
      <c r="J78" s="647">
        <v>7.7</v>
      </c>
      <c r="K78" s="647">
        <v>117.5</v>
      </c>
      <c r="L78" s="480">
        <v>44.2</v>
      </c>
      <c r="M78" s="480"/>
    </row>
    <row r="79" spans="1:13" ht="8.1" customHeight="1">
      <c r="A79" s="480"/>
      <c r="B79" s="480"/>
      <c r="C79" s="480"/>
      <c r="D79" s="342"/>
      <c r="E79" s="647"/>
      <c r="F79" s="647"/>
      <c r="G79" s="647"/>
      <c r="H79" s="647"/>
      <c r="I79" s="647"/>
      <c r="J79" s="647"/>
      <c r="K79" s="647"/>
      <c r="L79" s="480"/>
      <c r="M79" s="480"/>
    </row>
    <row r="80" spans="1:13" ht="15" customHeight="1">
      <c r="A80" s="480"/>
      <c r="B80" s="480" t="s">
        <v>2</v>
      </c>
      <c r="C80" s="480"/>
      <c r="D80" s="309" t="s">
        <v>291</v>
      </c>
      <c r="E80" s="647">
        <v>1019.7</v>
      </c>
      <c r="F80" s="647">
        <v>3.4</v>
      </c>
      <c r="G80" s="647">
        <v>1</v>
      </c>
      <c r="H80" s="647">
        <v>82.8</v>
      </c>
      <c r="I80" s="647">
        <v>1.8</v>
      </c>
      <c r="J80" s="647">
        <v>4</v>
      </c>
      <c r="K80" s="647">
        <v>102</v>
      </c>
      <c r="L80" s="480"/>
      <c r="M80" s="480"/>
    </row>
    <row r="81" spans="1:13" ht="15" customHeight="1">
      <c r="A81" s="480"/>
      <c r="B81" s="480"/>
      <c r="C81" s="480"/>
      <c r="D81" s="309">
        <v>2023</v>
      </c>
      <c r="E81" s="647">
        <v>1077.9000000000001</v>
      </c>
      <c r="F81" s="647">
        <v>3.7</v>
      </c>
      <c r="G81" s="647">
        <v>1.1000000000000001</v>
      </c>
      <c r="H81" s="647">
        <v>87.9</v>
      </c>
      <c r="I81" s="647">
        <v>2.6</v>
      </c>
      <c r="J81" s="647">
        <v>2.5</v>
      </c>
      <c r="K81" s="647">
        <v>85.6</v>
      </c>
      <c r="L81" s="480"/>
      <c r="M81" s="480"/>
    </row>
    <row r="82" spans="1:13" ht="15" customHeight="1">
      <c r="A82" s="480"/>
      <c r="B82" s="480"/>
      <c r="C82" s="480"/>
      <c r="D82" s="309">
        <v>2024</v>
      </c>
      <c r="E82" s="647">
        <v>1153.5</v>
      </c>
      <c r="F82" s="647">
        <v>19.399999999999999</v>
      </c>
      <c r="G82" s="647">
        <v>1</v>
      </c>
      <c r="H82" s="647">
        <v>73.400000000000006</v>
      </c>
      <c r="I82" s="647">
        <v>4</v>
      </c>
      <c r="J82" s="647">
        <v>3.8</v>
      </c>
      <c r="K82" s="647">
        <v>79.2</v>
      </c>
      <c r="L82" s="480">
        <v>46.3</v>
      </c>
      <c r="M82" s="480"/>
    </row>
    <row r="83" spans="1:13" ht="8.1" customHeight="1">
      <c r="A83" s="480"/>
      <c r="B83" s="480"/>
      <c r="C83" s="480"/>
      <c r="D83" s="342"/>
      <c r="E83" s="647"/>
      <c r="F83" s="647"/>
      <c r="G83" s="647"/>
      <c r="H83" s="647"/>
      <c r="I83" s="647"/>
      <c r="J83" s="647"/>
      <c r="K83" s="647"/>
      <c r="L83" s="480"/>
      <c r="M83" s="480"/>
    </row>
    <row r="84" spans="1:13" ht="15" customHeight="1">
      <c r="A84" s="480"/>
      <c r="B84" s="480" t="s">
        <v>1</v>
      </c>
      <c r="C84" s="480"/>
      <c r="D84" s="309" t="s">
        <v>291</v>
      </c>
      <c r="E84" s="647">
        <v>41.5</v>
      </c>
      <c r="F84" s="647">
        <v>1</v>
      </c>
      <c r="G84" s="371">
        <v>3.8</v>
      </c>
      <c r="H84" s="647">
        <v>4.5999999999999996</v>
      </c>
      <c r="I84" s="647">
        <v>0.3</v>
      </c>
      <c r="J84" s="647">
        <v>0.1</v>
      </c>
      <c r="K84" s="647">
        <v>3.3</v>
      </c>
      <c r="L84" s="480"/>
      <c r="M84" s="480"/>
    </row>
    <row r="85" spans="1:13" ht="15" customHeight="1">
      <c r="A85" s="480"/>
      <c r="B85" s="480"/>
      <c r="C85" s="480"/>
      <c r="D85" s="309">
        <v>2023</v>
      </c>
      <c r="E85" s="647">
        <v>43.4</v>
      </c>
      <c r="F85" s="371">
        <v>0.9</v>
      </c>
      <c r="G85" s="371">
        <v>4.2</v>
      </c>
      <c r="H85" s="647">
        <v>4.7</v>
      </c>
      <c r="I85" s="647">
        <v>0.3</v>
      </c>
      <c r="J85" s="647">
        <v>0.2</v>
      </c>
      <c r="K85" s="647">
        <v>3</v>
      </c>
      <c r="L85" s="480"/>
      <c r="M85" s="480"/>
    </row>
    <row r="86" spans="1:13" ht="15" customHeight="1">
      <c r="A86" s="480"/>
      <c r="B86" s="480"/>
      <c r="C86" s="480"/>
      <c r="D86" s="309">
        <v>2024</v>
      </c>
      <c r="E86" s="647">
        <v>44.4</v>
      </c>
      <c r="F86" s="647">
        <v>1</v>
      </c>
      <c r="G86" s="647">
        <v>3.7</v>
      </c>
      <c r="H86" s="647">
        <v>3.7</v>
      </c>
      <c r="I86" s="647">
        <v>0.1</v>
      </c>
      <c r="J86" s="647">
        <v>0.3</v>
      </c>
      <c r="K86" s="647">
        <v>4.9000000000000004</v>
      </c>
      <c r="L86" s="480">
        <v>2.8</v>
      </c>
      <c r="M86" s="480"/>
    </row>
    <row r="87" spans="1:13" ht="8.1" customHeight="1">
      <c r="A87" s="480"/>
      <c r="B87" s="480"/>
      <c r="C87" s="480"/>
      <c r="D87" s="342"/>
      <c r="E87" s="647"/>
      <c r="F87" s="371"/>
      <c r="G87" s="371"/>
      <c r="H87" s="647"/>
      <c r="I87" s="647"/>
      <c r="J87" s="647"/>
      <c r="K87" s="647"/>
      <c r="L87" s="480"/>
      <c r="M87" s="480"/>
    </row>
    <row r="88" spans="1:13" ht="16.5" customHeight="1">
      <c r="A88" s="480"/>
      <c r="B88" s="480" t="s">
        <v>0</v>
      </c>
      <c r="C88" s="480"/>
      <c r="D88" s="309" t="s">
        <v>291</v>
      </c>
      <c r="E88" s="647">
        <v>55.1</v>
      </c>
      <c r="F88" s="371" t="s">
        <v>134</v>
      </c>
      <c r="G88" s="371">
        <v>1</v>
      </c>
      <c r="H88" s="375" t="s">
        <v>134</v>
      </c>
      <c r="I88" s="647">
        <v>0.1</v>
      </c>
      <c r="J88" s="647">
        <v>0.9</v>
      </c>
      <c r="K88" s="647">
        <v>6.4</v>
      </c>
      <c r="L88" s="480"/>
      <c r="M88" s="480"/>
    </row>
    <row r="89" spans="1:13" ht="16.5" customHeight="1">
      <c r="A89" s="480"/>
      <c r="B89" s="480"/>
      <c r="C89" s="480"/>
      <c r="D89" s="309">
        <v>2023</v>
      </c>
      <c r="E89" s="647">
        <v>58.1</v>
      </c>
      <c r="F89" s="371">
        <v>0.3</v>
      </c>
      <c r="G89" s="371">
        <v>0.9</v>
      </c>
      <c r="H89" s="371">
        <v>0.1</v>
      </c>
      <c r="I89" s="647">
        <v>0.1</v>
      </c>
      <c r="J89" s="647">
        <v>2.7</v>
      </c>
      <c r="K89" s="647">
        <v>5.6</v>
      </c>
      <c r="L89" s="480"/>
      <c r="M89" s="480"/>
    </row>
    <row r="90" spans="1:13" ht="16.5" customHeight="1">
      <c r="A90" s="480"/>
      <c r="B90" s="480"/>
      <c r="C90" s="480"/>
      <c r="D90" s="309">
        <v>2024</v>
      </c>
      <c r="E90" s="647">
        <v>59.6</v>
      </c>
      <c r="F90" s="371">
        <v>0.2</v>
      </c>
      <c r="G90" s="375" t="s">
        <v>134</v>
      </c>
      <c r="H90" s="371">
        <v>1.5</v>
      </c>
      <c r="I90" s="647">
        <v>0.4</v>
      </c>
      <c r="J90" s="647">
        <v>0.1</v>
      </c>
      <c r="K90" s="647">
        <v>1.7</v>
      </c>
      <c r="L90" s="480"/>
      <c r="M90" s="480"/>
    </row>
    <row r="91" spans="1:13" ht="8.1" customHeight="1" thickBot="1">
      <c r="A91" s="646"/>
      <c r="B91" s="642"/>
      <c r="C91" s="645"/>
      <c r="D91" s="644"/>
      <c r="E91" s="643"/>
      <c r="F91" s="643"/>
      <c r="G91" s="643"/>
      <c r="H91" s="643"/>
      <c r="I91" s="643"/>
      <c r="J91" s="643"/>
      <c r="K91" s="642"/>
      <c r="M91" s="480"/>
    </row>
    <row r="92" spans="1:13" ht="15" customHeight="1">
      <c r="A92" s="480"/>
      <c r="B92" s="636"/>
      <c r="C92" s="480"/>
      <c r="D92" s="633"/>
      <c r="E92" s="640"/>
      <c r="F92" s="639"/>
      <c r="G92" s="639"/>
      <c r="H92" s="639"/>
      <c r="I92" s="639"/>
      <c r="J92" s="639"/>
      <c r="K92" s="639"/>
      <c r="L92" s="641" t="s">
        <v>314</v>
      </c>
      <c r="M92" s="480"/>
    </row>
    <row r="93" spans="1:13" ht="15" customHeight="1">
      <c r="A93" s="480"/>
      <c r="C93" s="480"/>
      <c r="D93" s="633"/>
      <c r="E93" s="640"/>
      <c r="F93" s="639"/>
      <c r="G93" s="639"/>
      <c r="H93" s="639"/>
      <c r="I93" s="639"/>
      <c r="J93" s="639"/>
      <c r="K93" s="639"/>
      <c r="L93" s="525" t="s">
        <v>315</v>
      </c>
      <c r="M93" s="480"/>
    </row>
    <row r="94" spans="1:13" ht="8.1" customHeight="1">
      <c r="C94" s="480"/>
      <c r="D94" s="633"/>
      <c r="E94" s="638"/>
      <c r="F94" s="638"/>
      <c r="G94" s="638"/>
      <c r="H94" s="638"/>
      <c r="I94" s="638"/>
      <c r="J94" s="638"/>
      <c r="K94" s="638"/>
      <c r="L94" s="480"/>
      <c r="M94" s="480"/>
    </row>
    <row r="95" spans="1:13" s="534" customFormat="1" ht="15" customHeight="1">
      <c r="A95" s="526"/>
      <c r="B95" s="782" t="s">
        <v>316</v>
      </c>
      <c r="C95" s="782"/>
      <c r="D95" s="782"/>
      <c r="E95" s="782"/>
      <c r="F95" s="782"/>
      <c r="G95" s="782"/>
      <c r="H95" s="782"/>
      <c r="I95" s="782"/>
      <c r="J95" s="782"/>
      <c r="K95" s="782"/>
      <c r="L95" s="557"/>
    </row>
    <row r="96" spans="1:13" s="634" customFormat="1" ht="15" customHeight="1">
      <c r="B96" s="636" t="s">
        <v>329</v>
      </c>
      <c r="C96" s="636"/>
      <c r="D96" s="637"/>
      <c r="E96" s="636"/>
      <c r="F96" s="480"/>
      <c r="G96" s="480"/>
      <c r="H96" s="480"/>
      <c r="I96" s="480"/>
      <c r="J96" s="480"/>
      <c r="K96" s="480"/>
      <c r="L96" s="636"/>
      <c r="M96" s="480"/>
    </row>
    <row r="97" spans="2:13" s="634" customFormat="1" ht="15" customHeight="1">
      <c r="B97" s="635" t="s">
        <v>147</v>
      </c>
      <c r="C97" s="480"/>
      <c r="D97" s="633"/>
      <c r="E97" s="480"/>
      <c r="F97" s="480"/>
      <c r="G97" s="480"/>
      <c r="H97" s="480"/>
      <c r="I97" s="480"/>
      <c r="J97" s="480"/>
      <c r="K97" s="480"/>
      <c r="L97" s="480"/>
      <c r="M97" s="480"/>
    </row>
    <row r="98" spans="2:13" s="634" customFormat="1" ht="15" customHeight="1">
      <c r="B98" s="182" t="s">
        <v>321</v>
      </c>
      <c r="C98" s="527"/>
      <c r="D98" s="527"/>
      <c r="E98" s="527"/>
      <c r="F98" s="527"/>
      <c r="G98" s="527"/>
      <c r="H98" s="527"/>
      <c r="I98" s="527"/>
      <c r="J98" s="527"/>
      <c r="K98" s="527"/>
      <c r="L98" s="527"/>
      <c r="M98" s="480"/>
    </row>
    <row r="99" spans="2:13" s="634" customFormat="1" ht="15" customHeight="1">
      <c r="B99" s="528" t="s">
        <v>328</v>
      </c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480"/>
    </row>
    <row r="100" spans="2:13" ht="15" customHeight="1">
      <c r="B100" s="480"/>
      <c r="C100" s="480"/>
      <c r="D100" s="633"/>
      <c r="E100" s="480"/>
      <c r="F100" s="480"/>
      <c r="G100" s="480"/>
      <c r="H100" s="480"/>
      <c r="I100" s="480"/>
      <c r="J100" s="480"/>
      <c r="K100" s="480"/>
      <c r="L100" s="480"/>
      <c r="M100" s="480"/>
    </row>
    <row r="101" spans="2:13" ht="15" customHeight="1">
      <c r="B101" s="480"/>
      <c r="C101" s="480"/>
      <c r="D101" s="633"/>
      <c r="E101" s="480"/>
      <c r="F101" s="480"/>
      <c r="G101" s="480"/>
      <c r="H101" s="480"/>
      <c r="I101" s="480"/>
      <c r="J101" s="480"/>
      <c r="K101" s="480"/>
      <c r="L101" s="480"/>
      <c r="M101" s="480"/>
    </row>
    <row r="102" spans="2:13" ht="15" customHeight="1">
      <c r="B102" s="480"/>
      <c r="C102" s="480"/>
      <c r="D102" s="633"/>
      <c r="E102" s="480"/>
      <c r="F102" s="480"/>
      <c r="G102" s="480"/>
      <c r="H102" s="480"/>
      <c r="I102" s="480"/>
      <c r="J102" s="480"/>
      <c r="K102" s="480"/>
      <c r="L102" s="480"/>
      <c r="M102" s="480"/>
    </row>
    <row r="103" spans="2:13" ht="15" customHeight="1">
      <c r="B103" s="480"/>
      <c r="C103" s="480"/>
      <c r="D103" s="633"/>
      <c r="E103" s="480"/>
      <c r="F103" s="480"/>
      <c r="G103" s="480"/>
      <c r="H103" s="480"/>
      <c r="I103" s="480"/>
      <c r="J103" s="480"/>
      <c r="K103" s="480"/>
      <c r="L103" s="480"/>
      <c r="M103" s="480"/>
    </row>
    <row r="104" spans="2:13" ht="15" customHeight="1">
      <c r="B104" s="480"/>
      <c r="C104" s="480"/>
      <c r="D104" s="633"/>
      <c r="E104" s="480"/>
      <c r="F104" s="480"/>
      <c r="G104" s="480"/>
      <c r="H104" s="480"/>
      <c r="I104" s="480"/>
      <c r="J104" s="480"/>
      <c r="K104" s="480"/>
      <c r="L104" s="480"/>
      <c r="M104" s="480"/>
    </row>
    <row r="105" spans="2:13" ht="15" customHeight="1">
      <c r="B105" s="480"/>
      <c r="C105" s="480"/>
      <c r="D105" s="633"/>
      <c r="E105" s="480"/>
      <c r="F105" s="480"/>
      <c r="G105" s="480"/>
      <c r="H105" s="480"/>
      <c r="I105" s="480"/>
      <c r="J105" s="480"/>
      <c r="K105" s="480"/>
      <c r="L105" s="480"/>
      <c r="M105" s="480"/>
    </row>
    <row r="106" spans="2:13" ht="15" customHeight="1">
      <c r="B106" s="480"/>
      <c r="C106" s="480"/>
      <c r="D106" s="633"/>
      <c r="E106" s="480"/>
      <c r="F106" s="480"/>
      <c r="G106" s="480"/>
      <c r="H106" s="480"/>
      <c r="I106" s="480"/>
      <c r="J106" s="480"/>
      <c r="K106" s="480"/>
      <c r="L106" s="480"/>
      <c r="M106" s="480"/>
    </row>
    <row r="107" spans="2:13" ht="15" customHeight="1">
      <c r="B107" s="480"/>
      <c r="C107" s="480"/>
      <c r="D107" s="633"/>
      <c r="E107" s="480"/>
      <c r="F107" s="480"/>
      <c r="G107" s="480"/>
      <c r="H107" s="480"/>
      <c r="I107" s="480"/>
      <c r="J107" s="480"/>
      <c r="K107" s="480"/>
      <c r="L107" s="480"/>
      <c r="M107" s="480"/>
    </row>
    <row r="108" spans="2:13" ht="15" customHeight="1">
      <c r="B108" s="480"/>
      <c r="C108" s="480"/>
      <c r="D108" s="633"/>
      <c r="E108" s="480"/>
      <c r="F108" s="480"/>
      <c r="G108" s="480"/>
      <c r="H108" s="480"/>
      <c r="I108" s="480"/>
      <c r="J108" s="480"/>
      <c r="K108" s="480"/>
      <c r="L108" s="480"/>
      <c r="M108" s="480"/>
    </row>
    <row r="109" spans="2:13" ht="15" customHeight="1">
      <c r="B109" s="480"/>
      <c r="C109" s="480"/>
      <c r="D109" s="633"/>
      <c r="E109" s="480"/>
      <c r="F109" s="480"/>
      <c r="G109" s="480"/>
      <c r="H109" s="480"/>
      <c r="I109" s="480"/>
      <c r="J109" s="480"/>
      <c r="K109" s="480"/>
      <c r="L109" s="480"/>
      <c r="M109" s="480"/>
    </row>
    <row r="110" spans="2:13" ht="15" customHeight="1">
      <c r="B110" s="480"/>
      <c r="C110" s="480"/>
      <c r="D110" s="633"/>
      <c r="E110" s="480"/>
      <c r="F110" s="480"/>
      <c r="G110" s="480"/>
      <c r="H110" s="480"/>
      <c r="I110" s="480"/>
      <c r="J110" s="480"/>
      <c r="K110" s="480"/>
      <c r="L110" s="480"/>
      <c r="M110" s="480"/>
    </row>
  </sheetData>
  <mergeCells count="1">
    <mergeCell ref="B95:K95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0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91F67-857A-4C81-B881-51ACDADBDDD8}">
  <sheetPr>
    <tabColor theme="8"/>
  </sheetPr>
  <dimension ref="A1:L105"/>
  <sheetViews>
    <sheetView showGridLines="0" view="pageBreakPreview" topLeftCell="A58" zoomScale="90" zoomScaleNormal="100" zoomScaleSheetLayoutView="9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683" customWidth="1"/>
    <col min="5" max="6" width="16.5703125" style="385" customWidth="1"/>
    <col min="7" max="8" width="19.28515625" style="385" customWidth="1"/>
    <col min="9" max="9" width="14.5703125" style="385" customWidth="1"/>
    <col min="10" max="10" width="12.7109375" style="385" customWidth="1"/>
    <col min="11" max="11" width="14.85546875" style="385" customWidth="1"/>
    <col min="12" max="12" width="1.7109375" style="385" customWidth="1"/>
    <col min="13" max="16384" width="12.5703125" style="385"/>
  </cols>
  <sheetData>
    <row r="1" spans="1:12" ht="8.1" customHeight="1"/>
    <row r="2" spans="1:12" ht="8.1" customHeight="1"/>
    <row r="3" spans="1:12" ht="15" customHeight="1">
      <c r="B3" s="702" t="s">
        <v>337</v>
      </c>
      <c r="C3" s="701" t="s">
        <v>336</v>
      </c>
      <c r="D3" s="700"/>
      <c r="E3" s="480"/>
      <c r="F3" s="480"/>
      <c r="G3" s="480"/>
      <c r="H3" s="480"/>
      <c r="I3" s="636"/>
      <c r="J3" s="636"/>
      <c r="K3" s="636"/>
      <c r="L3" s="480"/>
    </row>
    <row r="4" spans="1:12" ht="15" customHeight="1">
      <c r="B4" s="699" t="s">
        <v>335</v>
      </c>
      <c r="C4" s="698" t="s">
        <v>334</v>
      </c>
      <c r="D4" s="697"/>
      <c r="E4" s="480"/>
      <c r="F4" s="480"/>
      <c r="G4" s="480"/>
      <c r="H4" s="480"/>
      <c r="I4" s="480"/>
      <c r="J4" s="480"/>
      <c r="K4" s="480"/>
      <c r="L4" s="480"/>
    </row>
    <row r="5" spans="1:12" ht="8.1" customHeight="1">
      <c r="B5" s="670"/>
      <c r="C5" s="480"/>
      <c r="D5" s="633"/>
      <c r="F5" s="588"/>
      <c r="G5" s="588"/>
      <c r="H5" s="588"/>
      <c r="I5" s="480"/>
      <c r="J5" s="480"/>
      <c r="K5" s="480"/>
    </row>
    <row r="6" spans="1:12" s="666" customFormat="1" ht="18" customHeight="1" thickBot="1">
      <c r="B6" s="669" t="s">
        <v>331</v>
      </c>
      <c r="C6" s="625"/>
      <c r="D6" s="668"/>
      <c r="E6" s="625"/>
      <c r="F6" s="625"/>
      <c r="G6" s="625"/>
      <c r="I6" s="625"/>
      <c r="J6" s="625"/>
      <c r="K6" s="625"/>
      <c r="L6" s="667" t="s">
        <v>128</v>
      </c>
    </row>
    <row r="7" spans="1:12" ht="8.1" customHeight="1" thickTop="1">
      <c r="A7" s="664"/>
      <c r="B7" s="664"/>
      <c r="C7" s="664"/>
      <c r="D7" s="665"/>
      <c r="E7" s="664"/>
      <c r="F7" s="664"/>
      <c r="G7" s="664"/>
      <c r="H7" s="664"/>
      <c r="I7" s="664"/>
      <c r="J7" s="664"/>
      <c r="K7" s="664"/>
      <c r="L7" s="664"/>
    </row>
    <row r="8" spans="1:12" ht="15" customHeight="1">
      <c r="A8" s="480"/>
      <c r="B8" s="483" t="s">
        <v>25</v>
      </c>
      <c r="C8" s="636"/>
      <c r="D8" s="637" t="s">
        <v>190</v>
      </c>
      <c r="E8" s="658" t="s">
        <v>77</v>
      </c>
      <c r="F8" s="695" t="s">
        <v>76</v>
      </c>
      <c r="G8" s="695" t="s">
        <v>75</v>
      </c>
      <c r="H8" s="695" t="s">
        <v>74</v>
      </c>
      <c r="I8" s="695" t="s">
        <v>94</v>
      </c>
      <c r="J8" s="695" t="s">
        <v>94</v>
      </c>
      <c r="K8" s="695" t="s">
        <v>94</v>
      </c>
      <c r="L8" s="636"/>
    </row>
    <row r="9" spans="1:12" ht="15" customHeight="1">
      <c r="A9" s="480"/>
      <c r="B9" s="696" t="s">
        <v>23</v>
      </c>
      <c r="C9" s="480"/>
      <c r="D9" s="662" t="s">
        <v>191</v>
      </c>
      <c r="E9" s="658" t="s">
        <v>193</v>
      </c>
      <c r="F9" s="695" t="s">
        <v>215</v>
      </c>
      <c r="G9" s="695" t="s">
        <v>199</v>
      </c>
      <c r="H9" s="695" t="s">
        <v>216</v>
      </c>
      <c r="I9" s="695" t="s">
        <v>99</v>
      </c>
      <c r="J9" s="695" t="s">
        <v>98</v>
      </c>
      <c r="K9" s="695" t="s">
        <v>97</v>
      </c>
      <c r="L9" s="480"/>
    </row>
    <row r="10" spans="1:12" ht="15" customHeight="1">
      <c r="A10" s="480"/>
      <c r="B10" s="480"/>
      <c r="C10" s="480"/>
      <c r="D10" s="633"/>
      <c r="E10" s="658" t="s">
        <v>66</v>
      </c>
      <c r="F10" s="694" t="s">
        <v>217</v>
      </c>
      <c r="G10" s="695" t="s">
        <v>67</v>
      </c>
      <c r="H10" s="694" t="s">
        <v>218</v>
      </c>
      <c r="I10" s="695" t="s">
        <v>219</v>
      </c>
      <c r="J10" s="694" t="s">
        <v>220</v>
      </c>
      <c r="K10" s="695" t="s">
        <v>221</v>
      </c>
      <c r="L10" s="480"/>
    </row>
    <row r="11" spans="1:12" ht="15" customHeight="1">
      <c r="A11" s="480"/>
      <c r="B11" s="483"/>
      <c r="C11" s="480"/>
      <c r="D11" s="633"/>
      <c r="E11" s="658" t="s">
        <v>64</v>
      </c>
      <c r="F11" s="694" t="s">
        <v>223</v>
      </c>
      <c r="G11" s="695" t="s">
        <v>224</v>
      </c>
      <c r="H11" s="694" t="s">
        <v>225</v>
      </c>
      <c r="I11" s="695" t="s">
        <v>88</v>
      </c>
      <c r="J11" s="694" t="s">
        <v>56</v>
      </c>
      <c r="K11" s="695" t="s">
        <v>226</v>
      </c>
      <c r="L11" s="480"/>
    </row>
    <row r="12" spans="1:12" ht="15" customHeight="1">
      <c r="A12" s="480"/>
      <c r="B12" s="696"/>
      <c r="C12" s="480"/>
      <c r="D12" s="633"/>
      <c r="E12" s="658" t="s">
        <v>200</v>
      </c>
      <c r="F12" s="695"/>
      <c r="G12" s="695" t="s">
        <v>227</v>
      </c>
      <c r="H12" s="695"/>
      <c r="I12" s="694" t="s">
        <v>112</v>
      </c>
      <c r="J12" s="695"/>
      <c r="K12" s="694" t="s">
        <v>135</v>
      </c>
      <c r="L12" s="480"/>
    </row>
    <row r="13" spans="1:12" ht="15" customHeight="1">
      <c r="A13" s="480"/>
      <c r="B13" s="480"/>
      <c r="C13" s="480"/>
      <c r="D13" s="633"/>
      <c r="E13" s="658" t="s">
        <v>202</v>
      </c>
      <c r="F13" s="695"/>
      <c r="G13" s="694" t="s">
        <v>61</v>
      </c>
      <c r="H13" s="695"/>
      <c r="I13" s="694" t="s">
        <v>56</v>
      </c>
      <c r="J13" s="695"/>
      <c r="K13" s="694" t="s">
        <v>93</v>
      </c>
      <c r="L13" s="480"/>
    </row>
    <row r="14" spans="1:12" ht="15" customHeight="1">
      <c r="A14" s="480"/>
      <c r="B14" s="480"/>
      <c r="C14" s="480"/>
      <c r="D14" s="633"/>
      <c r="E14" s="657" t="s">
        <v>204</v>
      </c>
      <c r="F14" s="694"/>
      <c r="G14" s="694" t="s">
        <v>229</v>
      </c>
      <c r="H14" s="694"/>
      <c r="I14" s="694" t="s">
        <v>230</v>
      </c>
      <c r="J14" s="694"/>
      <c r="K14" s="694" t="s">
        <v>90</v>
      </c>
      <c r="L14" s="480"/>
    </row>
    <row r="15" spans="1:12" ht="15" customHeight="1">
      <c r="A15" s="480"/>
      <c r="B15" s="480"/>
      <c r="C15" s="480"/>
      <c r="D15" s="633"/>
      <c r="E15" s="657" t="s">
        <v>207</v>
      </c>
      <c r="F15" s="693"/>
      <c r="G15" s="693" t="s">
        <v>231</v>
      </c>
      <c r="H15" s="693"/>
      <c r="I15" s="693" t="s">
        <v>88</v>
      </c>
      <c r="J15" s="693"/>
      <c r="K15" s="693" t="s">
        <v>56</v>
      </c>
      <c r="L15" s="480"/>
    </row>
    <row r="16" spans="1:12" ht="15" customHeight="1">
      <c r="A16" s="480"/>
      <c r="B16" s="480"/>
      <c r="C16" s="480"/>
      <c r="D16" s="633"/>
      <c r="E16" s="657" t="s">
        <v>209</v>
      </c>
      <c r="F16" s="693"/>
      <c r="G16" s="693" t="s">
        <v>232</v>
      </c>
      <c r="H16" s="693"/>
      <c r="I16" s="693"/>
      <c r="J16" s="693"/>
      <c r="K16" s="693"/>
      <c r="L16" s="480"/>
    </row>
    <row r="17" spans="1:12" ht="15" customHeight="1">
      <c r="A17" s="480"/>
      <c r="B17" s="480"/>
      <c r="C17" s="480"/>
      <c r="D17" s="633"/>
      <c r="E17" s="657" t="s">
        <v>211</v>
      </c>
      <c r="F17" s="693"/>
      <c r="G17" s="693"/>
      <c r="H17" s="693"/>
      <c r="I17" s="693"/>
      <c r="J17" s="693"/>
      <c r="K17" s="693"/>
      <c r="L17" s="480"/>
    </row>
    <row r="18" spans="1:12" ht="15" customHeight="1">
      <c r="A18" s="480"/>
      <c r="B18" s="480"/>
      <c r="C18" s="480"/>
      <c r="D18" s="633"/>
      <c r="E18" s="657" t="s">
        <v>212</v>
      </c>
      <c r="F18" s="693"/>
      <c r="G18" s="693"/>
      <c r="H18" s="693"/>
      <c r="I18" s="693"/>
      <c r="J18" s="693"/>
      <c r="K18" s="693"/>
      <c r="L18" s="480"/>
    </row>
    <row r="19" spans="1:12" ht="15" customHeight="1">
      <c r="A19" s="476"/>
      <c r="B19" s="476"/>
      <c r="C19" s="476"/>
      <c r="D19" s="656"/>
      <c r="E19" s="476"/>
      <c r="F19" s="476"/>
      <c r="G19" s="476"/>
      <c r="H19" s="476"/>
      <c r="I19" s="476"/>
      <c r="J19" s="476"/>
      <c r="K19" s="476"/>
      <c r="L19" s="476"/>
    </row>
    <row r="20" spans="1:12" ht="5.0999999999999996" customHeight="1">
      <c r="A20" s="505"/>
      <c r="B20" s="480"/>
      <c r="C20" s="480"/>
      <c r="D20" s="633"/>
      <c r="E20" s="505"/>
      <c r="F20" s="505"/>
      <c r="G20" s="505"/>
      <c r="H20" s="505"/>
      <c r="I20" s="480"/>
      <c r="J20" s="480"/>
      <c r="K20" s="480"/>
      <c r="L20" s="480"/>
    </row>
    <row r="21" spans="1:12" ht="15" customHeight="1">
      <c r="A21" s="480"/>
      <c r="B21" s="483" t="s">
        <v>15</v>
      </c>
      <c r="C21" s="480"/>
      <c r="D21" s="308" t="s">
        <v>286</v>
      </c>
      <c r="E21" s="653">
        <v>2840.6</v>
      </c>
      <c r="F21" s="653">
        <v>707.2</v>
      </c>
      <c r="G21" s="653">
        <v>1482.7</v>
      </c>
      <c r="H21" s="653">
        <v>252.7</v>
      </c>
      <c r="I21" s="653">
        <v>410.4</v>
      </c>
      <c r="J21" s="653">
        <v>90.5</v>
      </c>
      <c r="K21" s="653">
        <v>380</v>
      </c>
      <c r="L21" s="692"/>
    </row>
    <row r="22" spans="1:12" ht="15" customHeight="1">
      <c r="A22" s="480"/>
      <c r="B22" s="483"/>
      <c r="C22" s="480"/>
      <c r="D22" s="308">
        <v>2023</v>
      </c>
      <c r="E22" s="653">
        <v>2991.5</v>
      </c>
      <c r="F22" s="653">
        <v>735.3</v>
      </c>
      <c r="G22" s="653">
        <v>1592.8</v>
      </c>
      <c r="H22" s="653">
        <v>268.10000000000002</v>
      </c>
      <c r="I22" s="653">
        <v>434.2</v>
      </c>
      <c r="J22" s="653">
        <v>92.8</v>
      </c>
      <c r="K22" s="653">
        <v>390.3</v>
      </c>
      <c r="L22" s="691"/>
    </row>
    <row r="23" spans="1:12" ht="15" customHeight="1">
      <c r="A23" s="480"/>
      <c r="B23" s="483"/>
      <c r="C23" s="480"/>
      <c r="D23" s="308">
        <v>2024</v>
      </c>
      <c r="E23" s="653">
        <v>3063.3</v>
      </c>
      <c r="F23" s="653">
        <v>751.4</v>
      </c>
      <c r="G23" s="653">
        <v>1617.1</v>
      </c>
      <c r="H23" s="653">
        <v>286.3</v>
      </c>
      <c r="I23" s="653">
        <v>444.6</v>
      </c>
      <c r="J23" s="653">
        <v>101.5</v>
      </c>
      <c r="K23" s="653">
        <v>396.6</v>
      </c>
      <c r="L23" s="691"/>
    </row>
    <row r="24" spans="1:12" ht="8.1" customHeight="1">
      <c r="A24" s="480"/>
      <c r="B24" s="483"/>
      <c r="C24" s="480"/>
      <c r="D24" s="342"/>
      <c r="E24" s="647"/>
      <c r="F24" s="647"/>
      <c r="G24" s="647"/>
      <c r="H24" s="647"/>
      <c r="I24" s="647"/>
      <c r="J24" s="647"/>
      <c r="K24" s="647"/>
      <c r="L24" s="691"/>
    </row>
    <row r="25" spans="1:12" ht="15" customHeight="1">
      <c r="A25" s="480"/>
      <c r="B25" s="689" t="s">
        <v>14</v>
      </c>
      <c r="C25" s="480"/>
      <c r="D25" s="309" t="s">
        <v>291</v>
      </c>
      <c r="E25" s="647">
        <v>384.1</v>
      </c>
      <c r="F25" s="647">
        <v>106.1</v>
      </c>
      <c r="G25" s="647">
        <v>152.30000000000001</v>
      </c>
      <c r="H25" s="647">
        <v>10.199999999999999</v>
      </c>
      <c r="I25" s="647">
        <v>34.6</v>
      </c>
      <c r="J25" s="647">
        <v>12.9</v>
      </c>
      <c r="K25" s="647">
        <v>43.6</v>
      </c>
      <c r="L25" s="690"/>
    </row>
    <row r="26" spans="1:12" ht="15" customHeight="1">
      <c r="A26" s="480"/>
      <c r="B26" s="689"/>
      <c r="C26" s="480"/>
      <c r="D26" s="309">
        <v>2023</v>
      </c>
      <c r="E26" s="647">
        <v>434.3</v>
      </c>
      <c r="F26" s="647">
        <v>96.6</v>
      </c>
      <c r="G26" s="647">
        <v>166.5</v>
      </c>
      <c r="H26" s="647">
        <v>13.9</v>
      </c>
      <c r="I26" s="647">
        <v>36.5</v>
      </c>
      <c r="J26" s="647">
        <v>15.1</v>
      </c>
      <c r="K26" s="647">
        <v>46.9</v>
      </c>
      <c r="L26" s="688"/>
    </row>
    <row r="27" spans="1:12" ht="15" customHeight="1">
      <c r="A27" s="480"/>
      <c r="B27" s="689"/>
      <c r="C27" s="480"/>
      <c r="D27" s="309">
        <v>2024</v>
      </c>
      <c r="E27" s="647">
        <v>455</v>
      </c>
      <c r="F27" s="647">
        <v>95.4</v>
      </c>
      <c r="G27" s="647">
        <v>182.4</v>
      </c>
      <c r="H27" s="647">
        <v>17.2</v>
      </c>
      <c r="I27" s="647">
        <v>52.9</v>
      </c>
      <c r="J27" s="647">
        <v>12.4</v>
      </c>
      <c r="K27" s="647">
        <v>48.9</v>
      </c>
      <c r="L27" s="688"/>
    </row>
    <row r="28" spans="1:12" ht="8.1" customHeight="1">
      <c r="A28" s="480"/>
      <c r="B28" s="689"/>
      <c r="C28" s="480"/>
      <c r="D28" s="342"/>
      <c r="E28" s="647"/>
      <c r="F28" s="647"/>
      <c r="G28" s="647"/>
      <c r="H28" s="647"/>
      <c r="I28" s="647"/>
      <c r="J28" s="647"/>
      <c r="K28" s="647"/>
      <c r="L28" s="688"/>
    </row>
    <row r="29" spans="1:12" ht="15" customHeight="1">
      <c r="A29" s="480"/>
      <c r="B29" s="689" t="s">
        <v>13</v>
      </c>
      <c r="C29" s="480"/>
      <c r="D29" s="309" t="s">
        <v>291</v>
      </c>
      <c r="E29" s="647">
        <v>162.19999999999999</v>
      </c>
      <c r="F29" s="647">
        <v>31.1</v>
      </c>
      <c r="G29" s="647">
        <v>87.1</v>
      </c>
      <c r="H29" s="647">
        <v>4</v>
      </c>
      <c r="I29" s="647">
        <v>12.4</v>
      </c>
      <c r="J29" s="647">
        <v>2.2999999999999998</v>
      </c>
      <c r="K29" s="647">
        <v>11.5</v>
      </c>
      <c r="L29" s="688"/>
    </row>
    <row r="30" spans="1:12" ht="15" customHeight="1">
      <c r="A30" s="480"/>
      <c r="B30" s="689"/>
      <c r="C30" s="480"/>
      <c r="D30" s="309">
        <v>2023</v>
      </c>
      <c r="E30" s="647">
        <v>164</v>
      </c>
      <c r="F30" s="647">
        <v>33.799999999999997</v>
      </c>
      <c r="G30" s="647">
        <v>93</v>
      </c>
      <c r="H30" s="647">
        <v>5.0999999999999996</v>
      </c>
      <c r="I30" s="647">
        <v>14.9</v>
      </c>
      <c r="J30" s="647">
        <v>1.8</v>
      </c>
      <c r="K30" s="647">
        <v>14.2</v>
      </c>
      <c r="L30" s="688"/>
    </row>
    <row r="31" spans="1:12" ht="15" customHeight="1">
      <c r="A31" s="480"/>
      <c r="B31" s="689"/>
      <c r="C31" s="480"/>
      <c r="D31" s="309">
        <v>2024</v>
      </c>
      <c r="E31" s="647">
        <v>176</v>
      </c>
      <c r="F31" s="647">
        <v>35.5</v>
      </c>
      <c r="G31" s="647">
        <v>100.1</v>
      </c>
      <c r="H31" s="647">
        <v>7</v>
      </c>
      <c r="I31" s="647">
        <v>15.4</v>
      </c>
      <c r="J31" s="647">
        <v>1.2</v>
      </c>
      <c r="K31" s="647">
        <v>13.6</v>
      </c>
      <c r="L31" s="688"/>
    </row>
    <row r="32" spans="1:12" ht="8.1" customHeight="1">
      <c r="A32" s="480"/>
      <c r="B32" s="689"/>
      <c r="C32" s="480"/>
      <c r="D32" s="342"/>
      <c r="E32" s="647"/>
      <c r="F32" s="647"/>
      <c r="G32" s="647"/>
      <c r="H32" s="647"/>
      <c r="I32" s="647"/>
      <c r="J32" s="647"/>
      <c r="K32" s="647"/>
      <c r="L32" s="688"/>
    </row>
    <row r="33" spans="1:12" ht="15" customHeight="1">
      <c r="A33" s="480"/>
      <c r="B33" s="689" t="s">
        <v>12</v>
      </c>
      <c r="C33" s="480"/>
      <c r="D33" s="309" t="s">
        <v>291</v>
      </c>
      <c r="E33" s="647">
        <v>141.5</v>
      </c>
      <c r="F33" s="647">
        <v>22.9</v>
      </c>
      <c r="G33" s="647">
        <v>64.099999999999994</v>
      </c>
      <c r="H33" s="647">
        <v>3</v>
      </c>
      <c r="I33" s="647">
        <v>8.6999999999999993</v>
      </c>
      <c r="J33" s="647">
        <v>1.2</v>
      </c>
      <c r="K33" s="647">
        <v>5.9</v>
      </c>
      <c r="L33" s="688"/>
    </row>
    <row r="34" spans="1:12" ht="15" customHeight="1">
      <c r="A34" s="480"/>
      <c r="B34" s="689"/>
      <c r="C34" s="480"/>
      <c r="D34" s="309">
        <v>2023</v>
      </c>
      <c r="E34" s="647">
        <v>145.19999999999999</v>
      </c>
      <c r="F34" s="647">
        <v>26.2</v>
      </c>
      <c r="G34" s="647">
        <v>71.8</v>
      </c>
      <c r="H34" s="647">
        <v>2</v>
      </c>
      <c r="I34" s="647">
        <v>8.5</v>
      </c>
      <c r="J34" s="647">
        <v>1</v>
      </c>
      <c r="K34" s="647">
        <v>7.9</v>
      </c>
      <c r="L34" s="688"/>
    </row>
    <row r="35" spans="1:12" ht="15" customHeight="1">
      <c r="A35" s="480"/>
      <c r="B35" s="689"/>
      <c r="C35" s="480"/>
      <c r="D35" s="309">
        <v>2024</v>
      </c>
      <c r="E35" s="647">
        <v>150.4</v>
      </c>
      <c r="F35" s="647">
        <v>29.6</v>
      </c>
      <c r="G35" s="647">
        <v>73.3</v>
      </c>
      <c r="H35" s="647">
        <v>6.2</v>
      </c>
      <c r="I35" s="647">
        <v>11.2</v>
      </c>
      <c r="J35" s="647">
        <v>0.6</v>
      </c>
      <c r="K35" s="647">
        <v>8.6</v>
      </c>
      <c r="L35" s="688"/>
    </row>
    <row r="36" spans="1:12" ht="8.1" customHeight="1">
      <c r="A36" s="480"/>
      <c r="B36" s="689"/>
      <c r="C36" s="480"/>
      <c r="D36" s="342"/>
      <c r="E36" s="647"/>
      <c r="F36" s="647"/>
      <c r="G36" s="647"/>
      <c r="H36" s="647"/>
      <c r="I36" s="647"/>
      <c r="J36" s="647"/>
      <c r="K36" s="647"/>
      <c r="L36" s="688"/>
    </row>
    <row r="37" spans="1:12" ht="15" customHeight="1">
      <c r="A37" s="480"/>
      <c r="B37" s="689" t="s">
        <v>11</v>
      </c>
      <c r="C37" s="480"/>
      <c r="D37" s="309" t="s">
        <v>291</v>
      </c>
      <c r="E37" s="647">
        <v>91</v>
      </c>
      <c r="F37" s="647">
        <v>13.8</v>
      </c>
      <c r="G37" s="647">
        <v>51.8</v>
      </c>
      <c r="H37" s="647">
        <v>4</v>
      </c>
      <c r="I37" s="647">
        <v>10.3</v>
      </c>
      <c r="J37" s="647">
        <v>1.4</v>
      </c>
      <c r="K37" s="647">
        <v>7.7</v>
      </c>
      <c r="L37" s="688"/>
    </row>
    <row r="38" spans="1:12" ht="15" customHeight="1">
      <c r="A38" s="480"/>
      <c r="B38" s="689"/>
      <c r="C38" s="480"/>
      <c r="D38" s="309">
        <v>2023</v>
      </c>
      <c r="E38" s="647">
        <v>101.7</v>
      </c>
      <c r="F38" s="647">
        <v>15</v>
      </c>
      <c r="G38" s="647">
        <v>43.8</v>
      </c>
      <c r="H38" s="647">
        <v>6.3</v>
      </c>
      <c r="I38" s="647">
        <v>12.6</v>
      </c>
      <c r="J38" s="647">
        <v>2.9</v>
      </c>
      <c r="K38" s="647">
        <v>9.6999999999999993</v>
      </c>
      <c r="L38" s="688"/>
    </row>
    <row r="39" spans="1:12" ht="15" customHeight="1">
      <c r="A39" s="480"/>
      <c r="B39" s="689"/>
      <c r="C39" s="480"/>
      <c r="D39" s="309">
        <v>2024</v>
      </c>
      <c r="E39" s="647">
        <v>84.6</v>
      </c>
      <c r="F39" s="647">
        <v>16.600000000000001</v>
      </c>
      <c r="G39" s="647">
        <v>46.9</v>
      </c>
      <c r="H39" s="647">
        <v>4</v>
      </c>
      <c r="I39" s="647">
        <v>8.6</v>
      </c>
      <c r="J39" s="647">
        <v>2.7</v>
      </c>
      <c r="K39" s="647">
        <v>13.8</v>
      </c>
      <c r="L39" s="688"/>
    </row>
    <row r="40" spans="1:12" ht="8.1" customHeight="1">
      <c r="A40" s="480"/>
      <c r="B40" s="689"/>
      <c r="C40" s="480"/>
      <c r="D40" s="342"/>
      <c r="E40" s="647"/>
      <c r="F40" s="647"/>
      <c r="G40" s="647"/>
      <c r="H40" s="647"/>
      <c r="I40" s="647"/>
      <c r="J40" s="647"/>
      <c r="K40" s="647"/>
      <c r="L40" s="688"/>
    </row>
    <row r="41" spans="1:12" ht="15" customHeight="1">
      <c r="A41" s="480"/>
      <c r="B41" s="689" t="s">
        <v>10</v>
      </c>
      <c r="C41" s="480"/>
      <c r="D41" s="309" t="s">
        <v>291</v>
      </c>
      <c r="E41" s="647">
        <v>81.2</v>
      </c>
      <c r="F41" s="647">
        <v>27.9</v>
      </c>
      <c r="G41" s="647">
        <v>51.2</v>
      </c>
      <c r="H41" s="647">
        <v>6.5</v>
      </c>
      <c r="I41" s="647">
        <v>12.8</v>
      </c>
      <c r="J41" s="647">
        <v>2.5</v>
      </c>
      <c r="K41" s="647">
        <v>13.7</v>
      </c>
      <c r="L41" s="688"/>
    </row>
    <row r="42" spans="1:12" ht="15" customHeight="1">
      <c r="A42" s="480"/>
      <c r="B42" s="689"/>
      <c r="C42" s="480"/>
      <c r="D42" s="309">
        <v>2023</v>
      </c>
      <c r="E42" s="647">
        <v>84</v>
      </c>
      <c r="F42" s="647">
        <v>29.4</v>
      </c>
      <c r="G42" s="647">
        <v>56.6</v>
      </c>
      <c r="H42" s="647">
        <v>5.2</v>
      </c>
      <c r="I42" s="647">
        <v>12.9</v>
      </c>
      <c r="J42" s="647">
        <v>2.6</v>
      </c>
      <c r="K42" s="647">
        <v>12.3</v>
      </c>
      <c r="L42" s="688"/>
    </row>
    <row r="43" spans="1:12" ht="15" customHeight="1">
      <c r="A43" s="480"/>
      <c r="B43" s="689"/>
      <c r="C43" s="480"/>
      <c r="D43" s="309">
        <v>2024</v>
      </c>
      <c r="E43" s="647">
        <v>86.1</v>
      </c>
      <c r="F43" s="647">
        <v>32</v>
      </c>
      <c r="G43" s="647">
        <v>55.2</v>
      </c>
      <c r="H43" s="647">
        <v>6.4</v>
      </c>
      <c r="I43" s="647">
        <v>12.3</v>
      </c>
      <c r="J43" s="647">
        <v>1.8</v>
      </c>
      <c r="K43" s="647">
        <v>8.4</v>
      </c>
      <c r="L43" s="688"/>
    </row>
    <row r="44" spans="1:12" ht="8.1" customHeight="1">
      <c r="A44" s="480"/>
      <c r="B44" s="689"/>
      <c r="C44" s="480"/>
      <c r="D44" s="342"/>
      <c r="E44" s="647"/>
      <c r="F44" s="647"/>
      <c r="G44" s="647"/>
      <c r="H44" s="647"/>
      <c r="I44" s="647"/>
      <c r="J44" s="647"/>
      <c r="K44" s="647"/>
      <c r="L44" s="688"/>
    </row>
    <row r="45" spans="1:12" ht="15" customHeight="1">
      <c r="A45" s="480"/>
      <c r="B45" s="689" t="s">
        <v>9</v>
      </c>
      <c r="C45" s="480"/>
      <c r="D45" s="309" t="s">
        <v>291</v>
      </c>
      <c r="E45" s="647">
        <v>102.6</v>
      </c>
      <c r="F45" s="647">
        <v>27.8</v>
      </c>
      <c r="G45" s="647">
        <v>64.900000000000006</v>
      </c>
      <c r="H45" s="647">
        <v>3</v>
      </c>
      <c r="I45" s="647">
        <v>7.2</v>
      </c>
      <c r="J45" s="647">
        <v>1.3</v>
      </c>
      <c r="K45" s="647">
        <v>8.4</v>
      </c>
      <c r="L45" s="688"/>
    </row>
    <row r="46" spans="1:12" ht="15" customHeight="1">
      <c r="A46" s="480"/>
      <c r="B46" s="689"/>
      <c r="C46" s="480"/>
      <c r="D46" s="309">
        <v>2023</v>
      </c>
      <c r="E46" s="647">
        <v>106.8</v>
      </c>
      <c r="F46" s="647">
        <v>29.5</v>
      </c>
      <c r="G46" s="647">
        <v>72.099999999999994</v>
      </c>
      <c r="H46" s="647">
        <v>4.0999999999999996</v>
      </c>
      <c r="I46" s="647">
        <v>8.1</v>
      </c>
      <c r="J46" s="647">
        <v>0.8</v>
      </c>
      <c r="K46" s="647">
        <v>9.9</v>
      </c>
      <c r="L46" s="688"/>
    </row>
    <row r="47" spans="1:12" ht="15" customHeight="1">
      <c r="A47" s="480"/>
      <c r="B47" s="689"/>
      <c r="C47" s="480"/>
      <c r="D47" s="309">
        <v>2024</v>
      </c>
      <c r="E47" s="647">
        <v>125.8</v>
      </c>
      <c r="F47" s="647">
        <v>34.299999999999997</v>
      </c>
      <c r="G47" s="647">
        <v>69.7</v>
      </c>
      <c r="H47" s="647">
        <v>4.9000000000000004</v>
      </c>
      <c r="I47" s="647">
        <v>10.4</v>
      </c>
      <c r="J47" s="647">
        <v>0.7</v>
      </c>
      <c r="K47" s="647">
        <v>10.5</v>
      </c>
      <c r="L47" s="688"/>
    </row>
    <row r="48" spans="1:12" ht="8.1" customHeight="1">
      <c r="A48" s="480"/>
      <c r="B48" s="689"/>
      <c r="C48" s="480"/>
      <c r="D48" s="342"/>
      <c r="E48" s="647"/>
      <c r="F48" s="647"/>
      <c r="G48" s="647"/>
      <c r="H48" s="647"/>
      <c r="I48" s="647"/>
      <c r="J48" s="647"/>
      <c r="K48" s="647"/>
      <c r="L48" s="688"/>
    </row>
    <row r="49" spans="1:12" ht="15" customHeight="1">
      <c r="A49" s="480"/>
      <c r="B49" s="689" t="s">
        <v>28</v>
      </c>
      <c r="C49" s="480"/>
      <c r="D49" s="309" t="s">
        <v>291</v>
      </c>
      <c r="E49" s="647">
        <v>126.9</v>
      </c>
      <c r="F49" s="647">
        <v>54.6</v>
      </c>
      <c r="G49" s="647">
        <v>83.6</v>
      </c>
      <c r="H49" s="647">
        <v>9.1</v>
      </c>
      <c r="I49" s="647">
        <v>19.7</v>
      </c>
      <c r="J49" s="647">
        <v>4.9000000000000004</v>
      </c>
      <c r="K49" s="647">
        <v>21.5</v>
      </c>
      <c r="L49" s="688"/>
    </row>
    <row r="50" spans="1:12" ht="15" customHeight="1">
      <c r="A50" s="480"/>
      <c r="B50" s="689"/>
      <c r="C50" s="480"/>
      <c r="D50" s="309">
        <v>2023</v>
      </c>
      <c r="E50" s="647">
        <v>131.4</v>
      </c>
      <c r="F50" s="647">
        <v>55.4</v>
      </c>
      <c r="G50" s="647">
        <v>86.1</v>
      </c>
      <c r="H50" s="647">
        <v>9.1999999999999993</v>
      </c>
      <c r="I50" s="647">
        <v>22.1</v>
      </c>
      <c r="J50" s="647">
        <v>5.2</v>
      </c>
      <c r="K50" s="647">
        <v>22.7</v>
      </c>
      <c r="L50" s="688"/>
    </row>
    <row r="51" spans="1:12" ht="15" customHeight="1">
      <c r="A51" s="480"/>
      <c r="B51" s="689"/>
      <c r="C51" s="480"/>
      <c r="D51" s="309">
        <v>2024</v>
      </c>
      <c r="E51" s="647">
        <v>129.1</v>
      </c>
      <c r="F51" s="647">
        <v>45</v>
      </c>
      <c r="G51" s="647">
        <v>84.8</v>
      </c>
      <c r="H51" s="647">
        <v>13.2</v>
      </c>
      <c r="I51" s="647">
        <v>23.7</v>
      </c>
      <c r="J51" s="647">
        <v>3.7</v>
      </c>
      <c r="K51" s="647">
        <v>27.3</v>
      </c>
      <c r="L51" s="688"/>
    </row>
    <row r="52" spans="1:12" ht="8.1" customHeight="1">
      <c r="A52" s="480"/>
      <c r="B52" s="689"/>
      <c r="C52" s="480"/>
      <c r="D52" s="342"/>
      <c r="E52" s="647"/>
      <c r="F52" s="647"/>
      <c r="G52" s="647"/>
      <c r="H52" s="647"/>
      <c r="I52" s="647"/>
      <c r="J52" s="647"/>
      <c r="K52" s="647"/>
      <c r="L52" s="688"/>
    </row>
    <row r="53" spans="1:12" ht="15" customHeight="1">
      <c r="A53" s="480"/>
      <c r="B53" s="689" t="s">
        <v>8</v>
      </c>
      <c r="C53" s="480"/>
      <c r="D53" s="309" t="s">
        <v>291</v>
      </c>
      <c r="E53" s="647">
        <v>176.7</v>
      </c>
      <c r="F53" s="647">
        <v>36.5</v>
      </c>
      <c r="G53" s="647">
        <v>116.4</v>
      </c>
      <c r="H53" s="647">
        <v>9.1</v>
      </c>
      <c r="I53" s="647">
        <v>19.5</v>
      </c>
      <c r="J53" s="371">
        <v>1.6</v>
      </c>
      <c r="K53" s="647">
        <v>17.600000000000001</v>
      </c>
      <c r="L53" s="688"/>
    </row>
    <row r="54" spans="1:12" ht="15" customHeight="1">
      <c r="A54" s="480"/>
      <c r="B54" s="689"/>
      <c r="C54" s="480"/>
      <c r="D54" s="309">
        <v>2023</v>
      </c>
      <c r="E54" s="647">
        <v>193.2</v>
      </c>
      <c r="F54" s="647">
        <v>38.5</v>
      </c>
      <c r="G54" s="647">
        <v>119.7</v>
      </c>
      <c r="H54" s="647">
        <v>9.4</v>
      </c>
      <c r="I54" s="647">
        <v>18.7</v>
      </c>
      <c r="J54" s="371">
        <v>2.4</v>
      </c>
      <c r="K54" s="647">
        <v>17.8</v>
      </c>
      <c r="L54" s="688"/>
    </row>
    <row r="55" spans="1:12" ht="15" customHeight="1">
      <c r="A55" s="480"/>
      <c r="B55" s="689"/>
      <c r="C55" s="480"/>
      <c r="D55" s="309">
        <v>2024</v>
      </c>
      <c r="E55" s="647">
        <v>215.7</v>
      </c>
      <c r="F55" s="647">
        <v>34.9</v>
      </c>
      <c r="G55" s="647">
        <v>99.2</v>
      </c>
      <c r="H55" s="647">
        <v>11.3</v>
      </c>
      <c r="I55" s="647">
        <v>23.8</v>
      </c>
      <c r="J55" s="647">
        <v>1.8</v>
      </c>
      <c r="K55" s="647">
        <v>22.8</v>
      </c>
      <c r="L55" s="688"/>
    </row>
    <row r="56" spans="1:12" ht="8.1" customHeight="1">
      <c r="A56" s="480"/>
      <c r="B56" s="689"/>
      <c r="C56" s="480"/>
      <c r="D56" s="342"/>
      <c r="E56" s="647"/>
      <c r="F56" s="647"/>
      <c r="G56" s="647"/>
      <c r="H56" s="647"/>
      <c r="I56" s="647"/>
      <c r="J56" s="371"/>
      <c r="K56" s="647"/>
      <c r="L56" s="688"/>
    </row>
    <row r="57" spans="1:12" ht="15" customHeight="1">
      <c r="A57" s="480"/>
      <c r="B57" s="689" t="s">
        <v>7</v>
      </c>
      <c r="C57" s="480"/>
      <c r="D57" s="309" t="s">
        <v>291</v>
      </c>
      <c r="E57" s="647">
        <v>17.8</v>
      </c>
      <c r="F57" s="647">
        <v>3.7</v>
      </c>
      <c r="G57" s="647">
        <v>18.399999999999999</v>
      </c>
      <c r="H57" s="647">
        <v>0.8</v>
      </c>
      <c r="I57" s="647">
        <v>1.6</v>
      </c>
      <c r="J57" s="647">
        <v>0.5</v>
      </c>
      <c r="K57" s="647">
        <v>0.9</v>
      </c>
      <c r="L57" s="688"/>
    </row>
    <row r="58" spans="1:12" ht="15" customHeight="1">
      <c r="A58" s="480"/>
      <c r="B58" s="689"/>
      <c r="C58" s="480"/>
      <c r="D58" s="309">
        <v>2023</v>
      </c>
      <c r="E58" s="647">
        <v>19.899999999999999</v>
      </c>
      <c r="F58" s="647">
        <v>4.0999999999999996</v>
      </c>
      <c r="G58" s="647">
        <v>22</v>
      </c>
      <c r="H58" s="647">
        <v>0.5</v>
      </c>
      <c r="I58" s="647">
        <v>1.3</v>
      </c>
      <c r="J58" s="375" t="s">
        <v>134</v>
      </c>
      <c r="K58" s="647">
        <v>0.5</v>
      </c>
      <c r="L58" s="688"/>
    </row>
    <row r="59" spans="1:12" ht="15" customHeight="1">
      <c r="A59" s="480"/>
      <c r="B59" s="689"/>
      <c r="C59" s="480"/>
      <c r="D59" s="309">
        <v>2024</v>
      </c>
      <c r="E59" s="647">
        <v>20.2</v>
      </c>
      <c r="F59" s="647">
        <v>4.0999999999999996</v>
      </c>
      <c r="G59" s="647">
        <v>18.399999999999999</v>
      </c>
      <c r="H59" s="647">
        <v>0.5</v>
      </c>
      <c r="I59" s="647">
        <v>1.1000000000000001</v>
      </c>
      <c r="J59" s="647">
        <v>0.1</v>
      </c>
      <c r="K59" s="647">
        <v>1.1000000000000001</v>
      </c>
      <c r="L59" s="688"/>
    </row>
    <row r="60" spans="1:12" ht="8.1" customHeight="1">
      <c r="A60" s="480"/>
      <c r="B60" s="689"/>
      <c r="C60" s="480"/>
      <c r="D60" s="342"/>
      <c r="E60" s="647"/>
      <c r="F60" s="647"/>
      <c r="G60" s="647"/>
      <c r="H60" s="647"/>
      <c r="I60" s="647"/>
      <c r="J60" s="647"/>
      <c r="K60" s="647"/>
      <c r="L60" s="688"/>
    </row>
    <row r="61" spans="1:12" ht="15" customHeight="1">
      <c r="A61" s="480"/>
      <c r="B61" s="689" t="s">
        <v>4</v>
      </c>
      <c r="C61" s="480"/>
      <c r="D61" s="309" t="s">
        <v>291</v>
      </c>
      <c r="E61" s="647">
        <v>750.1</v>
      </c>
      <c r="F61" s="647">
        <v>223.2</v>
      </c>
      <c r="G61" s="647">
        <v>392.3</v>
      </c>
      <c r="H61" s="647">
        <v>120.2</v>
      </c>
      <c r="I61" s="647">
        <v>169.4</v>
      </c>
      <c r="J61" s="647">
        <v>38.6</v>
      </c>
      <c r="K61" s="647">
        <v>114.3</v>
      </c>
      <c r="L61" s="688"/>
    </row>
    <row r="62" spans="1:12" ht="15" customHeight="1">
      <c r="A62" s="480"/>
      <c r="B62" s="689"/>
      <c r="C62" s="480"/>
      <c r="D62" s="309">
        <v>2023</v>
      </c>
      <c r="E62" s="647">
        <v>785.9</v>
      </c>
      <c r="F62" s="647">
        <v>235.3</v>
      </c>
      <c r="G62" s="647">
        <v>427.6</v>
      </c>
      <c r="H62" s="647">
        <v>128.30000000000001</v>
      </c>
      <c r="I62" s="647">
        <v>172.9</v>
      </c>
      <c r="J62" s="647">
        <v>37.4</v>
      </c>
      <c r="K62" s="647">
        <v>123.8</v>
      </c>
      <c r="L62" s="688"/>
    </row>
    <row r="63" spans="1:12" ht="15" customHeight="1">
      <c r="A63" s="480"/>
      <c r="B63" s="689"/>
      <c r="C63" s="480"/>
      <c r="D63" s="309">
        <v>2024</v>
      </c>
      <c r="E63" s="647">
        <v>777.6</v>
      </c>
      <c r="F63" s="647">
        <v>259.7</v>
      </c>
      <c r="G63" s="647">
        <v>441.8</v>
      </c>
      <c r="H63" s="647">
        <v>122.5</v>
      </c>
      <c r="I63" s="647">
        <v>137</v>
      </c>
      <c r="J63" s="647">
        <v>49.4</v>
      </c>
      <c r="K63" s="647">
        <v>84.4</v>
      </c>
      <c r="L63" s="688"/>
    </row>
    <row r="64" spans="1:12" ht="8.1" customHeight="1">
      <c r="A64" s="480"/>
      <c r="B64" s="689"/>
      <c r="C64" s="480"/>
      <c r="D64" s="342"/>
      <c r="E64" s="647"/>
      <c r="F64" s="647"/>
      <c r="G64" s="647"/>
      <c r="H64" s="647"/>
      <c r="I64" s="647"/>
      <c r="J64" s="647"/>
      <c r="K64" s="647"/>
      <c r="L64" s="688"/>
    </row>
    <row r="65" spans="1:12" ht="15" customHeight="1">
      <c r="A65" s="480"/>
      <c r="B65" s="689" t="s">
        <v>3</v>
      </c>
      <c r="C65" s="480"/>
      <c r="D65" s="309" t="s">
        <v>291</v>
      </c>
      <c r="E65" s="647">
        <v>75.599999999999994</v>
      </c>
      <c r="F65" s="647">
        <v>13.2</v>
      </c>
      <c r="G65" s="647">
        <v>51.2</v>
      </c>
      <c r="H65" s="647">
        <v>3</v>
      </c>
      <c r="I65" s="647">
        <v>5.7</v>
      </c>
      <c r="J65" s="647">
        <v>0.8</v>
      </c>
      <c r="K65" s="647">
        <v>5.9</v>
      </c>
      <c r="L65" s="688"/>
    </row>
    <row r="66" spans="1:12" ht="15" customHeight="1">
      <c r="A66" s="480"/>
      <c r="B66" s="689"/>
      <c r="C66" s="480"/>
      <c r="D66" s="309">
        <v>2023</v>
      </c>
      <c r="E66" s="647">
        <v>80.7</v>
      </c>
      <c r="F66" s="647">
        <v>15.2</v>
      </c>
      <c r="G66" s="647">
        <v>53.7</v>
      </c>
      <c r="H66" s="647">
        <v>4.0999999999999996</v>
      </c>
      <c r="I66" s="647">
        <v>5.8</v>
      </c>
      <c r="J66" s="647">
        <v>0.2</v>
      </c>
      <c r="K66" s="647">
        <v>6.9</v>
      </c>
      <c r="L66" s="688"/>
    </row>
    <row r="67" spans="1:12" ht="15" customHeight="1">
      <c r="A67" s="480"/>
      <c r="B67" s="689"/>
      <c r="C67" s="480"/>
      <c r="D67" s="309">
        <v>2024</v>
      </c>
      <c r="E67" s="647">
        <v>84.7</v>
      </c>
      <c r="F67" s="647">
        <v>19.899999999999999</v>
      </c>
      <c r="G67" s="647">
        <v>54</v>
      </c>
      <c r="H67" s="647">
        <v>5.4</v>
      </c>
      <c r="I67" s="647">
        <v>5.8</v>
      </c>
      <c r="J67" s="647">
        <v>0.3</v>
      </c>
      <c r="K67" s="647">
        <v>7.8</v>
      </c>
      <c r="L67" s="688"/>
    </row>
    <row r="68" spans="1:12" ht="8.1" customHeight="1">
      <c r="A68" s="480"/>
      <c r="B68" s="689"/>
      <c r="C68" s="480"/>
      <c r="D68" s="342"/>
      <c r="E68" s="647"/>
      <c r="F68" s="647"/>
      <c r="G68" s="647"/>
      <c r="H68" s="647"/>
      <c r="I68" s="647"/>
      <c r="J68" s="647"/>
      <c r="K68" s="647"/>
      <c r="L68" s="688"/>
    </row>
    <row r="69" spans="1:12" ht="15" customHeight="1">
      <c r="A69" s="480"/>
      <c r="B69" s="689" t="s">
        <v>6</v>
      </c>
      <c r="C69" s="480"/>
      <c r="D69" s="309" t="s">
        <v>291</v>
      </c>
      <c r="E69" s="647">
        <v>319.2</v>
      </c>
      <c r="F69" s="647">
        <v>53.6</v>
      </c>
      <c r="G69" s="647">
        <v>143.6</v>
      </c>
      <c r="H69" s="647">
        <v>8.4</v>
      </c>
      <c r="I69" s="647">
        <v>14.3</v>
      </c>
      <c r="J69" s="647">
        <v>2.9</v>
      </c>
      <c r="K69" s="647">
        <v>15.2</v>
      </c>
      <c r="L69" s="688"/>
    </row>
    <row r="70" spans="1:12" ht="15" customHeight="1">
      <c r="A70" s="480"/>
      <c r="B70" s="689"/>
      <c r="C70" s="480"/>
      <c r="D70" s="309">
        <v>2023</v>
      </c>
      <c r="E70" s="647">
        <v>310.39999999999998</v>
      </c>
      <c r="F70" s="647">
        <v>55.8</v>
      </c>
      <c r="G70" s="647">
        <v>152.80000000000001</v>
      </c>
      <c r="H70" s="647">
        <v>9</v>
      </c>
      <c r="I70" s="647">
        <v>14.3</v>
      </c>
      <c r="J70" s="647">
        <v>1.6</v>
      </c>
      <c r="K70" s="647">
        <v>16.5</v>
      </c>
      <c r="L70" s="688"/>
    </row>
    <row r="71" spans="1:12" ht="15" customHeight="1">
      <c r="A71" s="480"/>
      <c r="B71" s="689"/>
      <c r="C71" s="480"/>
      <c r="D71" s="309">
        <v>2024</v>
      </c>
      <c r="E71" s="647">
        <v>313.8</v>
      </c>
      <c r="F71" s="647">
        <v>58.1</v>
      </c>
      <c r="G71" s="647">
        <v>165.7</v>
      </c>
      <c r="H71" s="647">
        <v>9.1999999999999993</v>
      </c>
      <c r="I71" s="647">
        <v>20.8</v>
      </c>
      <c r="J71" s="647">
        <v>2.5</v>
      </c>
      <c r="K71" s="647">
        <v>14.1</v>
      </c>
      <c r="L71" s="688"/>
    </row>
    <row r="72" spans="1:12" ht="8.1" customHeight="1">
      <c r="A72" s="480"/>
      <c r="B72" s="689"/>
      <c r="C72" s="480"/>
      <c r="D72" s="342"/>
      <c r="E72" s="647"/>
      <c r="F72" s="647"/>
      <c r="G72" s="647"/>
      <c r="H72" s="647"/>
      <c r="I72" s="647"/>
      <c r="J72" s="647"/>
      <c r="K72" s="647"/>
      <c r="L72" s="688"/>
    </row>
    <row r="73" spans="1:12" ht="15" customHeight="1">
      <c r="A73" s="480"/>
      <c r="B73" s="689" t="s">
        <v>5</v>
      </c>
      <c r="C73" s="480"/>
      <c r="D73" s="309" t="s">
        <v>291</v>
      </c>
      <c r="E73" s="647">
        <v>183.8</v>
      </c>
      <c r="F73" s="647">
        <v>45.1</v>
      </c>
      <c r="G73" s="647">
        <v>87.7</v>
      </c>
      <c r="H73" s="647">
        <v>7.9</v>
      </c>
      <c r="I73" s="647">
        <v>18</v>
      </c>
      <c r="J73" s="647">
        <v>1.9</v>
      </c>
      <c r="K73" s="647">
        <v>20.100000000000001</v>
      </c>
      <c r="L73" s="688"/>
    </row>
    <row r="74" spans="1:12" ht="15" customHeight="1">
      <c r="A74" s="480"/>
      <c r="B74" s="689"/>
      <c r="C74" s="480"/>
      <c r="D74" s="309">
        <v>2023</v>
      </c>
      <c r="E74" s="647">
        <v>191.3</v>
      </c>
      <c r="F74" s="647">
        <v>47.2</v>
      </c>
      <c r="G74" s="647">
        <v>89.3</v>
      </c>
      <c r="H74" s="647">
        <v>7.8</v>
      </c>
      <c r="I74" s="647">
        <v>18.399999999999999</v>
      </c>
      <c r="J74" s="647">
        <v>2.8</v>
      </c>
      <c r="K74" s="647">
        <v>23</v>
      </c>
      <c r="L74" s="688"/>
    </row>
    <row r="75" spans="1:12" ht="15" customHeight="1">
      <c r="A75" s="480"/>
      <c r="B75" s="689"/>
      <c r="C75" s="480"/>
      <c r="D75" s="309">
        <v>2024</v>
      </c>
      <c r="E75" s="647">
        <v>204.4</v>
      </c>
      <c r="F75" s="647">
        <v>39.1</v>
      </c>
      <c r="G75" s="647">
        <v>92.9</v>
      </c>
      <c r="H75" s="647">
        <v>7</v>
      </c>
      <c r="I75" s="647">
        <v>15.7</v>
      </c>
      <c r="J75" s="647">
        <v>1.8</v>
      </c>
      <c r="K75" s="647">
        <v>27.2</v>
      </c>
      <c r="L75" s="688"/>
    </row>
    <row r="76" spans="1:12" ht="8.1" customHeight="1">
      <c r="A76" s="480"/>
      <c r="B76" s="689"/>
      <c r="C76" s="480"/>
      <c r="D76" s="342"/>
      <c r="E76" s="647"/>
      <c r="F76" s="647"/>
      <c r="G76" s="647"/>
      <c r="H76" s="647"/>
      <c r="I76" s="647"/>
      <c r="J76" s="647"/>
      <c r="K76" s="647"/>
      <c r="L76" s="688"/>
    </row>
    <row r="77" spans="1:12" ht="15" customHeight="1">
      <c r="A77" s="480"/>
      <c r="B77" s="689" t="s">
        <v>2</v>
      </c>
      <c r="C77" s="480"/>
      <c r="D77" s="309" t="s">
        <v>291</v>
      </c>
      <c r="E77" s="647">
        <v>214.9</v>
      </c>
      <c r="F77" s="647">
        <v>43.9</v>
      </c>
      <c r="G77" s="647">
        <v>111.4</v>
      </c>
      <c r="H77" s="647">
        <v>62.1</v>
      </c>
      <c r="I77" s="647">
        <v>73.900000000000006</v>
      </c>
      <c r="J77" s="647">
        <v>17.5</v>
      </c>
      <c r="K77" s="647">
        <v>91.9</v>
      </c>
      <c r="L77" s="688"/>
    </row>
    <row r="78" spans="1:12" ht="15" customHeight="1">
      <c r="A78" s="480"/>
      <c r="B78" s="689"/>
      <c r="C78" s="480"/>
      <c r="D78" s="309">
        <v>2023</v>
      </c>
      <c r="E78" s="647">
        <v>231.3</v>
      </c>
      <c r="F78" s="647">
        <v>49.1</v>
      </c>
      <c r="G78" s="647">
        <v>132.4</v>
      </c>
      <c r="H78" s="647">
        <v>61.7</v>
      </c>
      <c r="I78" s="647">
        <v>84.5</v>
      </c>
      <c r="J78" s="647">
        <v>18.100000000000001</v>
      </c>
      <c r="K78" s="647">
        <v>76.599999999999994</v>
      </c>
      <c r="L78" s="688"/>
    </row>
    <row r="79" spans="1:12" ht="15" customHeight="1">
      <c r="A79" s="480"/>
      <c r="B79" s="689"/>
      <c r="C79" s="480"/>
      <c r="D79" s="309">
        <v>2024</v>
      </c>
      <c r="E79" s="647">
        <v>229.6</v>
      </c>
      <c r="F79" s="647">
        <v>43.1</v>
      </c>
      <c r="G79" s="647">
        <v>126</v>
      </c>
      <c r="H79" s="647">
        <v>69.7</v>
      </c>
      <c r="I79" s="647">
        <v>102.6</v>
      </c>
      <c r="J79" s="647">
        <v>21.3</v>
      </c>
      <c r="K79" s="647">
        <v>105.2</v>
      </c>
      <c r="L79" s="688"/>
    </row>
    <row r="80" spans="1:12" ht="8.1" customHeight="1">
      <c r="A80" s="480"/>
      <c r="B80" s="689"/>
      <c r="C80" s="480"/>
      <c r="D80" s="342"/>
      <c r="E80" s="647"/>
      <c r="F80" s="647"/>
      <c r="G80" s="647"/>
      <c r="H80" s="647"/>
      <c r="I80" s="647"/>
      <c r="J80" s="647"/>
      <c r="K80" s="647"/>
      <c r="L80" s="688"/>
    </row>
    <row r="81" spans="1:12" ht="15" customHeight="1">
      <c r="A81" s="480"/>
      <c r="B81" s="689" t="s">
        <v>1</v>
      </c>
      <c r="C81" s="480"/>
      <c r="D81" s="309" t="s">
        <v>291</v>
      </c>
      <c r="E81" s="647">
        <v>6.5</v>
      </c>
      <c r="F81" s="647">
        <v>2.5</v>
      </c>
      <c r="G81" s="647">
        <v>4.8</v>
      </c>
      <c r="H81" s="647">
        <v>0.3</v>
      </c>
      <c r="I81" s="647">
        <v>1.1000000000000001</v>
      </c>
      <c r="J81" s="647">
        <v>0.3</v>
      </c>
      <c r="K81" s="647">
        <v>0.9</v>
      </c>
      <c r="L81" s="688"/>
    </row>
    <row r="82" spans="1:12" ht="15" customHeight="1">
      <c r="A82" s="480"/>
      <c r="B82" s="689"/>
      <c r="C82" s="480"/>
      <c r="D82" s="309">
        <v>2023</v>
      </c>
      <c r="E82" s="647">
        <v>5.8</v>
      </c>
      <c r="F82" s="647">
        <v>2.9</v>
      </c>
      <c r="G82" s="647">
        <v>3.7</v>
      </c>
      <c r="H82" s="647">
        <v>0.2</v>
      </c>
      <c r="I82" s="647">
        <v>1.5</v>
      </c>
      <c r="J82" s="647">
        <v>0.6</v>
      </c>
      <c r="K82" s="647">
        <v>0.6</v>
      </c>
      <c r="L82" s="688"/>
    </row>
    <row r="83" spans="1:12" ht="15" customHeight="1">
      <c r="A83" s="480"/>
      <c r="B83" s="689"/>
      <c r="C83" s="480"/>
      <c r="D83" s="309">
        <v>2024</v>
      </c>
      <c r="E83" s="647">
        <v>6.1</v>
      </c>
      <c r="F83" s="647">
        <v>2.9</v>
      </c>
      <c r="G83" s="647">
        <v>4.5</v>
      </c>
      <c r="H83" s="647">
        <v>0.3</v>
      </c>
      <c r="I83" s="647">
        <v>1.7</v>
      </c>
      <c r="J83" s="647">
        <v>0.9</v>
      </c>
      <c r="K83" s="647">
        <v>0.7</v>
      </c>
      <c r="L83" s="688"/>
    </row>
    <row r="84" spans="1:12" ht="8.1" customHeight="1">
      <c r="A84" s="480"/>
      <c r="B84" s="689"/>
      <c r="C84" s="480"/>
      <c r="D84" s="342"/>
      <c r="E84" s="647"/>
      <c r="F84" s="647"/>
      <c r="G84" s="647"/>
      <c r="H84" s="647"/>
      <c r="I84" s="647"/>
      <c r="J84" s="647"/>
      <c r="K84" s="647"/>
      <c r="L84" s="688"/>
    </row>
    <row r="85" spans="1:12" ht="15.75" customHeight="1">
      <c r="A85" s="480"/>
      <c r="B85" s="689" t="s">
        <v>0</v>
      </c>
      <c r="C85" s="480"/>
      <c r="D85" s="309" t="s">
        <v>291</v>
      </c>
      <c r="E85" s="647">
        <v>1.2</v>
      </c>
      <c r="F85" s="647">
        <v>1.9</v>
      </c>
      <c r="G85" s="647">
        <v>1.2</v>
      </c>
      <c r="H85" s="647">
        <v>1.3</v>
      </c>
      <c r="I85" s="647">
        <v>0.1</v>
      </c>
      <c r="J85" s="647">
        <v>1.2</v>
      </c>
      <c r="K85" s="647">
        <v>0.6</v>
      </c>
      <c r="L85" s="688"/>
    </row>
    <row r="86" spans="1:12" ht="15.75" customHeight="1">
      <c r="A86" s="480"/>
      <c r="B86" s="689"/>
      <c r="C86" s="480"/>
      <c r="D86" s="309">
        <v>2023</v>
      </c>
      <c r="E86" s="647">
        <v>1.4</v>
      </c>
      <c r="F86" s="647">
        <v>1.8</v>
      </c>
      <c r="G86" s="647">
        <v>1.2</v>
      </c>
      <c r="H86" s="647">
        <v>1.2</v>
      </c>
      <c r="I86" s="647">
        <v>0.2</v>
      </c>
      <c r="J86" s="647">
        <v>1.1000000000000001</v>
      </c>
      <c r="K86" s="647">
        <v>1</v>
      </c>
      <c r="L86" s="688"/>
    </row>
    <row r="87" spans="1:12" ht="15.75" customHeight="1">
      <c r="A87" s="480"/>
      <c r="B87" s="689"/>
      <c r="C87" s="480"/>
      <c r="D87" s="309">
        <v>2024</v>
      </c>
      <c r="E87" s="647">
        <v>4.3</v>
      </c>
      <c r="F87" s="647">
        <v>1.2</v>
      </c>
      <c r="G87" s="647">
        <v>2.2000000000000002</v>
      </c>
      <c r="H87" s="647">
        <v>1.4</v>
      </c>
      <c r="I87" s="647">
        <v>1.6</v>
      </c>
      <c r="J87" s="647">
        <v>0.3</v>
      </c>
      <c r="K87" s="647">
        <v>2.1</v>
      </c>
      <c r="L87" s="688"/>
    </row>
    <row r="88" spans="1:12" ht="8.1" customHeight="1" thickBot="1">
      <c r="A88" s="646"/>
      <c r="B88" s="642"/>
      <c r="C88" s="645"/>
      <c r="D88" s="643"/>
      <c r="E88" s="643"/>
      <c r="F88" s="643"/>
      <c r="G88" s="643"/>
      <c r="H88" s="687"/>
      <c r="I88" s="687"/>
      <c r="J88" s="687"/>
      <c r="K88" s="687"/>
    </row>
    <row r="89" spans="1:12" ht="15" customHeight="1">
      <c r="B89" s="480"/>
      <c r="C89" s="480"/>
      <c r="D89" s="633"/>
      <c r="E89" s="639"/>
      <c r="F89" s="639"/>
      <c r="G89" s="639"/>
      <c r="H89" s="639"/>
      <c r="I89" s="638"/>
      <c r="J89" s="638"/>
      <c r="K89" s="638"/>
      <c r="L89" s="641" t="s">
        <v>314</v>
      </c>
    </row>
    <row r="90" spans="1:12" ht="15" customHeight="1">
      <c r="B90" s="686"/>
      <c r="C90" s="636"/>
      <c r="D90" s="637"/>
      <c r="E90" s="639"/>
      <c r="F90" s="639"/>
      <c r="G90" s="639"/>
      <c r="H90" s="639"/>
      <c r="I90" s="636"/>
      <c r="J90" s="480"/>
      <c r="K90" s="480"/>
      <c r="L90" s="685" t="s">
        <v>315</v>
      </c>
    </row>
    <row r="91" spans="1:12" ht="15" customHeight="1">
      <c r="B91" s="684"/>
      <c r="C91" s="480"/>
      <c r="D91" s="633"/>
      <c r="E91" s="638"/>
      <c r="F91" s="638"/>
      <c r="G91" s="638"/>
      <c r="H91" s="638"/>
      <c r="I91" s="480"/>
      <c r="J91" s="480"/>
      <c r="K91" s="480"/>
      <c r="L91" s="480"/>
    </row>
    <row r="92" spans="1:12" s="534" customFormat="1" ht="15" customHeight="1">
      <c r="A92" s="526"/>
      <c r="B92" s="782" t="s">
        <v>316</v>
      </c>
      <c r="C92" s="782"/>
      <c r="D92" s="782"/>
      <c r="E92" s="782"/>
      <c r="F92" s="782"/>
      <c r="G92" s="782"/>
      <c r="H92" s="782"/>
      <c r="I92" s="782"/>
      <c r="J92" s="782"/>
      <c r="K92" s="782"/>
      <c r="L92" s="557"/>
    </row>
    <row r="93" spans="1:12" s="556" customFormat="1" ht="16.5" customHeight="1">
      <c r="A93" s="545"/>
      <c r="B93" s="785" t="s">
        <v>321</v>
      </c>
      <c r="C93" s="785"/>
      <c r="D93" s="785"/>
      <c r="E93" s="785"/>
      <c r="F93" s="785"/>
      <c r="G93" s="785"/>
      <c r="H93" s="785"/>
      <c r="I93" s="785"/>
      <c r="J93" s="785"/>
      <c r="K93" s="785"/>
      <c r="L93" s="785"/>
    </row>
    <row r="94" spans="1:12" s="534" customFormat="1" ht="15" customHeight="1">
      <c r="A94" s="528"/>
      <c r="B94" s="528" t="s">
        <v>322</v>
      </c>
      <c r="C94" s="527"/>
      <c r="D94" s="527"/>
      <c r="E94" s="527"/>
      <c r="F94" s="527"/>
      <c r="G94" s="527"/>
      <c r="H94" s="527"/>
      <c r="I94" s="527"/>
      <c r="J94" s="527"/>
      <c r="K94" s="527"/>
      <c r="L94" s="527"/>
    </row>
    <row r="95" spans="1:12" ht="15" customHeight="1">
      <c r="B95" s="480"/>
      <c r="C95" s="480"/>
      <c r="D95" s="633"/>
      <c r="E95" s="480"/>
      <c r="F95" s="480"/>
      <c r="G95" s="480"/>
      <c r="H95" s="480"/>
      <c r="I95" s="480"/>
      <c r="J95" s="480"/>
      <c r="K95" s="480"/>
      <c r="L95" s="480"/>
    </row>
    <row r="96" spans="1:12" ht="15" customHeight="1">
      <c r="B96" s="480"/>
      <c r="C96" s="480"/>
      <c r="D96" s="633"/>
      <c r="E96" s="480"/>
      <c r="F96" s="480"/>
      <c r="G96" s="480"/>
      <c r="H96" s="480"/>
      <c r="I96" s="480"/>
      <c r="J96" s="480"/>
      <c r="K96" s="480"/>
      <c r="L96" s="480"/>
    </row>
    <row r="97" spans="2:12" ht="15" customHeight="1">
      <c r="B97" s="480"/>
      <c r="C97" s="480"/>
      <c r="D97" s="633"/>
      <c r="E97" s="480"/>
      <c r="F97" s="480"/>
      <c r="G97" s="480"/>
      <c r="H97" s="480"/>
      <c r="I97" s="480"/>
      <c r="J97" s="480"/>
      <c r="K97" s="480"/>
      <c r="L97" s="480"/>
    </row>
    <row r="98" spans="2:12" ht="15" customHeight="1">
      <c r="B98" s="480"/>
      <c r="C98" s="480"/>
      <c r="D98" s="633"/>
      <c r="E98" s="480"/>
      <c r="F98" s="480"/>
      <c r="G98" s="480"/>
      <c r="H98" s="480"/>
      <c r="I98" s="480"/>
      <c r="J98" s="480"/>
      <c r="K98" s="480"/>
      <c r="L98" s="480"/>
    </row>
    <row r="99" spans="2:12" ht="15" customHeight="1">
      <c r="B99" s="480"/>
      <c r="C99" s="480"/>
      <c r="D99" s="633"/>
      <c r="E99" s="480"/>
      <c r="F99" s="480"/>
      <c r="G99" s="480"/>
      <c r="H99" s="480"/>
      <c r="I99" s="480"/>
      <c r="J99" s="480"/>
      <c r="K99" s="480"/>
      <c r="L99" s="480"/>
    </row>
    <row r="100" spans="2:12" ht="15" customHeight="1">
      <c r="B100" s="480"/>
      <c r="C100" s="480"/>
      <c r="D100" s="633"/>
      <c r="E100" s="480"/>
      <c r="F100" s="480"/>
      <c r="G100" s="480"/>
      <c r="H100" s="480"/>
      <c r="I100" s="480"/>
      <c r="J100" s="480"/>
      <c r="K100" s="480"/>
      <c r="L100" s="480"/>
    </row>
    <row r="101" spans="2:12" ht="15" customHeight="1">
      <c r="B101" s="480"/>
      <c r="C101" s="480"/>
      <c r="D101" s="633"/>
      <c r="E101" s="480"/>
      <c r="F101" s="480"/>
      <c r="G101" s="480"/>
      <c r="H101" s="480"/>
      <c r="I101" s="480"/>
      <c r="J101" s="480"/>
      <c r="K101" s="480"/>
      <c r="L101" s="480"/>
    </row>
    <row r="102" spans="2:12" ht="15" customHeight="1">
      <c r="B102" s="480"/>
      <c r="C102" s="480"/>
      <c r="D102" s="633"/>
      <c r="E102" s="480"/>
      <c r="F102" s="480"/>
      <c r="G102" s="480"/>
      <c r="H102" s="480"/>
      <c r="I102" s="480"/>
      <c r="J102" s="480"/>
      <c r="K102" s="480"/>
      <c r="L102" s="480"/>
    </row>
    <row r="103" spans="2:12" ht="15" customHeight="1">
      <c r="B103" s="480"/>
      <c r="C103" s="480"/>
      <c r="D103" s="633"/>
      <c r="E103" s="480"/>
      <c r="F103" s="480"/>
      <c r="G103" s="480"/>
      <c r="H103" s="480"/>
      <c r="I103" s="480"/>
      <c r="J103" s="480"/>
      <c r="K103" s="480"/>
      <c r="L103" s="480"/>
    </row>
    <row r="104" spans="2:12" ht="15" customHeight="1">
      <c r="E104" s="480"/>
      <c r="F104" s="480"/>
      <c r="G104" s="480"/>
      <c r="H104" s="480"/>
    </row>
    <row r="105" spans="2:12" ht="15" customHeight="1">
      <c r="E105" s="480"/>
      <c r="F105" s="480"/>
      <c r="G105" s="480"/>
      <c r="H105" s="480"/>
    </row>
  </sheetData>
  <mergeCells count="2">
    <mergeCell ref="B92:K92"/>
    <mergeCell ref="B93:L93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FFF6-1149-4265-A6DB-DFA1AACEFEB2}">
  <sheetPr>
    <tabColor theme="8"/>
  </sheetPr>
  <dimension ref="A1:L99"/>
  <sheetViews>
    <sheetView showGridLines="0" view="pageBreakPreview" topLeftCell="A58" zoomScale="90" zoomScaleNormal="100" zoomScaleSheetLayoutView="90" workbookViewId="0">
      <selection activeCell="O47" sqref="O47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5" width="17.28515625" style="385" customWidth="1"/>
    <col min="6" max="6" width="14.7109375" style="385" customWidth="1"/>
    <col min="7" max="7" width="12.7109375" style="385" customWidth="1"/>
    <col min="8" max="8" width="13.7109375" style="385" customWidth="1"/>
    <col min="9" max="10" width="14.7109375" style="385" customWidth="1"/>
    <col min="11" max="11" width="13.7109375" style="703" customWidth="1"/>
    <col min="12" max="12" width="1.7109375" style="385" customWidth="1"/>
    <col min="13" max="16384" width="12.5703125" style="385"/>
  </cols>
  <sheetData>
    <row r="1" spans="1:12" ht="8.1" customHeight="1"/>
    <row r="2" spans="1:12" ht="8.1" customHeight="1"/>
    <row r="3" spans="1:12" s="717" customFormat="1" ht="15" customHeight="1">
      <c r="B3" s="702" t="s">
        <v>337</v>
      </c>
      <c r="C3" s="701" t="s">
        <v>336</v>
      </c>
      <c r="D3" s="701"/>
      <c r="E3" s="718"/>
      <c r="F3" s="718"/>
      <c r="H3" s="718"/>
      <c r="I3" s="718"/>
      <c r="J3" s="718"/>
      <c r="K3" s="719"/>
      <c r="L3" s="718"/>
    </row>
    <row r="4" spans="1:12" s="717" customFormat="1" ht="15" customHeight="1">
      <c r="B4" s="699" t="s">
        <v>335</v>
      </c>
      <c r="C4" s="698" t="s">
        <v>334</v>
      </c>
      <c r="D4" s="698"/>
      <c r="E4" s="718"/>
      <c r="F4" s="718"/>
      <c r="H4" s="718"/>
      <c r="I4" s="718"/>
      <c r="J4" s="718"/>
      <c r="K4" s="719"/>
      <c r="L4" s="718"/>
    </row>
    <row r="5" spans="1:12" ht="8.1" customHeight="1">
      <c r="B5" s="670"/>
      <c r="C5" s="480"/>
      <c r="D5" s="480"/>
      <c r="E5" s="480"/>
      <c r="F5" s="480"/>
      <c r="G5" s="480"/>
      <c r="H5" s="480"/>
      <c r="I5" s="480"/>
      <c r="J5" s="480"/>
      <c r="K5" s="482"/>
      <c r="L5" s="480"/>
    </row>
    <row r="6" spans="1:12" s="666" customFormat="1" ht="18" customHeight="1" thickBot="1">
      <c r="B6" s="669" t="s">
        <v>331</v>
      </c>
      <c r="C6" s="625"/>
      <c r="D6" s="625"/>
      <c r="E6" s="625"/>
      <c r="F6" s="667"/>
      <c r="G6" s="625"/>
      <c r="H6" s="625"/>
      <c r="I6" s="625"/>
      <c r="J6" s="625"/>
      <c r="K6" s="716"/>
      <c r="L6" s="667" t="s">
        <v>128</v>
      </c>
    </row>
    <row r="7" spans="1:12" ht="8.1" customHeight="1" thickTop="1">
      <c r="A7" s="664"/>
      <c r="B7" s="664"/>
      <c r="C7" s="664"/>
      <c r="D7" s="664"/>
      <c r="E7" s="664"/>
      <c r="F7" s="664"/>
      <c r="G7" s="664"/>
      <c r="H7" s="664"/>
      <c r="I7" s="664"/>
      <c r="J7" s="664"/>
      <c r="K7" s="715"/>
      <c r="L7" s="664"/>
    </row>
    <row r="8" spans="1:12" ht="15" customHeight="1">
      <c r="A8" s="480"/>
      <c r="B8" s="483" t="s">
        <v>25</v>
      </c>
      <c r="C8" s="636"/>
      <c r="D8" s="636" t="s">
        <v>190</v>
      </c>
      <c r="E8" s="695" t="s">
        <v>94</v>
      </c>
      <c r="F8" s="275" t="s">
        <v>101</v>
      </c>
      <c r="G8" s="275" t="s">
        <v>100</v>
      </c>
      <c r="H8" s="276" t="s">
        <v>94</v>
      </c>
      <c r="I8" s="276" t="s">
        <v>111</v>
      </c>
      <c r="J8" s="276" t="s">
        <v>94</v>
      </c>
      <c r="K8" s="714" t="s">
        <v>233</v>
      </c>
      <c r="L8" s="275"/>
    </row>
    <row r="9" spans="1:12" ht="15" customHeight="1">
      <c r="A9" s="480"/>
      <c r="B9" s="696" t="s">
        <v>23</v>
      </c>
      <c r="C9" s="480"/>
      <c r="D9" s="481" t="s">
        <v>191</v>
      </c>
      <c r="E9" s="695" t="s">
        <v>96</v>
      </c>
      <c r="F9" s="275" t="s">
        <v>235</v>
      </c>
      <c r="G9" s="279" t="s">
        <v>95</v>
      </c>
      <c r="H9" s="276" t="s">
        <v>110</v>
      </c>
      <c r="I9" s="276" t="s">
        <v>236</v>
      </c>
      <c r="J9" s="276" t="s">
        <v>67</v>
      </c>
      <c r="K9" s="713" t="s">
        <v>237</v>
      </c>
      <c r="L9" s="275"/>
    </row>
    <row r="10" spans="1:12" ht="15" customHeight="1">
      <c r="A10" s="480"/>
      <c r="B10" s="480"/>
      <c r="C10" s="480"/>
      <c r="D10" s="480"/>
      <c r="E10" s="695" t="s">
        <v>222</v>
      </c>
      <c r="F10" s="275" t="s">
        <v>239</v>
      </c>
      <c r="G10" s="275"/>
      <c r="H10" s="276" t="s">
        <v>109</v>
      </c>
      <c r="I10" s="275" t="s">
        <v>240</v>
      </c>
      <c r="J10" s="276" t="s">
        <v>108</v>
      </c>
      <c r="K10" s="712" t="s">
        <v>107</v>
      </c>
      <c r="L10" s="275"/>
    </row>
    <row r="11" spans="1:12" ht="15" customHeight="1">
      <c r="A11" s="480"/>
      <c r="B11" s="483"/>
      <c r="C11" s="480"/>
      <c r="D11" s="480"/>
      <c r="E11" s="695" t="s">
        <v>36</v>
      </c>
      <c r="F11" s="275" t="s">
        <v>114</v>
      </c>
      <c r="G11" s="275"/>
      <c r="H11" s="276" t="s">
        <v>241</v>
      </c>
      <c r="I11" s="283" t="s">
        <v>242</v>
      </c>
      <c r="J11" s="283" t="s">
        <v>106</v>
      </c>
      <c r="K11" s="712" t="s">
        <v>136</v>
      </c>
      <c r="L11" s="283"/>
    </row>
    <row r="12" spans="1:12" ht="15" customHeight="1">
      <c r="A12" s="480"/>
      <c r="B12" s="696"/>
      <c r="C12" s="480"/>
      <c r="D12" s="480"/>
      <c r="E12" s="693" t="s">
        <v>92</v>
      </c>
      <c r="F12" s="275" t="s">
        <v>91</v>
      </c>
      <c r="G12" s="275"/>
      <c r="H12" s="282" t="s">
        <v>102</v>
      </c>
      <c r="I12" s="283" t="s">
        <v>104</v>
      </c>
      <c r="J12" s="283" t="s">
        <v>56</v>
      </c>
      <c r="K12" s="710" t="s">
        <v>103</v>
      </c>
      <c r="L12" s="283"/>
    </row>
    <row r="13" spans="1:12" ht="15" customHeight="1">
      <c r="A13" s="480"/>
      <c r="B13" s="480"/>
      <c r="C13" s="480"/>
      <c r="D13" s="480"/>
      <c r="E13" s="693" t="s">
        <v>228</v>
      </c>
      <c r="F13" s="275" t="s">
        <v>89</v>
      </c>
      <c r="G13" s="275"/>
      <c r="H13" s="282" t="s">
        <v>246</v>
      </c>
      <c r="I13" s="283" t="s">
        <v>244</v>
      </c>
      <c r="J13" s="275"/>
      <c r="K13" s="710" t="s">
        <v>113</v>
      </c>
      <c r="L13" s="283"/>
    </row>
    <row r="14" spans="1:12" ht="15" customHeight="1">
      <c r="A14" s="480"/>
      <c r="B14" s="480"/>
      <c r="C14" s="480"/>
      <c r="D14" s="480"/>
      <c r="E14" s="711" t="s">
        <v>87</v>
      </c>
      <c r="F14" s="283" t="s">
        <v>86</v>
      </c>
      <c r="G14" s="283"/>
      <c r="H14" s="282" t="s">
        <v>56</v>
      </c>
      <c r="I14" s="283"/>
      <c r="J14" s="283"/>
      <c r="K14" s="710" t="s">
        <v>149</v>
      </c>
      <c r="L14" s="283"/>
    </row>
    <row r="15" spans="1:12" ht="15" customHeight="1">
      <c r="A15" s="480"/>
      <c r="B15" s="480"/>
      <c r="C15" s="480"/>
      <c r="D15" s="480"/>
      <c r="E15" s="693" t="s">
        <v>56</v>
      </c>
      <c r="F15" s="279" t="s">
        <v>85</v>
      </c>
      <c r="G15" s="279"/>
      <c r="H15" s="283"/>
      <c r="I15" s="279"/>
      <c r="J15" s="279"/>
      <c r="K15" s="709"/>
      <c r="L15" s="279"/>
    </row>
    <row r="16" spans="1:12" ht="15" customHeight="1">
      <c r="A16" s="480"/>
      <c r="B16" s="480"/>
      <c r="C16" s="480"/>
      <c r="D16" s="480"/>
      <c r="E16" s="693"/>
      <c r="F16" s="279" t="s">
        <v>248</v>
      </c>
      <c r="G16" s="279"/>
      <c r="H16" s="283"/>
      <c r="I16" s="279"/>
      <c r="J16" s="279"/>
      <c r="K16" s="709"/>
      <c r="L16" s="279"/>
    </row>
    <row r="17" spans="1:12" ht="15" customHeight="1">
      <c r="A17" s="480"/>
      <c r="B17" s="480"/>
      <c r="C17" s="480"/>
      <c r="D17" s="480"/>
      <c r="E17" s="693"/>
      <c r="F17" s="279" t="s">
        <v>84</v>
      </c>
      <c r="G17" s="279"/>
      <c r="H17" s="279"/>
      <c r="I17" s="279"/>
      <c r="J17" s="279"/>
      <c r="K17" s="709"/>
      <c r="L17" s="279"/>
    </row>
    <row r="18" spans="1:12" ht="15" customHeight="1">
      <c r="A18" s="480"/>
      <c r="B18" s="480"/>
      <c r="C18" s="480"/>
      <c r="D18" s="480"/>
      <c r="E18" s="693"/>
      <c r="F18" s="279" t="s">
        <v>56</v>
      </c>
      <c r="G18" s="279"/>
      <c r="H18" s="279"/>
      <c r="I18" s="279"/>
      <c r="J18" s="279"/>
      <c r="K18" s="708"/>
      <c r="L18" s="279"/>
    </row>
    <row r="19" spans="1:12" ht="8.1" customHeight="1">
      <c r="A19" s="476"/>
      <c r="B19" s="476"/>
      <c r="C19" s="476"/>
      <c r="D19" s="476"/>
      <c r="E19" s="476"/>
      <c r="F19" s="476"/>
      <c r="G19" s="476"/>
      <c r="H19" s="476"/>
      <c r="I19" s="476"/>
      <c r="J19" s="476"/>
      <c r="K19" s="516"/>
      <c r="L19" s="476"/>
    </row>
    <row r="20" spans="1:12" ht="8.1" customHeight="1">
      <c r="A20" s="480"/>
      <c r="B20" s="480"/>
      <c r="C20" s="480"/>
      <c r="D20" s="480"/>
      <c r="E20" s="480"/>
      <c r="F20" s="480"/>
      <c r="G20" s="480"/>
      <c r="H20" s="480"/>
      <c r="I20" s="480"/>
      <c r="J20" s="480"/>
      <c r="K20" s="482"/>
      <c r="L20" s="480"/>
    </row>
    <row r="21" spans="1:12" ht="15" customHeight="1">
      <c r="A21" s="480"/>
      <c r="B21" s="483" t="s">
        <v>15</v>
      </c>
      <c r="C21" s="480"/>
      <c r="D21" s="308" t="s">
        <v>286</v>
      </c>
      <c r="E21" s="653">
        <v>834.3</v>
      </c>
      <c r="F21" s="653">
        <v>783.6</v>
      </c>
      <c r="G21" s="368">
        <v>944.5</v>
      </c>
      <c r="H21" s="368">
        <v>596.1</v>
      </c>
      <c r="I21" s="368">
        <v>70.900000000000006</v>
      </c>
      <c r="J21" s="368">
        <v>258.2</v>
      </c>
      <c r="K21" s="368">
        <v>94.5</v>
      </c>
      <c r="L21" s="480"/>
    </row>
    <row r="22" spans="1:12" ht="15" customHeight="1">
      <c r="A22" s="480"/>
      <c r="B22" s="483"/>
      <c r="C22" s="480"/>
      <c r="D22" s="308">
        <v>2023</v>
      </c>
      <c r="E22" s="653">
        <v>886.3</v>
      </c>
      <c r="F22" s="653">
        <v>797.1</v>
      </c>
      <c r="G22" s="368">
        <v>989.5</v>
      </c>
      <c r="H22" s="368">
        <v>626.4</v>
      </c>
      <c r="I22" s="368">
        <v>72.5</v>
      </c>
      <c r="J22" s="368">
        <v>261.60000000000002</v>
      </c>
      <c r="K22" s="368">
        <v>96.5</v>
      </c>
      <c r="L22" s="480"/>
    </row>
    <row r="23" spans="1:12" s="707" customFormat="1" ht="15" customHeight="1">
      <c r="A23" s="636"/>
      <c r="B23" s="483"/>
      <c r="C23" s="636"/>
      <c r="D23" s="308">
        <v>2024</v>
      </c>
      <c r="E23" s="653">
        <v>888</v>
      </c>
      <c r="F23" s="653">
        <v>854.4</v>
      </c>
      <c r="G23" s="653">
        <v>1042.5</v>
      </c>
      <c r="H23" s="653">
        <v>683.5</v>
      </c>
      <c r="I23" s="653">
        <v>73.5</v>
      </c>
      <c r="J23" s="653">
        <v>264.5</v>
      </c>
      <c r="K23" s="653">
        <v>103.6</v>
      </c>
      <c r="L23" s="636"/>
    </row>
    <row r="24" spans="1:12" ht="8.1" customHeight="1">
      <c r="A24" s="480"/>
      <c r="B24" s="483"/>
      <c r="C24" s="480"/>
      <c r="D24" s="342"/>
      <c r="E24" s="647"/>
      <c r="F24" s="647"/>
      <c r="G24" s="371"/>
      <c r="H24" s="371"/>
      <c r="I24" s="371"/>
      <c r="J24" s="371"/>
      <c r="K24" s="371"/>
      <c r="L24" s="480"/>
    </row>
    <row r="25" spans="1:12" ht="15" customHeight="1">
      <c r="A25" s="480"/>
      <c r="B25" s="689" t="s">
        <v>14</v>
      </c>
      <c r="C25" s="480"/>
      <c r="D25" s="309" t="s">
        <v>291</v>
      </c>
      <c r="E25" s="647">
        <v>102.2</v>
      </c>
      <c r="F25" s="647">
        <v>63.9</v>
      </c>
      <c r="G25" s="371">
        <v>98.4</v>
      </c>
      <c r="H25" s="371">
        <v>62</v>
      </c>
      <c r="I25" s="371">
        <v>4.7</v>
      </c>
      <c r="J25" s="371">
        <v>31.2</v>
      </c>
      <c r="K25" s="371">
        <v>7.2</v>
      </c>
      <c r="L25" s="480"/>
    </row>
    <row r="26" spans="1:12" ht="15" customHeight="1">
      <c r="A26" s="480"/>
      <c r="B26" s="689"/>
      <c r="C26" s="480"/>
      <c r="D26" s="309">
        <v>2023</v>
      </c>
      <c r="E26" s="647">
        <v>97</v>
      </c>
      <c r="F26" s="647">
        <v>59.1</v>
      </c>
      <c r="G26" s="371">
        <v>127.9</v>
      </c>
      <c r="H26" s="371">
        <v>92.6</v>
      </c>
      <c r="I26" s="371">
        <v>6.5</v>
      </c>
      <c r="J26" s="371">
        <v>26.3</v>
      </c>
      <c r="K26" s="371">
        <v>13.7</v>
      </c>
      <c r="L26" s="480"/>
    </row>
    <row r="27" spans="1:12" ht="15" customHeight="1">
      <c r="A27" s="480"/>
      <c r="B27" s="689"/>
      <c r="C27" s="480"/>
      <c r="D27" s="309">
        <v>2024</v>
      </c>
      <c r="E27" s="647">
        <f>'5.7_L(3)'!E29+'5.7_P(3)'!E27</f>
        <v>98.801999999999992</v>
      </c>
      <c r="F27" s="647">
        <f>'5.7_L(3)'!F29+'5.7_P(3)'!F27</f>
        <v>122.9</v>
      </c>
      <c r="G27" s="647">
        <f>'5.7_L(3)'!G29+'5.7_P(3)'!G27</f>
        <v>103.69999999999999</v>
      </c>
      <c r="H27" s="647">
        <f>'5.7_L(3)'!H29+'5.7_P(3)'!H27</f>
        <v>34.299999999999997</v>
      </c>
      <c r="I27" s="647">
        <f>'5.7_L(3)'!I29+'5.7_P(3)'!I27</f>
        <v>13.6</v>
      </c>
      <c r="J27" s="647">
        <f>'5.7_L(3)'!J29+'5.7_P(3)'!J27</f>
        <v>23</v>
      </c>
      <c r="K27" s="647">
        <f>'5.7_L(3)'!K29+'5.7_P(3)'!K27</f>
        <v>6.9</v>
      </c>
      <c r="L27" s="480"/>
    </row>
    <row r="28" spans="1:12" ht="8.1" customHeight="1">
      <c r="A28" s="480"/>
      <c r="B28" s="689"/>
      <c r="C28" s="480"/>
      <c r="D28" s="342"/>
      <c r="E28" s="647"/>
      <c r="F28" s="647"/>
      <c r="G28" s="371"/>
      <c r="H28" s="371"/>
      <c r="I28" s="371"/>
      <c r="J28" s="371"/>
      <c r="K28" s="371"/>
      <c r="L28" s="480"/>
    </row>
    <row r="29" spans="1:12" ht="15" customHeight="1">
      <c r="A29" s="480"/>
      <c r="B29" s="689" t="s">
        <v>13</v>
      </c>
      <c r="C29" s="480"/>
      <c r="D29" s="309" t="s">
        <v>291</v>
      </c>
      <c r="E29" s="647">
        <v>45.4</v>
      </c>
      <c r="F29" s="647">
        <v>66.099999999999994</v>
      </c>
      <c r="G29" s="371">
        <v>76.3</v>
      </c>
      <c r="H29" s="371">
        <v>38.6</v>
      </c>
      <c r="I29" s="371">
        <v>2.7</v>
      </c>
      <c r="J29" s="371">
        <v>10.3</v>
      </c>
      <c r="K29" s="371">
        <v>2.4</v>
      </c>
      <c r="L29" s="480"/>
    </row>
    <row r="30" spans="1:12" ht="15" customHeight="1">
      <c r="A30" s="480"/>
      <c r="B30" s="689"/>
      <c r="C30" s="480"/>
      <c r="D30" s="309">
        <v>2023</v>
      </c>
      <c r="E30" s="647">
        <v>49.4</v>
      </c>
      <c r="F30" s="647">
        <v>66.400000000000006</v>
      </c>
      <c r="G30" s="371">
        <v>73.2</v>
      </c>
      <c r="H30" s="371">
        <v>38.1</v>
      </c>
      <c r="I30" s="371">
        <v>5.8</v>
      </c>
      <c r="J30" s="371">
        <v>9.4</v>
      </c>
      <c r="K30" s="371">
        <v>1</v>
      </c>
      <c r="L30" s="480"/>
    </row>
    <row r="31" spans="1:12" ht="15" customHeight="1">
      <c r="A31" s="480"/>
      <c r="B31" s="689"/>
      <c r="C31" s="480"/>
      <c r="D31" s="309">
        <v>2024</v>
      </c>
      <c r="E31" s="647">
        <v>41.1</v>
      </c>
      <c r="F31" s="647">
        <v>58.6</v>
      </c>
      <c r="G31" s="371">
        <v>72.099999999999994</v>
      </c>
      <c r="H31" s="371">
        <v>42</v>
      </c>
      <c r="I31" s="371">
        <v>1.6</v>
      </c>
      <c r="J31" s="371">
        <v>12</v>
      </c>
      <c r="K31" s="371">
        <v>2</v>
      </c>
      <c r="L31" s="480"/>
    </row>
    <row r="32" spans="1:12" ht="8.1" customHeight="1">
      <c r="A32" s="480"/>
      <c r="B32" s="689"/>
      <c r="C32" s="480"/>
      <c r="D32" s="342"/>
      <c r="E32" s="647"/>
      <c r="F32" s="647"/>
      <c r="G32" s="371"/>
      <c r="H32" s="371"/>
      <c r="I32" s="371"/>
      <c r="J32" s="371"/>
      <c r="K32" s="371"/>
      <c r="L32" s="480"/>
    </row>
    <row r="33" spans="1:12" ht="15" customHeight="1">
      <c r="A33" s="480"/>
      <c r="B33" s="689" t="s">
        <v>12</v>
      </c>
      <c r="C33" s="480"/>
      <c r="D33" s="309" t="s">
        <v>291</v>
      </c>
      <c r="E33" s="647">
        <v>44.2</v>
      </c>
      <c r="F33" s="647">
        <v>30.3</v>
      </c>
      <c r="G33" s="371">
        <v>54.1</v>
      </c>
      <c r="H33" s="371">
        <v>33.1</v>
      </c>
      <c r="I33" s="371">
        <v>1.3</v>
      </c>
      <c r="J33" s="371">
        <v>10.5</v>
      </c>
      <c r="K33" s="371">
        <v>1.7</v>
      </c>
      <c r="L33" s="480"/>
    </row>
    <row r="34" spans="1:12" ht="15" customHeight="1">
      <c r="A34" s="480"/>
      <c r="B34" s="689"/>
      <c r="C34" s="480"/>
      <c r="D34" s="309">
        <v>2023</v>
      </c>
      <c r="E34" s="647">
        <v>43.4</v>
      </c>
      <c r="F34" s="647">
        <v>36.1</v>
      </c>
      <c r="G34" s="371">
        <v>55.1</v>
      </c>
      <c r="H34" s="371">
        <v>36.5</v>
      </c>
      <c r="I34" s="371">
        <v>2.5</v>
      </c>
      <c r="J34" s="371">
        <v>9.6999999999999993</v>
      </c>
      <c r="K34" s="371">
        <v>0.5</v>
      </c>
      <c r="L34" s="480"/>
    </row>
    <row r="35" spans="1:12" ht="15" customHeight="1">
      <c r="A35" s="480"/>
      <c r="B35" s="689"/>
      <c r="C35" s="480"/>
      <c r="D35" s="309">
        <v>2024</v>
      </c>
      <c r="E35" s="647">
        <v>42.3</v>
      </c>
      <c r="F35" s="647">
        <v>43.5</v>
      </c>
      <c r="G35" s="371">
        <v>56.5</v>
      </c>
      <c r="H35" s="371">
        <v>36.9</v>
      </c>
      <c r="I35" s="371">
        <v>3.8</v>
      </c>
      <c r="J35" s="371">
        <v>6.7</v>
      </c>
      <c r="K35" s="371">
        <v>1.1000000000000001</v>
      </c>
      <c r="L35" s="480"/>
    </row>
    <row r="36" spans="1:12" ht="8.1" customHeight="1">
      <c r="A36" s="480"/>
      <c r="B36" s="689"/>
      <c r="C36" s="480"/>
      <c r="D36" s="342"/>
      <c r="E36" s="647"/>
      <c r="F36" s="647"/>
      <c r="G36" s="371"/>
      <c r="H36" s="371"/>
      <c r="I36" s="371"/>
      <c r="J36" s="371"/>
      <c r="K36" s="371"/>
      <c r="L36" s="480"/>
    </row>
    <row r="37" spans="1:12" ht="15" customHeight="1">
      <c r="A37" s="480"/>
      <c r="B37" s="689" t="s">
        <v>11</v>
      </c>
      <c r="C37" s="480"/>
      <c r="D37" s="309" t="s">
        <v>291</v>
      </c>
      <c r="E37" s="647">
        <v>27.1</v>
      </c>
      <c r="F37" s="647">
        <v>34.5</v>
      </c>
      <c r="G37" s="371">
        <v>36.9</v>
      </c>
      <c r="H37" s="371">
        <v>14.2</v>
      </c>
      <c r="I37" s="371">
        <v>1.8</v>
      </c>
      <c r="J37" s="371">
        <v>9.3000000000000007</v>
      </c>
      <c r="K37" s="371">
        <v>3.6</v>
      </c>
      <c r="L37" s="480"/>
    </row>
    <row r="38" spans="1:12" ht="15" customHeight="1">
      <c r="A38" s="480"/>
      <c r="B38" s="689"/>
      <c r="C38" s="480"/>
      <c r="D38" s="309">
        <v>2023</v>
      </c>
      <c r="E38" s="647">
        <v>26.5</v>
      </c>
      <c r="F38" s="647">
        <v>37.299999999999997</v>
      </c>
      <c r="G38" s="371">
        <v>41.5</v>
      </c>
      <c r="H38" s="371">
        <v>18.2</v>
      </c>
      <c r="I38" s="371">
        <v>2.8</v>
      </c>
      <c r="J38" s="371">
        <v>7.2</v>
      </c>
      <c r="K38" s="371">
        <v>1.6</v>
      </c>
      <c r="L38" s="480"/>
    </row>
    <row r="39" spans="1:12" ht="15" customHeight="1">
      <c r="A39" s="480"/>
      <c r="B39" s="689"/>
      <c r="C39" s="480"/>
      <c r="D39" s="309">
        <v>2024</v>
      </c>
      <c r="E39" s="647">
        <v>25.7</v>
      </c>
      <c r="F39" s="647">
        <v>32.700000000000003</v>
      </c>
      <c r="G39" s="371">
        <v>42.3</v>
      </c>
      <c r="H39" s="371">
        <v>23.2</v>
      </c>
      <c r="I39" s="371">
        <v>2.8</v>
      </c>
      <c r="J39" s="371">
        <v>6</v>
      </c>
      <c r="K39" s="371">
        <v>1.5</v>
      </c>
      <c r="L39" s="480"/>
    </row>
    <row r="40" spans="1:12" ht="8.1" customHeight="1">
      <c r="A40" s="480"/>
      <c r="B40" s="689"/>
      <c r="C40" s="480"/>
      <c r="D40" s="342"/>
      <c r="E40" s="647"/>
      <c r="F40" s="647"/>
      <c r="G40" s="371"/>
      <c r="H40" s="371"/>
      <c r="I40" s="371"/>
      <c r="J40" s="371"/>
      <c r="K40" s="371"/>
      <c r="L40" s="480"/>
    </row>
    <row r="41" spans="1:12" ht="15" customHeight="1">
      <c r="A41" s="480"/>
      <c r="B41" s="689" t="s">
        <v>10</v>
      </c>
      <c r="C41" s="480"/>
      <c r="D41" s="309" t="s">
        <v>291</v>
      </c>
      <c r="E41" s="647">
        <v>34.200000000000003</v>
      </c>
      <c r="F41" s="647">
        <v>37.799999999999997</v>
      </c>
      <c r="G41" s="371">
        <v>41</v>
      </c>
      <c r="H41" s="371">
        <v>21.9</v>
      </c>
      <c r="I41" s="371">
        <v>2.4</v>
      </c>
      <c r="J41" s="371">
        <v>9.3000000000000007</v>
      </c>
      <c r="K41" s="371">
        <v>4.8</v>
      </c>
      <c r="L41" s="480"/>
    </row>
    <row r="42" spans="1:12" ht="15" customHeight="1">
      <c r="A42" s="480"/>
      <c r="B42" s="689"/>
      <c r="C42" s="480"/>
      <c r="D42" s="309">
        <v>2023</v>
      </c>
      <c r="E42" s="647">
        <v>39.4</v>
      </c>
      <c r="F42" s="647">
        <v>40</v>
      </c>
      <c r="G42" s="371">
        <v>39.799999999999997</v>
      </c>
      <c r="H42" s="371">
        <v>22</v>
      </c>
      <c r="I42" s="371">
        <v>3.5</v>
      </c>
      <c r="J42" s="371">
        <v>7.4</v>
      </c>
      <c r="K42" s="371">
        <v>3.8</v>
      </c>
      <c r="L42" s="480"/>
    </row>
    <row r="43" spans="1:12" ht="15" customHeight="1">
      <c r="A43" s="480"/>
      <c r="B43" s="689"/>
      <c r="C43" s="480"/>
      <c r="D43" s="309">
        <v>2024</v>
      </c>
      <c r="E43" s="647">
        <v>30.7</v>
      </c>
      <c r="F43" s="647">
        <v>37.799999999999997</v>
      </c>
      <c r="G43" s="371">
        <v>48</v>
      </c>
      <c r="H43" s="371">
        <v>26.8</v>
      </c>
      <c r="I43" s="371">
        <v>3.3</v>
      </c>
      <c r="J43" s="371">
        <v>8</v>
      </c>
      <c r="K43" s="371">
        <v>1.7</v>
      </c>
      <c r="L43" s="480"/>
    </row>
    <row r="44" spans="1:12" ht="8.1" customHeight="1">
      <c r="A44" s="480"/>
      <c r="B44" s="689"/>
      <c r="C44" s="480"/>
      <c r="D44" s="342"/>
      <c r="E44" s="647"/>
      <c r="F44" s="647"/>
      <c r="G44" s="371"/>
      <c r="H44" s="371"/>
      <c r="I44" s="371"/>
      <c r="J44" s="371"/>
      <c r="K44" s="371"/>
      <c r="L44" s="480"/>
    </row>
    <row r="45" spans="1:12" ht="15" customHeight="1">
      <c r="A45" s="480"/>
      <c r="B45" s="689" t="s">
        <v>9</v>
      </c>
      <c r="C45" s="480"/>
      <c r="D45" s="309" t="s">
        <v>291</v>
      </c>
      <c r="E45" s="647">
        <v>44.2</v>
      </c>
      <c r="F45" s="647">
        <v>52.1</v>
      </c>
      <c r="G45" s="371">
        <v>57.6</v>
      </c>
      <c r="H45" s="371">
        <v>27.7</v>
      </c>
      <c r="I45" s="371">
        <v>3.1</v>
      </c>
      <c r="J45" s="371">
        <v>8.6</v>
      </c>
      <c r="K45" s="371">
        <v>1.6</v>
      </c>
      <c r="L45" s="480"/>
    </row>
    <row r="46" spans="1:12" ht="15" customHeight="1">
      <c r="A46" s="480"/>
      <c r="B46" s="689"/>
      <c r="C46" s="480"/>
      <c r="D46" s="309">
        <v>2023</v>
      </c>
      <c r="E46" s="647">
        <v>42.8</v>
      </c>
      <c r="F46" s="647">
        <v>54.5</v>
      </c>
      <c r="G46" s="371">
        <v>59.7</v>
      </c>
      <c r="H46" s="371">
        <v>29.2</v>
      </c>
      <c r="I46" s="371">
        <v>1.8</v>
      </c>
      <c r="J46" s="371">
        <v>9.6999999999999993</v>
      </c>
      <c r="K46" s="371">
        <v>1.2</v>
      </c>
      <c r="L46" s="480"/>
    </row>
    <row r="47" spans="1:12" ht="15" customHeight="1">
      <c r="A47" s="480"/>
      <c r="B47" s="689"/>
      <c r="C47" s="480"/>
      <c r="D47" s="309">
        <v>2024</v>
      </c>
      <c r="E47" s="647">
        <v>37.6</v>
      </c>
      <c r="F47" s="647">
        <v>58</v>
      </c>
      <c r="G47" s="371">
        <v>54</v>
      </c>
      <c r="H47" s="371">
        <v>31.3</v>
      </c>
      <c r="I47" s="371">
        <v>3.4</v>
      </c>
      <c r="J47" s="371">
        <v>8.5</v>
      </c>
      <c r="K47" s="371">
        <v>2.1</v>
      </c>
      <c r="L47" s="480"/>
    </row>
    <row r="48" spans="1:12" ht="8.1" customHeight="1">
      <c r="A48" s="480"/>
      <c r="B48" s="689"/>
      <c r="C48" s="480"/>
      <c r="D48" s="342"/>
      <c r="E48" s="647"/>
      <c r="F48" s="647"/>
      <c r="G48" s="371"/>
      <c r="H48" s="371"/>
      <c r="I48" s="371"/>
      <c r="J48" s="371"/>
      <c r="K48" s="371"/>
      <c r="L48" s="480"/>
    </row>
    <row r="49" spans="1:12" ht="15" customHeight="1">
      <c r="A49" s="480"/>
      <c r="B49" s="689" t="s">
        <v>28</v>
      </c>
      <c r="C49" s="480"/>
      <c r="D49" s="309" t="s">
        <v>291</v>
      </c>
      <c r="E49" s="647">
        <v>38.799999999999997</v>
      </c>
      <c r="F49" s="647">
        <v>32.700000000000003</v>
      </c>
      <c r="G49" s="371">
        <v>43.4</v>
      </c>
      <c r="H49" s="371">
        <v>31.6</v>
      </c>
      <c r="I49" s="371">
        <v>3</v>
      </c>
      <c r="J49" s="371">
        <v>13.6</v>
      </c>
      <c r="K49" s="371">
        <v>6.5</v>
      </c>
      <c r="L49" s="480"/>
    </row>
    <row r="50" spans="1:12" ht="15" customHeight="1">
      <c r="A50" s="480"/>
      <c r="B50" s="689"/>
      <c r="C50" s="480"/>
      <c r="D50" s="309">
        <v>2023</v>
      </c>
      <c r="E50" s="647">
        <v>37.6</v>
      </c>
      <c r="F50" s="647">
        <v>32.9</v>
      </c>
      <c r="G50" s="371">
        <v>47.1</v>
      </c>
      <c r="H50" s="371">
        <v>33.4</v>
      </c>
      <c r="I50" s="371">
        <v>2.2000000000000002</v>
      </c>
      <c r="J50" s="371">
        <v>14.3</v>
      </c>
      <c r="K50" s="371">
        <v>5.9</v>
      </c>
      <c r="L50" s="480"/>
    </row>
    <row r="51" spans="1:12" ht="15" customHeight="1">
      <c r="A51" s="480"/>
      <c r="B51" s="689"/>
      <c r="C51" s="480"/>
      <c r="D51" s="309">
        <v>2024</v>
      </c>
      <c r="E51" s="647">
        <v>32.299999999999997</v>
      </c>
      <c r="F51" s="647">
        <v>33</v>
      </c>
      <c r="G51" s="371">
        <v>52.1</v>
      </c>
      <c r="H51" s="371">
        <v>36.1</v>
      </c>
      <c r="I51" s="371">
        <v>3.8</v>
      </c>
      <c r="J51" s="371">
        <v>12.2</v>
      </c>
      <c r="K51" s="371">
        <v>4</v>
      </c>
      <c r="L51" s="480"/>
    </row>
    <row r="52" spans="1:12" ht="8.1" customHeight="1">
      <c r="A52" s="480"/>
      <c r="B52" s="689"/>
      <c r="C52" s="480"/>
      <c r="D52" s="342"/>
      <c r="E52" s="647"/>
      <c r="F52" s="647"/>
      <c r="G52" s="371"/>
      <c r="H52" s="371"/>
      <c r="I52" s="371"/>
      <c r="J52" s="371"/>
      <c r="K52" s="371"/>
      <c r="L52" s="480"/>
    </row>
    <row r="53" spans="1:12" ht="15" customHeight="1">
      <c r="A53" s="480"/>
      <c r="B53" s="689" t="s">
        <v>8</v>
      </c>
      <c r="C53" s="480"/>
      <c r="D53" s="309" t="s">
        <v>291</v>
      </c>
      <c r="E53" s="647">
        <v>57.1</v>
      </c>
      <c r="F53" s="647">
        <v>65.400000000000006</v>
      </c>
      <c r="G53" s="371">
        <v>93.6</v>
      </c>
      <c r="H53" s="371">
        <v>55.6</v>
      </c>
      <c r="I53" s="371">
        <v>3.6</v>
      </c>
      <c r="J53" s="371">
        <v>15</v>
      </c>
      <c r="K53" s="371">
        <v>4.5999999999999996</v>
      </c>
      <c r="L53" s="480"/>
    </row>
    <row r="54" spans="1:12" ht="15" customHeight="1">
      <c r="A54" s="480"/>
      <c r="B54" s="689"/>
      <c r="C54" s="480"/>
      <c r="D54" s="309">
        <v>2023</v>
      </c>
      <c r="E54" s="647">
        <v>59.8</v>
      </c>
      <c r="F54" s="647">
        <v>67</v>
      </c>
      <c r="G54" s="371">
        <v>97.2</v>
      </c>
      <c r="H54" s="371">
        <v>55.5</v>
      </c>
      <c r="I54" s="371">
        <v>4.7</v>
      </c>
      <c r="J54" s="371">
        <v>15.4</v>
      </c>
      <c r="K54" s="371">
        <v>3.2</v>
      </c>
      <c r="L54" s="480"/>
    </row>
    <row r="55" spans="1:12" ht="15" customHeight="1">
      <c r="A55" s="480"/>
      <c r="B55" s="689"/>
      <c r="C55" s="480"/>
      <c r="D55" s="309">
        <v>2024</v>
      </c>
      <c r="E55" s="647">
        <v>56</v>
      </c>
      <c r="F55" s="647">
        <v>69.3</v>
      </c>
      <c r="G55" s="371">
        <v>105.4</v>
      </c>
      <c r="H55" s="371">
        <v>48.3</v>
      </c>
      <c r="I55" s="371">
        <v>4.9000000000000004</v>
      </c>
      <c r="J55" s="371">
        <v>10.3</v>
      </c>
      <c r="K55" s="371">
        <v>7.9</v>
      </c>
      <c r="L55" s="480"/>
    </row>
    <row r="56" spans="1:12" ht="8.1" customHeight="1">
      <c r="A56" s="480"/>
      <c r="B56" s="689"/>
      <c r="C56" s="480"/>
      <c r="D56" s="342"/>
      <c r="E56" s="647"/>
      <c r="F56" s="647"/>
      <c r="G56" s="371"/>
      <c r="H56" s="371"/>
      <c r="I56" s="371"/>
      <c r="J56" s="371"/>
      <c r="K56" s="371"/>
      <c r="L56" s="480"/>
    </row>
    <row r="57" spans="1:12" ht="15" customHeight="1">
      <c r="A57" s="480"/>
      <c r="B57" s="689" t="s">
        <v>7</v>
      </c>
      <c r="C57" s="480"/>
      <c r="D57" s="309" t="s">
        <v>291</v>
      </c>
      <c r="E57" s="647">
        <v>9.5</v>
      </c>
      <c r="F57" s="647">
        <v>12.8</v>
      </c>
      <c r="G57" s="371">
        <v>12.2</v>
      </c>
      <c r="H57" s="371">
        <v>4.5999999999999996</v>
      </c>
      <c r="I57" s="371">
        <v>0.7</v>
      </c>
      <c r="J57" s="371">
        <v>1.4</v>
      </c>
      <c r="K57" s="371">
        <v>0.3</v>
      </c>
      <c r="L57" s="480"/>
    </row>
    <row r="58" spans="1:12" ht="15" customHeight="1">
      <c r="A58" s="480"/>
      <c r="B58" s="689"/>
      <c r="C58" s="480"/>
      <c r="D58" s="309">
        <v>2023</v>
      </c>
      <c r="E58" s="647">
        <v>8.1</v>
      </c>
      <c r="F58" s="647">
        <v>13</v>
      </c>
      <c r="G58" s="371">
        <v>13.6</v>
      </c>
      <c r="H58" s="371">
        <v>6.6</v>
      </c>
      <c r="I58" s="371">
        <v>0.4</v>
      </c>
      <c r="J58" s="371">
        <v>1.8</v>
      </c>
      <c r="K58" s="371">
        <v>0.2</v>
      </c>
      <c r="L58" s="480"/>
    </row>
    <row r="59" spans="1:12" ht="15" customHeight="1">
      <c r="A59" s="480"/>
      <c r="B59" s="689"/>
      <c r="C59" s="480"/>
      <c r="D59" s="309">
        <v>2024</v>
      </c>
      <c r="E59" s="647">
        <v>9.4</v>
      </c>
      <c r="F59" s="647">
        <v>14</v>
      </c>
      <c r="G59" s="371">
        <v>13.5</v>
      </c>
      <c r="H59" s="371">
        <v>7.4</v>
      </c>
      <c r="I59" s="371">
        <v>0.7</v>
      </c>
      <c r="J59" s="371">
        <v>1.4</v>
      </c>
      <c r="K59" s="371">
        <v>0.3</v>
      </c>
      <c r="L59" s="480"/>
    </row>
    <row r="60" spans="1:12" ht="8.1" customHeight="1">
      <c r="A60" s="480"/>
      <c r="B60" s="689"/>
      <c r="C60" s="480"/>
      <c r="D60" s="342"/>
      <c r="E60" s="647"/>
      <c r="F60" s="647"/>
      <c r="G60" s="371"/>
      <c r="H60" s="371"/>
      <c r="I60" s="371"/>
      <c r="J60" s="371"/>
      <c r="K60" s="371"/>
      <c r="L60" s="480"/>
    </row>
    <row r="61" spans="1:12" ht="15" customHeight="1">
      <c r="A61" s="480"/>
      <c r="B61" s="689" t="s">
        <v>4</v>
      </c>
      <c r="C61" s="480"/>
      <c r="D61" s="309" t="s">
        <v>291</v>
      </c>
      <c r="E61" s="647">
        <v>229.1</v>
      </c>
      <c r="F61" s="647">
        <v>127.7</v>
      </c>
      <c r="G61" s="371">
        <v>182</v>
      </c>
      <c r="H61" s="371">
        <v>153.19999999999999</v>
      </c>
      <c r="I61" s="371">
        <v>29.7</v>
      </c>
      <c r="J61" s="371">
        <v>81.8</v>
      </c>
      <c r="K61" s="371">
        <v>21.3</v>
      </c>
      <c r="L61" s="480"/>
    </row>
    <row r="62" spans="1:12" ht="15" customHeight="1">
      <c r="A62" s="480"/>
      <c r="B62" s="689"/>
      <c r="C62" s="480"/>
      <c r="D62" s="309">
        <v>2023</v>
      </c>
      <c r="E62" s="647">
        <v>232.2</v>
      </c>
      <c r="F62" s="647">
        <v>119.1</v>
      </c>
      <c r="G62" s="371">
        <v>198.2</v>
      </c>
      <c r="H62" s="371">
        <v>154.9</v>
      </c>
      <c r="I62" s="371">
        <v>19.8</v>
      </c>
      <c r="J62" s="371">
        <v>92.7</v>
      </c>
      <c r="K62" s="371">
        <v>4.9000000000000004</v>
      </c>
      <c r="L62" s="480"/>
    </row>
    <row r="63" spans="1:12" ht="15" customHeight="1">
      <c r="A63" s="480"/>
      <c r="B63" s="689"/>
      <c r="C63" s="480"/>
      <c r="D63" s="309">
        <v>2024</v>
      </c>
      <c r="E63" s="647">
        <v>284.8</v>
      </c>
      <c r="F63" s="647">
        <v>160.5</v>
      </c>
      <c r="G63" s="371">
        <v>183.5</v>
      </c>
      <c r="H63" s="371">
        <v>162.4</v>
      </c>
      <c r="I63" s="371">
        <v>17.5</v>
      </c>
      <c r="J63" s="371">
        <v>115.6</v>
      </c>
      <c r="K63" s="371">
        <v>21.9</v>
      </c>
      <c r="L63" s="480"/>
    </row>
    <row r="64" spans="1:12" ht="8.1" customHeight="1">
      <c r="A64" s="480"/>
      <c r="B64" s="689"/>
      <c r="C64" s="480"/>
      <c r="D64" s="342"/>
      <c r="E64" s="647"/>
      <c r="F64" s="647"/>
      <c r="G64" s="371"/>
      <c r="H64" s="371"/>
      <c r="I64" s="371"/>
      <c r="J64" s="371"/>
      <c r="K64" s="371"/>
      <c r="L64" s="480"/>
    </row>
    <row r="65" spans="1:12" ht="15" customHeight="1">
      <c r="A65" s="480"/>
      <c r="B65" s="689" t="s">
        <v>3</v>
      </c>
      <c r="C65" s="480"/>
      <c r="D65" s="309" t="s">
        <v>291</v>
      </c>
      <c r="E65" s="647">
        <v>32.700000000000003</v>
      </c>
      <c r="F65" s="647">
        <v>29.3</v>
      </c>
      <c r="G65" s="371">
        <v>32.4</v>
      </c>
      <c r="H65" s="371">
        <v>16.2</v>
      </c>
      <c r="I65" s="371">
        <v>2.8</v>
      </c>
      <c r="J65" s="371">
        <v>7.7</v>
      </c>
      <c r="K65" s="371">
        <v>0.7</v>
      </c>
      <c r="L65" s="480"/>
    </row>
    <row r="66" spans="1:12" ht="15" customHeight="1">
      <c r="A66" s="480"/>
      <c r="B66" s="689"/>
      <c r="C66" s="480"/>
      <c r="D66" s="309">
        <v>2023</v>
      </c>
      <c r="E66" s="647">
        <v>32.4</v>
      </c>
      <c r="F66" s="647">
        <v>32.200000000000003</v>
      </c>
      <c r="G66" s="371">
        <v>33</v>
      </c>
      <c r="H66" s="371">
        <v>15</v>
      </c>
      <c r="I66" s="371">
        <v>1.5</v>
      </c>
      <c r="J66" s="371">
        <v>7.2</v>
      </c>
      <c r="K66" s="371">
        <v>0.8</v>
      </c>
      <c r="L66" s="480"/>
    </row>
    <row r="67" spans="1:12" ht="15" customHeight="1">
      <c r="A67" s="480"/>
      <c r="B67" s="689"/>
      <c r="C67" s="480"/>
      <c r="D67" s="309">
        <v>2024</v>
      </c>
      <c r="E67" s="647">
        <v>28.5</v>
      </c>
      <c r="F67" s="647">
        <v>32.299999999999997</v>
      </c>
      <c r="G67" s="371">
        <v>37.1</v>
      </c>
      <c r="H67" s="371">
        <v>21.5</v>
      </c>
      <c r="I67" s="371">
        <v>3.1</v>
      </c>
      <c r="J67" s="371">
        <v>5.5</v>
      </c>
      <c r="K67" s="371">
        <v>1.4</v>
      </c>
      <c r="L67" s="480"/>
    </row>
    <row r="68" spans="1:12" ht="8.1" customHeight="1">
      <c r="A68" s="480"/>
      <c r="B68" s="689"/>
      <c r="C68" s="480"/>
      <c r="D68" s="342"/>
      <c r="E68" s="647"/>
      <c r="F68" s="647"/>
      <c r="G68" s="371"/>
      <c r="H68" s="371"/>
      <c r="I68" s="371"/>
      <c r="J68" s="371"/>
      <c r="K68" s="371"/>
      <c r="L68" s="480"/>
    </row>
    <row r="69" spans="1:12" ht="15" customHeight="1">
      <c r="A69" s="480"/>
      <c r="B69" s="689" t="s">
        <v>6</v>
      </c>
      <c r="C69" s="480"/>
      <c r="D69" s="309" t="s">
        <v>291</v>
      </c>
      <c r="E69" s="647">
        <v>62.7</v>
      </c>
      <c r="F69" s="647">
        <v>81.599999999999994</v>
      </c>
      <c r="G69" s="371">
        <v>86.4</v>
      </c>
      <c r="H69" s="371">
        <v>50</v>
      </c>
      <c r="I69" s="371">
        <v>7.3</v>
      </c>
      <c r="J69" s="371">
        <v>20.100000000000001</v>
      </c>
      <c r="K69" s="371">
        <v>29.4</v>
      </c>
      <c r="L69" s="480"/>
    </row>
    <row r="70" spans="1:12" ht="15" customHeight="1">
      <c r="A70" s="480"/>
      <c r="B70" s="689"/>
      <c r="C70" s="480"/>
      <c r="D70" s="309">
        <v>2023</v>
      </c>
      <c r="E70" s="647">
        <v>83.6</v>
      </c>
      <c r="F70" s="647">
        <v>81.8</v>
      </c>
      <c r="G70" s="371">
        <v>88.1</v>
      </c>
      <c r="H70" s="371">
        <v>48.6</v>
      </c>
      <c r="I70" s="371">
        <v>5.5</v>
      </c>
      <c r="J70" s="371">
        <v>18.2</v>
      </c>
      <c r="K70" s="371">
        <v>56.6</v>
      </c>
      <c r="L70" s="480"/>
    </row>
    <row r="71" spans="1:12" ht="15" customHeight="1">
      <c r="A71" s="480"/>
      <c r="B71" s="689"/>
      <c r="C71" s="480"/>
      <c r="D71" s="309">
        <v>2024</v>
      </c>
      <c r="E71" s="647">
        <v>71</v>
      </c>
      <c r="F71" s="647">
        <v>97.7</v>
      </c>
      <c r="G71" s="371">
        <v>91</v>
      </c>
      <c r="H71" s="371">
        <v>51.1</v>
      </c>
      <c r="I71" s="371">
        <v>5.9</v>
      </c>
      <c r="J71" s="371">
        <v>18.2</v>
      </c>
      <c r="K71" s="371">
        <v>23.6</v>
      </c>
      <c r="L71" s="480"/>
    </row>
    <row r="72" spans="1:12" ht="8.1" customHeight="1">
      <c r="A72" s="480"/>
      <c r="B72" s="689"/>
      <c r="C72" s="480"/>
      <c r="D72" s="342"/>
      <c r="E72" s="647"/>
      <c r="F72" s="647"/>
      <c r="G72" s="371"/>
      <c r="H72" s="371"/>
      <c r="I72" s="371"/>
      <c r="J72" s="371"/>
      <c r="K72" s="371"/>
      <c r="L72" s="480"/>
    </row>
    <row r="73" spans="1:12" ht="15" customHeight="1">
      <c r="A73" s="480"/>
      <c r="B73" s="689" t="s">
        <v>5</v>
      </c>
      <c r="C73" s="480"/>
      <c r="D73" s="309" t="s">
        <v>291</v>
      </c>
      <c r="E73" s="647">
        <v>47.8</v>
      </c>
      <c r="F73" s="647">
        <v>82.3</v>
      </c>
      <c r="G73" s="371">
        <v>75.3</v>
      </c>
      <c r="H73" s="371">
        <v>42.6</v>
      </c>
      <c r="I73" s="371">
        <v>3.2</v>
      </c>
      <c r="J73" s="371">
        <v>16</v>
      </c>
      <c r="K73" s="371">
        <v>3.9</v>
      </c>
      <c r="L73" s="480"/>
    </row>
    <row r="74" spans="1:12" ht="15" customHeight="1">
      <c r="A74" s="480"/>
      <c r="B74" s="689"/>
      <c r="C74" s="480"/>
      <c r="D74" s="309">
        <v>2023</v>
      </c>
      <c r="E74" s="647">
        <v>54.7</v>
      </c>
      <c r="F74" s="647">
        <v>87.9</v>
      </c>
      <c r="G74" s="371">
        <v>77.5</v>
      </c>
      <c r="H74" s="371">
        <v>44.7</v>
      </c>
      <c r="I74" s="371">
        <v>3.1</v>
      </c>
      <c r="J74" s="371">
        <v>13.5</v>
      </c>
      <c r="K74" s="371">
        <v>2.2000000000000002</v>
      </c>
      <c r="L74" s="480"/>
    </row>
    <row r="75" spans="1:12" ht="15" customHeight="1">
      <c r="A75" s="480"/>
      <c r="B75" s="689"/>
      <c r="C75" s="480"/>
      <c r="D75" s="309">
        <v>2024</v>
      </c>
      <c r="E75" s="647">
        <v>54.8</v>
      </c>
      <c r="F75" s="647">
        <v>91</v>
      </c>
      <c r="G75" s="371">
        <v>88.8</v>
      </c>
      <c r="H75" s="371">
        <v>40.4</v>
      </c>
      <c r="I75" s="371">
        <v>5.9</v>
      </c>
      <c r="J75" s="371">
        <v>13.5</v>
      </c>
      <c r="K75" s="371">
        <v>2.5</v>
      </c>
      <c r="L75" s="480"/>
    </row>
    <row r="76" spans="1:12" ht="8.1" customHeight="1">
      <c r="A76" s="480"/>
      <c r="B76" s="689"/>
      <c r="C76" s="480"/>
      <c r="D76" s="342"/>
      <c r="E76" s="647"/>
      <c r="F76" s="647"/>
      <c r="G76" s="371"/>
      <c r="H76" s="371"/>
      <c r="I76" s="371"/>
      <c r="J76" s="371"/>
      <c r="K76" s="371"/>
      <c r="L76" s="480"/>
    </row>
    <row r="77" spans="1:12" ht="15" customHeight="1">
      <c r="A77" s="480"/>
      <c r="B77" s="689" t="s">
        <v>2</v>
      </c>
      <c r="C77" s="480"/>
      <c r="D77" s="309" t="s">
        <v>291</v>
      </c>
      <c r="E77" s="647">
        <v>54.6</v>
      </c>
      <c r="F77" s="647">
        <v>32.9</v>
      </c>
      <c r="G77" s="371">
        <v>49.3</v>
      </c>
      <c r="H77" s="371">
        <v>39.1</v>
      </c>
      <c r="I77" s="371">
        <v>4.0999999999999996</v>
      </c>
      <c r="J77" s="371">
        <v>22.7</v>
      </c>
      <c r="K77" s="371">
        <v>6.2</v>
      </c>
      <c r="L77" s="480"/>
    </row>
    <row r="78" spans="1:12" ht="15" customHeight="1">
      <c r="A78" s="480"/>
      <c r="B78" s="689"/>
      <c r="C78" s="480"/>
      <c r="D78" s="309">
        <v>2023</v>
      </c>
      <c r="E78" s="647">
        <v>72.599999999999994</v>
      </c>
      <c r="F78" s="647">
        <v>28.1</v>
      </c>
      <c r="G78" s="371">
        <v>55.7</v>
      </c>
      <c r="H78" s="371">
        <v>45.6</v>
      </c>
      <c r="I78" s="371">
        <v>5.6</v>
      </c>
      <c r="J78" s="371">
        <v>24.3</v>
      </c>
      <c r="K78" s="371">
        <v>6.1</v>
      </c>
      <c r="L78" s="480"/>
    </row>
    <row r="79" spans="1:12" ht="15" customHeight="1">
      <c r="A79" s="480"/>
      <c r="B79" s="689"/>
      <c r="C79" s="480"/>
      <c r="D79" s="309">
        <v>2024</v>
      </c>
      <c r="E79" s="647">
        <v>71.900000000000006</v>
      </c>
      <c r="F79" s="647">
        <v>29.9</v>
      </c>
      <c r="G79" s="371">
        <v>62.6</v>
      </c>
      <c r="H79" s="371">
        <v>58.4</v>
      </c>
      <c r="I79" s="371">
        <v>9.6999999999999993</v>
      </c>
      <c r="J79" s="371">
        <v>19.899999999999999</v>
      </c>
      <c r="K79" s="371">
        <v>19.399999999999999</v>
      </c>
      <c r="L79" s="480"/>
    </row>
    <row r="80" spans="1:12" ht="8.1" customHeight="1">
      <c r="A80" s="480"/>
      <c r="B80" s="689"/>
      <c r="C80" s="480"/>
      <c r="D80" s="342"/>
      <c r="E80" s="647"/>
      <c r="F80" s="647"/>
      <c r="G80" s="371"/>
      <c r="H80" s="371"/>
      <c r="I80" s="371"/>
      <c r="J80" s="371"/>
      <c r="K80" s="371"/>
      <c r="L80" s="480"/>
    </row>
    <row r="81" spans="1:12" ht="15" customHeight="1">
      <c r="A81" s="480"/>
      <c r="B81" s="689" t="s">
        <v>1</v>
      </c>
      <c r="C81" s="480"/>
      <c r="D81" s="309" t="s">
        <v>291</v>
      </c>
      <c r="E81" s="647">
        <v>4</v>
      </c>
      <c r="F81" s="647">
        <v>3.9</v>
      </c>
      <c r="G81" s="371">
        <v>2.2000000000000002</v>
      </c>
      <c r="H81" s="371">
        <v>0.8</v>
      </c>
      <c r="I81" s="371">
        <v>0.2</v>
      </c>
      <c r="J81" s="371">
        <v>0.5</v>
      </c>
      <c r="K81" s="371">
        <v>0.5</v>
      </c>
      <c r="L81" s="480"/>
    </row>
    <row r="82" spans="1:12" ht="15" customHeight="1">
      <c r="A82" s="480"/>
      <c r="B82" s="689"/>
      <c r="C82" s="480"/>
      <c r="D82" s="309">
        <v>2023</v>
      </c>
      <c r="E82" s="647">
        <v>5</v>
      </c>
      <c r="F82" s="647">
        <v>3.7</v>
      </c>
      <c r="G82" s="371">
        <v>2.6</v>
      </c>
      <c r="H82" s="371">
        <v>1.7</v>
      </c>
      <c r="I82" s="371">
        <v>0.4</v>
      </c>
      <c r="J82" s="371">
        <v>0.9</v>
      </c>
      <c r="K82" s="371">
        <v>0.5</v>
      </c>
      <c r="L82" s="480"/>
    </row>
    <row r="83" spans="1:12" ht="15" customHeight="1">
      <c r="A83" s="480"/>
      <c r="B83" s="689"/>
      <c r="C83" s="480"/>
      <c r="D83" s="309">
        <v>2024</v>
      </c>
      <c r="E83" s="647">
        <v>3.4</v>
      </c>
      <c r="F83" s="647">
        <v>4.2</v>
      </c>
      <c r="G83" s="371">
        <v>3</v>
      </c>
      <c r="H83" s="371">
        <v>2</v>
      </c>
      <c r="I83" s="371">
        <v>0.3</v>
      </c>
      <c r="J83" s="371">
        <v>0.4</v>
      </c>
      <c r="K83" s="371">
        <v>0.4</v>
      </c>
      <c r="L83" s="480"/>
    </row>
    <row r="84" spans="1:12" ht="8.1" customHeight="1">
      <c r="A84" s="480"/>
      <c r="B84" s="689"/>
      <c r="C84" s="480"/>
      <c r="D84" s="342"/>
      <c r="E84" s="647"/>
      <c r="F84" s="371"/>
      <c r="G84" s="371"/>
      <c r="H84" s="371"/>
      <c r="I84" s="371"/>
      <c r="J84" s="371"/>
      <c r="K84" s="371"/>
      <c r="L84" s="480"/>
    </row>
    <row r="85" spans="1:12" ht="18" customHeight="1">
      <c r="A85" s="480"/>
      <c r="B85" s="689" t="s">
        <v>0</v>
      </c>
      <c r="C85" s="480"/>
      <c r="D85" s="309" t="s">
        <v>291</v>
      </c>
      <c r="E85" s="647">
        <v>30.4</v>
      </c>
      <c r="F85" s="371">
        <v>3.4</v>
      </c>
      <c r="G85" s="371">
        <v>4.8</v>
      </c>
      <c r="H85" s="375" t="s">
        <v>134</v>
      </c>
      <c r="I85" s="371">
        <v>0.4</v>
      </c>
      <c r="J85" s="375" t="s">
        <v>134</v>
      </c>
      <c r="K85" s="375" t="s">
        <v>134</v>
      </c>
      <c r="L85" s="480"/>
    </row>
    <row r="86" spans="1:12" ht="18" customHeight="1">
      <c r="A86" s="480"/>
      <c r="B86" s="689"/>
      <c r="C86" s="480"/>
      <c r="D86" s="309">
        <v>2023</v>
      </c>
      <c r="E86" s="647">
        <v>32.6</v>
      </c>
      <c r="F86" s="371">
        <v>2.6</v>
      </c>
      <c r="G86" s="371">
        <v>5.0999999999999996</v>
      </c>
      <c r="H86" s="371">
        <v>0.1</v>
      </c>
      <c r="I86" s="371">
        <v>0.2</v>
      </c>
      <c r="J86" s="375" t="s">
        <v>134</v>
      </c>
      <c r="K86" s="375" t="s">
        <v>134</v>
      </c>
      <c r="L86" s="480"/>
    </row>
    <row r="87" spans="1:12" ht="18" customHeight="1">
      <c r="A87" s="480"/>
      <c r="B87" s="689"/>
      <c r="C87" s="480"/>
      <c r="D87" s="309">
        <v>2024</v>
      </c>
      <c r="E87" s="647">
        <v>1.6</v>
      </c>
      <c r="F87" s="647">
        <v>32.799999999999997</v>
      </c>
      <c r="G87" s="371">
        <v>4.7</v>
      </c>
      <c r="H87" s="371">
        <v>3.2</v>
      </c>
      <c r="I87" s="371">
        <v>0.2</v>
      </c>
      <c r="J87" s="371">
        <v>0.1</v>
      </c>
      <c r="K87" s="371">
        <v>0.1</v>
      </c>
      <c r="L87" s="480"/>
    </row>
    <row r="88" spans="1:12" ht="18" customHeight="1" thickBot="1">
      <c r="A88" s="646"/>
      <c r="B88" s="642"/>
      <c r="C88" s="642"/>
      <c r="D88" s="687"/>
      <c r="E88" s="687"/>
      <c r="F88" s="687"/>
      <c r="G88" s="687"/>
      <c r="H88" s="687"/>
      <c r="I88" s="687"/>
      <c r="J88" s="706"/>
      <c r="K88" s="642"/>
    </row>
    <row r="89" spans="1:12" ht="15" customHeight="1">
      <c r="B89" s="480"/>
      <c r="C89" s="480"/>
      <c r="D89" s="480"/>
      <c r="E89" s="638"/>
      <c r="F89" s="638"/>
      <c r="G89" s="638"/>
      <c r="H89" s="638"/>
      <c r="I89" s="638"/>
      <c r="J89" s="638"/>
      <c r="K89" s="705"/>
      <c r="L89" s="641" t="s">
        <v>314</v>
      </c>
    </row>
    <row r="90" spans="1:12" ht="15" customHeight="1">
      <c r="B90" s="686"/>
      <c r="C90" s="636"/>
      <c r="D90" s="636"/>
      <c r="E90" s="480"/>
      <c r="F90" s="480"/>
      <c r="G90" s="480"/>
      <c r="H90" s="480"/>
      <c r="I90" s="636"/>
      <c r="J90" s="636"/>
      <c r="K90" s="704"/>
      <c r="L90" s="525" t="s">
        <v>315</v>
      </c>
    </row>
    <row r="91" spans="1:12" ht="8.1" customHeight="1">
      <c r="B91" s="684"/>
      <c r="C91" s="480"/>
      <c r="D91" s="480"/>
      <c r="E91" s="480"/>
      <c r="F91" s="480"/>
      <c r="G91" s="480"/>
      <c r="H91" s="480"/>
      <c r="I91" s="480"/>
      <c r="J91" s="480"/>
      <c r="K91" s="482"/>
      <c r="L91" s="480"/>
    </row>
    <row r="92" spans="1:12" s="534" customFormat="1" ht="15" customHeight="1">
      <c r="A92" s="526"/>
      <c r="B92" s="782" t="s">
        <v>316</v>
      </c>
      <c r="C92" s="782"/>
      <c r="D92" s="782"/>
      <c r="E92" s="782"/>
      <c r="F92" s="782"/>
      <c r="G92" s="782"/>
      <c r="H92" s="782"/>
      <c r="I92" s="782"/>
      <c r="J92" s="782"/>
      <c r="K92" s="782"/>
      <c r="L92" s="557"/>
    </row>
    <row r="93" spans="1:12" s="556" customFormat="1" ht="17.25" customHeight="1">
      <c r="A93" s="545"/>
      <c r="B93" s="785" t="s">
        <v>321</v>
      </c>
      <c r="C93" s="785"/>
      <c r="D93" s="785"/>
      <c r="E93" s="785"/>
      <c r="F93" s="785"/>
      <c r="G93" s="785"/>
      <c r="H93" s="785"/>
      <c r="I93" s="785"/>
      <c r="J93" s="785"/>
      <c r="K93" s="785"/>
      <c r="L93" s="785"/>
    </row>
    <row r="94" spans="1:12" s="534" customFormat="1" ht="15" customHeight="1">
      <c r="A94" s="528"/>
      <c r="B94" s="528" t="s">
        <v>322</v>
      </c>
      <c r="C94" s="527"/>
      <c r="D94" s="527"/>
      <c r="E94" s="527"/>
      <c r="F94" s="527"/>
      <c r="G94" s="527"/>
      <c r="H94" s="527"/>
      <c r="I94" s="527"/>
      <c r="J94" s="527"/>
      <c r="K94" s="527"/>
      <c r="L94" s="527"/>
    </row>
    <row r="95" spans="1:12" ht="15" customHeight="1">
      <c r="B95" s="480"/>
      <c r="C95" s="480"/>
      <c r="D95" s="633"/>
      <c r="E95" s="480"/>
      <c r="F95" s="480"/>
      <c r="G95" s="480"/>
      <c r="H95" s="480"/>
      <c r="I95" s="480"/>
      <c r="J95" s="480"/>
      <c r="K95" s="480"/>
      <c r="L95" s="480"/>
    </row>
    <row r="96" spans="1:12" ht="15" customHeight="1">
      <c r="B96" s="480"/>
      <c r="C96" s="480"/>
      <c r="D96" s="633"/>
      <c r="E96" s="480"/>
      <c r="F96" s="480"/>
      <c r="G96" s="480"/>
      <c r="H96" s="480"/>
      <c r="I96" s="480"/>
      <c r="J96" s="480"/>
      <c r="K96" s="480"/>
      <c r="L96" s="480"/>
    </row>
    <row r="97" spans="2:12" ht="15" customHeight="1">
      <c r="B97" s="480"/>
      <c r="C97" s="480"/>
      <c r="D97" s="633"/>
      <c r="E97" s="480"/>
      <c r="F97" s="480"/>
      <c r="G97" s="480"/>
      <c r="H97" s="480"/>
      <c r="I97" s="480"/>
      <c r="J97" s="480"/>
      <c r="K97" s="480"/>
      <c r="L97" s="480"/>
    </row>
    <row r="98" spans="2:12" ht="15" customHeight="1">
      <c r="B98" s="480"/>
      <c r="C98" s="480"/>
      <c r="D98" s="633"/>
      <c r="E98" s="480"/>
      <c r="F98" s="480"/>
      <c r="G98" s="480"/>
      <c r="H98" s="480"/>
      <c r="I98" s="480"/>
      <c r="J98" s="480"/>
      <c r="K98" s="480"/>
      <c r="L98" s="480"/>
    </row>
    <row r="99" spans="2:12" ht="15" customHeight="1">
      <c r="B99" s="480"/>
      <c r="C99" s="480"/>
      <c r="D99" s="633"/>
      <c r="E99" s="480"/>
      <c r="F99" s="480"/>
      <c r="G99" s="480"/>
      <c r="H99" s="480"/>
      <c r="I99" s="480"/>
      <c r="J99" s="480"/>
      <c r="K99" s="480"/>
      <c r="L99" s="480"/>
    </row>
  </sheetData>
  <mergeCells count="2">
    <mergeCell ref="B92:K92"/>
    <mergeCell ref="B93:L93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A95F-15FE-46B7-AE36-F21FF6A659E0}">
  <sheetPr>
    <tabColor theme="8"/>
  </sheetPr>
  <dimension ref="A1:O110"/>
  <sheetViews>
    <sheetView showGridLines="0" view="pageBreakPreview" topLeftCell="A52" zoomScale="80" zoomScaleNormal="100" zoomScaleSheetLayoutView="8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6" width="12.7109375" style="385" customWidth="1"/>
    <col min="7" max="7" width="14.7109375" style="385" customWidth="1"/>
    <col min="8" max="8" width="15.7109375" style="385" customWidth="1"/>
    <col min="9" max="9" width="12.7109375" style="385" customWidth="1"/>
    <col min="10" max="10" width="15.7109375" style="385" customWidth="1"/>
    <col min="11" max="11" width="14.7109375" style="385" customWidth="1"/>
    <col min="12" max="12" width="1.7109375" style="385" customWidth="1"/>
    <col min="13" max="13" width="1" style="385" customWidth="1"/>
    <col min="14" max="16384" width="12.5703125" style="385"/>
  </cols>
  <sheetData>
    <row r="1" spans="1:15">
      <c r="A1" s="726"/>
      <c r="B1" s="728"/>
      <c r="C1" s="726"/>
      <c r="D1" s="726"/>
      <c r="E1" s="726"/>
      <c r="F1" s="726"/>
      <c r="G1" s="726"/>
      <c r="H1" s="726"/>
      <c r="I1" s="726"/>
      <c r="J1" s="726"/>
      <c r="K1" s="726"/>
      <c r="L1" s="682" t="s">
        <v>27</v>
      </c>
      <c r="M1" s="726"/>
      <c r="N1" s="682"/>
      <c r="O1" s="726"/>
    </row>
    <row r="2" spans="1:15">
      <c r="A2" s="726"/>
      <c r="B2" s="728"/>
      <c r="C2" s="726"/>
      <c r="D2" s="726"/>
      <c r="E2" s="726"/>
      <c r="F2" s="726"/>
      <c r="G2" s="726"/>
      <c r="H2" s="726"/>
      <c r="I2" s="726"/>
      <c r="J2" s="726"/>
      <c r="K2" s="726"/>
      <c r="L2" s="681" t="s">
        <v>26</v>
      </c>
      <c r="M2" s="726"/>
      <c r="N2" s="681"/>
      <c r="O2" s="726"/>
    </row>
    <row r="3" spans="1:15" ht="15" customHeight="1">
      <c r="A3" s="726"/>
      <c r="B3" s="728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</row>
    <row r="4" spans="1:15" ht="15" customHeight="1">
      <c r="A4" s="726"/>
      <c r="B4" s="728"/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726"/>
      <c r="N4" s="726"/>
      <c r="O4" s="726"/>
    </row>
    <row r="5" spans="1:15">
      <c r="A5" s="726"/>
      <c r="B5" s="585" t="s">
        <v>171</v>
      </c>
      <c r="C5" s="677" t="s">
        <v>278</v>
      </c>
      <c r="D5" s="727"/>
      <c r="E5" s="727"/>
      <c r="F5" s="727"/>
      <c r="G5" s="727"/>
      <c r="H5" s="727"/>
      <c r="I5" s="725"/>
      <c r="J5" s="725"/>
      <c r="K5" s="725"/>
      <c r="L5" s="725"/>
      <c r="M5" s="725"/>
      <c r="N5" s="725"/>
      <c r="O5" s="725"/>
    </row>
    <row r="6" spans="1:15">
      <c r="A6" s="726"/>
      <c r="B6" s="583" t="s">
        <v>172</v>
      </c>
      <c r="C6" s="673" t="s">
        <v>279</v>
      </c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</row>
    <row r="7" spans="1:15" ht="13.5">
      <c r="B7" s="670"/>
      <c r="C7" s="588"/>
      <c r="D7" s="589"/>
      <c r="E7" s="588"/>
      <c r="F7" s="588"/>
      <c r="G7" s="588"/>
      <c r="H7" s="588"/>
      <c r="I7" s="588"/>
      <c r="J7" s="588"/>
    </row>
    <row r="8" spans="1:15" s="384" customFormat="1" ht="14.25" thickBot="1">
      <c r="B8" s="724" t="s">
        <v>292</v>
      </c>
      <c r="C8" s="472"/>
      <c r="D8" s="723"/>
      <c r="E8" s="472"/>
      <c r="F8" s="472"/>
      <c r="G8" s="472"/>
      <c r="H8" s="472"/>
      <c r="I8" s="472"/>
      <c r="K8" s="472"/>
      <c r="L8" s="722" t="s">
        <v>128</v>
      </c>
      <c r="M8" s="472"/>
    </row>
    <row r="9" spans="1:15" ht="8.1" customHeight="1" thickTop="1">
      <c r="A9" s="664"/>
      <c r="B9" s="664"/>
      <c r="C9" s="664"/>
      <c r="D9" s="665"/>
      <c r="E9" s="664"/>
      <c r="F9" s="664"/>
      <c r="G9" s="664"/>
      <c r="H9" s="664"/>
      <c r="I9" s="664"/>
      <c r="J9" s="664"/>
      <c r="K9" s="664"/>
      <c r="L9" s="664"/>
      <c r="M9" s="480"/>
    </row>
    <row r="10" spans="1:15" ht="15" customHeight="1">
      <c r="A10" s="480"/>
      <c r="B10" s="636" t="s">
        <v>25</v>
      </c>
      <c r="C10" s="636"/>
      <c r="D10" s="637" t="s">
        <v>190</v>
      </c>
      <c r="E10" s="663" t="s">
        <v>330</v>
      </c>
      <c r="F10" s="280" t="s">
        <v>83</v>
      </c>
      <c r="G10" s="280" t="s">
        <v>82</v>
      </c>
      <c r="H10" s="658" t="s">
        <v>81</v>
      </c>
      <c r="I10" s="658" t="s">
        <v>80</v>
      </c>
      <c r="J10" s="658" t="s">
        <v>79</v>
      </c>
      <c r="K10" s="658" t="s">
        <v>78</v>
      </c>
      <c r="L10" s="480"/>
      <c r="M10" s="480"/>
    </row>
    <row r="11" spans="1:15" ht="15" customHeight="1">
      <c r="A11" s="480"/>
      <c r="B11" s="481" t="s">
        <v>23</v>
      </c>
      <c r="C11" s="480"/>
      <c r="D11" s="662" t="s">
        <v>191</v>
      </c>
      <c r="E11" s="661" t="s">
        <v>18</v>
      </c>
      <c r="F11" s="280" t="s">
        <v>73</v>
      </c>
      <c r="G11" s="280" t="s">
        <v>192</v>
      </c>
      <c r="H11" s="657" t="s">
        <v>72</v>
      </c>
      <c r="I11" s="658" t="s">
        <v>71</v>
      </c>
      <c r="J11" s="658" t="s">
        <v>70</v>
      </c>
      <c r="K11" s="657" t="s">
        <v>69</v>
      </c>
      <c r="L11" s="480"/>
      <c r="M11" s="480"/>
    </row>
    <row r="12" spans="1:15" ht="15" customHeight="1">
      <c r="A12" s="480"/>
      <c r="B12" s="636"/>
      <c r="C12" s="480"/>
      <c r="D12" s="633"/>
      <c r="E12" s="660"/>
      <c r="F12" s="280" t="s">
        <v>194</v>
      </c>
      <c r="G12" s="659" t="s">
        <v>195</v>
      </c>
      <c r="H12" s="658"/>
      <c r="I12" s="658" t="s">
        <v>68</v>
      </c>
      <c r="J12" s="275" t="s">
        <v>196</v>
      </c>
      <c r="K12" s="658"/>
      <c r="L12" s="480"/>
      <c r="M12" s="480"/>
    </row>
    <row r="13" spans="1:15" ht="15" customHeight="1">
      <c r="A13" s="480"/>
      <c r="B13" s="481"/>
      <c r="C13" s="480"/>
      <c r="D13" s="633"/>
      <c r="E13" s="660"/>
      <c r="F13" s="659" t="s">
        <v>65</v>
      </c>
      <c r="G13" s="659" t="s">
        <v>197</v>
      </c>
      <c r="H13" s="658"/>
      <c r="I13" s="658" t="s">
        <v>198</v>
      </c>
      <c r="J13" s="658" t="s">
        <v>199</v>
      </c>
      <c r="K13" s="658"/>
      <c r="L13" s="480"/>
      <c r="M13" s="480"/>
    </row>
    <row r="14" spans="1:15" ht="15" customHeight="1">
      <c r="A14" s="480"/>
      <c r="B14" s="481"/>
      <c r="C14" s="480"/>
      <c r="D14" s="633"/>
      <c r="E14" s="660"/>
      <c r="F14" s="659" t="s">
        <v>45</v>
      </c>
      <c r="G14" s="658"/>
      <c r="H14" s="658"/>
      <c r="I14" s="658" t="s">
        <v>63</v>
      </c>
      <c r="J14" s="658" t="s">
        <v>62</v>
      </c>
      <c r="K14" s="658"/>
      <c r="L14" s="480"/>
      <c r="M14" s="480"/>
    </row>
    <row r="15" spans="1:15" ht="15" customHeight="1">
      <c r="A15" s="480"/>
      <c r="B15" s="480"/>
      <c r="C15" s="480"/>
      <c r="D15" s="633"/>
      <c r="E15" s="660"/>
      <c r="F15" s="659" t="s">
        <v>201</v>
      </c>
      <c r="G15" s="658"/>
      <c r="H15" s="658"/>
      <c r="I15" s="282" t="s">
        <v>60</v>
      </c>
      <c r="J15" s="282" t="s">
        <v>59</v>
      </c>
      <c r="K15" s="658"/>
      <c r="L15" s="480"/>
      <c r="M15" s="480"/>
    </row>
    <row r="16" spans="1:15" ht="15" customHeight="1">
      <c r="A16" s="480"/>
      <c r="B16" s="480"/>
      <c r="C16" s="480"/>
      <c r="D16" s="633"/>
      <c r="E16" s="480"/>
      <c r="F16" s="282"/>
      <c r="G16" s="282"/>
      <c r="H16" s="282"/>
      <c r="I16" s="282" t="s">
        <v>58</v>
      </c>
      <c r="J16" s="282" t="s">
        <v>203</v>
      </c>
      <c r="K16" s="282"/>
      <c r="L16" s="480"/>
      <c r="M16" s="480"/>
    </row>
    <row r="17" spans="1:13" ht="15" customHeight="1">
      <c r="A17" s="480"/>
      <c r="B17" s="480"/>
      <c r="C17" s="480"/>
      <c r="D17" s="633"/>
      <c r="E17" s="480"/>
      <c r="F17" s="657"/>
      <c r="G17" s="657"/>
      <c r="H17" s="657"/>
      <c r="I17" s="282" t="s">
        <v>205</v>
      </c>
      <c r="J17" s="657" t="s">
        <v>206</v>
      </c>
      <c r="K17" s="657"/>
      <c r="L17" s="480"/>
      <c r="M17" s="480"/>
    </row>
    <row r="18" spans="1:13" ht="15" customHeight="1">
      <c r="A18" s="480"/>
      <c r="B18" s="480"/>
      <c r="C18" s="480"/>
      <c r="D18" s="633"/>
      <c r="E18" s="480"/>
      <c r="F18" s="657"/>
      <c r="G18" s="657"/>
      <c r="H18" s="657"/>
      <c r="I18" s="657" t="s">
        <v>208</v>
      </c>
      <c r="J18" s="657" t="s">
        <v>57</v>
      </c>
      <c r="K18" s="657"/>
      <c r="L18" s="480"/>
      <c r="M18" s="480"/>
    </row>
    <row r="19" spans="1:13" ht="15" customHeight="1">
      <c r="A19" s="480"/>
      <c r="B19" s="480"/>
      <c r="C19" s="480"/>
      <c r="D19" s="633"/>
      <c r="E19" s="480"/>
      <c r="F19" s="657"/>
      <c r="G19" s="657"/>
      <c r="H19" s="657"/>
      <c r="I19" s="657"/>
      <c r="J19" s="657" t="s">
        <v>210</v>
      </c>
      <c r="K19" s="657"/>
      <c r="L19" s="480"/>
      <c r="M19" s="480"/>
    </row>
    <row r="20" spans="1:13" ht="15" customHeight="1">
      <c r="A20" s="480"/>
      <c r="B20" s="480"/>
      <c r="C20" s="480"/>
      <c r="D20" s="633"/>
      <c r="E20" s="480"/>
      <c r="F20" s="657"/>
      <c r="G20" s="657"/>
      <c r="H20" s="657"/>
      <c r="I20" s="657"/>
      <c r="J20" s="657" t="s">
        <v>56</v>
      </c>
      <c r="K20" s="657"/>
      <c r="L20" s="480"/>
      <c r="M20" s="480"/>
    </row>
    <row r="21" spans="1:13" ht="8.1" customHeight="1">
      <c r="A21" s="476"/>
      <c r="B21" s="476"/>
      <c r="C21" s="476"/>
      <c r="D21" s="656"/>
      <c r="E21" s="476"/>
      <c r="F21" s="476"/>
      <c r="G21" s="476"/>
      <c r="H21" s="476"/>
      <c r="I21" s="476"/>
      <c r="J21" s="476"/>
      <c r="K21" s="476"/>
      <c r="L21" s="476"/>
      <c r="M21" s="480"/>
    </row>
    <row r="22" spans="1:13" ht="8.1" customHeight="1">
      <c r="A22" s="505"/>
      <c r="B22" s="505"/>
      <c r="C22" s="505"/>
      <c r="D22" s="655"/>
      <c r="E22" s="505"/>
      <c r="F22" s="505"/>
      <c r="G22" s="505"/>
      <c r="H22" s="505"/>
      <c r="I22" s="505"/>
      <c r="J22" s="505"/>
      <c r="K22" s="505"/>
      <c r="L22" s="505"/>
      <c r="M22" s="480"/>
    </row>
    <row r="23" spans="1:13" ht="15" customHeight="1">
      <c r="A23" s="650"/>
      <c r="B23" s="636" t="s">
        <v>15</v>
      </c>
      <c r="C23" s="649"/>
      <c r="D23" s="308" t="s">
        <v>286</v>
      </c>
      <c r="E23" s="368">
        <v>9402.1</v>
      </c>
      <c r="F23" s="368">
        <v>1160.8</v>
      </c>
      <c r="G23" s="368">
        <v>53.3</v>
      </c>
      <c r="H23" s="368">
        <v>1656.7</v>
      </c>
      <c r="I23" s="368">
        <v>73.3</v>
      </c>
      <c r="J23" s="368">
        <v>65.8</v>
      </c>
      <c r="K23" s="368">
        <v>1100</v>
      </c>
      <c r="L23" s="649"/>
      <c r="M23" s="648"/>
    </row>
    <row r="24" spans="1:13" ht="15" customHeight="1">
      <c r="A24" s="650"/>
      <c r="B24" s="636"/>
      <c r="C24" s="649"/>
      <c r="D24" s="308">
        <v>2023</v>
      </c>
      <c r="E24" s="368">
        <v>9849.6</v>
      </c>
      <c r="F24" s="368">
        <v>1195.9000000000001</v>
      </c>
      <c r="G24" s="368">
        <v>59.1</v>
      </c>
      <c r="H24" s="368">
        <v>1704.6</v>
      </c>
      <c r="I24" s="368">
        <v>73.900000000000006</v>
      </c>
      <c r="J24" s="368">
        <v>68.2</v>
      </c>
      <c r="K24" s="368">
        <v>1127.5999999999999</v>
      </c>
      <c r="L24" s="649"/>
      <c r="M24" s="648"/>
    </row>
    <row r="25" spans="1:13" ht="15" customHeight="1">
      <c r="A25" s="650"/>
      <c r="B25" s="636"/>
      <c r="C25" s="649"/>
      <c r="D25" s="308">
        <v>2024</v>
      </c>
      <c r="E25" s="653">
        <v>10257.1</v>
      </c>
      <c r="F25" s="653">
        <v>1197.3</v>
      </c>
      <c r="G25" s="653">
        <v>70.900000000000006</v>
      </c>
      <c r="H25" s="653">
        <v>1655.7</v>
      </c>
      <c r="I25" s="653">
        <v>62</v>
      </c>
      <c r="J25" s="653">
        <v>72.400000000000006</v>
      </c>
      <c r="K25" s="653">
        <v>1263</v>
      </c>
      <c r="L25" s="649">
        <v>572.20000000000005</v>
      </c>
      <c r="M25" s="648"/>
    </row>
    <row r="26" spans="1:13" ht="8.1" customHeight="1">
      <c r="A26" s="650"/>
      <c r="B26" s="636"/>
      <c r="C26" s="649"/>
      <c r="D26" s="342"/>
      <c r="E26" s="371"/>
      <c r="F26" s="371"/>
      <c r="G26" s="371"/>
      <c r="H26" s="371"/>
      <c r="I26" s="371"/>
      <c r="J26" s="371"/>
      <c r="K26" s="371"/>
      <c r="L26" s="649"/>
      <c r="M26" s="648"/>
    </row>
    <row r="27" spans="1:13" ht="15" customHeight="1">
      <c r="A27" s="480"/>
      <c r="B27" s="480" t="s">
        <v>14</v>
      </c>
      <c r="C27" s="480"/>
      <c r="D27" s="309" t="s">
        <v>291</v>
      </c>
      <c r="E27" s="371">
        <v>1316.2</v>
      </c>
      <c r="F27" s="371">
        <v>131.4</v>
      </c>
      <c r="G27" s="371">
        <v>10.6</v>
      </c>
      <c r="H27" s="371">
        <v>345</v>
      </c>
      <c r="I27" s="371">
        <v>7.6</v>
      </c>
      <c r="J27" s="371">
        <v>14.1</v>
      </c>
      <c r="K27" s="371">
        <v>150.80000000000001</v>
      </c>
      <c r="L27" s="480"/>
      <c r="M27" s="480"/>
    </row>
    <row r="28" spans="1:13" ht="15" customHeight="1">
      <c r="A28" s="480"/>
      <c r="B28" s="480"/>
      <c r="C28" s="480"/>
      <c r="D28" s="309">
        <v>2023</v>
      </c>
      <c r="E28" s="371">
        <v>1369.5</v>
      </c>
      <c r="F28" s="371">
        <v>112</v>
      </c>
      <c r="G28" s="371">
        <v>10.9</v>
      </c>
      <c r="H28" s="371">
        <v>345.6</v>
      </c>
      <c r="I28" s="371">
        <v>9.3000000000000007</v>
      </c>
      <c r="J28" s="371">
        <v>12.8</v>
      </c>
      <c r="K28" s="371">
        <v>154.30000000000001</v>
      </c>
      <c r="L28" s="480"/>
      <c r="M28" s="480"/>
    </row>
    <row r="29" spans="1:13" ht="15" customHeight="1">
      <c r="A29" s="480"/>
      <c r="B29" s="480"/>
      <c r="C29" s="480"/>
      <c r="D29" s="309">
        <v>2024</v>
      </c>
      <c r="E29" s="371">
        <v>1414.2</v>
      </c>
      <c r="F29" s="371">
        <v>111.3</v>
      </c>
      <c r="G29" s="371">
        <v>6.4</v>
      </c>
      <c r="H29" s="371">
        <v>338</v>
      </c>
      <c r="I29" s="371">
        <v>8.5</v>
      </c>
      <c r="J29" s="371">
        <v>17</v>
      </c>
      <c r="K29" s="371">
        <v>141.80000000000001</v>
      </c>
      <c r="L29" s="480">
        <v>77.7</v>
      </c>
      <c r="M29" s="480"/>
    </row>
    <row r="30" spans="1:13" ht="8.1" customHeight="1">
      <c r="A30" s="480"/>
      <c r="B30" s="480"/>
      <c r="C30" s="480"/>
      <c r="D30" s="342"/>
      <c r="E30" s="371"/>
      <c r="F30" s="371"/>
      <c r="G30" s="371"/>
      <c r="H30" s="371"/>
      <c r="I30" s="371"/>
      <c r="J30" s="371"/>
      <c r="K30" s="371"/>
      <c r="L30" s="480"/>
      <c r="M30" s="480"/>
    </row>
    <row r="31" spans="1:13" ht="15" customHeight="1">
      <c r="A31" s="480"/>
      <c r="B31" s="480" t="s">
        <v>13</v>
      </c>
      <c r="C31" s="480"/>
      <c r="D31" s="309" t="s">
        <v>291</v>
      </c>
      <c r="E31" s="371">
        <v>577.29999999999995</v>
      </c>
      <c r="F31" s="371">
        <v>88</v>
      </c>
      <c r="G31" s="371">
        <v>0.6</v>
      </c>
      <c r="H31" s="371">
        <v>118.5</v>
      </c>
      <c r="I31" s="371">
        <v>3</v>
      </c>
      <c r="J31" s="371">
        <v>4.7</v>
      </c>
      <c r="K31" s="371">
        <v>51.1</v>
      </c>
      <c r="L31" s="480"/>
      <c r="M31" s="480"/>
    </row>
    <row r="32" spans="1:13" ht="15" customHeight="1">
      <c r="A32" s="480"/>
      <c r="B32" s="480"/>
      <c r="C32" s="480"/>
      <c r="D32" s="309">
        <v>2023</v>
      </c>
      <c r="E32" s="371">
        <v>588.20000000000005</v>
      </c>
      <c r="F32" s="371">
        <v>82.8</v>
      </c>
      <c r="G32" s="371">
        <v>0.7</v>
      </c>
      <c r="H32" s="371">
        <v>112.8</v>
      </c>
      <c r="I32" s="371">
        <v>4.3</v>
      </c>
      <c r="J32" s="371">
        <v>6.5</v>
      </c>
      <c r="K32" s="371">
        <v>61.2</v>
      </c>
      <c r="L32" s="480"/>
      <c r="M32" s="480"/>
    </row>
    <row r="33" spans="1:13" ht="15" customHeight="1">
      <c r="A33" s="480"/>
      <c r="B33" s="480"/>
      <c r="C33" s="480"/>
      <c r="D33" s="309">
        <v>2024</v>
      </c>
      <c r="E33" s="371">
        <v>609.70000000000005</v>
      </c>
      <c r="F33" s="371">
        <v>78.5</v>
      </c>
      <c r="G33" s="371">
        <v>0.8</v>
      </c>
      <c r="H33" s="371">
        <v>127.5</v>
      </c>
      <c r="I33" s="371">
        <v>3.9</v>
      </c>
      <c r="J33" s="371">
        <v>6</v>
      </c>
      <c r="K33" s="371">
        <v>73.3</v>
      </c>
      <c r="L33" s="480">
        <v>28.4</v>
      </c>
      <c r="M33" s="480"/>
    </row>
    <row r="34" spans="1:13" ht="8.1" customHeight="1">
      <c r="A34" s="480"/>
      <c r="B34" s="480"/>
      <c r="C34" s="480"/>
      <c r="D34" s="342"/>
      <c r="E34" s="371"/>
      <c r="F34" s="371"/>
      <c r="G34" s="371"/>
      <c r="H34" s="371"/>
      <c r="I34" s="371"/>
      <c r="J34" s="371"/>
      <c r="K34" s="371"/>
      <c r="L34" s="480"/>
      <c r="M34" s="480"/>
    </row>
    <row r="35" spans="1:13" ht="15" customHeight="1">
      <c r="A35" s="480"/>
      <c r="B35" s="480" t="s">
        <v>12</v>
      </c>
      <c r="C35" s="480"/>
      <c r="D35" s="309" t="s">
        <v>291</v>
      </c>
      <c r="E35" s="371">
        <v>401.9</v>
      </c>
      <c r="F35" s="371">
        <v>52.4</v>
      </c>
      <c r="G35" s="371">
        <v>0.8</v>
      </c>
      <c r="H35" s="371">
        <v>38.700000000000003</v>
      </c>
      <c r="I35" s="371">
        <v>1.5</v>
      </c>
      <c r="J35" s="371">
        <v>0.3</v>
      </c>
      <c r="K35" s="371">
        <v>73.400000000000006</v>
      </c>
      <c r="L35" s="480"/>
      <c r="M35" s="480"/>
    </row>
    <row r="36" spans="1:13" ht="15" customHeight="1">
      <c r="A36" s="480"/>
      <c r="B36" s="480"/>
      <c r="C36" s="480"/>
      <c r="D36" s="309">
        <v>2023</v>
      </c>
      <c r="E36" s="371">
        <v>413.9</v>
      </c>
      <c r="F36" s="371">
        <v>54.6</v>
      </c>
      <c r="G36" s="371">
        <v>0.7</v>
      </c>
      <c r="H36" s="371">
        <v>39.700000000000003</v>
      </c>
      <c r="I36" s="371">
        <v>1.2</v>
      </c>
      <c r="J36" s="371">
        <v>0.9</v>
      </c>
      <c r="K36" s="371">
        <v>73</v>
      </c>
      <c r="L36" s="480"/>
      <c r="M36" s="480"/>
    </row>
    <row r="37" spans="1:13" ht="15" customHeight="1">
      <c r="A37" s="480"/>
      <c r="B37" s="480"/>
      <c r="C37" s="480"/>
      <c r="D37" s="309">
        <v>2024</v>
      </c>
      <c r="E37" s="371">
        <v>426.7</v>
      </c>
      <c r="F37" s="371">
        <v>41.5</v>
      </c>
      <c r="G37" s="371">
        <v>1.1000000000000001</v>
      </c>
      <c r="H37" s="371">
        <v>45.3</v>
      </c>
      <c r="I37" s="371">
        <v>1.7</v>
      </c>
      <c r="J37" s="371">
        <v>1</v>
      </c>
      <c r="K37" s="371">
        <v>81.400000000000006</v>
      </c>
      <c r="L37" s="480">
        <v>18.8</v>
      </c>
      <c r="M37" s="480"/>
    </row>
    <row r="38" spans="1:13" ht="8.1" customHeight="1">
      <c r="A38" s="480"/>
      <c r="B38" s="480"/>
      <c r="C38" s="480"/>
      <c r="D38" s="342"/>
      <c r="E38" s="371"/>
      <c r="F38" s="371"/>
      <c r="G38" s="371"/>
      <c r="H38" s="371"/>
      <c r="I38" s="371"/>
      <c r="J38" s="371"/>
      <c r="K38" s="371"/>
      <c r="L38" s="480"/>
      <c r="M38" s="480"/>
    </row>
    <row r="39" spans="1:13" ht="15" customHeight="1">
      <c r="A39" s="480"/>
      <c r="B39" s="480" t="s">
        <v>11</v>
      </c>
      <c r="C39" s="480"/>
      <c r="D39" s="309" t="s">
        <v>291</v>
      </c>
      <c r="E39" s="371">
        <v>295.60000000000002</v>
      </c>
      <c r="F39" s="371">
        <v>19.399999999999999</v>
      </c>
      <c r="G39" s="371">
        <v>1.7</v>
      </c>
      <c r="H39" s="371">
        <v>70</v>
      </c>
      <c r="I39" s="371">
        <v>1.4</v>
      </c>
      <c r="J39" s="371">
        <v>2.1</v>
      </c>
      <c r="K39" s="371">
        <v>34.700000000000003</v>
      </c>
      <c r="L39" s="480"/>
      <c r="M39" s="480"/>
    </row>
    <row r="40" spans="1:13" ht="15" customHeight="1">
      <c r="A40" s="480"/>
      <c r="B40" s="480"/>
      <c r="C40" s="480"/>
      <c r="D40" s="309">
        <v>2023</v>
      </c>
      <c r="E40" s="371">
        <v>306</v>
      </c>
      <c r="F40" s="371">
        <v>17</v>
      </c>
      <c r="G40" s="371">
        <v>0.2</v>
      </c>
      <c r="H40" s="371">
        <v>69.7</v>
      </c>
      <c r="I40" s="371">
        <v>2.1</v>
      </c>
      <c r="J40" s="371">
        <v>2.6</v>
      </c>
      <c r="K40" s="371">
        <v>31.8</v>
      </c>
      <c r="L40" s="480"/>
      <c r="M40" s="480"/>
    </row>
    <row r="41" spans="1:13" ht="15" customHeight="1">
      <c r="A41" s="480"/>
      <c r="B41" s="480"/>
      <c r="C41" s="480"/>
      <c r="D41" s="309">
        <v>2024</v>
      </c>
      <c r="E41" s="371">
        <v>319.10000000000002</v>
      </c>
      <c r="F41" s="371">
        <v>13.6</v>
      </c>
      <c r="G41" s="371">
        <v>0.3</v>
      </c>
      <c r="H41" s="371">
        <v>92.2</v>
      </c>
      <c r="I41" s="371">
        <v>2.6</v>
      </c>
      <c r="J41" s="371">
        <v>3</v>
      </c>
      <c r="K41" s="371">
        <v>40.6</v>
      </c>
      <c r="L41" s="480">
        <v>11.7</v>
      </c>
      <c r="M41" s="480"/>
    </row>
    <row r="42" spans="1:13" ht="8.1" customHeight="1">
      <c r="A42" s="480"/>
      <c r="B42" s="480"/>
      <c r="C42" s="480"/>
      <c r="D42" s="342"/>
      <c r="E42" s="371"/>
      <c r="F42" s="371"/>
      <c r="G42" s="371"/>
      <c r="H42" s="371"/>
      <c r="I42" s="371"/>
      <c r="J42" s="371"/>
      <c r="K42" s="371"/>
      <c r="L42" s="480"/>
      <c r="M42" s="480"/>
    </row>
    <row r="43" spans="1:13" ht="15" customHeight="1">
      <c r="A43" s="480"/>
      <c r="B43" s="480" t="s">
        <v>10</v>
      </c>
      <c r="C43" s="480"/>
      <c r="D43" s="309" t="s">
        <v>291</v>
      </c>
      <c r="E43" s="371">
        <v>325</v>
      </c>
      <c r="F43" s="371">
        <v>24.6</v>
      </c>
      <c r="G43" s="371">
        <v>1.5</v>
      </c>
      <c r="H43" s="371">
        <v>56.7</v>
      </c>
      <c r="I43" s="371">
        <v>4.3</v>
      </c>
      <c r="J43" s="371">
        <v>4</v>
      </c>
      <c r="K43" s="371">
        <v>39.200000000000003</v>
      </c>
      <c r="L43" s="480"/>
      <c r="M43" s="480"/>
    </row>
    <row r="44" spans="1:13" ht="15" customHeight="1">
      <c r="A44" s="480"/>
      <c r="B44" s="480"/>
      <c r="C44" s="480"/>
      <c r="D44" s="309">
        <v>2023</v>
      </c>
      <c r="E44" s="371">
        <v>336.9</v>
      </c>
      <c r="F44" s="371">
        <v>27.5</v>
      </c>
      <c r="G44" s="371">
        <v>2.2000000000000002</v>
      </c>
      <c r="H44" s="371">
        <v>63.3</v>
      </c>
      <c r="I44" s="371">
        <v>5.6</v>
      </c>
      <c r="J44" s="371">
        <v>4.3</v>
      </c>
      <c r="K44" s="371">
        <v>35</v>
      </c>
      <c r="L44" s="480"/>
      <c r="M44" s="480"/>
    </row>
    <row r="45" spans="1:13" ht="15" customHeight="1">
      <c r="A45" s="480"/>
      <c r="B45" s="480"/>
      <c r="C45" s="480"/>
      <c r="D45" s="309">
        <v>2024</v>
      </c>
      <c r="E45" s="371">
        <v>347.3</v>
      </c>
      <c r="F45" s="371">
        <v>41.2</v>
      </c>
      <c r="G45" s="371">
        <v>2.4</v>
      </c>
      <c r="H45" s="371">
        <v>59.4</v>
      </c>
      <c r="I45" s="371">
        <v>5.8</v>
      </c>
      <c r="J45" s="371">
        <v>4.3</v>
      </c>
      <c r="K45" s="371">
        <v>36.5</v>
      </c>
      <c r="L45" s="480">
        <v>19.399999999999999</v>
      </c>
      <c r="M45" s="480"/>
    </row>
    <row r="46" spans="1:13" ht="8.1" customHeight="1">
      <c r="A46" s="480"/>
      <c r="B46" s="480"/>
      <c r="C46" s="480"/>
      <c r="D46" s="342"/>
      <c r="E46" s="371"/>
      <c r="F46" s="371"/>
      <c r="G46" s="371"/>
      <c r="H46" s="371"/>
      <c r="I46" s="371"/>
      <c r="J46" s="371"/>
      <c r="K46" s="371"/>
      <c r="L46" s="480"/>
      <c r="M46" s="480"/>
    </row>
    <row r="47" spans="1:13" ht="15" customHeight="1">
      <c r="A47" s="480"/>
      <c r="B47" s="480" t="s">
        <v>9</v>
      </c>
      <c r="C47" s="480"/>
      <c r="D47" s="309" t="s">
        <v>291</v>
      </c>
      <c r="E47" s="371">
        <v>459.8</v>
      </c>
      <c r="F47" s="371">
        <v>134.9</v>
      </c>
      <c r="G47" s="371">
        <v>1.9</v>
      </c>
      <c r="H47" s="371">
        <v>52.3</v>
      </c>
      <c r="I47" s="371">
        <v>4.3</v>
      </c>
      <c r="J47" s="371">
        <v>6.3</v>
      </c>
      <c r="K47" s="371">
        <v>40.799999999999997</v>
      </c>
      <c r="L47" s="480"/>
      <c r="M47" s="480"/>
    </row>
    <row r="48" spans="1:13" ht="15" customHeight="1">
      <c r="A48" s="480"/>
      <c r="B48" s="480"/>
      <c r="C48" s="480"/>
      <c r="D48" s="309">
        <v>2023</v>
      </c>
      <c r="E48" s="371">
        <v>483.1</v>
      </c>
      <c r="F48" s="371">
        <v>143.1</v>
      </c>
      <c r="G48" s="371">
        <v>2.2000000000000002</v>
      </c>
      <c r="H48" s="371">
        <v>57.7</v>
      </c>
      <c r="I48" s="371">
        <v>3.8</v>
      </c>
      <c r="J48" s="371">
        <v>6.5</v>
      </c>
      <c r="K48" s="371">
        <v>38</v>
      </c>
      <c r="L48" s="480"/>
      <c r="M48" s="480"/>
    </row>
    <row r="49" spans="1:13" ht="15" customHeight="1">
      <c r="A49" s="480"/>
      <c r="B49" s="480"/>
      <c r="C49" s="480"/>
      <c r="D49" s="309">
        <v>2024</v>
      </c>
      <c r="E49" s="371">
        <v>498.5</v>
      </c>
      <c r="F49" s="371">
        <v>128.30000000000001</v>
      </c>
      <c r="G49" s="371">
        <v>1.1000000000000001</v>
      </c>
      <c r="H49" s="371">
        <v>67.7</v>
      </c>
      <c r="I49" s="371">
        <v>4.7</v>
      </c>
      <c r="J49" s="371">
        <v>6.6</v>
      </c>
      <c r="K49" s="371">
        <v>40.1</v>
      </c>
      <c r="L49" s="480">
        <v>22.4</v>
      </c>
      <c r="M49" s="480"/>
    </row>
    <row r="50" spans="1:13" ht="8.1" customHeight="1">
      <c r="A50" s="480"/>
      <c r="B50" s="480"/>
      <c r="C50" s="480"/>
      <c r="D50" s="342"/>
      <c r="E50" s="371"/>
      <c r="F50" s="371"/>
      <c r="G50" s="371"/>
      <c r="H50" s="371"/>
      <c r="I50" s="371"/>
      <c r="J50" s="371"/>
      <c r="K50" s="371"/>
      <c r="L50" s="480"/>
      <c r="M50" s="480"/>
    </row>
    <row r="51" spans="1:13" ht="15" customHeight="1">
      <c r="A51" s="480"/>
      <c r="B51" s="480" t="s">
        <v>28</v>
      </c>
      <c r="C51" s="480"/>
      <c r="D51" s="309" t="s">
        <v>291</v>
      </c>
      <c r="E51" s="371">
        <v>526.29999999999995</v>
      </c>
      <c r="F51" s="371">
        <v>9.1</v>
      </c>
      <c r="G51" s="371">
        <v>2.7</v>
      </c>
      <c r="H51" s="371">
        <v>188.7</v>
      </c>
      <c r="I51" s="371">
        <v>3.3</v>
      </c>
      <c r="J51" s="371">
        <v>3.2</v>
      </c>
      <c r="K51" s="371">
        <v>48.8</v>
      </c>
      <c r="L51" s="480"/>
      <c r="M51" s="480"/>
    </row>
    <row r="52" spans="1:13" ht="15" customHeight="1">
      <c r="A52" s="480"/>
      <c r="B52" s="480"/>
      <c r="C52" s="480"/>
      <c r="D52" s="309">
        <v>2023</v>
      </c>
      <c r="E52" s="371">
        <v>549.29999999999995</v>
      </c>
      <c r="F52" s="371">
        <v>10.9</v>
      </c>
      <c r="G52" s="371">
        <v>0.2</v>
      </c>
      <c r="H52" s="371">
        <v>202.7</v>
      </c>
      <c r="I52" s="371">
        <v>2.9</v>
      </c>
      <c r="J52" s="371">
        <v>2.2000000000000002</v>
      </c>
      <c r="K52" s="371">
        <v>52.1</v>
      </c>
      <c r="L52" s="480"/>
      <c r="M52" s="480"/>
    </row>
    <row r="53" spans="1:13" ht="15" customHeight="1">
      <c r="A53" s="480"/>
      <c r="B53" s="480"/>
      <c r="C53" s="480"/>
      <c r="D53" s="309">
        <v>2024</v>
      </c>
      <c r="E53" s="371">
        <v>569.79999999999995</v>
      </c>
      <c r="F53" s="371">
        <v>9.4</v>
      </c>
      <c r="G53" s="371">
        <v>0.1</v>
      </c>
      <c r="H53" s="371">
        <v>222</v>
      </c>
      <c r="I53" s="371">
        <v>4</v>
      </c>
      <c r="J53" s="371">
        <v>2.4</v>
      </c>
      <c r="K53" s="371">
        <v>49</v>
      </c>
      <c r="L53" s="480">
        <v>40.1</v>
      </c>
      <c r="M53" s="480"/>
    </row>
    <row r="54" spans="1:13" ht="8.1" customHeight="1">
      <c r="A54" s="480"/>
      <c r="B54" s="480"/>
      <c r="C54" s="480"/>
      <c r="D54" s="342"/>
      <c r="E54" s="371"/>
      <c r="F54" s="371"/>
      <c r="G54" s="371"/>
      <c r="H54" s="371"/>
      <c r="I54" s="371"/>
      <c r="J54" s="371"/>
      <c r="K54" s="371"/>
      <c r="L54" s="480"/>
      <c r="M54" s="480"/>
    </row>
    <row r="55" spans="1:13" ht="15" customHeight="1">
      <c r="A55" s="480"/>
      <c r="B55" s="480" t="s">
        <v>8</v>
      </c>
      <c r="C55" s="480"/>
      <c r="D55" s="309" t="s">
        <v>291</v>
      </c>
      <c r="E55" s="371">
        <v>684.4</v>
      </c>
      <c r="F55" s="371">
        <v>117.5</v>
      </c>
      <c r="G55" s="371">
        <v>1.7</v>
      </c>
      <c r="H55" s="371">
        <v>115.5</v>
      </c>
      <c r="I55" s="371">
        <v>5.3</v>
      </c>
      <c r="J55" s="371">
        <v>2.9</v>
      </c>
      <c r="K55" s="371">
        <v>67.2</v>
      </c>
      <c r="L55" s="480"/>
      <c r="M55" s="480"/>
    </row>
    <row r="56" spans="1:13" ht="15" customHeight="1">
      <c r="A56" s="480"/>
      <c r="B56" s="480"/>
      <c r="C56" s="480"/>
      <c r="D56" s="309">
        <v>2023</v>
      </c>
      <c r="E56" s="371">
        <v>711.9</v>
      </c>
      <c r="F56" s="371">
        <v>108.4</v>
      </c>
      <c r="G56" s="371">
        <v>2.5</v>
      </c>
      <c r="H56" s="371">
        <v>127.4</v>
      </c>
      <c r="I56" s="371">
        <v>4.9000000000000004</v>
      </c>
      <c r="J56" s="371">
        <v>2</v>
      </c>
      <c r="K56" s="371">
        <v>70.7</v>
      </c>
      <c r="L56" s="480"/>
      <c r="M56" s="480"/>
    </row>
    <row r="57" spans="1:13" ht="15" customHeight="1">
      <c r="A57" s="480"/>
      <c r="B57" s="480"/>
      <c r="C57" s="480"/>
      <c r="D57" s="309">
        <v>2024</v>
      </c>
      <c r="E57" s="371">
        <v>736.8</v>
      </c>
      <c r="F57" s="371">
        <v>112.3</v>
      </c>
      <c r="G57" s="371">
        <v>4.9000000000000004</v>
      </c>
      <c r="H57" s="371">
        <v>132.80000000000001</v>
      </c>
      <c r="I57" s="371">
        <v>4.3</v>
      </c>
      <c r="J57" s="371">
        <v>3.2</v>
      </c>
      <c r="K57" s="371">
        <v>77.400000000000006</v>
      </c>
      <c r="L57" s="480">
        <v>37.5</v>
      </c>
      <c r="M57" s="480"/>
    </row>
    <row r="58" spans="1:13" ht="8.1" customHeight="1">
      <c r="A58" s="480"/>
      <c r="B58" s="480"/>
      <c r="C58" s="480"/>
      <c r="D58" s="342"/>
      <c r="E58" s="371"/>
      <c r="F58" s="371"/>
      <c r="G58" s="371"/>
      <c r="H58" s="371"/>
      <c r="I58" s="371"/>
      <c r="J58" s="371"/>
      <c r="K58" s="371"/>
      <c r="L58" s="480"/>
      <c r="M58" s="480"/>
    </row>
    <row r="59" spans="1:13" ht="15" customHeight="1">
      <c r="A59" s="480"/>
      <c r="B59" s="480" t="s">
        <v>7</v>
      </c>
      <c r="C59" s="480"/>
      <c r="D59" s="309" t="s">
        <v>291</v>
      </c>
      <c r="E59" s="371">
        <v>74.400000000000006</v>
      </c>
      <c r="F59" s="371">
        <v>9.5</v>
      </c>
      <c r="G59" s="371">
        <v>0.2</v>
      </c>
      <c r="H59" s="371">
        <v>6.8</v>
      </c>
      <c r="I59" s="371">
        <v>0.1</v>
      </c>
      <c r="J59" s="371">
        <v>1.7</v>
      </c>
      <c r="K59" s="371">
        <v>9.8000000000000007</v>
      </c>
      <c r="L59" s="480"/>
      <c r="M59" s="480"/>
    </row>
    <row r="60" spans="1:13" ht="15" customHeight="1">
      <c r="A60" s="480"/>
      <c r="B60" s="480"/>
      <c r="C60" s="480"/>
      <c r="D60" s="309">
        <v>2023</v>
      </c>
      <c r="E60" s="371">
        <v>77.8</v>
      </c>
      <c r="F60" s="371">
        <v>8.5</v>
      </c>
      <c r="G60" s="371">
        <v>0.2</v>
      </c>
      <c r="H60" s="371">
        <v>5.5</v>
      </c>
      <c r="I60" s="371">
        <v>0.6</v>
      </c>
      <c r="J60" s="371">
        <v>1.1000000000000001</v>
      </c>
      <c r="K60" s="371">
        <v>9.9</v>
      </c>
      <c r="L60" s="480"/>
      <c r="M60" s="480"/>
    </row>
    <row r="61" spans="1:13" ht="15" customHeight="1">
      <c r="A61" s="480"/>
      <c r="B61" s="480"/>
      <c r="C61" s="480"/>
      <c r="D61" s="309">
        <v>2024</v>
      </c>
      <c r="E61" s="371">
        <v>79.7</v>
      </c>
      <c r="F61" s="371">
        <v>11.4</v>
      </c>
      <c r="G61" s="371">
        <v>0.2</v>
      </c>
      <c r="H61" s="371">
        <v>7.2</v>
      </c>
      <c r="I61" s="371">
        <v>0.2</v>
      </c>
      <c r="J61" s="371">
        <v>0.9</v>
      </c>
      <c r="K61" s="371">
        <v>8.9</v>
      </c>
      <c r="L61" s="480">
        <v>3.5</v>
      </c>
      <c r="M61" s="480"/>
    </row>
    <row r="62" spans="1:13" ht="8.1" customHeight="1">
      <c r="A62" s="480"/>
      <c r="B62" s="480"/>
      <c r="C62" s="480"/>
      <c r="D62" s="342"/>
      <c r="E62" s="371"/>
      <c r="F62" s="371"/>
      <c r="G62" s="371"/>
      <c r="H62" s="371"/>
      <c r="I62" s="371"/>
      <c r="J62" s="371"/>
      <c r="K62" s="371"/>
      <c r="L62" s="480"/>
      <c r="M62" s="480"/>
    </row>
    <row r="63" spans="1:13" ht="15" customHeight="1">
      <c r="A63" s="480"/>
      <c r="B63" s="480" t="s">
        <v>4</v>
      </c>
      <c r="C63" s="480"/>
      <c r="D63" s="309" t="s">
        <v>291</v>
      </c>
      <c r="E63" s="371">
        <v>2125.9</v>
      </c>
      <c r="F63" s="371">
        <v>39.9</v>
      </c>
      <c r="G63" s="371">
        <v>16.8</v>
      </c>
      <c r="H63" s="371">
        <v>424.6</v>
      </c>
      <c r="I63" s="371">
        <v>29.4</v>
      </c>
      <c r="J63" s="371">
        <v>14.7</v>
      </c>
      <c r="K63" s="371">
        <v>248.8</v>
      </c>
      <c r="L63" s="480"/>
      <c r="M63" s="480"/>
    </row>
    <row r="64" spans="1:13" ht="15" customHeight="1">
      <c r="A64" s="480"/>
      <c r="B64" s="480"/>
      <c r="C64" s="480"/>
      <c r="D64" s="309">
        <v>2023</v>
      </c>
      <c r="E64" s="371">
        <v>2244</v>
      </c>
      <c r="F64" s="371">
        <v>48.7</v>
      </c>
      <c r="G64" s="371">
        <v>23.9</v>
      </c>
      <c r="H64" s="371">
        <v>423</v>
      </c>
      <c r="I64" s="371">
        <v>22.9</v>
      </c>
      <c r="J64" s="371">
        <v>16.7</v>
      </c>
      <c r="K64" s="371">
        <v>269.8</v>
      </c>
      <c r="L64" s="480"/>
      <c r="M64" s="480"/>
    </row>
    <row r="65" spans="1:13" ht="15" customHeight="1">
      <c r="A65" s="480"/>
      <c r="B65" s="480"/>
      <c r="C65" s="480"/>
      <c r="D65" s="309">
        <v>2024</v>
      </c>
      <c r="E65" s="371">
        <v>2336.1</v>
      </c>
      <c r="F65" s="371">
        <v>86.3</v>
      </c>
      <c r="G65" s="371">
        <v>28.7</v>
      </c>
      <c r="H65" s="371">
        <v>291</v>
      </c>
      <c r="I65" s="371">
        <v>5.9</v>
      </c>
      <c r="J65" s="371">
        <v>11.5</v>
      </c>
      <c r="K65" s="371">
        <v>362.2</v>
      </c>
      <c r="L65" s="480">
        <v>165.6</v>
      </c>
      <c r="M65" s="480"/>
    </row>
    <row r="66" spans="1:13" ht="8.1" customHeight="1">
      <c r="A66" s="480"/>
      <c r="B66" s="480"/>
      <c r="C66" s="480"/>
      <c r="D66" s="342"/>
      <c r="E66" s="371"/>
      <c r="F66" s="371"/>
      <c r="G66" s="371"/>
      <c r="H66" s="371"/>
      <c r="I66" s="371"/>
      <c r="J66" s="371"/>
      <c r="K66" s="371"/>
      <c r="L66" s="480"/>
      <c r="M66" s="480"/>
    </row>
    <row r="67" spans="1:13" ht="15" customHeight="1">
      <c r="A67" s="480"/>
      <c r="B67" s="480" t="s">
        <v>3</v>
      </c>
      <c r="C67" s="480"/>
      <c r="D67" s="309" t="s">
        <v>291</v>
      </c>
      <c r="E67" s="371">
        <v>299.8</v>
      </c>
      <c r="F67" s="371">
        <v>36.9</v>
      </c>
      <c r="G67" s="371">
        <v>5.2</v>
      </c>
      <c r="H67" s="371">
        <v>30.3</v>
      </c>
      <c r="I67" s="371">
        <v>2.9</v>
      </c>
      <c r="J67" s="371">
        <v>1.8</v>
      </c>
      <c r="K67" s="371">
        <v>66.2</v>
      </c>
      <c r="L67" s="480"/>
      <c r="M67" s="480"/>
    </row>
    <row r="68" spans="1:13" ht="15" customHeight="1">
      <c r="A68" s="480"/>
      <c r="B68" s="480"/>
      <c r="C68" s="480"/>
      <c r="D68" s="309">
        <v>2023</v>
      </c>
      <c r="E68" s="371">
        <v>307.89999999999998</v>
      </c>
      <c r="F68" s="371">
        <v>38.6</v>
      </c>
      <c r="G68" s="371">
        <v>4.5</v>
      </c>
      <c r="H68" s="371">
        <v>34.200000000000003</v>
      </c>
      <c r="I68" s="371">
        <v>3.4</v>
      </c>
      <c r="J68" s="371">
        <v>1.3</v>
      </c>
      <c r="K68" s="371">
        <v>63.1</v>
      </c>
      <c r="L68" s="480"/>
      <c r="M68" s="480"/>
    </row>
    <row r="69" spans="1:13" ht="15" customHeight="1">
      <c r="A69" s="480"/>
      <c r="B69" s="480"/>
      <c r="C69" s="480"/>
      <c r="D69" s="309">
        <v>2024</v>
      </c>
      <c r="E69" s="371">
        <v>319.5</v>
      </c>
      <c r="F69" s="371">
        <v>35.1</v>
      </c>
      <c r="G69" s="371">
        <v>9.8000000000000007</v>
      </c>
      <c r="H69" s="371">
        <v>32.700000000000003</v>
      </c>
      <c r="I69" s="371">
        <v>3.3</v>
      </c>
      <c r="J69" s="371">
        <v>3.4</v>
      </c>
      <c r="K69" s="371">
        <v>64.400000000000006</v>
      </c>
      <c r="L69" s="480">
        <v>12.2</v>
      </c>
      <c r="M69" s="480"/>
    </row>
    <row r="70" spans="1:13" ht="8.1" customHeight="1">
      <c r="A70" s="480"/>
      <c r="B70" s="480"/>
      <c r="C70" s="480"/>
      <c r="D70" s="342"/>
      <c r="E70" s="371"/>
      <c r="F70" s="371"/>
      <c r="G70" s="371"/>
      <c r="H70" s="371"/>
      <c r="I70" s="371"/>
      <c r="J70" s="371"/>
      <c r="K70" s="371"/>
      <c r="L70" s="480"/>
      <c r="M70" s="480"/>
    </row>
    <row r="71" spans="1:13" ht="15" customHeight="1">
      <c r="A71" s="480"/>
      <c r="B71" s="480" t="s">
        <v>6</v>
      </c>
      <c r="C71" s="480"/>
      <c r="D71" s="309" t="s">
        <v>291</v>
      </c>
      <c r="E71" s="371">
        <v>946.8</v>
      </c>
      <c r="F71" s="371">
        <v>310.60000000000002</v>
      </c>
      <c r="G71" s="371">
        <v>2</v>
      </c>
      <c r="H71" s="371">
        <v>86.7</v>
      </c>
      <c r="I71" s="371">
        <v>3</v>
      </c>
      <c r="J71" s="371">
        <v>2</v>
      </c>
      <c r="K71" s="371">
        <v>96.4</v>
      </c>
      <c r="L71" s="480"/>
      <c r="M71" s="480"/>
    </row>
    <row r="72" spans="1:13" ht="15" customHeight="1">
      <c r="A72" s="480"/>
      <c r="B72" s="480"/>
      <c r="C72" s="480"/>
      <c r="D72" s="309">
        <v>2023</v>
      </c>
      <c r="E72" s="371">
        <v>1017.5</v>
      </c>
      <c r="F72" s="371">
        <v>353</v>
      </c>
      <c r="G72" s="371">
        <v>3.3</v>
      </c>
      <c r="H72" s="371">
        <v>90.2</v>
      </c>
      <c r="I72" s="371">
        <v>4.5</v>
      </c>
      <c r="J72" s="371">
        <v>2.2000000000000002</v>
      </c>
      <c r="K72" s="371">
        <v>111.2</v>
      </c>
      <c r="L72" s="480"/>
      <c r="M72" s="480"/>
    </row>
    <row r="73" spans="1:13" ht="15" customHeight="1">
      <c r="A73" s="480"/>
      <c r="B73" s="480"/>
      <c r="C73" s="480"/>
      <c r="D73" s="309">
        <v>2024</v>
      </c>
      <c r="E73" s="371">
        <v>1081.7</v>
      </c>
      <c r="F73" s="371">
        <v>344.8</v>
      </c>
      <c r="G73" s="371">
        <v>3.6</v>
      </c>
      <c r="H73" s="371">
        <v>107.6</v>
      </c>
      <c r="I73" s="371">
        <v>7.1</v>
      </c>
      <c r="J73" s="371">
        <v>4</v>
      </c>
      <c r="K73" s="371">
        <v>105.7</v>
      </c>
      <c r="L73" s="480">
        <v>54.2</v>
      </c>
      <c r="M73" s="480"/>
    </row>
    <row r="74" spans="1:13" ht="8.1" customHeight="1">
      <c r="A74" s="480"/>
      <c r="B74" s="480"/>
      <c r="C74" s="480"/>
      <c r="D74" s="342"/>
      <c r="E74" s="371"/>
      <c r="F74" s="371"/>
      <c r="G74" s="371"/>
      <c r="H74" s="371"/>
      <c r="I74" s="371"/>
      <c r="J74" s="371"/>
      <c r="K74" s="371"/>
      <c r="L74" s="480"/>
      <c r="M74" s="480"/>
    </row>
    <row r="75" spans="1:13" ht="15" customHeight="1">
      <c r="A75" s="480"/>
      <c r="B75" s="480" t="s">
        <v>5</v>
      </c>
      <c r="C75" s="480"/>
      <c r="D75" s="309" t="s">
        <v>291</v>
      </c>
      <c r="E75" s="371">
        <v>719.8</v>
      </c>
      <c r="F75" s="371">
        <v>182.5</v>
      </c>
      <c r="G75" s="371">
        <v>4.4000000000000004</v>
      </c>
      <c r="H75" s="371">
        <v>83.7</v>
      </c>
      <c r="I75" s="371">
        <v>5.4</v>
      </c>
      <c r="J75" s="371">
        <v>5.4</v>
      </c>
      <c r="K75" s="371">
        <v>85.9</v>
      </c>
      <c r="L75" s="480"/>
      <c r="M75" s="480"/>
    </row>
    <row r="76" spans="1:13" ht="15" customHeight="1">
      <c r="A76" s="480"/>
      <c r="B76" s="480"/>
      <c r="C76" s="480"/>
      <c r="D76" s="309">
        <v>2023</v>
      </c>
      <c r="E76" s="371">
        <v>758</v>
      </c>
      <c r="F76" s="371">
        <v>186</v>
      </c>
      <c r="G76" s="371">
        <v>4.0999999999999996</v>
      </c>
      <c r="H76" s="371">
        <v>89.8</v>
      </c>
      <c r="I76" s="371">
        <v>5.8</v>
      </c>
      <c r="J76" s="371">
        <v>6.4</v>
      </c>
      <c r="K76" s="371">
        <v>90.9</v>
      </c>
      <c r="L76" s="480"/>
      <c r="M76" s="480"/>
    </row>
    <row r="77" spans="1:13" ht="15" customHeight="1">
      <c r="A77" s="480"/>
      <c r="B77" s="480"/>
      <c r="C77" s="480"/>
      <c r="D77" s="309">
        <v>2024</v>
      </c>
      <c r="E77" s="371">
        <v>769.9</v>
      </c>
      <c r="F77" s="371">
        <v>168.6</v>
      </c>
      <c r="G77" s="371">
        <v>7.4</v>
      </c>
      <c r="H77" s="371">
        <v>89.8</v>
      </c>
      <c r="I77" s="371">
        <v>6.5</v>
      </c>
      <c r="J77" s="371">
        <v>6.5</v>
      </c>
      <c r="K77" s="371">
        <v>109.7</v>
      </c>
      <c r="L77" s="480">
        <v>37.799999999999997</v>
      </c>
      <c r="M77" s="480"/>
    </row>
    <row r="78" spans="1:13" ht="8.1" customHeight="1">
      <c r="A78" s="480"/>
      <c r="B78" s="480"/>
      <c r="C78" s="480"/>
      <c r="D78" s="342"/>
      <c r="E78" s="371"/>
      <c r="F78" s="371"/>
      <c r="G78" s="371"/>
      <c r="H78" s="371"/>
      <c r="I78" s="371"/>
      <c r="J78" s="371"/>
      <c r="K78" s="371"/>
      <c r="L78" s="480"/>
      <c r="M78" s="480"/>
    </row>
    <row r="79" spans="1:13" ht="15" customHeight="1">
      <c r="A79" s="480"/>
      <c r="B79" s="480" t="s">
        <v>2</v>
      </c>
      <c r="C79" s="480"/>
      <c r="D79" s="309" t="s">
        <v>291</v>
      </c>
      <c r="E79" s="371">
        <v>596.6</v>
      </c>
      <c r="F79" s="371">
        <v>3.3</v>
      </c>
      <c r="G79" s="371">
        <v>0</v>
      </c>
      <c r="H79" s="371">
        <v>35.4</v>
      </c>
      <c r="I79" s="371">
        <v>1.6</v>
      </c>
      <c r="J79" s="371">
        <v>2.4</v>
      </c>
      <c r="K79" s="371">
        <v>83.3</v>
      </c>
      <c r="L79" s="480"/>
      <c r="M79" s="480"/>
    </row>
    <row r="80" spans="1:13" ht="15" customHeight="1">
      <c r="A80" s="480"/>
      <c r="B80" s="480"/>
      <c r="C80" s="480"/>
      <c r="D80" s="309">
        <v>2023</v>
      </c>
      <c r="E80" s="371">
        <v>630.20000000000005</v>
      </c>
      <c r="F80" s="371">
        <v>3.7</v>
      </c>
      <c r="G80" s="371">
        <v>0</v>
      </c>
      <c r="H80" s="371">
        <v>39</v>
      </c>
      <c r="I80" s="371">
        <v>2.2999999999999998</v>
      </c>
      <c r="J80" s="371">
        <v>2.5</v>
      </c>
      <c r="K80" s="371">
        <v>61.1</v>
      </c>
      <c r="L80" s="480"/>
      <c r="M80" s="480"/>
    </row>
    <row r="81" spans="1:13" ht="15" customHeight="1">
      <c r="A81" s="480"/>
      <c r="B81" s="480"/>
      <c r="C81" s="480"/>
      <c r="D81" s="309">
        <v>2024</v>
      </c>
      <c r="E81" s="371">
        <v>691.33399999999995</v>
      </c>
      <c r="F81" s="371">
        <v>13.8</v>
      </c>
      <c r="G81" s="371">
        <v>0.8</v>
      </c>
      <c r="H81" s="371">
        <v>38.9</v>
      </c>
      <c r="I81" s="371">
        <v>3.1</v>
      </c>
      <c r="J81" s="371">
        <v>2.5</v>
      </c>
      <c r="K81" s="371">
        <v>66.099999999999994</v>
      </c>
      <c r="L81" s="480">
        <v>39.9</v>
      </c>
      <c r="M81" s="480"/>
    </row>
    <row r="82" spans="1:13" ht="8.1" customHeight="1">
      <c r="A82" s="480"/>
      <c r="B82" s="480"/>
      <c r="C82" s="480"/>
      <c r="D82" s="342"/>
      <c r="E82" s="371"/>
      <c r="F82" s="371"/>
      <c r="G82" s="371"/>
      <c r="H82" s="371"/>
      <c r="I82" s="371"/>
      <c r="J82" s="371"/>
      <c r="K82" s="371"/>
      <c r="L82" s="480"/>
      <c r="M82" s="480"/>
    </row>
    <row r="83" spans="1:13" ht="15" customHeight="1">
      <c r="A83" s="480"/>
      <c r="B83" s="480" t="s">
        <v>1</v>
      </c>
      <c r="C83" s="480"/>
      <c r="D83" s="309" t="s">
        <v>291</v>
      </c>
      <c r="E83" s="371">
        <v>26</v>
      </c>
      <c r="F83" s="371">
        <v>0.9</v>
      </c>
      <c r="G83" s="371">
        <v>3.2</v>
      </c>
      <c r="H83" s="371">
        <v>3.4</v>
      </c>
      <c r="I83" s="371">
        <v>0.2</v>
      </c>
      <c r="J83" s="371">
        <v>0.1</v>
      </c>
      <c r="K83" s="371">
        <v>3</v>
      </c>
      <c r="L83" s="480"/>
      <c r="M83" s="480"/>
    </row>
    <row r="84" spans="1:13" ht="15" customHeight="1">
      <c r="A84" s="480"/>
      <c r="B84" s="480"/>
      <c r="C84" s="480"/>
      <c r="D84" s="309">
        <v>2023</v>
      </c>
      <c r="E84" s="371">
        <v>27.1</v>
      </c>
      <c r="F84" s="371">
        <v>0.9</v>
      </c>
      <c r="G84" s="371">
        <v>3.5</v>
      </c>
      <c r="H84" s="371">
        <v>3.5</v>
      </c>
      <c r="I84" s="371">
        <v>0.3</v>
      </c>
      <c r="J84" s="371">
        <v>0.1</v>
      </c>
      <c r="K84" s="371">
        <v>2.8</v>
      </c>
      <c r="L84" s="480"/>
      <c r="M84" s="480"/>
    </row>
    <row r="85" spans="1:13" ht="15" customHeight="1">
      <c r="A85" s="480"/>
      <c r="B85" s="480"/>
      <c r="C85" s="480"/>
      <c r="D85" s="309">
        <v>2024</v>
      </c>
      <c r="E85" s="371">
        <v>27.9</v>
      </c>
      <c r="F85" s="371">
        <v>1</v>
      </c>
      <c r="G85" s="371">
        <v>3</v>
      </c>
      <c r="H85" s="371">
        <v>2.8</v>
      </c>
      <c r="I85" s="371">
        <v>0.1</v>
      </c>
      <c r="J85" s="371">
        <v>0.1</v>
      </c>
      <c r="K85" s="371">
        <v>4.4000000000000004</v>
      </c>
      <c r="L85" s="480">
        <v>2.4</v>
      </c>
      <c r="M85" s="480"/>
    </row>
    <row r="86" spans="1:13" ht="8.1" customHeight="1">
      <c r="A86" s="480"/>
      <c r="B86" s="480"/>
      <c r="C86" s="480"/>
      <c r="D86" s="342"/>
      <c r="E86" s="371"/>
      <c r="F86" s="601"/>
      <c r="G86" s="601"/>
      <c r="H86" s="371"/>
      <c r="I86" s="371"/>
      <c r="J86" s="371"/>
      <c r="K86" s="371"/>
      <c r="L86" s="480"/>
      <c r="M86" s="480"/>
    </row>
    <row r="87" spans="1:13" ht="17.25" customHeight="1">
      <c r="A87" s="480"/>
      <c r="B87" s="480" t="s">
        <v>0</v>
      </c>
      <c r="C87" s="480"/>
      <c r="D87" s="309" t="s">
        <v>291</v>
      </c>
      <c r="E87" s="371">
        <v>26.2</v>
      </c>
      <c r="F87" s="601">
        <v>0</v>
      </c>
      <c r="G87" s="601">
        <v>0</v>
      </c>
      <c r="H87" s="371">
        <v>0.7</v>
      </c>
      <c r="I87" s="371">
        <v>0</v>
      </c>
      <c r="J87" s="371">
        <v>0.1</v>
      </c>
      <c r="K87" s="371">
        <v>0.7</v>
      </c>
      <c r="L87" s="480"/>
      <c r="M87" s="480"/>
    </row>
    <row r="88" spans="1:13" ht="17.25" customHeight="1">
      <c r="A88" s="480"/>
      <c r="B88" s="480"/>
      <c r="C88" s="480"/>
      <c r="D88" s="309">
        <v>2023</v>
      </c>
      <c r="E88" s="371">
        <v>28.1</v>
      </c>
      <c r="F88" s="601">
        <v>0.1</v>
      </c>
      <c r="G88" s="601">
        <v>0</v>
      </c>
      <c r="H88" s="371">
        <v>0.7</v>
      </c>
      <c r="I88" s="371">
        <v>0</v>
      </c>
      <c r="J88" s="371">
        <v>0.1</v>
      </c>
      <c r="K88" s="371">
        <v>2.6</v>
      </c>
      <c r="L88" s="480"/>
      <c r="M88" s="480"/>
    </row>
    <row r="89" spans="1:13" ht="17.25" customHeight="1">
      <c r="A89" s="480"/>
      <c r="B89" s="480"/>
      <c r="C89" s="480"/>
      <c r="D89" s="309">
        <v>2024</v>
      </c>
      <c r="E89" s="371">
        <v>29</v>
      </c>
      <c r="F89" s="371">
        <v>0.2</v>
      </c>
      <c r="G89" s="371">
        <v>0</v>
      </c>
      <c r="H89" s="371">
        <v>0.7</v>
      </c>
      <c r="I89" s="371">
        <v>0.3</v>
      </c>
      <c r="J89" s="371">
        <v>0.1</v>
      </c>
      <c r="K89" s="371">
        <v>1.5</v>
      </c>
      <c r="L89" s="480"/>
      <c r="M89" s="480"/>
    </row>
    <row r="90" spans="1:13" ht="17.25" customHeight="1">
      <c r="A90" s="480"/>
      <c r="B90" s="480"/>
      <c r="C90" s="480"/>
      <c r="D90" s="721"/>
      <c r="E90" s="531"/>
      <c r="F90" s="720"/>
      <c r="G90" s="720"/>
      <c r="H90" s="531"/>
      <c r="I90" s="531"/>
      <c r="J90" s="531"/>
      <c r="K90" s="531"/>
      <c r="L90" s="480"/>
      <c r="M90" s="480"/>
    </row>
    <row r="91" spans="1:13" ht="8.1" customHeight="1" thickBot="1">
      <c r="A91" s="646"/>
      <c r="B91" s="642"/>
      <c r="C91" s="645"/>
      <c r="D91" s="644"/>
      <c r="E91" s="643"/>
      <c r="F91" s="643"/>
      <c r="G91" s="643"/>
      <c r="H91" s="643"/>
      <c r="I91" s="643"/>
      <c r="J91" s="643"/>
      <c r="K91" s="643"/>
      <c r="L91" s="642"/>
      <c r="M91" s="480"/>
    </row>
    <row r="92" spans="1:13" ht="15" customHeight="1">
      <c r="A92" s="480"/>
      <c r="B92" s="636"/>
      <c r="C92" s="480"/>
      <c r="D92" s="633"/>
      <c r="E92" s="640"/>
      <c r="F92" s="639"/>
      <c r="G92" s="639"/>
      <c r="H92" s="639"/>
      <c r="I92" s="639"/>
      <c r="J92" s="639"/>
      <c r="K92" s="639"/>
      <c r="L92" s="540" t="s">
        <v>314</v>
      </c>
      <c r="M92" s="480"/>
    </row>
    <row r="93" spans="1:13" ht="15" customHeight="1">
      <c r="A93" s="480"/>
      <c r="C93" s="480"/>
      <c r="D93" s="633"/>
      <c r="E93" s="640"/>
      <c r="F93" s="639"/>
      <c r="G93" s="639"/>
      <c r="H93" s="639"/>
      <c r="I93" s="639"/>
      <c r="J93" s="639"/>
      <c r="K93" s="639"/>
      <c r="L93" s="525" t="s">
        <v>315</v>
      </c>
      <c r="M93" s="480"/>
    </row>
    <row r="94" spans="1:13" ht="8.1" customHeight="1">
      <c r="C94" s="480"/>
      <c r="D94" s="633"/>
      <c r="E94" s="638"/>
      <c r="F94" s="638"/>
      <c r="G94" s="638"/>
      <c r="H94" s="638"/>
      <c r="I94" s="638"/>
      <c r="J94" s="638"/>
      <c r="K94" s="638"/>
      <c r="L94" s="480"/>
      <c r="M94" s="480"/>
    </row>
    <row r="95" spans="1:13" s="534" customFormat="1" ht="15" customHeight="1">
      <c r="A95" s="526"/>
      <c r="B95" s="782" t="s">
        <v>316</v>
      </c>
      <c r="C95" s="782"/>
      <c r="D95" s="782"/>
      <c r="E95" s="782"/>
      <c r="F95" s="782"/>
      <c r="G95" s="782"/>
      <c r="H95" s="782"/>
      <c r="I95" s="782"/>
      <c r="J95" s="782"/>
      <c r="K95" s="782"/>
    </row>
    <row r="96" spans="1:13" s="634" customFormat="1" ht="15" customHeight="1">
      <c r="B96" s="636" t="s">
        <v>329</v>
      </c>
      <c r="C96" s="636"/>
      <c r="D96" s="637"/>
      <c r="E96" s="636"/>
      <c r="F96" s="480"/>
      <c r="G96" s="480"/>
      <c r="H96" s="480"/>
      <c r="I96" s="480"/>
      <c r="J96" s="480"/>
      <c r="K96" s="480"/>
      <c r="L96" s="636"/>
      <c r="M96" s="480"/>
    </row>
    <row r="97" spans="2:13" s="634" customFormat="1" ht="15" customHeight="1">
      <c r="B97" s="635" t="s">
        <v>147</v>
      </c>
      <c r="C97" s="480"/>
      <c r="D97" s="633"/>
      <c r="E97" s="480"/>
      <c r="F97" s="480"/>
      <c r="G97" s="480"/>
      <c r="H97" s="480"/>
      <c r="I97" s="480"/>
      <c r="J97" s="480"/>
      <c r="K97" s="480"/>
      <c r="L97" s="480"/>
      <c r="M97" s="480"/>
    </row>
    <row r="98" spans="2:13" s="634" customFormat="1" ht="15" customHeight="1">
      <c r="B98" s="182" t="s">
        <v>321</v>
      </c>
      <c r="C98" s="527"/>
      <c r="D98" s="527"/>
      <c r="E98" s="527"/>
      <c r="F98" s="527"/>
      <c r="G98" s="527"/>
      <c r="H98" s="527"/>
      <c r="I98" s="527"/>
      <c r="J98" s="527"/>
      <c r="K98" s="527"/>
      <c r="L98" s="480"/>
      <c r="M98" s="480"/>
    </row>
    <row r="99" spans="2:13" s="634" customFormat="1" ht="15" customHeight="1">
      <c r="B99" s="528" t="s">
        <v>328</v>
      </c>
      <c r="C99" s="527"/>
      <c r="D99" s="527"/>
      <c r="E99" s="527"/>
      <c r="F99" s="527"/>
      <c r="G99" s="527"/>
      <c r="H99" s="527"/>
      <c r="I99" s="527"/>
      <c r="J99" s="527"/>
      <c r="K99" s="527"/>
      <c r="L99" s="480"/>
      <c r="M99" s="480"/>
    </row>
    <row r="100" spans="2:13" ht="15" customHeight="1">
      <c r="B100" s="480"/>
      <c r="C100" s="480"/>
      <c r="D100" s="633"/>
      <c r="E100" s="480"/>
      <c r="F100" s="480"/>
      <c r="G100" s="480"/>
      <c r="H100" s="480"/>
      <c r="I100" s="480"/>
      <c r="J100" s="480"/>
      <c r="K100" s="480"/>
      <c r="L100" s="480"/>
      <c r="M100" s="480"/>
    </row>
    <row r="101" spans="2:13" ht="15" customHeight="1">
      <c r="B101" s="480"/>
      <c r="C101" s="480"/>
      <c r="D101" s="633"/>
      <c r="E101" s="480"/>
      <c r="F101" s="480"/>
      <c r="G101" s="480"/>
      <c r="H101" s="480"/>
      <c r="I101" s="480"/>
      <c r="J101" s="480"/>
      <c r="K101" s="480"/>
      <c r="L101" s="480"/>
      <c r="M101" s="480"/>
    </row>
    <row r="102" spans="2:13" ht="15" customHeight="1">
      <c r="B102" s="480"/>
      <c r="C102" s="480"/>
      <c r="D102" s="633"/>
      <c r="E102" s="480"/>
      <c r="F102" s="480"/>
      <c r="G102" s="480"/>
      <c r="H102" s="480"/>
      <c r="I102" s="480"/>
      <c r="J102" s="480"/>
      <c r="K102" s="480"/>
      <c r="L102" s="480"/>
      <c r="M102" s="480"/>
    </row>
    <row r="103" spans="2:13" ht="15" customHeight="1">
      <c r="B103" s="480"/>
      <c r="C103" s="480"/>
      <c r="D103" s="633"/>
      <c r="E103" s="480"/>
      <c r="F103" s="480"/>
      <c r="G103" s="480"/>
      <c r="H103" s="480"/>
      <c r="I103" s="480"/>
      <c r="J103" s="480"/>
      <c r="K103" s="480"/>
      <c r="L103" s="480"/>
      <c r="M103" s="480"/>
    </row>
    <row r="104" spans="2:13" ht="15" customHeight="1">
      <c r="B104" s="480"/>
      <c r="C104" s="480"/>
      <c r="D104" s="633"/>
      <c r="E104" s="480"/>
      <c r="F104" s="480"/>
      <c r="G104" s="480"/>
      <c r="H104" s="480"/>
      <c r="I104" s="480"/>
      <c r="J104" s="480"/>
      <c r="K104" s="480"/>
      <c r="L104" s="480"/>
      <c r="M104" s="480"/>
    </row>
    <row r="105" spans="2:13" ht="15" customHeight="1">
      <c r="B105" s="480"/>
      <c r="C105" s="480"/>
      <c r="D105" s="633"/>
      <c r="E105" s="480"/>
      <c r="F105" s="480"/>
      <c r="G105" s="480"/>
      <c r="H105" s="480"/>
      <c r="I105" s="480"/>
      <c r="J105" s="480"/>
      <c r="K105" s="480"/>
      <c r="L105" s="480"/>
      <c r="M105" s="480"/>
    </row>
    <row r="106" spans="2:13" ht="15" customHeight="1">
      <c r="B106" s="480"/>
      <c r="C106" s="480"/>
      <c r="D106" s="633"/>
      <c r="E106" s="480"/>
      <c r="F106" s="480"/>
      <c r="G106" s="480"/>
      <c r="H106" s="480"/>
      <c r="I106" s="480"/>
      <c r="J106" s="480"/>
      <c r="K106" s="480"/>
      <c r="L106" s="480"/>
      <c r="M106" s="480"/>
    </row>
    <row r="107" spans="2:13" ht="15" customHeight="1">
      <c r="B107" s="480"/>
      <c r="C107" s="480"/>
      <c r="D107" s="633"/>
      <c r="E107" s="480"/>
      <c r="F107" s="480"/>
      <c r="G107" s="480"/>
      <c r="H107" s="480"/>
      <c r="I107" s="480"/>
      <c r="J107" s="480"/>
      <c r="K107" s="480"/>
      <c r="L107" s="480"/>
      <c r="M107" s="480"/>
    </row>
    <row r="108" spans="2:13" ht="15" customHeight="1">
      <c r="B108" s="480"/>
      <c r="C108" s="480"/>
      <c r="D108" s="633"/>
      <c r="E108" s="480"/>
      <c r="F108" s="480"/>
      <c r="G108" s="480"/>
      <c r="H108" s="480"/>
      <c r="I108" s="480"/>
      <c r="J108" s="480"/>
      <c r="K108" s="480"/>
      <c r="L108" s="480"/>
      <c r="M108" s="480"/>
    </row>
    <row r="109" spans="2:13" ht="15" customHeight="1">
      <c r="B109" s="480"/>
      <c r="C109" s="480"/>
      <c r="D109" s="633"/>
      <c r="E109" s="480"/>
      <c r="F109" s="480"/>
      <c r="G109" s="480"/>
      <c r="H109" s="480"/>
      <c r="I109" s="480"/>
      <c r="J109" s="480"/>
      <c r="K109" s="480"/>
      <c r="L109" s="480"/>
      <c r="M109" s="480"/>
    </row>
    <row r="110" spans="2:13" ht="15" customHeight="1">
      <c r="B110" s="480"/>
      <c r="C110" s="480"/>
      <c r="D110" s="633"/>
      <c r="E110" s="480"/>
      <c r="F110" s="480"/>
      <c r="G110" s="480"/>
      <c r="H110" s="480"/>
      <c r="I110" s="480"/>
      <c r="J110" s="480"/>
      <c r="K110" s="480"/>
      <c r="L110" s="480"/>
      <c r="M110" s="480"/>
    </row>
  </sheetData>
  <mergeCells count="1">
    <mergeCell ref="B95:K95"/>
  </mergeCells>
  <printOptions horizontalCentered="1"/>
  <pageMargins left="0.35433070866141703" right="0.31496062992126" top="0.74803149606299202" bottom="0.511811023622047" header="0.31496062992126" footer="0.31496062992126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F129-5D79-43D7-A496-9D477DD65A38}">
  <sheetPr>
    <tabColor theme="8"/>
  </sheetPr>
  <dimension ref="A1:M100"/>
  <sheetViews>
    <sheetView showGridLines="0" view="pageBreakPreview" topLeftCell="A58" zoomScale="80" zoomScaleNormal="100" zoomScaleSheetLayoutView="8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2.28515625" style="385" customWidth="1"/>
    <col min="4" max="4" width="10.7109375" style="683" customWidth="1"/>
    <col min="5" max="5" width="14.42578125" style="683" customWidth="1"/>
    <col min="6" max="6" width="16.5703125" style="729" customWidth="1"/>
    <col min="7" max="8" width="19.28515625" style="729" customWidth="1"/>
    <col min="9" max="9" width="14.5703125" style="729" customWidth="1"/>
    <col min="10" max="10" width="12.7109375" style="729" customWidth="1"/>
    <col min="11" max="11" width="14.85546875" style="729" customWidth="1"/>
    <col min="12" max="12" width="1.7109375" style="729" customWidth="1"/>
    <col min="13" max="16384" width="12.5703125" style="385"/>
  </cols>
  <sheetData>
    <row r="1" spans="1:13">
      <c r="A1" s="726"/>
      <c r="B1" s="726"/>
      <c r="C1" s="726"/>
      <c r="D1" s="726"/>
      <c r="E1" s="726"/>
      <c r="F1" s="726"/>
      <c r="G1" s="726"/>
      <c r="H1" s="726"/>
      <c r="I1" s="726"/>
      <c r="J1" s="726"/>
      <c r="K1" s="726"/>
      <c r="L1" s="682" t="s">
        <v>27</v>
      </c>
      <c r="M1" s="726"/>
    </row>
    <row r="2" spans="1:13">
      <c r="A2" s="726"/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681" t="s">
        <v>26</v>
      </c>
      <c r="M2" s="726"/>
    </row>
    <row r="3" spans="1:13" ht="15" customHeight="1">
      <c r="A3" s="726"/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</row>
    <row r="4" spans="1:13" ht="15" customHeight="1">
      <c r="A4" s="726"/>
      <c r="B4" s="726"/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726"/>
    </row>
    <row r="5" spans="1:13">
      <c r="A5" s="726"/>
      <c r="B5" s="585" t="s">
        <v>171</v>
      </c>
      <c r="C5" s="677" t="s">
        <v>339</v>
      </c>
      <c r="D5" s="726"/>
      <c r="E5" s="725"/>
      <c r="F5" s="725"/>
      <c r="G5" s="725"/>
      <c r="H5" s="725"/>
      <c r="I5" s="725"/>
      <c r="J5" s="725"/>
      <c r="K5" s="725"/>
      <c r="L5" s="725"/>
      <c r="M5" s="725"/>
    </row>
    <row r="6" spans="1:13">
      <c r="A6" s="726"/>
      <c r="B6" s="583" t="s">
        <v>172</v>
      </c>
      <c r="C6" s="673" t="s">
        <v>338</v>
      </c>
      <c r="D6" s="726"/>
      <c r="E6" s="725"/>
      <c r="F6" s="725"/>
      <c r="G6" s="725"/>
      <c r="H6" s="725"/>
      <c r="I6" s="725"/>
      <c r="J6" s="725"/>
      <c r="K6" s="725"/>
      <c r="L6" s="725"/>
      <c r="M6" s="725"/>
    </row>
    <row r="7" spans="1:13" ht="8.1" customHeight="1">
      <c r="B7" s="696"/>
      <c r="C7" s="480"/>
      <c r="D7" s="633"/>
      <c r="E7" s="633"/>
      <c r="F7" s="588"/>
      <c r="G7" s="588"/>
      <c r="H7" s="588"/>
      <c r="I7" s="480"/>
      <c r="J7" s="480"/>
      <c r="K7" s="480"/>
      <c r="L7" s="385"/>
    </row>
    <row r="8" spans="1:13" ht="15" customHeight="1" thickBot="1">
      <c r="B8" s="748" t="s">
        <v>292</v>
      </c>
      <c r="C8" s="480"/>
      <c r="D8" s="633"/>
      <c r="E8" s="633"/>
      <c r="F8" s="480"/>
      <c r="G8" s="480"/>
      <c r="H8" s="385"/>
      <c r="I8" s="480"/>
      <c r="J8" s="480"/>
      <c r="K8" s="480"/>
      <c r="L8" s="704" t="s">
        <v>128</v>
      </c>
    </row>
    <row r="9" spans="1:13" ht="8.1" customHeight="1" thickTop="1">
      <c r="A9" s="664"/>
      <c r="B9" s="664"/>
      <c r="C9" s="664"/>
      <c r="D9" s="665"/>
      <c r="E9" s="665"/>
      <c r="F9" s="664"/>
      <c r="G9" s="664"/>
      <c r="H9" s="664"/>
      <c r="I9" s="664"/>
      <c r="J9" s="664"/>
      <c r="K9" s="664"/>
      <c r="L9" s="664"/>
    </row>
    <row r="10" spans="1:13" ht="15" customHeight="1">
      <c r="A10" s="480"/>
      <c r="B10" s="483" t="s">
        <v>25</v>
      </c>
      <c r="C10" s="636"/>
      <c r="D10" s="637" t="s">
        <v>190</v>
      </c>
      <c r="E10" s="658" t="s">
        <v>77</v>
      </c>
      <c r="F10" s="695" t="s">
        <v>76</v>
      </c>
      <c r="G10" s="695" t="s">
        <v>75</v>
      </c>
      <c r="H10" s="695" t="s">
        <v>74</v>
      </c>
      <c r="I10" s="695" t="s">
        <v>94</v>
      </c>
      <c r="J10" s="695" t="s">
        <v>94</v>
      </c>
      <c r="K10" s="695" t="s">
        <v>94</v>
      </c>
      <c r="L10" s="636"/>
    </row>
    <row r="11" spans="1:13" ht="15" customHeight="1">
      <c r="A11" s="480"/>
      <c r="B11" s="696" t="s">
        <v>23</v>
      </c>
      <c r="C11" s="480"/>
      <c r="D11" s="662" t="s">
        <v>191</v>
      </c>
      <c r="E11" s="658" t="s">
        <v>193</v>
      </c>
      <c r="F11" s="695" t="s">
        <v>215</v>
      </c>
      <c r="G11" s="695" t="s">
        <v>199</v>
      </c>
      <c r="H11" s="695" t="s">
        <v>216</v>
      </c>
      <c r="I11" s="695" t="s">
        <v>99</v>
      </c>
      <c r="J11" s="695" t="s">
        <v>98</v>
      </c>
      <c r="K11" s="695" t="s">
        <v>97</v>
      </c>
      <c r="L11" s="480"/>
    </row>
    <row r="12" spans="1:13" ht="15" customHeight="1">
      <c r="A12" s="480"/>
      <c r="B12" s="480"/>
      <c r="C12" s="480"/>
      <c r="D12" s="633"/>
      <c r="E12" s="658" t="s">
        <v>66</v>
      </c>
      <c r="F12" s="694" t="s">
        <v>217</v>
      </c>
      <c r="G12" s="695" t="s">
        <v>67</v>
      </c>
      <c r="H12" s="694" t="s">
        <v>218</v>
      </c>
      <c r="I12" s="695" t="s">
        <v>219</v>
      </c>
      <c r="J12" s="694" t="s">
        <v>220</v>
      </c>
      <c r="K12" s="695" t="s">
        <v>221</v>
      </c>
      <c r="L12" s="480"/>
    </row>
    <row r="13" spans="1:13" ht="15" customHeight="1">
      <c r="A13" s="480"/>
      <c r="B13" s="483"/>
      <c r="C13" s="480"/>
      <c r="D13" s="633"/>
      <c r="E13" s="658" t="s">
        <v>64</v>
      </c>
      <c r="F13" s="694" t="s">
        <v>223</v>
      </c>
      <c r="G13" s="695" t="s">
        <v>224</v>
      </c>
      <c r="H13" s="694" t="s">
        <v>225</v>
      </c>
      <c r="I13" s="695" t="s">
        <v>88</v>
      </c>
      <c r="J13" s="694" t="s">
        <v>56</v>
      </c>
      <c r="K13" s="695" t="s">
        <v>226</v>
      </c>
      <c r="L13" s="480"/>
    </row>
    <row r="14" spans="1:13" ht="15" customHeight="1">
      <c r="A14" s="480"/>
      <c r="B14" s="696"/>
      <c r="C14" s="480"/>
      <c r="D14" s="633"/>
      <c r="E14" s="658" t="s">
        <v>200</v>
      </c>
      <c r="F14" s="695"/>
      <c r="G14" s="695" t="s">
        <v>227</v>
      </c>
      <c r="H14" s="695"/>
      <c r="I14" s="694" t="s">
        <v>112</v>
      </c>
      <c r="J14" s="695"/>
      <c r="K14" s="694" t="s">
        <v>135</v>
      </c>
      <c r="L14" s="480"/>
    </row>
    <row r="15" spans="1:13" ht="15" customHeight="1">
      <c r="A15" s="480"/>
      <c r="B15" s="480"/>
      <c r="C15" s="480"/>
      <c r="D15" s="633"/>
      <c r="E15" s="658" t="s">
        <v>202</v>
      </c>
      <c r="F15" s="695"/>
      <c r="G15" s="694" t="s">
        <v>61</v>
      </c>
      <c r="H15" s="695"/>
      <c r="I15" s="694" t="s">
        <v>56</v>
      </c>
      <c r="J15" s="695"/>
      <c r="K15" s="694" t="s">
        <v>93</v>
      </c>
      <c r="L15" s="480"/>
    </row>
    <row r="16" spans="1:13" ht="15" customHeight="1">
      <c r="A16" s="480"/>
      <c r="B16" s="480"/>
      <c r="C16" s="480"/>
      <c r="D16" s="633"/>
      <c r="E16" s="657" t="s">
        <v>204</v>
      </c>
      <c r="F16" s="694"/>
      <c r="G16" s="694" t="s">
        <v>229</v>
      </c>
      <c r="H16" s="694"/>
      <c r="I16" s="694" t="s">
        <v>230</v>
      </c>
      <c r="J16" s="694"/>
      <c r="K16" s="694" t="s">
        <v>90</v>
      </c>
      <c r="L16" s="480"/>
    </row>
    <row r="17" spans="1:12" ht="15" customHeight="1">
      <c r="A17" s="480"/>
      <c r="B17" s="480"/>
      <c r="C17" s="480"/>
      <c r="D17" s="633"/>
      <c r="E17" s="657" t="s">
        <v>207</v>
      </c>
      <c r="F17" s="693"/>
      <c r="G17" s="693" t="s">
        <v>231</v>
      </c>
      <c r="H17" s="693"/>
      <c r="I17" s="693" t="s">
        <v>88</v>
      </c>
      <c r="J17" s="693"/>
      <c r="K17" s="693" t="s">
        <v>56</v>
      </c>
      <c r="L17" s="480"/>
    </row>
    <row r="18" spans="1:12" ht="15" customHeight="1">
      <c r="A18" s="480"/>
      <c r="B18" s="480"/>
      <c r="C18" s="480"/>
      <c r="D18" s="633"/>
      <c r="E18" s="657" t="s">
        <v>209</v>
      </c>
      <c r="F18" s="693"/>
      <c r="G18" s="693" t="s">
        <v>232</v>
      </c>
      <c r="H18" s="693"/>
      <c r="I18" s="693"/>
      <c r="J18" s="693"/>
      <c r="K18" s="693"/>
      <c r="L18" s="480"/>
    </row>
    <row r="19" spans="1:12" ht="15" customHeight="1">
      <c r="A19" s="480"/>
      <c r="B19" s="480"/>
      <c r="C19" s="480"/>
      <c r="D19" s="633"/>
      <c r="E19" s="657" t="s">
        <v>211</v>
      </c>
      <c r="F19" s="693"/>
      <c r="G19" s="693"/>
      <c r="H19" s="693"/>
      <c r="I19" s="693"/>
      <c r="J19" s="693"/>
      <c r="K19" s="693"/>
      <c r="L19" s="480"/>
    </row>
    <row r="20" spans="1:12" ht="15" customHeight="1">
      <c r="A20" s="480"/>
      <c r="B20" s="480"/>
      <c r="C20" s="480"/>
      <c r="D20" s="633"/>
      <c r="E20" s="657" t="s">
        <v>212</v>
      </c>
      <c r="F20" s="693"/>
      <c r="G20" s="385"/>
      <c r="H20" s="693"/>
      <c r="I20" s="693"/>
      <c r="J20" s="693"/>
      <c r="K20" s="693"/>
      <c r="L20" s="480"/>
    </row>
    <row r="21" spans="1:12" ht="8.1" customHeight="1">
      <c r="A21" s="476"/>
      <c r="B21" s="476"/>
      <c r="C21" s="476"/>
      <c r="D21" s="656"/>
      <c r="E21" s="476"/>
      <c r="F21" s="476"/>
      <c r="G21" s="476"/>
      <c r="H21" s="476"/>
      <c r="I21" s="476"/>
      <c r="J21" s="476"/>
      <c r="K21" s="476"/>
      <c r="L21" s="476"/>
    </row>
    <row r="22" spans="1:12" ht="8.1" customHeight="1">
      <c r="A22" s="505"/>
      <c r="B22" s="480"/>
      <c r="C22" s="480"/>
      <c r="D22" s="633"/>
      <c r="E22" s="505"/>
      <c r="F22" s="505"/>
      <c r="G22" s="505"/>
      <c r="H22" s="505"/>
      <c r="I22" s="480"/>
      <c r="J22" s="480"/>
      <c r="K22" s="480"/>
      <c r="L22" s="480"/>
    </row>
    <row r="23" spans="1:12" ht="15" customHeight="1">
      <c r="A23" s="480"/>
      <c r="B23" s="483" t="s">
        <v>15</v>
      </c>
      <c r="C23" s="480"/>
      <c r="D23" s="308" t="s">
        <v>286</v>
      </c>
      <c r="E23" s="368">
        <v>1607.6</v>
      </c>
      <c r="F23" s="746">
        <v>552.29999999999995</v>
      </c>
      <c r="G23" s="746">
        <v>743.4</v>
      </c>
      <c r="H23" s="746">
        <v>168.1</v>
      </c>
      <c r="I23" s="746">
        <v>196.9</v>
      </c>
      <c r="J23" s="746">
        <v>53.9</v>
      </c>
      <c r="K23" s="746">
        <v>195.7</v>
      </c>
      <c r="L23" s="747"/>
    </row>
    <row r="24" spans="1:12" ht="15" customHeight="1">
      <c r="A24" s="480"/>
      <c r="B24" s="483"/>
      <c r="C24" s="480"/>
      <c r="D24" s="308">
        <v>2023</v>
      </c>
      <c r="E24" s="368">
        <v>1693.9</v>
      </c>
      <c r="F24" s="746">
        <v>581.4</v>
      </c>
      <c r="G24" s="746">
        <v>815.5</v>
      </c>
      <c r="H24" s="746">
        <v>182.1</v>
      </c>
      <c r="I24" s="746">
        <v>208.2</v>
      </c>
      <c r="J24" s="746">
        <v>57</v>
      </c>
      <c r="K24" s="746">
        <v>212.5</v>
      </c>
      <c r="L24" s="745"/>
    </row>
    <row r="25" spans="1:12" ht="15" customHeight="1">
      <c r="A25" s="480"/>
      <c r="B25" s="483"/>
      <c r="C25" s="480"/>
      <c r="D25" s="308">
        <v>2024</v>
      </c>
      <c r="E25" s="653">
        <v>1784.3</v>
      </c>
      <c r="F25" s="746">
        <v>630.93399999999997</v>
      </c>
      <c r="G25" s="746">
        <v>847.84400000000005</v>
      </c>
      <c r="H25" s="746">
        <v>142.85300000000001</v>
      </c>
      <c r="I25" s="746">
        <v>236.066</v>
      </c>
      <c r="J25" s="746">
        <v>69.787999999999997</v>
      </c>
      <c r="K25" s="746">
        <v>210.518</v>
      </c>
      <c r="L25" s="745"/>
    </row>
    <row r="26" spans="1:12" ht="8.1" customHeight="1">
      <c r="A26" s="480"/>
      <c r="B26" s="483"/>
      <c r="C26" s="480"/>
      <c r="D26" s="342"/>
      <c r="E26" s="371"/>
      <c r="F26" s="742"/>
      <c r="G26" s="742"/>
      <c r="H26" s="742"/>
      <c r="I26" s="742"/>
      <c r="J26" s="742"/>
      <c r="K26" s="742"/>
      <c r="L26" s="745"/>
    </row>
    <row r="27" spans="1:12" ht="15" customHeight="1">
      <c r="A27" s="480"/>
      <c r="B27" s="689" t="s">
        <v>14</v>
      </c>
      <c r="C27" s="480"/>
      <c r="D27" s="309" t="s">
        <v>291</v>
      </c>
      <c r="E27" s="371">
        <v>246.2</v>
      </c>
      <c r="F27" s="742">
        <v>88.5</v>
      </c>
      <c r="G27" s="742">
        <v>78.900000000000006</v>
      </c>
      <c r="H27" s="742">
        <v>6.3</v>
      </c>
      <c r="I27" s="742">
        <v>15.1</v>
      </c>
      <c r="J27" s="742">
        <v>8.1999999999999993</v>
      </c>
      <c r="K27" s="742">
        <v>22.9</v>
      </c>
      <c r="L27" s="744"/>
    </row>
    <row r="28" spans="1:12" ht="15" customHeight="1">
      <c r="A28" s="480"/>
      <c r="B28" s="689"/>
      <c r="C28" s="480"/>
      <c r="D28" s="309">
        <v>2023</v>
      </c>
      <c r="E28" s="371">
        <v>290.8</v>
      </c>
      <c r="F28" s="742">
        <v>79.2</v>
      </c>
      <c r="G28" s="742">
        <v>100.7</v>
      </c>
      <c r="H28" s="742">
        <v>9.6999999999999993</v>
      </c>
      <c r="I28" s="742">
        <v>16.3</v>
      </c>
      <c r="J28" s="742">
        <v>10.7</v>
      </c>
      <c r="K28" s="742">
        <v>24.3</v>
      </c>
      <c r="L28" s="178"/>
    </row>
    <row r="29" spans="1:12" ht="15" customHeight="1">
      <c r="A29" s="480"/>
      <c r="B29" s="689"/>
      <c r="C29" s="480"/>
      <c r="D29" s="309">
        <v>2024</v>
      </c>
      <c r="E29" s="371">
        <v>314.7</v>
      </c>
      <c r="F29" s="371">
        <v>77.649000000000001</v>
      </c>
      <c r="G29" s="371">
        <v>110.729</v>
      </c>
      <c r="H29" s="371">
        <v>12.692</v>
      </c>
      <c r="I29" s="371">
        <v>28.273</v>
      </c>
      <c r="J29" s="371">
        <v>8.1910000000000007</v>
      </c>
      <c r="K29" s="371">
        <v>24.152000000000001</v>
      </c>
      <c r="L29" s="178"/>
    </row>
    <row r="30" spans="1:12" ht="8.1" customHeight="1">
      <c r="A30" s="480"/>
      <c r="B30" s="689"/>
      <c r="C30" s="480"/>
      <c r="D30" s="342"/>
      <c r="E30" s="371"/>
      <c r="F30" s="742"/>
      <c r="G30" s="742"/>
      <c r="H30" s="742"/>
      <c r="I30" s="742"/>
      <c r="J30" s="742"/>
      <c r="K30" s="742"/>
      <c r="L30" s="178"/>
    </row>
    <row r="31" spans="1:12" ht="15" customHeight="1">
      <c r="A31" s="480"/>
      <c r="B31" s="689" t="s">
        <v>13</v>
      </c>
      <c r="C31" s="480"/>
      <c r="D31" s="309" t="s">
        <v>291</v>
      </c>
      <c r="E31" s="371">
        <v>98.2</v>
      </c>
      <c r="F31" s="742">
        <v>27.1</v>
      </c>
      <c r="G31" s="742">
        <v>47.6</v>
      </c>
      <c r="H31" s="742">
        <v>2.2000000000000002</v>
      </c>
      <c r="I31" s="742">
        <v>4.5</v>
      </c>
      <c r="J31" s="742">
        <v>1.7</v>
      </c>
      <c r="K31" s="742">
        <v>5.4</v>
      </c>
      <c r="L31" s="178"/>
    </row>
    <row r="32" spans="1:12" ht="15" customHeight="1">
      <c r="A32" s="480"/>
      <c r="B32" s="689"/>
      <c r="C32" s="480"/>
      <c r="D32" s="309">
        <v>2023</v>
      </c>
      <c r="E32" s="371">
        <v>98.7</v>
      </c>
      <c r="F32" s="742">
        <v>28.7</v>
      </c>
      <c r="G32" s="742">
        <v>48.6</v>
      </c>
      <c r="H32" s="742">
        <v>3.2</v>
      </c>
      <c r="I32" s="742">
        <v>6.3</v>
      </c>
      <c r="J32" s="742">
        <v>0.9</v>
      </c>
      <c r="K32" s="742">
        <v>7.8</v>
      </c>
      <c r="L32" s="178"/>
    </row>
    <row r="33" spans="1:12" ht="15" customHeight="1">
      <c r="A33" s="480"/>
      <c r="B33" s="689"/>
      <c r="C33" s="480"/>
      <c r="D33" s="309">
        <v>2024</v>
      </c>
      <c r="E33" s="371">
        <v>105.3</v>
      </c>
      <c r="F33" s="742">
        <v>30.013999999999999</v>
      </c>
      <c r="G33" s="742">
        <v>55.953000000000003</v>
      </c>
      <c r="H33" s="742">
        <v>4.407</v>
      </c>
      <c r="I33" s="742">
        <v>6.8819999999999997</v>
      </c>
      <c r="J33" s="742">
        <v>0.64700000000000002</v>
      </c>
      <c r="K33" s="742">
        <v>6.4569999999999999</v>
      </c>
      <c r="L33" s="178"/>
    </row>
    <row r="34" spans="1:12" ht="8.1" customHeight="1">
      <c r="A34" s="480"/>
      <c r="B34" s="689"/>
      <c r="C34" s="480"/>
      <c r="D34" s="342"/>
      <c r="E34" s="371"/>
      <c r="F34" s="742"/>
      <c r="G34" s="742"/>
      <c r="H34" s="742"/>
      <c r="I34" s="742"/>
      <c r="J34" s="742"/>
      <c r="K34" s="742"/>
      <c r="L34" s="178"/>
    </row>
    <row r="35" spans="1:12" ht="15" customHeight="1">
      <c r="A35" s="480"/>
      <c r="B35" s="689" t="s">
        <v>12</v>
      </c>
      <c r="C35" s="480"/>
      <c r="D35" s="309" t="s">
        <v>291</v>
      </c>
      <c r="E35" s="371">
        <v>89.7</v>
      </c>
      <c r="F35" s="742">
        <v>20.9</v>
      </c>
      <c r="G35" s="742">
        <v>30.1</v>
      </c>
      <c r="H35" s="742">
        <v>1.8</v>
      </c>
      <c r="I35" s="742">
        <v>3.4</v>
      </c>
      <c r="J35" s="742">
        <v>1.2</v>
      </c>
      <c r="K35" s="742">
        <v>3.2</v>
      </c>
      <c r="L35" s="178"/>
    </row>
    <row r="36" spans="1:12" ht="15" customHeight="1">
      <c r="A36" s="480"/>
      <c r="B36" s="689"/>
      <c r="C36" s="480"/>
      <c r="D36" s="309">
        <v>2023</v>
      </c>
      <c r="E36" s="371">
        <v>89.2</v>
      </c>
      <c r="F36" s="742">
        <v>24.2</v>
      </c>
      <c r="G36" s="742">
        <v>32.4</v>
      </c>
      <c r="H36" s="742">
        <v>1.7</v>
      </c>
      <c r="I36" s="742">
        <v>4</v>
      </c>
      <c r="J36" s="742">
        <v>0.9</v>
      </c>
      <c r="K36" s="742">
        <v>3.3</v>
      </c>
      <c r="L36" s="178"/>
    </row>
    <row r="37" spans="1:12" ht="15" customHeight="1">
      <c r="A37" s="480"/>
      <c r="B37" s="689"/>
      <c r="C37" s="480"/>
      <c r="D37" s="309">
        <v>2024</v>
      </c>
      <c r="E37" s="371">
        <v>82.4</v>
      </c>
      <c r="F37" s="742">
        <v>26.869</v>
      </c>
      <c r="G37" s="742">
        <v>31.245999999999999</v>
      </c>
      <c r="H37" s="742">
        <v>3.7480000000000002</v>
      </c>
      <c r="I37" s="742">
        <v>5.3289999999999997</v>
      </c>
      <c r="J37" s="742">
        <v>0.50600000000000001</v>
      </c>
      <c r="K37" s="742">
        <v>3.9689999999999999</v>
      </c>
      <c r="L37" s="178"/>
    </row>
    <row r="38" spans="1:12" ht="8.1" customHeight="1">
      <c r="A38" s="480"/>
      <c r="B38" s="689"/>
      <c r="C38" s="480"/>
      <c r="D38" s="342"/>
      <c r="E38" s="371"/>
      <c r="F38" s="742"/>
      <c r="G38" s="742"/>
      <c r="H38" s="742"/>
      <c r="I38" s="742"/>
      <c r="J38" s="742"/>
      <c r="K38" s="742"/>
      <c r="L38" s="178"/>
    </row>
    <row r="39" spans="1:12" ht="15" customHeight="1">
      <c r="A39" s="480"/>
      <c r="B39" s="689" t="s">
        <v>11</v>
      </c>
      <c r="C39" s="480"/>
      <c r="D39" s="309" t="s">
        <v>291</v>
      </c>
      <c r="E39" s="371">
        <v>46.7</v>
      </c>
      <c r="F39" s="742">
        <v>11.8</v>
      </c>
      <c r="G39" s="742">
        <v>34.6</v>
      </c>
      <c r="H39" s="742">
        <v>1.9</v>
      </c>
      <c r="I39" s="742">
        <v>4.5999999999999996</v>
      </c>
      <c r="J39" s="742">
        <v>1.1000000000000001</v>
      </c>
      <c r="K39" s="742">
        <v>2.7</v>
      </c>
      <c r="L39" s="178"/>
    </row>
    <row r="40" spans="1:12" ht="15" customHeight="1">
      <c r="A40" s="480"/>
      <c r="B40" s="689"/>
      <c r="C40" s="480"/>
      <c r="D40" s="309">
        <v>2023</v>
      </c>
      <c r="E40" s="371">
        <v>58.9</v>
      </c>
      <c r="F40" s="742">
        <v>12.2</v>
      </c>
      <c r="G40" s="742">
        <v>28.7</v>
      </c>
      <c r="H40" s="742">
        <v>3.9</v>
      </c>
      <c r="I40" s="742">
        <v>5.0999999999999996</v>
      </c>
      <c r="J40" s="742">
        <v>1.7</v>
      </c>
      <c r="K40" s="742">
        <v>3.6</v>
      </c>
      <c r="L40" s="178"/>
    </row>
    <row r="41" spans="1:12" ht="15" customHeight="1">
      <c r="A41" s="480"/>
      <c r="B41" s="689"/>
      <c r="C41" s="480"/>
      <c r="D41" s="309">
        <v>2024</v>
      </c>
      <c r="E41" s="371">
        <v>51.5</v>
      </c>
      <c r="F41" s="742">
        <v>14.167999999999999</v>
      </c>
      <c r="G41" s="742">
        <v>25.885999999999999</v>
      </c>
      <c r="H41" s="742">
        <v>2.7759999999999998</v>
      </c>
      <c r="I41" s="742">
        <v>3.6320000000000001</v>
      </c>
      <c r="J41" s="742">
        <v>1.7210000000000001</v>
      </c>
      <c r="K41" s="742">
        <v>4.3869999999999996</v>
      </c>
      <c r="L41" s="178"/>
    </row>
    <row r="42" spans="1:12" ht="8.1" customHeight="1">
      <c r="A42" s="480"/>
      <c r="B42" s="689"/>
      <c r="C42" s="480"/>
      <c r="D42" s="342"/>
      <c r="E42" s="371"/>
      <c r="F42" s="742"/>
      <c r="G42" s="742"/>
      <c r="H42" s="742"/>
      <c r="I42" s="742"/>
      <c r="J42" s="742"/>
      <c r="K42" s="742"/>
      <c r="L42" s="178"/>
    </row>
    <row r="43" spans="1:12" ht="15" customHeight="1">
      <c r="A43" s="480"/>
      <c r="B43" s="689" t="s">
        <v>10</v>
      </c>
      <c r="C43" s="480"/>
      <c r="D43" s="309" t="s">
        <v>291</v>
      </c>
      <c r="E43" s="371">
        <v>52</v>
      </c>
      <c r="F43" s="742">
        <v>25</v>
      </c>
      <c r="G43" s="742">
        <v>27.4</v>
      </c>
      <c r="H43" s="742">
        <v>4.4000000000000004</v>
      </c>
      <c r="I43" s="742">
        <v>5</v>
      </c>
      <c r="J43" s="742">
        <v>1.1000000000000001</v>
      </c>
      <c r="K43" s="742">
        <v>6.7</v>
      </c>
      <c r="L43" s="178"/>
    </row>
    <row r="44" spans="1:12" ht="15" customHeight="1">
      <c r="A44" s="480"/>
      <c r="B44" s="689"/>
      <c r="C44" s="480"/>
      <c r="D44" s="309">
        <v>2023</v>
      </c>
      <c r="E44" s="371">
        <v>50.2</v>
      </c>
      <c r="F44" s="742">
        <v>24.5</v>
      </c>
      <c r="G44" s="742">
        <v>30.9</v>
      </c>
      <c r="H44" s="742">
        <v>3.3</v>
      </c>
      <c r="I44" s="742">
        <v>5.9</v>
      </c>
      <c r="J44" s="742">
        <v>1.7</v>
      </c>
      <c r="K44" s="742">
        <v>6.2</v>
      </c>
      <c r="L44" s="178"/>
    </row>
    <row r="45" spans="1:12" ht="15" customHeight="1">
      <c r="A45" s="480"/>
      <c r="B45" s="689"/>
      <c r="C45" s="480"/>
      <c r="D45" s="309">
        <v>2024</v>
      </c>
      <c r="E45" s="371">
        <v>53.8</v>
      </c>
      <c r="F45" s="742">
        <v>29.297000000000001</v>
      </c>
      <c r="G45" s="742">
        <v>26.75</v>
      </c>
      <c r="H45" s="742">
        <v>4.5890000000000004</v>
      </c>
      <c r="I45" s="742">
        <v>5.7460000000000004</v>
      </c>
      <c r="J45" s="742">
        <v>0.83699999999999997</v>
      </c>
      <c r="K45" s="742">
        <v>4.5419999999999998</v>
      </c>
      <c r="L45" s="178"/>
    </row>
    <row r="46" spans="1:12" ht="8.1" customHeight="1">
      <c r="A46" s="480"/>
      <c r="B46" s="689"/>
      <c r="C46" s="480"/>
      <c r="D46" s="342"/>
      <c r="E46" s="371"/>
      <c r="F46" s="742"/>
      <c r="G46" s="742"/>
      <c r="H46" s="742"/>
      <c r="I46" s="742"/>
      <c r="J46" s="742"/>
      <c r="K46" s="742"/>
      <c r="L46" s="178"/>
    </row>
    <row r="47" spans="1:12" ht="15" customHeight="1">
      <c r="A47" s="480"/>
      <c r="B47" s="689" t="s">
        <v>9</v>
      </c>
      <c r="C47" s="480"/>
      <c r="D47" s="309" t="s">
        <v>291</v>
      </c>
      <c r="E47" s="371">
        <v>52.4</v>
      </c>
      <c r="F47" s="742">
        <v>23.2</v>
      </c>
      <c r="G47" s="742">
        <v>30.9</v>
      </c>
      <c r="H47" s="742">
        <v>2</v>
      </c>
      <c r="I47" s="742">
        <v>3.1</v>
      </c>
      <c r="J47" s="742">
        <v>1</v>
      </c>
      <c r="K47" s="742">
        <v>3.8</v>
      </c>
      <c r="L47" s="178"/>
    </row>
    <row r="48" spans="1:12" ht="15" customHeight="1">
      <c r="A48" s="480"/>
      <c r="B48" s="689"/>
      <c r="C48" s="480"/>
      <c r="D48" s="309">
        <v>2023</v>
      </c>
      <c r="E48" s="371">
        <v>55.8</v>
      </c>
      <c r="F48" s="742">
        <v>25.4</v>
      </c>
      <c r="G48" s="742">
        <v>34.4</v>
      </c>
      <c r="H48" s="742">
        <v>3.1</v>
      </c>
      <c r="I48" s="742">
        <v>3.5</v>
      </c>
      <c r="J48" s="742">
        <v>0.6</v>
      </c>
      <c r="K48" s="742">
        <v>4</v>
      </c>
      <c r="L48" s="178"/>
    </row>
    <row r="49" spans="1:12" ht="15" customHeight="1">
      <c r="A49" s="480"/>
      <c r="B49" s="689"/>
      <c r="C49" s="480"/>
      <c r="D49" s="309">
        <v>2024</v>
      </c>
      <c r="E49" s="371">
        <v>69.2</v>
      </c>
      <c r="F49" s="742">
        <v>31.03</v>
      </c>
      <c r="G49" s="742">
        <v>34.481000000000002</v>
      </c>
      <c r="H49" s="742">
        <v>4.383</v>
      </c>
      <c r="I49" s="742">
        <v>4.57</v>
      </c>
      <c r="J49" s="742">
        <v>0.35799999999999998</v>
      </c>
      <c r="K49" s="742">
        <v>4.76</v>
      </c>
      <c r="L49" s="178"/>
    </row>
    <row r="50" spans="1:12" ht="8.1" customHeight="1">
      <c r="A50" s="480"/>
      <c r="B50" s="689"/>
      <c r="C50" s="480"/>
      <c r="D50" s="342"/>
      <c r="E50" s="371"/>
      <c r="F50" s="742"/>
      <c r="G50" s="742"/>
      <c r="H50" s="742"/>
      <c r="I50" s="742"/>
      <c r="J50" s="742"/>
      <c r="K50" s="742"/>
      <c r="L50" s="178"/>
    </row>
    <row r="51" spans="1:12" ht="15" customHeight="1">
      <c r="A51" s="480"/>
      <c r="B51" s="689" t="s">
        <v>28</v>
      </c>
      <c r="C51" s="480"/>
      <c r="D51" s="309" t="s">
        <v>291</v>
      </c>
      <c r="E51" s="371">
        <v>79.7</v>
      </c>
      <c r="F51" s="742">
        <v>42.8</v>
      </c>
      <c r="G51" s="742">
        <v>45.9</v>
      </c>
      <c r="H51" s="742">
        <v>6.5</v>
      </c>
      <c r="I51" s="742">
        <v>7.3</v>
      </c>
      <c r="J51" s="742">
        <v>2.2999999999999998</v>
      </c>
      <c r="K51" s="742">
        <v>8.8000000000000007</v>
      </c>
      <c r="L51" s="178"/>
    </row>
    <row r="52" spans="1:12" ht="15" customHeight="1">
      <c r="A52" s="480"/>
      <c r="B52" s="689"/>
      <c r="C52" s="480"/>
      <c r="D52" s="309">
        <v>2023</v>
      </c>
      <c r="E52" s="371">
        <v>78.099999999999994</v>
      </c>
      <c r="F52" s="742">
        <v>44.2</v>
      </c>
      <c r="G52" s="742">
        <v>50</v>
      </c>
      <c r="H52" s="742">
        <v>6.7</v>
      </c>
      <c r="I52" s="742">
        <v>8.3000000000000007</v>
      </c>
      <c r="J52" s="742">
        <v>2.8</v>
      </c>
      <c r="K52" s="742">
        <v>9.9</v>
      </c>
      <c r="L52" s="178"/>
    </row>
    <row r="53" spans="1:12" ht="15" customHeight="1">
      <c r="A53" s="480"/>
      <c r="B53" s="689"/>
      <c r="C53" s="480"/>
      <c r="D53" s="309">
        <v>2024</v>
      </c>
      <c r="E53" s="371">
        <v>77.5</v>
      </c>
      <c r="F53" s="742">
        <v>37.508000000000003</v>
      </c>
      <c r="G53" s="742">
        <v>49.636000000000003</v>
      </c>
      <c r="H53" s="742">
        <v>9.2539999999999996</v>
      </c>
      <c r="I53" s="742">
        <v>11.294</v>
      </c>
      <c r="J53" s="742">
        <v>2.2360000000000002</v>
      </c>
      <c r="K53" s="742">
        <v>12.298999999999999</v>
      </c>
      <c r="L53" s="178"/>
    </row>
    <row r="54" spans="1:12" ht="8.1" customHeight="1">
      <c r="A54" s="480"/>
      <c r="B54" s="689"/>
      <c r="C54" s="480"/>
      <c r="D54" s="342"/>
      <c r="E54" s="371"/>
      <c r="F54" s="742"/>
      <c r="G54" s="742"/>
      <c r="H54" s="742"/>
      <c r="I54" s="742"/>
      <c r="J54" s="742"/>
      <c r="K54" s="742"/>
      <c r="L54" s="178"/>
    </row>
    <row r="55" spans="1:12" ht="15" customHeight="1">
      <c r="A55" s="480"/>
      <c r="B55" s="689" t="s">
        <v>8</v>
      </c>
      <c r="C55" s="480"/>
      <c r="D55" s="309" t="s">
        <v>291</v>
      </c>
      <c r="E55" s="371">
        <v>113.5</v>
      </c>
      <c r="F55" s="742">
        <v>29.4</v>
      </c>
      <c r="G55" s="742">
        <v>64.099999999999994</v>
      </c>
      <c r="H55" s="742">
        <v>5.9</v>
      </c>
      <c r="I55" s="742">
        <v>8</v>
      </c>
      <c r="J55" s="743">
        <v>0.6</v>
      </c>
      <c r="K55" s="742">
        <v>6.9</v>
      </c>
      <c r="L55" s="178"/>
    </row>
    <row r="56" spans="1:12" ht="15" customHeight="1">
      <c r="A56" s="480"/>
      <c r="B56" s="689"/>
      <c r="C56" s="480"/>
      <c r="D56" s="309">
        <v>2023</v>
      </c>
      <c r="E56" s="371">
        <v>126.2</v>
      </c>
      <c r="F56" s="742">
        <v>31.8</v>
      </c>
      <c r="G56" s="742">
        <v>65.400000000000006</v>
      </c>
      <c r="H56" s="742">
        <v>6</v>
      </c>
      <c r="I56" s="742">
        <v>8.1999999999999993</v>
      </c>
      <c r="J56" s="743">
        <v>1</v>
      </c>
      <c r="K56" s="742">
        <v>6.9</v>
      </c>
      <c r="L56" s="178"/>
    </row>
    <row r="57" spans="1:12" ht="15" customHeight="1">
      <c r="A57" s="480"/>
      <c r="B57" s="689"/>
      <c r="C57" s="480"/>
      <c r="D57" s="309">
        <v>2024</v>
      </c>
      <c r="E57" s="371">
        <v>143.4</v>
      </c>
      <c r="F57" s="742">
        <v>31.213999999999999</v>
      </c>
      <c r="G57" s="742">
        <v>49.167999999999999</v>
      </c>
      <c r="H57" s="742">
        <v>7.5259999999999998</v>
      </c>
      <c r="I57" s="742">
        <v>10.707000000000001</v>
      </c>
      <c r="J57" s="742">
        <v>0.91100000000000003</v>
      </c>
      <c r="K57" s="742">
        <v>10.766999999999999</v>
      </c>
      <c r="L57" s="178"/>
    </row>
    <row r="58" spans="1:12" ht="8.1" customHeight="1">
      <c r="A58" s="480"/>
      <c r="B58" s="689"/>
      <c r="C58" s="480"/>
      <c r="D58" s="342"/>
      <c r="E58" s="371"/>
      <c r="F58" s="742"/>
      <c r="G58" s="742"/>
      <c r="H58" s="742"/>
      <c r="I58" s="742"/>
      <c r="J58" s="743"/>
      <c r="K58" s="742"/>
      <c r="L58" s="178"/>
    </row>
    <row r="59" spans="1:12" ht="15" customHeight="1">
      <c r="A59" s="480"/>
      <c r="B59" s="689" t="s">
        <v>7</v>
      </c>
      <c r="C59" s="480"/>
      <c r="D59" s="309" t="s">
        <v>291</v>
      </c>
      <c r="E59" s="371">
        <v>10.8</v>
      </c>
      <c r="F59" s="742">
        <v>3.1</v>
      </c>
      <c r="G59" s="742">
        <v>7.8</v>
      </c>
      <c r="H59" s="742">
        <v>0.4</v>
      </c>
      <c r="I59" s="742">
        <v>0.9</v>
      </c>
      <c r="J59" s="742">
        <v>0.3</v>
      </c>
      <c r="K59" s="742">
        <v>0.5</v>
      </c>
      <c r="L59" s="178"/>
    </row>
    <row r="60" spans="1:12" ht="15" customHeight="1">
      <c r="A60" s="480"/>
      <c r="B60" s="689"/>
      <c r="C60" s="480"/>
      <c r="D60" s="309">
        <v>2023</v>
      </c>
      <c r="E60" s="371">
        <v>12.7</v>
      </c>
      <c r="F60" s="742">
        <v>3.8</v>
      </c>
      <c r="G60" s="742">
        <v>10.9</v>
      </c>
      <c r="H60" s="742">
        <v>0.4</v>
      </c>
      <c r="I60" s="742">
        <v>0.7</v>
      </c>
      <c r="J60" s="742">
        <v>0</v>
      </c>
      <c r="K60" s="742">
        <v>0.3</v>
      </c>
      <c r="L60" s="178"/>
    </row>
    <row r="61" spans="1:12" ht="15" customHeight="1">
      <c r="A61" s="480"/>
      <c r="B61" s="689"/>
      <c r="C61" s="480"/>
      <c r="D61" s="309">
        <v>2024</v>
      </c>
      <c r="E61" s="371">
        <v>12.8</v>
      </c>
      <c r="F61" s="742">
        <v>3.726</v>
      </c>
      <c r="G61" s="742">
        <v>7.7220000000000004</v>
      </c>
      <c r="H61" s="742">
        <v>0.48399999999999999</v>
      </c>
      <c r="I61" s="742">
        <v>0.33800000000000002</v>
      </c>
      <c r="J61" s="742">
        <v>0.05</v>
      </c>
      <c r="K61" s="742">
        <v>0.624</v>
      </c>
      <c r="L61" s="178"/>
    </row>
    <row r="62" spans="1:12" ht="8.1" customHeight="1">
      <c r="A62" s="480"/>
      <c r="B62" s="689"/>
      <c r="C62" s="480"/>
      <c r="D62" s="342"/>
      <c r="E62" s="371"/>
      <c r="F62" s="742"/>
      <c r="G62" s="742"/>
      <c r="H62" s="742"/>
      <c r="I62" s="742"/>
      <c r="J62" s="742"/>
      <c r="K62" s="742"/>
      <c r="L62" s="178"/>
    </row>
    <row r="63" spans="1:12" ht="15" customHeight="1">
      <c r="A63" s="480"/>
      <c r="B63" s="689" t="s">
        <v>4</v>
      </c>
      <c r="C63" s="480"/>
      <c r="D63" s="309" t="s">
        <v>291</v>
      </c>
      <c r="E63" s="371">
        <v>377.7</v>
      </c>
      <c r="F63" s="742">
        <v>149.6</v>
      </c>
      <c r="G63" s="742">
        <v>173.2</v>
      </c>
      <c r="H63" s="742">
        <v>81.099999999999994</v>
      </c>
      <c r="I63" s="742">
        <v>94.4</v>
      </c>
      <c r="J63" s="742">
        <v>24.1</v>
      </c>
      <c r="K63" s="742">
        <v>60.5</v>
      </c>
      <c r="L63" s="178"/>
    </row>
    <row r="64" spans="1:12" ht="15" customHeight="1">
      <c r="A64" s="480"/>
      <c r="B64" s="689"/>
      <c r="C64" s="480"/>
      <c r="D64" s="309">
        <v>2023</v>
      </c>
      <c r="E64" s="371">
        <v>396.9</v>
      </c>
      <c r="F64" s="742">
        <v>164.1</v>
      </c>
      <c r="G64" s="742">
        <v>195.8</v>
      </c>
      <c r="H64" s="742">
        <v>90.2</v>
      </c>
      <c r="I64" s="742">
        <v>94.7</v>
      </c>
      <c r="J64" s="742">
        <v>24.3</v>
      </c>
      <c r="K64" s="742">
        <v>62.5</v>
      </c>
      <c r="L64" s="178"/>
    </row>
    <row r="65" spans="1:12" ht="15" customHeight="1">
      <c r="A65" s="480"/>
      <c r="B65" s="689"/>
      <c r="C65" s="480"/>
      <c r="D65" s="309">
        <v>2024</v>
      </c>
      <c r="E65" s="371">
        <v>376</v>
      </c>
      <c r="F65" s="742">
        <v>206.72</v>
      </c>
      <c r="G65" s="742">
        <v>216.91399999999999</v>
      </c>
      <c r="H65" s="742">
        <v>27.082999999999998</v>
      </c>
      <c r="I65" s="742">
        <v>91.16</v>
      </c>
      <c r="J65" s="742">
        <v>40.65</v>
      </c>
      <c r="K65" s="742">
        <v>50.164000000000001</v>
      </c>
      <c r="L65" s="178"/>
    </row>
    <row r="66" spans="1:12" ht="8.1" customHeight="1">
      <c r="A66" s="480"/>
      <c r="B66" s="689"/>
      <c r="C66" s="480"/>
      <c r="D66" s="342"/>
      <c r="E66" s="371"/>
      <c r="F66" s="742"/>
      <c r="G66" s="742"/>
      <c r="H66" s="742"/>
      <c r="I66" s="742"/>
      <c r="J66" s="742"/>
      <c r="K66" s="742"/>
      <c r="L66" s="178"/>
    </row>
    <row r="67" spans="1:12" ht="15" customHeight="1">
      <c r="A67" s="480"/>
      <c r="B67" s="689" t="s">
        <v>3</v>
      </c>
      <c r="C67" s="480"/>
      <c r="D67" s="309" t="s">
        <v>291</v>
      </c>
      <c r="E67" s="371">
        <v>45</v>
      </c>
      <c r="F67" s="742">
        <v>12.2</v>
      </c>
      <c r="G67" s="742">
        <v>26.9</v>
      </c>
      <c r="H67" s="742">
        <v>2.4</v>
      </c>
      <c r="I67" s="742">
        <v>2.4</v>
      </c>
      <c r="J67" s="742">
        <v>0.7</v>
      </c>
      <c r="K67" s="742">
        <v>3.1</v>
      </c>
      <c r="L67" s="178"/>
    </row>
    <row r="68" spans="1:12" ht="15" customHeight="1">
      <c r="A68" s="480"/>
      <c r="B68" s="689"/>
      <c r="C68" s="480"/>
      <c r="D68" s="309">
        <v>2023</v>
      </c>
      <c r="E68" s="371">
        <v>48</v>
      </c>
      <c r="F68" s="742">
        <v>14.3</v>
      </c>
      <c r="G68" s="742">
        <v>27.8</v>
      </c>
      <c r="H68" s="742">
        <v>2.7</v>
      </c>
      <c r="I68" s="742">
        <v>1.5</v>
      </c>
      <c r="J68" s="742">
        <v>0.2</v>
      </c>
      <c r="K68" s="742">
        <v>3.8</v>
      </c>
      <c r="L68" s="178"/>
    </row>
    <row r="69" spans="1:12" ht="15" customHeight="1">
      <c r="A69" s="480"/>
      <c r="B69" s="689"/>
      <c r="C69" s="480"/>
      <c r="D69" s="309">
        <v>2024</v>
      </c>
      <c r="E69" s="371">
        <v>49.7</v>
      </c>
      <c r="F69" s="742">
        <v>18.712</v>
      </c>
      <c r="G69" s="742">
        <v>28.239000000000001</v>
      </c>
      <c r="H69" s="742">
        <v>4.234</v>
      </c>
      <c r="I69" s="742">
        <v>2.6629999999999998</v>
      </c>
      <c r="J69" s="742">
        <v>0.21199999999999999</v>
      </c>
      <c r="K69" s="742">
        <v>4.7210000000000001</v>
      </c>
      <c r="L69" s="178"/>
    </row>
    <row r="70" spans="1:12" ht="8.1" customHeight="1">
      <c r="A70" s="480"/>
      <c r="B70" s="689"/>
      <c r="C70" s="480"/>
      <c r="D70" s="342"/>
      <c r="E70" s="371"/>
      <c r="F70" s="742"/>
      <c r="G70" s="742"/>
      <c r="H70" s="742"/>
      <c r="I70" s="742"/>
      <c r="J70" s="742"/>
      <c r="K70" s="742"/>
      <c r="L70" s="178"/>
    </row>
    <row r="71" spans="1:12" ht="15" customHeight="1">
      <c r="A71" s="480"/>
      <c r="B71" s="689" t="s">
        <v>6</v>
      </c>
      <c r="C71" s="480"/>
      <c r="D71" s="309" t="s">
        <v>291</v>
      </c>
      <c r="E71" s="371">
        <v>166.9</v>
      </c>
      <c r="F71" s="742">
        <v>46.2</v>
      </c>
      <c r="G71" s="742">
        <v>58.6</v>
      </c>
      <c r="H71" s="742">
        <v>5.2</v>
      </c>
      <c r="I71" s="742">
        <v>6.3</v>
      </c>
      <c r="J71" s="742">
        <v>1.4</v>
      </c>
      <c r="K71" s="742">
        <v>7.3</v>
      </c>
      <c r="L71" s="178"/>
    </row>
    <row r="72" spans="1:12" ht="15" customHeight="1">
      <c r="A72" s="480"/>
      <c r="B72" s="689"/>
      <c r="C72" s="480"/>
      <c r="D72" s="309">
        <v>2023</v>
      </c>
      <c r="E72" s="371">
        <v>151.6</v>
      </c>
      <c r="F72" s="742">
        <v>49</v>
      </c>
      <c r="G72" s="742">
        <v>64.2</v>
      </c>
      <c r="H72" s="742">
        <v>6.6</v>
      </c>
      <c r="I72" s="742">
        <v>6.4</v>
      </c>
      <c r="J72" s="742">
        <v>1.1000000000000001</v>
      </c>
      <c r="K72" s="742">
        <v>8.5</v>
      </c>
      <c r="L72" s="178"/>
    </row>
    <row r="73" spans="1:12" ht="15" customHeight="1">
      <c r="A73" s="480"/>
      <c r="B73" s="689"/>
      <c r="C73" s="480"/>
      <c r="D73" s="309">
        <v>2024</v>
      </c>
      <c r="E73" s="371">
        <v>178.5</v>
      </c>
      <c r="F73" s="742">
        <v>54.002000000000002</v>
      </c>
      <c r="G73" s="742">
        <v>72.41</v>
      </c>
      <c r="H73" s="742">
        <v>5.6429999999999998</v>
      </c>
      <c r="I73" s="742">
        <v>10.972</v>
      </c>
      <c r="J73" s="742">
        <v>1.7110000000000001</v>
      </c>
      <c r="K73" s="742">
        <v>6.9740000000000002</v>
      </c>
      <c r="L73" s="178"/>
    </row>
    <row r="74" spans="1:12" ht="8.1" customHeight="1">
      <c r="A74" s="480"/>
      <c r="B74" s="689"/>
      <c r="C74" s="480"/>
      <c r="D74" s="342"/>
      <c r="E74" s="371"/>
      <c r="F74" s="742"/>
      <c r="G74" s="742"/>
      <c r="H74" s="742"/>
      <c r="I74" s="742"/>
      <c r="J74" s="742"/>
      <c r="K74" s="742"/>
      <c r="L74" s="178"/>
    </row>
    <row r="75" spans="1:12" ht="15" customHeight="1">
      <c r="A75" s="480"/>
      <c r="B75" s="689" t="s">
        <v>5</v>
      </c>
      <c r="C75" s="480"/>
      <c r="D75" s="309" t="s">
        <v>291</v>
      </c>
      <c r="E75" s="371">
        <v>99.6</v>
      </c>
      <c r="F75" s="742">
        <v>38.4</v>
      </c>
      <c r="G75" s="742">
        <v>45.3</v>
      </c>
      <c r="H75" s="742">
        <v>5</v>
      </c>
      <c r="I75" s="742">
        <v>6.8</v>
      </c>
      <c r="J75" s="742">
        <v>0.9</v>
      </c>
      <c r="K75" s="742">
        <v>9.9</v>
      </c>
      <c r="L75" s="178"/>
    </row>
    <row r="76" spans="1:12" ht="15" customHeight="1">
      <c r="A76" s="480"/>
      <c r="B76" s="689"/>
      <c r="C76" s="480"/>
      <c r="D76" s="309">
        <v>2023</v>
      </c>
      <c r="E76" s="371">
        <v>104.4</v>
      </c>
      <c r="F76" s="742">
        <v>40.5</v>
      </c>
      <c r="G76" s="742">
        <v>46.1</v>
      </c>
      <c r="H76" s="742">
        <v>4.5</v>
      </c>
      <c r="I76" s="742">
        <v>6.8</v>
      </c>
      <c r="J76" s="742">
        <v>0.8</v>
      </c>
      <c r="K76" s="742">
        <v>12</v>
      </c>
      <c r="L76" s="178"/>
    </row>
    <row r="77" spans="1:12" ht="15" customHeight="1">
      <c r="A77" s="480"/>
      <c r="B77" s="689"/>
      <c r="C77" s="480"/>
      <c r="D77" s="309">
        <v>2024</v>
      </c>
      <c r="E77" s="371">
        <v>120</v>
      </c>
      <c r="F77" s="742">
        <v>33.453000000000003</v>
      </c>
      <c r="G77" s="742">
        <v>42.594000000000001</v>
      </c>
      <c r="H77" s="742">
        <v>5.9089999999999998</v>
      </c>
      <c r="I77" s="742">
        <v>8.0649999999999995</v>
      </c>
      <c r="J77" s="742">
        <v>0.998</v>
      </c>
      <c r="K77" s="742">
        <v>15.784000000000001</v>
      </c>
      <c r="L77" s="178"/>
    </row>
    <row r="78" spans="1:12" ht="8.1" customHeight="1">
      <c r="A78" s="480"/>
      <c r="B78" s="689"/>
      <c r="C78" s="480"/>
      <c r="D78" s="342"/>
      <c r="E78" s="371"/>
      <c r="F78" s="742"/>
      <c r="G78" s="742"/>
      <c r="H78" s="742"/>
      <c r="I78" s="742"/>
      <c r="J78" s="742"/>
      <c r="K78" s="742"/>
      <c r="L78" s="178"/>
    </row>
    <row r="79" spans="1:12" ht="15" customHeight="1">
      <c r="A79" s="480"/>
      <c r="B79" s="689" t="s">
        <v>2</v>
      </c>
      <c r="C79" s="480"/>
      <c r="D79" s="309" t="s">
        <v>291</v>
      </c>
      <c r="E79" s="371">
        <v>121.3</v>
      </c>
      <c r="F79" s="742">
        <v>31.2</v>
      </c>
      <c r="G79" s="742">
        <v>69.3</v>
      </c>
      <c r="H79" s="742">
        <v>41.9</v>
      </c>
      <c r="I79" s="742">
        <v>34.1</v>
      </c>
      <c r="J79" s="742">
        <v>8.9</v>
      </c>
      <c r="K79" s="742">
        <v>52.6</v>
      </c>
      <c r="L79" s="178"/>
    </row>
    <row r="80" spans="1:12" ht="15" customHeight="1">
      <c r="A80" s="480"/>
      <c r="B80" s="689"/>
      <c r="C80" s="480"/>
      <c r="D80" s="309">
        <v>2023</v>
      </c>
      <c r="E80" s="371">
        <v>126.6</v>
      </c>
      <c r="F80" s="742">
        <v>35.9</v>
      </c>
      <c r="G80" s="742">
        <v>76.900000000000006</v>
      </c>
      <c r="H80" s="742">
        <v>39.200000000000003</v>
      </c>
      <c r="I80" s="742">
        <v>39.6</v>
      </c>
      <c r="J80" s="742">
        <v>9.6</v>
      </c>
      <c r="K80" s="742">
        <v>58.4</v>
      </c>
      <c r="L80" s="178"/>
    </row>
    <row r="81" spans="1:12" ht="15" customHeight="1">
      <c r="A81" s="480"/>
      <c r="B81" s="689"/>
      <c r="C81" s="480"/>
      <c r="D81" s="309">
        <v>2024</v>
      </c>
      <c r="E81" s="371">
        <v>143.9</v>
      </c>
      <c r="F81" s="742">
        <v>33.325000000000003</v>
      </c>
      <c r="G81" s="742">
        <v>92.995000000000005</v>
      </c>
      <c r="H81" s="742">
        <v>48.915999999999997</v>
      </c>
      <c r="I81" s="742">
        <v>44.927</v>
      </c>
      <c r="J81" s="742">
        <v>10.031000000000001</v>
      </c>
      <c r="K81" s="742">
        <v>59.258000000000003</v>
      </c>
      <c r="L81" s="178"/>
    </row>
    <row r="82" spans="1:12" ht="8.1" customHeight="1">
      <c r="A82" s="480"/>
      <c r="B82" s="689"/>
      <c r="C82" s="480"/>
      <c r="D82" s="342"/>
      <c r="E82" s="371"/>
      <c r="F82" s="742"/>
      <c r="G82" s="742"/>
      <c r="H82" s="742"/>
      <c r="I82" s="742"/>
      <c r="J82" s="742"/>
      <c r="K82" s="742"/>
      <c r="L82" s="178"/>
    </row>
    <row r="83" spans="1:12" ht="15" customHeight="1">
      <c r="A83" s="480"/>
      <c r="B83" s="689" t="s">
        <v>1</v>
      </c>
      <c r="C83" s="480"/>
      <c r="D83" s="309" t="s">
        <v>291</v>
      </c>
      <c r="E83" s="371">
        <v>3.3</v>
      </c>
      <c r="F83" s="742">
        <v>1.8</v>
      </c>
      <c r="G83" s="742">
        <v>1.8</v>
      </c>
      <c r="H83" s="742">
        <v>0.2</v>
      </c>
      <c r="I83" s="742">
        <v>0.4</v>
      </c>
      <c r="J83" s="742">
        <v>0.1</v>
      </c>
      <c r="K83" s="742">
        <v>0.4</v>
      </c>
      <c r="L83" s="178"/>
    </row>
    <row r="84" spans="1:12" ht="15" customHeight="1">
      <c r="A84" s="480"/>
      <c r="B84" s="689"/>
      <c r="C84" s="480"/>
      <c r="D84" s="309">
        <v>2023</v>
      </c>
      <c r="E84" s="371">
        <v>2.5</v>
      </c>
      <c r="F84" s="742">
        <v>2.5</v>
      </c>
      <c r="G84" s="742">
        <v>1.7</v>
      </c>
      <c r="H84" s="742">
        <v>0.1</v>
      </c>
      <c r="I84" s="742">
        <v>0.5</v>
      </c>
      <c r="J84" s="742">
        <v>0.5</v>
      </c>
      <c r="K84" s="742">
        <v>0.3</v>
      </c>
      <c r="L84" s="178"/>
    </row>
    <row r="85" spans="1:12" ht="15" customHeight="1">
      <c r="A85" s="480"/>
      <c r="B85" s="689"/>
      <c r="C85" s="480"/>
      <c r="D85" s="309">
        <v>2024</v>
      </c>
      <c r="E85" s="371">
        <v>3.2</v>
      </c>
      <c r="F85" s="742">
        <v>2.113</v>
      </c>
      <c r="G85" s="742">
        <v>1.42</v>
      </c>
      <c r="H85" s="742">
        <v>0.19500000000000001</v>
      </c>
      <c r="I85" s="742">
        <v>0.55100000000000005</v>
      </c>
      <c r="J85" s="742">
        <v>0.65300000000000002</v>
      </c>
      <c r="K85" s="742">
        <v>0.47299999999999998</v>
      </c>
      <c r="L85" s="178"/>
    </row>
    <row r="86" spans="1:12" ht="8.1" customHeight="1">
      <c r="A86" s="480"/>
      <c r="B86" s="689"/>
      <c r="C86" s="480"/>
      <c r="D86" s="342"/>
      <c r="E86" s="371"/>
      <c r="F86" s="742"/>
      <c r="G86" s="742"/>
      <c r="H86" s="742"/>
      <c r="I86" s="742"/>
      <c r="J86" s="742"/>
      <c r="K86" s="742"/>
      <c r="L86" s="178"/>
    </row>
    <row r="87" spans="1:12" ht="15" customHeight="1">
      <c r="A87" s="480"/>
      <c r="B87" s="689" t="s">
        <v>0</v>
      </c>
      <c r="C87" s="480"/>
      <c r="D87" s="741" t="s">
        <v>291</v>
      </c>
      <c r="E87" s="371">
        <v>4.7</v>
      </c>
      <c r="F87" s="740">
        <v>1.1000000000000001</v>
      </c>
      <c r="G87" s="740">
        <v>1</v>
      </c>
      <c r="H87" s="740">
        <v>0.9</v>
      </c>
      <c r="I87" s="740">
        <v>0.7</v>
      </c>
      <c r="J87" s="740">
        <v>0.1</v>
      </c>
      <c r="K87" s="740">
        <v>0.9</v>
      </c>
      <c r="L87" s="178"/>
    </row>
    <row r="88" spans="1:12" ht="15" customHeight="1">
      <c r="A88" s="480"/>
      <c r="B88" s="689"/>
      <c r="C88" s="480"/>
      <c r="D88" s="739">
        <v>2023</v>
      </c>
      <c r="E88" s="371">
        <v>3.3</v>
      </c>
      <c r="F88" s="737">
        <v>1.2</v>
      </c>
      <c r="G88" s="737">
        <v>0.9</v>
      </c>
      <c r="H88" s="737">
        <v>0.8</v>
      </c>
      <c r="I88" s="737">
        <v>0.5</v>
      </c>
      <c r="J88" s="737">
        <v>0.2</v>
      </c>
      <c r="K88" s="737">
        <v>0.7</v>
      </c>
      <c r="L88" s="178"/>
    </row>
    <row r="89" spans="1:12" ht="15" customHeight="1">
      <c r="A89" s="480"/>
      <c r="B89" s="689"/>
      <c r="C89" s="480"/>
      <c r="D89" s="738">
        <v>2024</v>
      </c>
      <c r="E89" s="371">
        <v>2.6</v>
      </c>
      <c r="F89" s="737">
        <v>1.1339999999999999</v>
      </c>
      <c r="G89" s="737">
        <v>1.7010000000000001</v>
      </c>
      <c r="H89" s="737">
        <v>1.014</v>
      </c>
      <c r="I89" s="737">
        <v>0.95699999999999996</v>
      </c>
      <c r="J89" s="737">
        <v>7.5999999999999998E-2</v>
      </c>
      <c r="K89" s="737">
        <v>1.1870000000000001</v>
      </c>
      <c r="L89" s="178"/>
    </row>
    <row r="90" spans="1:12" ht="15" customHeight="1" thickBot="1">
      <c r="A90" s="642"/>
      <c r="B90" s="736"/>
      <c r="C90" s="642"/>
      <c r="D90" s="735"/>
      <c r="E90" s="735"/>
      <c r="F90" s="734"/>
      <c r="G90" s="734"/>
      <c r="H90" s="734"/>
      <c r="I90" s="734"/>
      <c r="J90" s="734"/>
      <c r="K90" s="734"/>
      <c r="L90" s="733"/>
    </row>
    <row r="91" spans="1:12" ht="15" customHeight="1">
      <c r="A91" s="480"/>
      <c r="B91" s="689"/>
      <c r="C91" s="480"/>
      <c r="D91" s="309"/>
      <c r="E91" s="309"/>
      <c r="F91" s="732"/>
      <c r="G91" s="732"/>
      <c r="H91" s="732"/>
      <c r="I91" s="732"/>
      <c r="J91" s="732"/>
      <c r="K91" s="732"/>
      <c r="L91" s="540" t="s">
        <v>314</v>
      </c>
    </row>
    <row r="92" spans="1:12" ht="15" customHeight="1">
      <c r="A92" s="731"/>
      <c r="C92" s="730"/>
      <c r="D92" s="730"/>
      <c r="E92" s="730"/>
      <c r="F92" s="730"/>
      <c r="G92" s="730"/>
      <c r="H92" s="730"/>
      <c r="I92" s="730"/>
      <c r="J92" s="730"/>
      <c r="K92" s="730"/>
      <c r="L92" s="525" t="s">
        <v>315</v>
      </c>
    </row>
    <row r="93" spans="1:12" s="534" customFormat="1" ht="15" customHeight="1">
      <c r="A93" s="526"/>
      <c r="B93" s="782" t="s">
        <v>316</v>
      </c>
      <c r="C93" s="782"/>
      <c r="D93" s="782"/>
      <c r="E93" s="782"/>
      <c r="F93" s="782"/>
      <c r="G93" s="782"/>
      <c r="H93" s="782"/>
      <c r="I93" s="782"/>
      <c r="J93" s="782"/>
      <c r="K93" s="782"/>
      <c r="L93" s="557"/>
    </row>
    <row r="94" spans="1:12" s="556" customFormat="1" ht="16.5" customHeight="1">
      <c r="A94" s="545"/>
      <c r="B94" s="785" t="s">
        <v>321</v>
      </c>
      <c r="C94" s="785"/>
      <c r="D94" s="785"/>
      <c r="E94" s="785"/>
      <c r="F94" s="785"/>
      <c r="G94" s="785"/>
      <c r="H94" s="785"/>
      <c r="I94" s="785"/>
      <c r="J94" s="785"/>
      <c r="K94" s="785"/>
      <c r="L94" s="785"/>
    </row>
    <row r="95" spans="1:12" s="534" customFormat="1" ht="15" customHeight="1">
      <c r="A95" s="528"/>
      <c r="B95" s="528" t="s">
        <v>322</v>
      </c>
      <c r="C95" s="527"/>
      <c r="D95" s="527"/>
      <c r="E95" s="527"/>
      <c r="F95" s="527"/>
      <c r="G95" s="527"/>
      <c r="H95" s="527"/>
      <c r="I95" s="527"/>
      <c r="J95" s="527"/>
      <c r="K95" s="527"/>
      <c r="L95" s="527"/>
    </row>
    <row r="96" spans="1:12" ht="15" customHeight="1">
      <c r="B96" s="480"/>
      <c r="C96" s="480"/>
      <c r="D96" s="633"/>
      <c r="E96" s="633"/>
      <c r="F96" s="480"/>
      <c r="G96" s="480"/>
      <c r="H96" s="480"/>
      <c r="I96" s="480"/>
      <c r="J96" s="480"/>
      <c r="K96" s="480"/>
      <c r="L96" s="480"/>
    </row>
    <row r="97" spans="2:12" ht="15" customHeight="1">
      <c r="B97" s="480"/>
      <c r="C97" s="480"/>
      <c r="D97" s="633"/>
      <c r="E97" s="633"/>
      <c r="F97" s="480"/>
      <c r="G97" s="480"/>
      <c r="H97" s="480"/>
      <c r="I97" s="480"/>
      <c r="J97" s="480"/>
      <c r="K97" s="480"/>
      <c r="L97" s="480"/>
    </row>
    <row r="98" spans="2:12" ht="15" customHeight="1">
      <c r="B98" s="480"/>
      <c r="C98" s="480"/>
      <c r="D98" s="633"/>
      <c r="E98" s="633"/>
      <c r="F98" s="480"/>
      <c r="G98" s="480"/>
      <c r="H98" s="480"/>
      <c r="I98" s="480"/>
      <c r="J98" s="480"/>
      <c r="K98" s="480"/>
      <c r="L98" s="480"/>
    </row>
    <row r="99" spans="2:12" ht="15" customHeight="1">
      <c r="B99" s="480"/>
      <c r="C99" s="480"/>
      <c r="D99" s="633"/>
      <c r="E99" s="633"/>
      <c r="F99" s="480"/>
      <c r="G99" s="480"/>
      <c r="H99" s="480"/>
      <c r="I99" s="480"/>
      <c r="J99" s="480"/>
      <c r="K99" s="480"/>
      <c r="L99" s="480"/>
    </row>
    <row r="100" spans="2:12" ht="15" customHeight="1">
      <c r="B100" s="480"/>
      <c r="C100" s="480"/>
      <c r="D100" s="633"/>
      <c r="E100" s="633"/>
      <c r="F100" s="480"/>
      <c r="G100" s="480"/>
      <c r="H100" s="480"/>
      <c r="I100" s="480"/>
      <c r="J100" s="480"/>
      <c r="K100" s="480"/>
      <c r="L100" s="480"/>
    </row>
  </sheetData>
  <mergeCells count="2">
    <mergeCell ref="B93:K93"/>
    <mergeCell ref="B94:L94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F21E-A9C1-4FE2-8FAA-22E0BE79DE1A}">
  <sheetPr>
    <tabColor theme="8"/>
  </sheetPr>
  <dimension ref="A1:M102"/>
  <sheetViews>
    <sheetView showGridLines="0" view="pageBreakPreview" topLeftCell="A52" zoomScale="80" zoomScaleNormal="100" zoomScaleSheetLayoutView="8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11" width="16.28515625" style="385" customWidth="1"/>
    <col min="12" max="12" width="1.7109375" style="385" customWidth="1"/>
    <col min="13" max="16384" width="12.5703125" style="385"/>
  </cols>
  <sheetData>
    <row r="1" spans="1:13">
      <c r="A1" s="726"/>
      <c r="B1" s="726"/>
      <c r="C1" s="726"/>
      <c r="D1" s="726"/>
      <c r="E1" s="726"/>
      <c r="F1" s="726"/>
      <c r="G1" s="726"/>
      <c r="H1" s="726"/>
      <c r="I1" s="726"/>
      <c r="J1" s="726"/>
      <c r="K1" s="726"/>
      <c r="L1" s="682" t="s">
        <v>27</v>
      </c>
      <c r="M1" s="726"/>
    </row>
    <row r="2" spans="1:13">
      <c r="A2" s="726"/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681" t="s">
        <v>26</v>
      </c>
      <c r="M2" s="726"/>
    </row>
    <row r="3" spans="1:13" ht="15" customHeight="1">
      <c r="A3" s="726"/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</row>
    <row r="4" spans="1:13" ht="15" customHeight="1">
      <c r="A4" s="726"/>
      <c r="B4" s="726"/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726"/>
    </row>
    <row r="5" spans="1:13">
      <c r="A5" s="726"/>
      <c r="B5" s="585" t="s">
        <v>171</v>
      </c>
      <c r="C5" s="677" t="s">
        <v>339</v>
      </c>
      <c r="D5" s="726"/>
      <c r="E5" s="725"/>
      <c r="F5" s="725"/>
      <c r="G5" s="725"/>
      <c r="H5" s="725"/>
      <c r="I5" s="725"/>
      <c r="J5" s="725"/>
      <c r="K5" s="725"/>
      <c r="L5" s="725"/>
      <c r="M5" s="725"/>
    </row>
    <row r="6" spans="1:13">
      <c r="A6" s="726"/>
      <c r="B6" s="583" t="s">
        <v>172</v>
      </c>
      <c r="C6" s="673" t="s">
        <v>338</v>
      </c>
      <c r="D6" s="726"/>
      <c r="E6" s="725"/>
      <c r="F6" s="725"/>
      <c r="G6" s="725"/>
      <c r="H6" s="725"/>
      <c r="I6" s="725"/>
      <c r="J6" s="725"/>
      <c r="K6" s="725"/>
      <c r="L6" s="725"/>
      <c r="M6" s="725"/>
    </row>
    <row r="7" spans="1:13" ht="8.1" customHeight="1">
      <c r="B7" s="696"/>
      <c r="C7" s="480"/>
      <c r="D7" s="480"/>
      <c r="E7" s="480"/>
      <c r="F7" s="480"/>
      <c r="G7" s="480"/>
      <c r="H7" s="480"/>
      <c r="I7" s="480"/>
      <c r="J7" s="480"/>
      <c r="K7" s="480"/>
      <c r="L7" s="480"/>
    </row>
    <row r="8" spans="1:13" s="384" customFormat="1" ht="14.25" thickBot="1">
      <c r="B8" s="750" t="s">
        <v>292</v>
      </c>
      <c r="C8" s="472"/>
      <c r="D8" s="472"/>
      <c r="E8" s="472"/>
      <c r="F8" s="722"/>
      <c r="G8" s="472"/>
      <c r="H8" s="472"/>
      <c r="I8" s="472"/>
      <c r="J8" s="472"/>
      <c r="L8" s="722" t="s">
        <v>128</v>
      </c>
    </row>
    <row r="9" spans="1:13" ht="8.1" customHeight="1" thickTop="1">
      <c r="A9" s="664"/>
      <c r="B9" s="664"/>
      <c r="C9" s="664"/>
      <c r="D9" s="664"/>
      <c r="E9" s="664"/>
      <c r="F9" s="664"/>
      <c r="G9" s="664"/>
      <c r="H9" s="664"/>
      <c r="I9" s="664"/>
      <c r="J9" s="664"/>
      <c r="K9" s="664"/>
      <c r="L9" s="664"/>
    </row>
    <row r="10" spans="1:13" ht="15" customHeight="1">
      <c r="A10" s="480"/>
      <c r="B10" s="483" t="s">
        <v>25</v>
      </c>
      <c r="C10" s="636"/>
      <c r="D10" s="636" t="s">
        <v>190</v>
      </c>
      <c r="E10" s="695" t="s">
        <v>94</v>
      </c>
      <c r="F10" s="275" t="s">
        <v>101</v>
      </c>
      <c r="G10" s="275" t="s">
        <v>100</v>
      </c>
      <c r="H10" s="276" t="s">
        <v>94</v>
      </c>
      <c r="I10" s="276" t="s">
        <v>111</v>
      </c>
      <c r="J10" s="276" t="s">
        <v>94</v>
      </c>
      <c r="K10" s="276" t="s">
        <v>233</v>
      </c>
      <c r="L10" s="275"/>
    </row>
    <row r="11" spans="1:13" ht="15" customHeight="1">
      <c r="A11" s="480"/>
      <c r="B11" s="696" t="s">
        <v>23</v>
      </c>
      <c r="C11" s="480"/>
      <c r="D11" s="481" t="s">
        <v>191</v>
      </c>
      <c r="E11" s="695" t="s">
        <v>96</v>
      </c>
      <c r="F11" s="275" t="s">
        <v>235</v>
      </c>
      <c r="G11" s="279" t="s">
        <v>95</v>
      </c>
      <c r="H11" s="276" t="s">
        <v>110</v>
      </c>
      <c r="I11" s="276" t="s">
        <v>236</v>
      </c>
      <c r="J11" s="276" t="s">
        <v>67</v>
      </c>
      <c r="K11" s="280" t="s">
        <v>237</v>
      </c>
      <c r="L11" s="275"/>
    </row>
    <row r="12" spans="1:13" ht="15" customHeight="1">
      <c r="A12" s="480"/>
      <c r="B12" s="480"/>
      <c r="C12" s="480"/>
      <c r="D12" s="480"/>
      <c r="E12" s="695" t="s">
        <v>222</v>
      </c>
      <c r="F12" s="275" t="s">
        <v>239</v>
      </c>
      <c r="G12" s="275"/>
      <c r="H12" s="276" t="s">
        <v>109</v>
      </c>
      <c r="I12" s="275" t="s">
        <v>240</v>
      </c>
      <c r="J12" s="276" t="s">
        <v>108</v>
      </c>
      <c r="K12" s="281" t="s">
        <v>107</v>
      </c>
      <c r="L12" s="275"/>
    </row>
    <row r="13" spans="1:13" ht="15" customHeight="1">
      <c r="A13" s="480"/>
      <c r="B13" s="483"/>
      <c r="C13" s="480"/>
      <c r="D13" s="480"/>
      <c r="E13" s="695" t="s">
        <v>36</v>
      </c>
      <c r="F13" s="275" t="s">
        <v>114</v>
      </c>
      <c r="G13" s="275"/>
      <c r="H13" s="276" t="s">
        <v>241</v>
      </c>
      <c r="I13" s="283" t="s">
        <v>242</v>
      </c>
      <c r="J13" s="283" t="s">
        <v>106</v>
      </c>
      <c r="K13" s="281" t="s">
        <v>136</v>
      </c>
      <c r="L13" s="283"/>
    </row>
    <row r="14" spans="1:13" ht="15" customHeight="1">
      <c r="A14" s="480"/>
      <c r="B14" s="696"/>
      <c r="C14" s="480"/>
      <c r="D14" s="480"/>
      <c r="E14" s="693" t="s">
        <v>92</v>
      </c>
      <c r="F14" s="275" t="s">
        <v>91</v>
      </c>
      <c r="G14" s="275"/>
      <c r="H14" s="282" t="s">
        <v>102</v>
      </c>
      <c r="I14" s="283" t="s">
        <v>104</v>
      </c>
      <c r="J14" s="283" t="s">
        <v>56</v>
      </c>
      <c r="K14" s="283" t="s">
        <v>103</v>
      </c>
      <c r="L14" s="283"/>
    </row>
    <row r="15" spans="1:13" ht="15" customHeight="1">
      <c r="A15" s="480"/>
      <c r="B15" s="480"/>
      <c r="C15" s="480"/>
      <c r="D15" s="480"/>
      <c r="E15" s="693" t="s">
        <v>228</v>
      </c>
      <c r="F15" s="275" t="s">
        <v>89</v>
      </c>
      <c r="G15" s="275"/>
      <c r="H15" s="282" t="s">
        <v>246</v>
      </c>
      <c r="I15" s="283" t="s">
        <v>244</v>
      </c>
      <c r="J15" s="275"/>
      <c r="K15" s="283" t="s">
        <v>113</v>
      </c>
      <c r="L15" s="283"/>
    </row>
    <row r="16" spans="1:13" ht="15" customHeight="1">
      <c r="A16" s="480"/>
      <c r="B16" s="480"/>
      <c r="C16" s="480"/>
      <c r="D16" s="480"/>
      <c r="E16" s="711" t="s">
        <v>87</v>
      </c>
      <c r="F16" s="283" t="s">
        <v>86</v>
      </c>
      <c r="G16" s="283"/>
      <c r="H16" s="282" t="s">
        <v>56</v>
      </c>
      <c r="I16" s="283"/>
      <c r="J16" s="283"/>
      <c r="K16" s="283" t="s">
        <v>149</v>
      </c>
      <c r="L16" s="283"/>
    </row>
    <row r="17" spans="1:12" ht="15" customHeight="1">
      <c r="A17" s="480"/>
      <c r="B17" s="480"/>
      <c r="C17" s="480"/>
      <c r="D17" s="480"/>
      <c r="E17" s="693" t="s">
        <v>56</v>
      </c>
      <c r="F17" s="279" t="s">
        <v>85</v>
      </c>
      <c r="G17" s="279"/>
      <c r="H17" s="283"/>
      <c r="I17" s="279"/>
      <c r="J17" s="279"/>
      <c r="K17" s="275"/>
      <c r="L17" s="279"/>
    </row>
    <row r="18" spans="1:12" ht="15" customHeight="1">
      <c r="A18" s="480"/>
      <c r="B18" s="480"/>
      <c r="C18" s="480"/>
      <c r="D18" s="480"/>
      <c r="E18" s="693"/>
      <c r="F18" s="279" t="s">
        <v>248</v>
      </c>
      <c r="G18" s="279"/>
      <c r="H18" s="283"/>
      <c r="I18" s="279"/>
      <c r="J18" s="279"/>
      <c r="K18" s="275"/>
      <c r="L18" s="279"/>
    </row>
    <row r="19" spans="1:12" ht="15" customHeight="1">
      <c r="A19" s="480"/>
      <c r="B19" s="480"/>
      <c r="C19" s="480"/>
      <c r="D19" s="480"/>
      <c r="E19" s="693"/>
      <c r="F19" s="279" t="s">
        <v>84</v>
      </c>
      <c r="G19" s="279"/>
      <c r="H19" s="279"/>
      <c r="I19" s="279"/>
      <c r="J19" s="279"/>
      <c r="K19" s="275"/>
      <c r="L19" s="279"/>
    </row>
    <row r="20" spans="1:12" ht="15" customHeight="1">
      <c r="A20" s="480"/>
      <c r="B20" s="480"/>
      <c r="C20" s="480"/>
      <c r="D20" s="480"/>
      <c r="E20" s="693"/>
      <c r="F20" s="279" t="s">
        <v>56</v>
      </c>
      <c r="G20" s="279"/>
      <c r="H20" s="279"/>
      <c r="I20" s="279"/>
      <c r="J20" s="279"/>
      <c r="K20" s="279"/>
      <c r="L20" s="279"/>
    </row>
    <row r="21" spans="1:12" ht="8.1" customHeight="1">
      <c r="A21" s="476"/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</row>
    <row r="22" spans="1:12" ht="8.1" customHeight="1">
      <c r="A22" s="480"/>
      <c r="B22" s="480"/>
      <c r="C22" s="480"/>
      <c r="D22" s="480"/>
      <c r="E22" s="480"/>
      <c r="F22" s="480"/>
      <c r="G22" s="480"/>
      <c r="H22" s="480"/>
      <c r="I22" s="480"/>
      <c r="J22" s="480"/>
      <c r="K22" s="480"/>
      <c r="L22" s="480"/>
    </row>
    <row r="23" spans="1:12" ht="15" customHeight="1">
      <c r="A23" s="480"/>
      <c r="B23" s="483" t="s">
        <v>15</v>
      </c>
      <c r="C23" s="480"/>
      <c r="D23" s="308" t="s">
        <v>286</v>
      </c>
      <c r="E23" s="746">
        <v>499.6</v>
      </c>
      <c r="F23" s="653">
        <v>542.4</v>
      </c>
      <c r="G23" s="368">
        <v>317</v>
      </c>
      <c r="H23" s="368">
        <v>224.4</v>
      </c>
      <c r="I23" s="368">
        <v>30.5</v>
      </c>
      <c r="J23" s="368">
        <v>140.1</v>
      </c>
      <c r="K23" s="368">
        <v>20.2</v>
      </c>
      <c r="L23" s="636">
        <v>0</v>
      </c>
    </row>
    <row r="24" spans="1:12" ht="15" customHeight="1">
      <c r="A24" s="480"/>
      <c r="B24" s="483"/>
      <c r="C24" s="480"/>
      <c r="D24" s="308">
        <v>2023</v>
      </c>
      <c r="E24" s="746">
        <v>542.1</v>
      </c>
      <c r="F24" s="653">
        <v>563.29999999999995</v>
      </c>
      <c r="G24" s="368">
        <v>341.2</v>
      </c>
      <c r="H24" s="368">
        <v>223.9</v>
      </c>
      <c r="I24" s="368">
        <v>39.200000000000003</v>
      </c>
      <c r="J24" s="368">
        <v>154.5</v>
      </c>
      <c r="K24" s="368">
        <v>2.8</v>
      </c>
      <c r="L24" s="636">
        <v>0.2</v>
      </c>
    </row>
    <row r="25" spans="1:12" ht="15" customHeight="1">
      <c r="A25" s="480"/>
      <c r="B25" s="483"/>
      <c r="C25" s="480"/>
      <c r="D25" s="308">
        <v>2024</v>
      </c>
      <c r="E25" s="746">
        <v>589.59500000000003</v>
      </c>
      <c r="F25" s="653">
        <v>581.4</v>
      </c>
      <c r="G25" s="368">
        <v>384.2</v>
      </c>
      <c r="H25" s="368">
        <v>225.6</v>
      </c>
      <c r="I25" s="368">
        <v>38.4</v>
      </c>
      <c r="J25" s="368">
        <v>149.6</v>
      </c>
      <c r="K25" s="368">
        <v>41.9</v>
      </c>
      <c r="L25" s="636">
        <v>2.6</v>
      </c>
    </row>
    <row r="26" spans="1:12" ht="8.1" customHeight="1">
      <c r="A26" s="480"/>
      <c r="B26" s="483"/>
      <c r="C26" s="480"/>
      <c r="D26" s="342"/>
      <c r="E26" s="742"/>
      <c r="F26" s="647"/>
      <c r="G26" s="371"/>
      <c r="H26" s="371"/>
      <c r="I26" s="371"/>
      <c r="J26" s="371"/>
      <c r="K26" s="371"/>
      <c r="L26" s="480"/>
    </row>
    <row r="27" spans="1:12" ht="15" customHeight="1">
      <c r="A27" s="480"/>
      <c r="B27" s="689" t="s">
        <v>14</v>
      </c>
      <c r="C27" s="480"/>
      <c r="D27" s="309" t="s">
        <v>291</v>
      </c>
      <c r="E27" s="742">
        <v>69.2</v>
      </c>
      <c r="F27" s="647">
        <v>41.4</v>
      </c>
      <c r="G27" s="371">
        <v>35.9</v>
      </c>
      <c r="H27" s="371">
        <v>19.100000000000001</v>
      </c>
      <c r="I27" s="371">
        <v>2.4</v>
      </c>
      <c r="J27" s="371">
        <v>22.2</v>
      </c>
      <c r="K27" s="371">
        <v>0.3</v>
      </c>
      <c r="L27" s="480">
        <v>0</v>
      </c>
    </row>
    <row r="28" spans="1:12" ht="15" customHeight="1">
      <c r="A28" s="480"/>
      <c r="B28" s="689"/>
      <c r="C28" s="480"/>
      <c r="D28" s="309">
        <v>2023</v>
      </c>
      <c r="E28" s="742">
        <v>63</v>
      </c>
      <c r="F28" s="647">
        <v>42.9</v>
      </c>
      <c r="G28" s="371">
        <v>39.299999999999997</v>
      </c>
      <c r="H28" s="371">
        <v>21.8</v>
      </c>
      <c r="I28" s="371">
        <v>9.6999999999999993</v>
      </c>
      <c r="J28" s="371">
        <v>15.6</v>
      </c>
      <c r="K28" s="371">
        <v>0.7</v>
      </c>
      <c r="L28" s="480">
        <v>0</v>
      </c>
    </row>
    <row r="29" spans="1:12" ht="15" customHeight="1">
      <c r="A29" s="480"/>
      <c r="B29" s="689"/>
      <c r="C29" s="480"/>
      <c r="D29" s="309">
        <v>2024</v>
      </c>
      <c r="E29" s="371">
        <v>77.001999999999995</v>
      </c>
      <c r="F29" s="391">
        <v>37.4</v>
      </c>
      <c r="G29" s="391">
        <v>42.4</v>
      </c>
      <c r="H29" s="391">
        <v>31.3</v>
      </c>
      <c r="I29" s="391">
        <v>3.5</v>
      </c>
      <c r="J29" s="391">
        <v>16.2</v>
      </c>
      <c r="K29" s="391">
        <v>6.9</v>
      </c>
      <c r="L29" s="480">
        <v>0</v>
      </c>
    </row>
    <row r="30" spans="1:12" ht="8.1" customHeight="1">
      <c r="A30" s="480"/>
      <c r="B30" s="689"/>
      <c r="C30" s="480"/>
      <c r="D30" s="309"/>
      <c r="E30" s="742"/>
      <c r="F30" s="647"/>
      <c r="G30" s="371"/>
      <c r="H30" s="371"/>
      <c r="I30" s="371"/>
      <c r="J30" s="371"/>
      <c r="K30" s="371"/>
      <c r="L30" s="480"/>
    </row>
    <row r="31" spans="1:12" ht="15" customHeight="1">
      <c r="A31" s="480"/>
      <c r="B31" s="689" t="s">
        <v>13</v>
      </c>
      <c r="C31" s="480"/>
      <c r="D31" s="309" t="s">
        <v>291</v>
      </c>
      <c r="E31" s="742">
        <v>30.9</v>
      </c>
      <c r="F31" s="647">
        <v>46.6</v>
      </c>
      <c r="G31" s="371">
        <v>26.7</v>
      </c>
      <c r="H31" s="371">
        <v>11.3</v>
      </c>
      <c r="I31" s="371">
        <v>1.9</v>
      </c>
      <c r="J31" s="371">
        <v>6.2</v>
      </c>
      <c r="K31" s="371">
        <v>1.1000000000000001</v>
      </c>
      <c r="L31" s="480">
        <v>0</v>
      </c>
    </row>
    <row r="32" spans="1:12" ht="15" customHeight="1">
      <c r="A32" s="480"/>
      <c r="B32" s="689"/>
      <c r="C32" s="480"/>
      <c r="D32" s="309">
        <v>2023</v>
      </c>
      <c r="E32" s="742">
        <v>33.6</v>
      </c>
      <c r="F32" s="647">
        <v>47.3</v>
      </c>
      <c r="G32" s="371">
        <v>26.4</v>
      </c>
      <c r="H32" s="371">
        <v>10.9</v>
      </c>
      <c r="I32" s="371">
        <v>1.6</v>
      </c>
      <c r="J32" s="371">
        <v>5.9</v>
      </c>
      <c r="K32" s="371">
        <v>0</v>
      </c>
      <c r="L32" s="480">
        <v>0</v>
      </c>
    </row>
    <row r="33" spans="1:12" ht="15" customHeight="1">
      <c r="A33" s="480"/>
      <c r="B33" s="689"/>
      <c r="C33" s="480"/>
      <c r="D33" s="309">
        <v>2024</v>
      </c>
      <c r="E33" s="742">
        <v>30.495999999999999</v>
      </c>
      <c r="F33" s="391">
        <v>36.1</v>
      </c>
      <c r="G33" s="391">
        <v>23.7</v>
      </c>
      <c r="H33" s="391">
        <v>9.8000000000000007</v>
      </c>
      <c r="I33" s="391">
        <v>0.9</v>
      </c>
      <c r="J33" s="391">
        <v>8</v>
      </c>
      <c r="K33" s="391">
        <v>0.9</v>
      </c>
      <c r="L33" s="480">
        <v>0</v>
      </c>
    </row>
    <row r="34" spans="1:12" ht="8.1" customHeight="1">
      <c r="A34" s="480"/>
      <c r="B34" s="689"/>
      <c r="C34" s="480"/>
      <c r="D34" s="309"/>
      <c r="E34" s="742"/>
      <c r="F34" s="647"/>
      <c r="G34" s="371"/>
      <c r="H34" s="371"/>
      <c r="I34" s="371"/>
      <c r="J34" s="371"/>
      <c r="K34" s="371"/>
      <c r="L34" s="480"/>
    </row>
    <row r="35" spans="1:12" ht="15" customHeight="1">
      <c r="A35" s="480"/>
      <c r="B35" s="689" t="s">
        <v>12</v>
      </c>
      <c r="C35" s="480"/>
      <c r="D35" s="309" t="s">
        <v>291</v>
      </c>
      <c r="E35" s="742">
        <v>31.2</v>
      </c>
      <c r="F35" s="647">
        <v>20</v>
      </c>
      <c r="G35" s="371">
        <v>13.7</v>
      </c>
      <c r="H35" s="371">
        <v>10.8</v>
      </c>
      <c r="I35" s="371">
        <v>0.9</v>
      </c>
      <c r="J35" s="371">
        <v>7.8</v>
      </c>
      <c r="K35" s="371">
        <v>0.1</v>
      </c>
      <c r="L35" s="480">
        <v>0</v>
      </c>
    </row>
    <row r="36" spans="1:12" ht="15" customHeight="1">
      <c r="A36" s="480"/>
      <c r="B36" s="689"/>
      <c r="C36" s="480"/>
      <c r="D36" s="309">
        <v>2023</v>
      </c>
      <c r="E36" s="742">
        <v>30.3</v>
      </c>
      <c r="F36" s="647">
        <v>22</v>
      </c>
      <c r="G36" s="371">
        <v>15.5</v>
      </c>
      <c r="H36" s="371">
        <v>11.9</v>
      </c>
      <c r="I36" s="371">
        <v>1.2</v>
      </c>
      <c r="J36" s="371">
        <v>7.1</v>
      </c>
      <c r="K36" s="371">
        <v>0</v>
      </c>
      <c r="L36" s="480">
        <v>0</v>
      </c>
    </row>
    <row r="37" spans="1:12" ht="15" customHeight="1">
      <c r="A37" s="480"/>
      <c r="B37" s="689"/>
      <c r="C37" s="480"/>
      <c r="D37" s="309">
        <v>2024</v>
      </c>
      <c r="E37" s="742">
        <v>35.878999999999998</v>
      </c>
      <c r="F37" s="391">
        <v>28.4</v>
      </c>
      <c r="G37" s="391">
        <v>17.399999999999999</v>
      </c>
      <c r="H37" s="391">
        <v>11.2</v>
      </c>
      <c r="I37" s="391">
        <v>2.6</v>
      </c>
      <c r="J37" s="391">
        <v>5.3</v>
      </c>
      <c r="K37" s="391">
        <v>0.1</v>
      </c>
      <c r="L37" s="480">
        <v>0</v>
      </c>
    </row>
    <row r="38" spans="1:12" ht="8.1" customHeight="1">
      <c r="A38" s="480"/>
      <c r="B38" s="689"/>
      <c r="C38" s="480"/>
      <c r="D38" s="309"/>
      <c r="E38" s="742"/>
      <c r="F38" s="647"/>
      <c r="G38" s="371"/>
      <c r="H38" s="371"/>
      <c r="I38" s="371"/>
      <c r="J38" s="371"/>
      <c r="K38" s="371"/>
      <c r="L38" s="480"/>
    </row>
    <row r="39" spans="1:12" ht="15" customHeight="1">
      <c r="A39" s="480"/>
      <c r="B39" s="689" t="s">
        <v>11</v>
      </c>
      <c r="C39" s="480"/>
      <c r="D39" s="309" t="s">
        <v>291</v>
      </c>
      <c r="E39" s="742">
        <v>18.399999999999999</v>
      </c>
      <c r="F39" s="647">
        <v>21</v>
      </c>
      <c r="G39" s="371">
        <v>11.7</v>
      </c>
      <c r="H39" s="371">
        <v>4.0999999999999996</v>
      </c>
      <c r="I39" s="371">
        <v>0.7</v>
      </c>
      <c r="J39" s="371">
        <v>6</v>
      </c>
      <c r="K39" s="371">
        <v>1.3</v>
      </c>
      <c r="L39" s="480">
        <v>0</v>
      </c>
    </row>
    <row r="40" spans="1:12" ht="15" customHeight="1">
      <c r="A40" s="480"/>
      <c r="B40" s="689"/>
      <c r="C40" s="480"/>
      <c r="D40" s="309">
        <v>2023</v>
      </c>
      <c r="E40" s="742">
        <v>18.600000000000001</v>
      </c>
      <c r="F40" s="647">
        <v>23</v>
      </c>
      <c r="G40" s="371">
        <v>15.3</v>
      </c>
      <c r="H40" s="371">
        <v>5.9</v>
      </c>
      <c r="I40" s="371">
        <v>1.7</v>
      </c>
      <c r="J40" s="371">
        <v>3.9</v>
      </c>
      <c r="K40" s="371">
        <v>0</v>
      </c>
      <c r="L40" s="480">
        <v>0</v>
      </c>
    </row>
    <row r="41" spans="1:12" ht="15" customHeight="1">
      <c r="A41" s="480"/>
      <c r="B41" s="689"/>
      <c r="C41" s="480"/>
      <c r="D41" s="309">
        <v>2024</v>
      </c>
      <c r="E41" s="742">
        <v>19.713999999999999</v>
      </c>
      <c r="F41" s="391">
        <v>20.7</v>
      </c>
      <c r="G41" s="391">
        <v>12.8</v>
      </c>
      <c r="H41" s="391">
        <v>4.5</v>
      </c>
      <c r="I41" s="391">
        <v>1.7</v>
      </c>
      <c r="J41" s="391">
        <v>2.6</v>
      </c>
      <c r="K41" s="391">
        <v>0.6</v>
      </c>
      <c r="L41" s="480">
        <v>0</v>
      </c>
    </row>
    <row r="42" spans="1:12" ht="8.1" customHeight="1">
      <c r="A42" s="480"/>
      <c r="B42" s="689"/>
      <c r="C42" s="480"/>
      <c r="D42" s="309"/>
      <c r="E42" s="742"/>
      <c r="F42" s="647"/>
      <c r="G42" s="371"/>
      <c r="H42" s="371"/>
      <c r="I42" s="371"/>
      <c r="J42" s="371"/>
      <c r="K42" s="371"/>
      <c r="L42" s="480"/>
    </row>
    <row r="43" spans="1:12" ht="15" customHeight="1">
      <c r="A43" s="480"/>
      <c r="B43" s="689" t="s">
        <v>10</v>
      </c>
      <c r="C43" s="480"/>
      <c r="D43" s="309" t="s">
        <v>291</v>
      </c>
      <c r="E43" s="742">
        <v>22.5</v>
      </c>
      <c r="F43" s="647">
        <v>24.6</v>
      </c>
      <c r="G43" s="371">
        <v>13.6</v>
      </c>
      <c r="H43" s="371">
        <v>6.6</v>
      </c>
      <c r="I43" s="371">
        <v>1.4</v>
      </c>
      <c r="J43" s="371">
        <v>4.4000000000000004</v>
      </c>
      <c r="K43" s="371">
        <v>0.2</v>
      </c>
      <c r="L43" s="480">
        <v>0</v>
      </c>
    </row>
    <row r="44" spans="1:12" ht="15" customHeight="1">
      <c r="A44" s="480"/>
      <c r="B44" s="689"/>
      <c r="C44" s="480"/>
      <c r="D44" s="309">
        <v>2023</v>
      </c>
      <c r="E44" s="742">
        <v>26.7</v>
      </c>
      <c r="F44" s="647">
        <v>26.1</v>
      </c>
      <c r="G44" s="371">
        <v>12.5</v>
      </c>
      <c r="H44" s="371">
        <v>5.8</v>
      </c>
      <c r="I44" s="371">
        <v>1.9</v>
      </c>
      <c r="J44" s="371">
        <v>3.3</v>
      </c>
      <c r="K44" s="371">
        <v>0.1</v>
      </c>
      <c r="L44" s="480">
        <v>0</v>
      </c>
    </row>
    <row r="45" spans="1:12" ht="15" customHeight="1">
      <c r="A45" s="480"/>
      <c r="B45" s="689"/>
      <c r="C45" s="480"/>
      <c r="D45" s="309">
        <v>2024</v>
      </c>
      <c r="E45" s="742">
        <v>22.216999999999999</v>
      </c>
      <c r="F45" s="391">
        <v>24.3</v>
      </c>
      <c r="G45" s="391">
        <v>12.1</v>
      </c>
      <c r="H45" s="391">
        <v>6.4</v>
      </c>
      <c r="I45" s="391">
        <v>2.2999999999999998</v>
      </c>
      <c r="J45" s="391">
        <v>4.9000000000000004</v>
      </c>
      <c r="K45" s="391">
        <v>0.1</v>
      </c>
      <c r="L45" s="480">
        <v>0</v>
      </c>
    </row>
    <row r="46" spans="1:12" ht="8.1" customHeight="1">
      <c r="A46" s="480"/>
      <c r="B46" s="689"/>
      <c r="C46" s="480"/>
      <c r="D46" s="309"/>
      <c r="E46" s="742"/>
      <c r="F46" s="647"/>
      <c r="G46" s="371"/>
      <c r="H46" s="371"/>
      <c r="I46" s="371"/>
      <c r="J46" s="371"/>
      <c r="K46" s="601"/>
      <c r="L46" s="480"/>
    </row>
    <row r="47" spans="1:12" ht="15" customHeight="1">
      <c r="A47" s="480"/>
      <c r="B47" s="689" t="s">
        <v>9</v>
      </c>
      <c r="C47" s="480"/>
      <c r="D47" s="309" t="s">
        <v>291</v>
      </c>
      <c r="E47" s="742">
        <v>25.8</v>
      </c>
      <c r="F47" s="647">
        <v>41.1</v>
      </c>
      <c r="G47" s="371">
        <v>21.9</v>
      </c>
      <c r="H47" s="371">
        <v>8</v>
      </c>
      <c r="I47" s="371">
        <v>1.7</v>
      </c>
      <c r="J47" s="371">
        <v>4.3</v>
      </c>
      <c r="K47" s="601">
        <v>0</v>
      </c>
      <c r="L47" s="480">
        <v>0</v>
      </c>
    </row>
    <row r="48" spans="1:12" ht="15" customHeight="1">
      <c r="A48" s="480"/>
      <c r="B48" s="689"/>
      <c r="C48" s="480"/>
      <c r="D48" s="309">
        <v>2023</v>
      </c>
      <c r="E48" s="742">
        <v>25.7</v>
      </c>
      <c r="F48" s="647">
        <v>41.8</v>
      </c>
      <c r="G48" s="371">
        <v>21.7</v>
      </c>
      <c r="H48" s="371">
        <v>8.9</v>
      </c>
      <c r="I48" s="371">
        <v>1.4</v>
      </c>
      <c r="J48" s="371">
        <v>5.3</v>
      </c>
      <c r="K48" s="371">
        <v>0.2</v>
      </c>
      <c r="L48" s="480">
        <v>0</v>
      </c>
    </row>
    <row r="49" spans="1:12" ht="15" customHeight="1">
      <c r="A49" s="480"/>
      <c r="B49" s="689"/>
      <c r="C49" s="480"/>
      <c r="D49" s="309">
        <v>2024</v>
      </c>
      <c r="E49" s="742">
        <v>26.943999999999999</v>
      </c>
      <c r="F49" s="647">
        <v>38.1</v>
      </c>
      <c r="G49" s="371">
        <v>18.899999999999999</v>
      </c>
      <c r="H49" s="371">
        <v>9.4</v>
      </c>
      <c r="I49" s="371">
        <v>1.9</v>
      </c>
      <c r="J49" s="371">
        <v>4.5999999999999996</v>
      </c>
      <c r="K49" s="371">
        <v>1.3</v>
      </c>
      <c r="L49" s="480">
        <v>0</v>
      </c>
    </row>
    <row r="50" spans="1:12" ht="8.1" customHeight="1">
      <c r="A50" s="480"/>
      <c r="B50" s="689"/>
      <c r="C50" s="480"/>
      <c r="D50" s="309"/>
      <c r="E50" s="742"/>
      <c r="F50" s="647"/>
      <c r="G50" s="371"/>
      <c r="H50" s="371"/>
      <c r="I50" s="371"/>
      <c r="J50" s="371"/>
      <c r="K50" s="371"/>
      <c r="L50" s="480"/>
    </row>
    <row r="51" spans="1:12" ht="15" customHeight="1">
      <c r="A51" s="480"/>
      <c r="B51" s="689" t="s">
        <v>28</v>
      </c>
      <c r="C51" s="480"/>
      <c r="D51" s="309" t="s">
        <v>291</v>
      </c>
      <c r="E51" s="742">
        <v>25.4</v>
      </c>
      <c r="F51" s="647">
        <v>18.5</v>
      </c>
      <c r="G51" s="371">
        <v>14.5</v>
      </c>
      <c r="H51" s="371">
        <v>8</v>
      </c>
      <c r="I51" s="371">
        <v>2.5</v>
      </c>
      <c r="J51" s="371">
        <v>8.5</v>
      </c>
      <c r="K51" s="371">
        <v>0.1</v>
      </c>
      <c r="L51" s="480">
        <v>0</v>
      </c>
    </row>
    <row r="52" spans="1:12" ht="15" customHeight="1">
      <c r="A52" s="480"/>
      <c r="B52" s="689"/>
      <c r="C52" s="480"/>
      <c r="D52" s="309">
        <v>2023</v>
      </c>
      <c r="E52" s="742">
        <v>26.8</v>
      </c>
      <c r="F52" s="647">
        <v>19.100000000000001</v>
      </c>
      <c r="G52" s="371">
        <v>14</v>
      </c>
      <c r="H52" s="371">
        <v>7.5</v>
      </c>
      <c r="I52" s="371">
        <v>1.3</v>
      </c>
      <c r="J52" s="371">
        <v>9.1999999999999993</v>
      </c>
      <c r="K52" s="371">
        <v>0.4</v>
      </c>
      <c r="L52" s="480">
        <v>0</v>
      </c>
    </row>
    <row r="53" spans="1:12" ht="15" customHeight="1">
      <c r="A53" s="480"/>
      <c r="B53" s="689"/>
      <c r="C53" s="480"/>
      <c r="D53" s="309">
        <v>2024</v>
      </c>
      <c r="E53" s="742">
        <v>23.771999999999998</v>
      </c>
      <c r="F53" s="647">
        <v>22.8</v>
      </c>
      <c r="G53" s="371">
        <v>16</v>
      </c>
      <c r="H53" s="371">
        <v>10.5</v>
      </c>
      <c r="I53" s="371">
        <v>2.1</v>
      </c>
      <c r="J53" s="371">
        <v>7.4</v>
      </c>
      <c r="K53" s="371">
        <v>0.7</v>
      </c>
      <c r="L53" s="480">
        <v>0</v>
      </c>
    </row>
    <row r="54" spans="1:12" ht="8.1" customHeight="1">
      <c r="A54" s="480"/>
      <c r="B54" s="689"/>
      <c r="C54" s="480"/>
      <c r="D54" s="309"/>
      <c r="E54" s="742"/>
      <c r="F54" s="647"/>
      <c r="G54" s="371"/>
      <c r="H54" s="371"/>
      <c r="I54" s="371"/>
      <c r="J54" s="371"/>
      <c r="K54" s="371"/>
      <c r="L54" s="480"/>
    </row>
    <row r="55" spans="1:12" ht="15" customHeight="1">
      <c r="A55" s="480"/>
      <c r="B55" s="689" t="s">
        <v>8</v>
      </c>
      <c r="C55" s="480"/>
      <c r="D55" s="309" t="s">
        <v>291</v>
      </c>
      <c r="E55" s="742">
        <v>35.200000000000003</v>
      </c>
      <c r="F55" s="647">
        <v>47.2</v>
      </c>
      <c r="G55" s="371">
        <v>31.7</v>
      </c>
      <c r="H55" s="371">
        <v>19.399999999999999</v>
      </c>
      <c r="I55" s="371">
        <v>1.8</v>
      </c>
      <c r="J55" s="371">
        <v>8.8000000000000007</v>
      </c>
      <c r="K55" s="371">
        <v>1.9</v>
      </c>
      <c r="L55" s="480">
        <v>0</v>
      </c>
    </row>
    <row r="56" spans="1:12" ht="15" customHeight="1">
      <c r="A56" s="480"/>
      <c r="B56" s="689"/>
      <c r="C56" s="480"/>
      <c r="D56" s="309">
        <v>2023</v>
      </c>
      <c r="E56" s="742">
        <v>38.4</v>
      </c>
      <c r="F56" s="647">
        <v>50.2</v>
      </c>
      <c r="G56" s="371">
        <v>33.4</v>
      </c>
      <c r="H56" s="371">
        <v>17.100000000000001</v>
      </c>
      <c r="I56" s="371">
        <v>2.8</v>
      </c>
      <c r="J56" s="371">
        <v>8.4</v>
      </c>
      <c r="K56" s="371">
        <v>0.2</v>
      </c>
      <c r="L56" s="480">
        <v>0</v>
      </c>
    </row>
    <row r="57" spans="1:12" ht="15" customHeight="1">
      <c r="A57" s="480"/>
      <c r="B57" s="689"/>
      <c r="C57" s="480"/>
      <c r="D57" s="309">
        <v>2024</v>
      </c>
      <c r="E57" s="742">
        <v>40.220999999999997</v>
      </c>
      <c r="F57" s="647">
        <v>47.7</v>
      </c>
      <c r="G57" s="371">
        <v>34.200000000000003</v>
      </c>
      <c r="H57" s="371">
        <v>13.7</v>
      </c>
      <c r="I57" s="371">
        <v>1.9</v>
      </c>
      <c r="J57" s="371">
        <v>5.8</v>
      </c>
      <c r="K57" s="371">
        <v>4.8</v>
      </c>
      <c r="L57" s="480">
        <v>0</v>
      </c>
    </row>
    <row r="58" spans="1:12" ht="8.1" customHeight="1">
      <c r="A58" s="480"/>
      <c r="B58" s="689"/>
      <c r="C58" s="480"/>
      <c r="D58" s="309"/>
      <c r="E58" s="742"/>
      <c r="F58" s="647"/>
      <c r="G58" s="371"/>
      <c r="H58" s="371"/>
      <c r="I58" s="371"/>
      <c r="J58" s="371"/>
      <c r="K58" s="601"/>
      <c r="L58" s="480"/>
    </row>
    <row r="59" spans="1:12" ht="15" customHeight="1">
      <c r="A59" s="480"/>
      <c r="B59" s="689" t="s">
        <v>7</v>
      </c>
      <c r="C59" s="480"/>
      <c r="D59" s="309" t="s">
        <v>291</v>
      </c>
      <c r="E59" s="742">
        <v>6.4</v>
      </c>
      <c r="F59" s="647">
        <v>8.9</v>
      </c>
      <c r="G59" s="371">
        <v>4.8</v>
      </c>
      <c r="H59" s="371">
        <v>1.2</v>
      </c>
      <c r="I59" s="371">
        <v>0.3</v>
      </c>
      <c r="J59" s="371">
        <v>0.9</v>
      </c>
      <c r="K59" s="371">
        <v>0.1</v>
      </c>
      <c r="L59" s="480">
        <v>0</v>
      </c>
    </row>
    <row r="60" spans="1:12" ht="15" customHeight="1">
      <c r="A60" s="480"/>
      <c r="B60" s="689"/>
      <c r="C60" s="480"/>
      <c r="D60" s="309">
        <v>2023</v>
      </c>
      <c r="E60" s="742">
        <v>6.5</v>
      </c>
      <c r="F60" s="647">
        <v>8.8000000000000007</v>
      </c>
      <c r="G60" s="371">
        <v>4.5999999999999996</v>
      </c>
      <c r="H60" s="371">
        <v>1.9</v>
      </c>
      <c r="I60" s="371">
        <v>0.3</v>
      </c>
      <c r="J60" s="371">
        <v>1.3</v>
      </c>
      <c r="K60" s="749" t="s">
        <v>134</v>
      </c>
      <c r="L60" s="480">
        <v>0</v>
      </c>
    </row>
    <row r="61" spans="1:12" ht="15" customHeight="1">
      <c r="A61" s="480"/>
      <c r="B61" s="689"/>
      <c r="C61" s="480"/>
      <c r="D61" s="309">
        <v>2024</v>
      </c>
      <c r="E61" s="742">
        <v>7.5490000000000004</v>
      </c>
      <c r="F61" s="647">
        <v>9.9</v>
      </c>
      <c r="G61" s="371">
        <v>4.8</v>
      </c>
      <c r="H61" s="371">
        <v>1.8</v>
      </c>
      <c r="I61" s="371">
        <v>0.5</v>
      </c>
      <c r="J61" s="371">
        <v>0.7</v>
      </c>
      <c r="K61" s="371" t="s">
        <v>134</v>
      </c>
      <c r="L61" s="480">
        <v>0</v>
      </c>
    </row>
    <row r="62" spans="1:12" ht="8.1" customHeight="1">
      <c r="A62" s="480"/>
      <c r="B62" s="689"/>
      <c r="C62" s="480"/>
      <c r="D62" s="309"/>
      <c r="E62" s="742"/>
      <c r="F62" s="647"/>
      <c r="G62" s="371"/>
      <c r="H62" s="371"/>
      <c r="I62" s="371"/>
      <c r="J62" s="371"/>
      <c r="K62" s="371"/>
      <c r="L62" s="480"/>
    </row>
    <row r="63" spans="1:12" ht="15" customHeight="1">
      <c r="A63" s="480"/>
      <c r="B63" s="689" t="s">
        <v>4</v>
      </c>
      <c r="C63" s="480"/>
      <c r="D63" s="309" t="s">
        <v>291</v>
      </c>
      <c r="E63" s="742">
        <v>111.1</v>
      </c>
      <c r="F63" s="647">
        <v>99.4</v>
      </c>
      <c r="G63" s="371">
        <v>47.5</v>
      </c>
      <c r="H63" s="371">
        <v>84.8</v>
      </c>
      <c r="I63" s="371">
        <v>6.2</v>
      </c>
      <c r="J63" s="371">
        <v>29.7</v>
      </c>
      <c r="K63" s="371">
        <v>12.2</v>
      </c>
      <c r="L63" s="480">
        <v>0</v>
      </c>
    </row>
    <row r="64" spans="1:12" ht="15" customHeight="1">
      <c r="A64" s="480"/>
      <c r="B64" s="689"/>
      <c r="C64" s="480"/>
      <c r="D64" s="309">
        <v>2023</v>
      </c>
      <c r="E64" s="742">
        <v>116.3</v>
      </c>
      <c r="F64" s="647">
        <v>89.4</v>
      </c>
      <c r="G64" s="371">
        <v>60</v>
      </c>
      <c r="H64" s="371">
        <v>80.5</v>
      </c>
      <c r="I64" s="371">
        <v>7.6</v>
      </c>
      <c r="J64" s="371">
        <v>56</v>
      </c>
      <c r="K64" s="371">
        <v>0.7</v>
      </c>
      <c r="L64" s="480">
        <v>0</v>
      </c>
    </row>
    <row r="65" spans="1:12" ht="15" customHeight="1">
      <c r="A65" s="480"/>
      <c r="B65" s="689"/>
      <c r="C65" s="480"/>
      <c r="D65" s="309">
        <v>2024</v>
      </c>
      <c r="E65" s="742">
        <v>151.92500000000001</v>
      </c>
      <c r="F65" s="647">
        <v>137.4</v>
      </c>
      <c r="G65" s="371">
        <v>100.4</v>
      </c>
      <c r="H65" s="371">
        <v>68</v>
      </c>
      <c r="I65" s="371">
        <v>8</v>
      </c>
      <c r="J65" s="371">
        <v>64.099999999999994</v>
      </c>
      <c r="K65" s="371">
        <v>11.9</v>
      </c>
      <c r="L65" s="480">
        <v>0</v>
      </c>
    </row>
    <row r="66" spans="1:12" ht="8.1" customHeight="1">
      <c r="A66" s="480"/>
      <c r="B66" s="689"/>
      <c r="C66" s="480"/>
      <c r="D66" s="309"/>
      <c r="E66" s="742"/>
      <c r="F66" s="647"/>
      <c r="G66" s="371"/>
      <c r="H66" s="371"/>
      <c r="I66" s="371"/>
      <c r="J66" s="371"/>
      <c r="K66" s="371"/>
      <c r="L66" s="480"/>
    </row>
    <row r="67" spans="1:12" ht="15" customHeight="1">
      <c r="A67" s="480"/>
      <c r="B67" s="689" t="s">
        <v>3</v>
      </c>
      <c r="C67" s="480"/>
      <c r="D67" s="309" t="s">
        <v>291</v>
      </c>
      <c r="E67" s="742">
        <v>20.2</v>
      </c>
      <c r="F67" s="647">
        <v>20.8</v>
      </c>
      <c r="G67" s="371">
        <v>9.9</v>
      </c>
      <c r="H67" s="371">
        <v>4.7</v>
      </c>
      <c r="I67" s="371">
        <v>2.4</v>
      </c>
      <c r="J67" s="371">
        <v>5.8</v>
      </c>
      <c r="K67" s="371">
        <v>0.1</v>
      </c>
      <c r="L67" s="480">
        <v>0</v>
      </c>
    </row>
    <row r="68" spans="1:12" ht="15" customHeight="1">
      <c r="A68" s="480"/>
      <c r="B68" s="689"/>
      <c r="C68" s="480"/>
      <c r="D68" s="309">
        <v>2023</v>
      </c>
      <c r="E68" s="742">
        <v>20.5</v>
      </c>
      <c r="F68" s="647">
        <v>21.9</v>
      </c>
      <c r="G68" s="371">
        <v>11.3</v>
      </c>
      <c r="H68" s="371">
        <v>4.3</v>
      </c>
      <c r="I68" s="371">
        <v>1</v>
      </c>
      <c r="J68" s="371">
        <v>5.7</v>
      </c>
      <c r="K68" s="371">
        <v>0.1</v>
      </c>
      <c r="L68" s="480">
        <v>0</v>
      </c>
    </row>
    <row r="69" spans="1:12" ht="15" customHeight="1">
      <c r="A69" s="480"/>
      <c r="B69" s="689"/>
      <c r="C69" s="480"/>
      <c r="D69" s="309">
        <v>2024</v>
      </c>
      <c r="E69" s="742">
        <v>21.353999999999999</v>
      </c>
      <c r="F69" s="647">
        <v>19.5</v>
      </c>
      <c r="G69" s="647">
        <v>9.9</v>
      </c>
      <c r="H69" s="647">
        <v>4.5999999999999996</v>
      </c>
      <c r="I69" s="647">
        <v>1.7</v>
      </c>
      <c r="J69" s="647">
        <v>4.5</v>
      </c>
      <c r="K69" s="647">
        <v>0.6</v>
      </c>
      <c r="L69" s="480">
        <v>0</v>
      </c>
    </row>
    <row r="70" spans="1:12" ht="8.1" customHeight="1">
      <c r="A70" s="480"/>
      <c r="B70" s="689"/>
      <c r="C70" s="480"/>
      <c r="D70" s="309"/>
      <c r="E70" s="742"/>
      <c r="F70" s="647"/>
      <c r="G70" s="647"/>
      <c r="H70" s="647"/>
      <c r="I70" s="647"/>
      <c r="J70" s="647"/>
      <c r="K70" s="647"/>
      <c r="L70" s="480"/>
    </row>
    <row r="71" spans="1:12" ht="15" customHeight="1">
      <c r="A71" s="480"/>
      <c r="B71" s="689" t="s">
        <v>6</v>
      </c>
      <c r="C71" s="480"/>
      <c r="D71" s="309" t="s">
        <v>291</v>
      </c>
      <c r="E71" s="742">
        <v>28</v>
      </c>
      <c r="F71" s="647">
        <v>55.7</v>
      </c>
      <c r="G71" s="647">
        <v>34.6</v>
      </c>
      <c r="H71" s="647">
        <v>18.7</v>
      </c>
      <c r="I71" s="647">
        <v>4.8</v>
      </c>
      <c r="J71" s="647">
        <v>12.1</v>
      </c>
      <c r="K71" s="647">
        <v>0.4</v>
      </c>
      <c r="L71" s="480">
        <v>0</v>
      </c>
    </row>
    <row r="72" spans="1:12" ht="15" customHeight="1">
      <c r="A72" s="480"/>
      <c r="B72" s="689"/>
      <c r="C72" s="480"/>
      <c r="D72" s="309">
        <v>2023</v>
      </c>
      <c r="E72" s="742">
        <v>38.200000000000003</v>
      </c>
      <c r="F72" s="647">
        <v>59.4</v>
      </c>
      <c r="G72" s="647">
        <v>34.1</v>
      </c>
      <c r="H72" s="647">
        <v>18.399999999999999</v>
      </c>
      <c r="I72" s="647">
        <v>4.2</v>
      </c>
      <c r="J72" s="647">
        <v>11.1</v>
      </c>
      <c r="K72" s="647">
        <v>0.3</v>
      </c>
      <c r="L72" s="480">
        <v>0</v>
      </c>
    </row>
    <row r="73" spans="1:12" ht="15" customHeight="1">
      <c r="A73" s="480"/>
      <c r="B73" s="689"/>
      <c r="C73" s="480"/>
      <c r="D73" s="309">
        <v>2024</v>
      </c>
      <c r="E73" s="742">
        <v>46.975000000000001</v>
      </c>
      <c r="F73" s="647">
        <v>63.1</v>
      </c>
      <c r="G73" s="647">
        <v>36.5</v>
      </c>
      <c r="H73" s="647">
        <v>16.600000000000001</v>
      </c>
      <c r="I73" s="647">
        <v>2.7</v>
      </c>
      <c r="J73" s="647">
        <v>10.6</v>
      </c>
      <c r="K73" s="647">
        <v>2.2000000000000002</v>
      </c>
      <c r="L73" s="480">
        <v>0</v>
      </c>
    </row>
    <row r="74" spans="1:12" ht="8.1" customHeight="1">
      <c r="A74" s="480"/>
      <c r="B74" s="689"/>
      <c r="C74" s="480"/>
      <c r="D74" s="309"/>
      <c r="E74" s="742"/>
      <c r="F74" s="647"/>
      <c r="G74" s="647"/>
      <c r="H74" s="647"/>
      <c r="I74" s="647"/>
      <c r="J74" s="647"/>
      <c r="K74" s="647"/>
      <c r="L74" s="480"/>
    </row>
    <row r="75" spans="1:12" ht="15" customHeight="1">
      <c r="A75" s="480"/>
      <c r="B75" s="689" t="s">
        <v>5</v>
      </c>
      <c r="C75" s="480"/>
      <c r="D75" s="309" t="s">
        <v>291</v>
      </c>
      <c r="E75" s="742">
        <v>32.4</v>
      </c>
      <c r="F75" s="647">
        <v>59</v>
      </c>
      <c r="G75" s="647">
        <v>30.3</v>
      </c>
      <c r="H75" s="647">
        <v>14.2</v>
      </c>
      <c r="I75" s="647">
        <v>0.9</v>
      </c>
      <c r="J75" s="647">
        <v>9.3000000000000007</v>
      </c>
      <c r="K75" s="647">
        <v>0.7</v>
      </c>
      <c r="L75" s="480">
        <v>0</v>
      </c>
    </row>
    <row r="76" spans="1:12" ht="15" customHeight="1">
      <c r="A76" s="480"/>
      <c r="B76" s="689"/>
      <c r="C76" s="480"/>
      <c r="D76" s="309">
        <v>2023</v>
      </c>
      <c r="E76" s="742">
        <v>38.4</v>
      </c>
      <c r="F76" s="647">
        <v>66.400000000000006</v>
      </c>
      <c r="G76" s="647">
        <v>30.6</v>
      </c>
      <c r="H76" s="647">
        <v>13.7</v>
      </c>
      <c r="I76" s="647">
        <v>1.7</v>
      </c>
      <c r="J76" s="647">
        <v>8.9</v>
      </c>
      <c r="K76" s="647">
        <v>0.2</v>
      </c>
      <c r="L76" s="480">
        <v>0</v>
      </c>
    </row>
    <row r="77" spans="1:12" ht="15" customHeight="1">
      <c r="A77" s="480"/>
      <c r="B77" s="689"/>
      <c r="C77" s="480"/>
      <c r="D77" s="309">
        <v>2024</v>
      </c>
      <c r="E77" s="742">
        <v>36.450000000000003</v>
      </c>
      <c r="F77" s="647">
        <v>60.2</v>
      </c>
      <c r="G77" s="647">
        <v>33</v>
      </c>
      <c r="H77" s="647">
        <v>12.9</v>
      </c>
      <c r="I77" s="647">
        <v>3.3</v>
      </c>
      <c r="J77" s="647">
        <v>7.8</v>
      </c>
      <c r="K77" s="647">
        <v>0.9</v>
      </c>
      <c r="L77" s="480">
        <v>0</v>
      </c>
    </row>
    <row r="78" spans="1:12" ht="8.1" customHeight="1">
      <c r="A78" s="480"/>
      <c r="B78" s="689"/>
      <c r="C78" s="480"/>
      <c r="D78" s="309"/>
      <c r="E78" s="742"/>
      <c r="F78" s="371"/>
      <c r="G78" s="371"/>
      <c r="H78" s="371"/>
      <c r="I78" s="371"/>
      <c r="J78" s="371"/>
      <c r="K78" s="371"/>
      <c r="L78" s="480"/>
    </row>
    <row r="79" spans="1:12" ht="15" customHeight="1">
      <c r="A79" s="480"/>
      <c r="B79" s="689" t="s">
        <v>2</v>
      </c>
      <c r="C79" s="480"/>
      <c r="D79" s="309" t="s">
        <v>291</v>
      </c>
      <c r="E79" s="742">
        <v>39.299999999999997</v>
      </c>
      <c r="F79" s="371">
        <v>22.5</v>
      </c>
      <c r="G79" s="371">
        <v>18.5</v>
      </c>
      <c r="H79" s="371">
        <v>12.8</v>
      </c>
      <c r="I79" s="371">
        <v>2.6</v>
      </c>
      <c r="J79" s="371">
        <v>13.5</v>
      </c>
      <c r="K79" s="371">
        <v>1.9</v>
      </c>
      <c r="L79" s="480">
        <v>0</v>
      </c>
    </row>
    <row r="80" spans="1:12" ht="15" customHeight="1">
      <c r="A80" s="480"/>
      <c r="B80" s="689"/>
      <c r="C80" s="480"/>
      <c r="D80" s="309">
        <v>2023</v>
      </c>
      <c r="E80" s="742">
        <v>55</v>
      </c>
      <c r="F80" s="371">
        <v>27.9</v>
      </c>
      <c r="G80" s="371">
        <v>20.7</v>
      </c>
      <c r="H80" s="371">
        <v>14</v>
      </c>
      <c r="I80" s="371">
        <v>2.8</v>
      </c>
      <c r="J80" s="371">
        <v>12.6</v>
      </c>
      <c r="K80" s="749" t="s">
        <v>134</v>
      </c>
      <c r="L80" s="480">
        <v>0.2</v>
      </c>
    </row>
    <row r="81" spans="1:13" ht="15" customHeight="1">
      <c r="A81" s="480"/>
      <c r="B81" s="689"/>
      <c r="C81" s="480"/>
      <c r="D81" s="309">
        <v>2024</v>
      </c>
      <c r="E81" s="742">
        <v>45.423000000000002</v>
      </c>
      <c r="F81" s="371">
        <v>18.5</v>
      </c>
      <c r="G81" s="371">
        <v>19.899999999999999</v>
      </c>
      <c r="H81" s="371">
        <v>23.5</v>
      </c>
      <c r="I81" s="371">
        <v>5.0999999999999996</v>
      </c>
      <c r="J81" s="371">
        <v>6.8</v>
      </c>
      <c r="K81" s="371">
        <v>10.7</v>
      </c>
      <c r="L81" s="480">
        <v>2.6</v>
      </c>
    </row>
    <row r="82" spans="1:13" ht="8.1" customHeight="1">
      <c r="A82" s="480"/>
      <c r="B82" s="689"/>
      <c r="C82" s="480"/>
      <c r="D82" s="309"/>
      <c r="E82" s="742"/>
      <c r="F82" s="371"/>
      <c r="G82" s="371"/>
      <c r="H82" s="371"/>
      <c r="I82" s="371"/>
      <c r="J82" s="371"/>
      <c r="K82" s="601"/>
      <c r="L82" s="480"/>
    </row>
    <row r="83" spans="1:13" ht="15" customHeight="1">
      <c r="A83" s="480"/>
      <c r="B83" s="689" t="s">
        <v>1</v>
      </c>
      <c r="C83" s="480"/>
      <c r="D83" s="309" t="s">
        <v>291</v>
      </c>
      <c r="E83" s="742">
        <v>3.1</v>
      </c>
      <c r="F83" s="371">
        <v>2.5</v>
      </c>
      <c r="G83" s="371">
        <v>0.8</v>
      </c>
      <c r="H83" s="371">
        <v>0.3</v>
      </c>
      <c r="I83" s="371">
        <v>0.1</v>
      </c>
      <c r="J83" s="371">
        <v>0.4</v>
      </c>
      <c r="K83" s="749" t="s">
        <v>134</v>
      </c>
      <c r="L83" s="480">
        <v>0</v>
      </c>
    </row>
    <row r="84" spans="1:13" ht="15" customHeight="1">
      <c r="A84" s="480"/>
      <c r="B84" s="689"/>
      <c r="C84" s="480"/>
      <c r="D84" s="309">
        <v>2023</v>
      </c>
      <c r="E84" s="742">
        <v>3.6</v>
      </c>
      <c r="F84" s="371">
        <v>2.6</v>
      </c>
      <c r="G84" s="371">
        <v>0.8</v>
      </c>
      <c r="H84" s="371">
        <v>0.6</v>
      </c>
      <c r="I84" s="371">
        <v>0.2</v>
      </c>
      <c r="J84" s="371">
        <v>0.1</v>
      </c>
      <c r="K84" s="749" t="s">
        <v>134</v>
      </c>
      <c r="L84" s="480">
        <v>0</v>
      </c>
    </row>
    <row r="85" spans="1:13" ht="15" customHeight="1">
      <c r="A85" s="480"/>
      <c r="B85" s="689"/>
      <c r="C85" s="480"/>
      <c r="D85" s="309">
        <v>2024</v>
      </c>
      <c r="E85" s="742">
        <v>2.589</v>
      </c>
      <c r="F85" s="371">
        <v>3</v>
      </c>
      <c r="G85" s="371">
        <v>1.2</v>
      </c>
      <c r="H85" s="371">
        <v>0.4</v>
      </c>
      <c r="I85" s="371">
        <v>0.1</v>
      </c>
      <c r="J85" s="371">
        <v>0.4</v>
      </c>
      <c r="K85" s="371">
        <v>0.1</v>
      </c>
      <c r="L85" s="480">
        <v>0</v>
      </c>
    </row>
    <row r="86" spans="1:13" ht="8.1" customHeight="1">
      <c r="A86" s="480"/>
      <c r="B86" s="689"/>
      <c r="C86" s="480"/>
      <c r="D86" s="309"/>
      <c r="E86" s="742"/>
      <c r="F86" s="371"/>
      <c r="G86" s="371"/>
      <c r="H86" s="371"/>
      <c r="I86" s="601"/>
      <c r="J86" s="601"/>
      <c r="K86" s="601"/>
      <c r="L86" s="480"/>
    </row>
    <row r="87" spans="1:13" ht="18" customHeight="1">
      <c r="A87" s="480"/>
      <c r="B87" s="689" t="s">
        <v>0</v>
      </c>
      <c r="C87" s="480"/>
      <c r="D87" s="309" t="s">
        <v>291</v>
      </c>
      <c r="E87" s="740">
        <v>0.5</v>
      </c>
      <c r="F87" s="371">
        <v>13.2</v>
      </c>
      <c r="G87" s="371">
        <v>0.9</v>
      </c>
      <c r="H87" s="371">
        <v>0.3</v>
      </c>
      <c r="I87" s="749" t="s">
        <v>134</v>
      </c>
      <c r="J87" s="601">
        <v>0.3</v>
      </c>
      <c r="K87" s="749" t="s">
        <v>134</v>
      </c>
      <c r="L87" s="480"/>
    </row>
    <row r="88" spans="1:13" ht="18" customHeight="1">
      <c r="A88" s="480"/>
      <c r="B88" s="689"/>
      <c r="C88" s="480"/>
      <c r="D88" s="309">
        <v>2023</v>
      </c>
      <c r="E88" s="737">
        <v>0.7</v>
      </c>
      <c r="F88" s="371">
        <v>14.6</v>
      </c>
      <c r="G88" s="371">
        <v>0.8</v>
      </c>
      <c r="H88" s="371">
        <v>0.8</v>
      </c>
      <c r="I88" s="749" t="s">
        <v>134</v>
      </c>
      <c r="J88" s="601">
        <v>0.1</v>
      </c>
      <c r="K88" s="749" t="s">
        <v>134</v>
      </c>
      <c r="L88" s="480"/>
    </row>
    <row r="89" spans="1:13" ht="18" customHeight="1">
      <c r="A89" s="480"/>
      <c r="B89" s="689"/>
      <c r="C89" s="480"/>
      <c r="D89" s="309">
        <v>2024</v>
      </c>
      <c r="E89" s="737">
        <v>1.085</v>
      </c>
      <c r="F89" s="371">
        <v>14.5</v>
      </c>
      <c r="G89" s="371">
        <v>1.1000000000000001</v>
      </c>
      <c r="H89" s="371">
        <v>0.8</v>
      </c>
      <c r="I89" s="601">
        <v>0.1</v>
      </c>
      <c r="J89" s="601">
        <v>0.1</v>
      </c>
      <c r="K89" s="749" t="s">
        <v>134</v>
      </c>
      <c r="L89" s="480"/>
    </row>
    <row r="90" spans="1:13" ht="8.1" customHeight="1" thickBot="1">
      <c r="A90" s="646"/>
      <c r="B90" s="642"/>
      <c r="C90" s="642"/>
      <c r="D90" s="687"/>
      <c r="E90" s="687"/>
      <c r="F90" s="687"/>
      <c r="G90" s="687"/>
      <c r="H90" s="687"/>
      <c r="I90" s="687"/>
      <c r="J90" s="687"/>
      <c r="K90" s="642"/>
    </row>
    <row r="91" spans="1:13" ht="15" customHeight="1">
      <c r="B91" s="480"/>
      <c r="C91" s="480"/>
      <c r="D91" s="480"/>
      <c r="E91" s="480"/>
      <c r="F91" s="638"/>
      <c r="G91" s="638"/>
      <c r="H91" s="638"/>
      <c r="I91" s="638"/>
      <c r="J91" s="638"/>
      <c r="K91" s="638"/>
      <c r="L91" s="641" t="s">
        <v>314</v>
      </c>
    </row>
    <row r="92" spans="1:13" ht="15" customHeight="1">
      <c r="B92" s="686"/>
      <c r="C92" s="636"/>
      <c r="D92" s="636"/>
      <c r="E92" s="636"/>
      <c r="F92" s="480"/>
      <c r="G92" s="480"/>
      <c r="H92" s="480"/>
      <c r="I92" s="636"/>
      <c r="J92" s="636"/>
      <c r="K92" s="636"/>
      <c r="L92" s="525" t="s">
        <v>315</v>
      </c>
    </row>
    <row r="93" spans="1:13" ht="7.5" customHeight="1">
      <c r="B93" s="480"/>
      <c r="C93" s="480"/>
      <c r="D93" s="480"/>
      <c r="E93" s="480"/>
      <c r="F93" s="480"/>
      <c r="G93" s="480"/>
      <c r="H93" s="480"/>
      <c r="I93" s="480"/>
      <c r="J93" s="480"/>
      <c r="K93" s="480"/>
      <c r="L93" s="480"/>
    </row>
    <row r="94" spans="1:13" s="534" customFormat="1" ht="15" customHeight="1">
      <c r="A94" s="526"/>
      <c r="B94" s="782" t="s">
        <v>316</v>
      </c>
      <c r="C94" s="782"/>
      <c r="D94" s="782"/>
      <c r="E94" s="782"/>
      <c r="F94" s="782"/>
      <c r="G94" s="782"/>
      <c r="H94" s="782"/>
      <c r="I94" s="782"/>
      <c r="J94" s="782"/>
      <c r="K94" s="782"/>
      <c r="L94" s="782"/>
      <c r="M94" s="557"/>
    </row>
    <row r="95" spans="1:13" s="556" customFormat="1" ht="13.5">
      <c r="A95" s="545"/>
      <c r="B95" s="785" t="s">
        <v>321</v>
      </c>
      <c r="C95" s="785"/>
      <c r="D95" s="785"/>
      <c r="E95" s="785"/>
      <c r="F95" s="785"/>
      <c r="G95" s="785"/>
      <c r="H95" s="785"/>
      <c r="I95" s="785"/>
      <c r="J95" s="785"/>
      <c r="K95" s="785"/>
      <c r="L95" s="546"/>
      <c r="M95" s="546"/>
    </row>
    <row r="96" spans="1:13" s="534" customFormat="1" ht="15" customHeight="1">
      <c r="A96" s="528"/>
      <c r="B96" s="528" t="s">
        <v>322</v>
      </c>
      <c r="C96" s="527"/>
      <c r="D96" s="527"/>
      <c r="E96" s="527"/>
      <c r="F96" s="527"/>
      <c r="G96" s="527"/>
      <c r="H96" s="527"/>
      <c r="I96" s="527"/>
      <c r="J96" s="527"/>
      <c r="K96" s="527"/>
      <c r="L96" s="527"/>
      <c r="M96" s="527"/>
    </row>
    <row r="97" spans="2:13" ht="15" customHeight="1">
      <c r="B97" s="480"/>
      <c r="C97" s="480"/>
      <c r="D97" s="633"/>
      <c r="E97" s="633"/>
      <c r="F97" s="480"/>
      <c r="G97" s="480"/>
      <c r="H97" s="480"/>
      <c r="I97" s="480"/>
      <c r="J97" s="480"/>
      <c r="K97" s="480"/>
      <c r="L97" s="480"/>
      <c r="M97" s="480"/>
    </row>
    <row r="98" spans="2:13" ht="15" customHeight="1">
      <c r="B98" s="480"/>
      <c r="C98" s="480"/>
      <c r="D98" s="633"/>
      <c r="E98" s="633"/>
      <c r="F98" s="480"/>
      <c r="G98" s="480"/>
      <c r="H98" s="480"/>
      <c r="I98" s="480"/>
      <c r="J98" s="480"/>
      <c r="K98" s="480"/>
      <c r="L98" s="480"/>
      <c r="M98" s="480"/>
    </row>
    <row r="99" spans="2:13" ht="15" customHeight="1">
      <c r="B99" s="480"/>
      <c r="C99" s="480"/>
      <c r="D99" s="633"/>
      <c r="E99" s="633"/>
      <c r="F99" s="480"/>
      <c r="G99" s="480"/>
      <c r="H99" s="480"/>
      <c r="I99" s="480"/>
      <c r="J99" s="480"/>
      <c r="K99" s="480"/>
      <c r="L99" s="480"/>
      <c r="M99" s="480"/>
    </row>
    <row r="100" spans="2:13" ht="15" customHeight="1">
      <c r="B100" s="480"/>
      <c r="C100" s="480"/>
      <c r="D100" s="633"/>
      <c r="E100" s="633"/>
      <c r="F100" s="480"/>
      <c r="G100" s="480"/>
      <c r="H100" s="480"/>
      <c r="I100" s="480"/>
      <c r="J100" s="480"/>
      <c r="K100" s="480"/>
      <c r="L100" s="480"/>
      <c r="M100" s="480"/>
    </row>
    <row r="101" spans="2:13" ht="15" customHeight="1">
      <c r="B101" s="480"/>
      <c r="C101" s="480"/>
      <c r="D101" s="633"/>
      <c r="E101" s="633"/>
      <c r="F101" s="480"/>
      <c r="G101" s="480"/>
      <c r="H101" s="480"/>
      <c r="I101" s="480"/>
      <c r="J101" s="480"/>
      <c r="K101" s="480"/>
      <c r="L101" s="480"/>
      <c r="M101" s="480"/>
    </row>
    <row r="102" spans="2:13" ht="15" customHeight="1">
      <c r="B102" s="480"/>
      <c r="C102" s="480"/>
      <c r="D102" s="480"/>
      <c r="E102" s="480"/>
      <c r="F102" s="480"/>
      <c r="G102" s="480"/>
      <c r="H102" s="480"/>
      <c r="I102" s="480"/>
      <c r="J102" s="480"/>
      <c r="K102" s="480"/>
      <c r="L102" s="480"/>
    </row>
  </sheetData>
  <mergeCells count="2">
    <mergeCell ref="B94:L94"/>
    <mergeCell ref="B95:K95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1E7C-345E-4ACC-9F08-F578491A5953}">
  <sheetPr>
    <tabColor theme="8"/>
  </sheetPr>
  <dimension ref="A1:U108"/>
  <sheetViews>
    <sheetView showGridLines="0" view="pageBreakPreview" topLeftCell="A58" zoomScale="80" zoomScaleNormal="100" zoomScaleSheetLayoutView="8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6" width="12.7109375" style="385" customWidth="1"/>
    <col min="7" max="7" width="14.7109375" style="385" customWidth="1"/>
    <col min="8" max="8" width="15.7109375" style="385" customWidth="1"/>
    <col min="9" max="9" width="12.7109375" style="385" customWidth="1"/>
    <col min="10" max="10" width="15.7109375" style="385" customWidth="1"/>
    <col min="11" max="11" width="14.7109375" style="385" customWidth="1"/>
    <col min="12" max="12" width="15.7109375" style="385" customWidth="1"/>
    <col min="13" max="13" width="1.7109375" style="385" customWidth="1"/>
    <col min="14" max="14" width="14.7109375" style="385" customWidth="1"/>
    <col min="15" max="15" width="1.7109375" style="385" customWidth="1"/>
    <col min="16" max="16384" width="12.5703125" style="385"/>
  </cols>
  <sheetData>
    <row r="1" spans="1:15">
      <c r="A1" s="758"/>
      <c r="B1" s="758"/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682" t="s">
        <v>27</v>
      </c>
      <c r="N1" s="682"/>
      <c r="O1" s="758"/>
    </row>
    <row r="2" spans="1:15">
      <c r="A2" s="758"/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681" t="s">
        <v>26</v>
      </c>
      <c r="N2" s="681"/>
      <c r="O2" s="758"/>
    </row>
    <row r="3" spans="1:15" ht="15" customHeight="1">
      <c r="A3" s="758"/>
      <c r="B3" s="758"/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</row>
    <row r="4" spans="1:15" ht="15" customHeight="1">
      <c r="A4" s="758"/>
      <c r="B4" s="758"/>
      <c r="C4" s="758"/>
      <c r="D4" s="758"/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</row>
    <row r="5" spans="1:15">
      <c r="A5" s="726"/>
      <c r="B5" s="585" t="s">
        <v>171</v>
      </c>
      <c r="C5" s="677" t="s">
        <v>280</v>
      </c>
      <c r="D5" s="727"/>
      <c r="E5" s="727"/>
      <c r="F5" s="727"/>
      <c r="G5" s="727"/>
      <c r="H5" s="727"/>
      <c r="I5" s="725"/>
      <c r="J5" s="725"/>
      <c r="K5" s="725"/>
      <c r="L5" s="725"/>
      <c r="M5" s="725"/>
      <c r="N5" s="726"/>
      <c r="O5" s="585"/>
    </row>
    <row r="6" spans="1:15">
      <c r="A6" s="726"/>
      <c r="B6" s="583" t="s">
        <v>172</v>
      </c>
      <c r="C6" s="673" t="s">
        <v>281</v>
      </c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6"/>
      <c r="O6" s="583"/>
    </row>
    <row r="7" spans="1:15" ht="8.1" customHeight="1">
      <c r="B7" s="696"/>
      <c r="C7" s="480"/>
      <c r="D7" s="633"/>
      <c r="E7" s="480"/>
      <c r="F7" s="480"/>
      <c r="G7" s="480"/>
      <c r="H7" s="480"/>
      <c r="I7" s="480"/>
      <c r="J7" s="480"/>
      <c r="K7" s="480"/>
      <c r="L7" s="480"/>
      <c r="M7" s="480"/>
      <c r="N7" s="480"/>
    </row>
    <row r="8" spans="1:15" s="384" customFormat="1" ht="14.25" thickBot="1">
      <c r="B8" s="750" t="s">
        <v>293</v>
      </c>
      <c r="C8" s="472"/>
      <c r="D8" s="723"/>
      <c r="E8" s="472"/>
      <c r="F8" s="472"/>
      <c r="G8" s="472"/>
      <c r="H8" s="472"/>
      <c r="I8" s="472"/>
      <c r="K8" s="472"/>
      <c r="L8" s="472"/>
      <c r="M8" s="722" t="s">
        <v>128</v>
      </c>
      <c r="N8" s="472"/>
    </row>
    <row r="9" spans="1:15" ht="8.1" customHeight="1" thickTop="1">
      <c r="A9" s="757"/>
      <c r="B9" s="664"/>
      <c r="C9" s="664"/>
      <c r="D9" s="665"/>
      <c r="E9" s="664"/>
      <c r="F9" s="664"/>
      <c r="G9" s="664"/>
      <c r="H9" s="664"/>
      <c r="I9" s="664"/>
      <c r="J9" s="664"/>
      <c r="K9" s="664"/>
      <c r="L9" s="664"/>
      <c r="M9" s="664"/>
      <c r="N9" s="480"/>
    </row>
    <row r="10" spans="1:15" ht="15" customHeight="1">
      <c r="A10" s="753"/>
      <c r="B10" s="483" t="s">
        <v>25</v>
      </c>
      <c r="C10" s="636"/>
      <c r="D10" s="637" t="s">
        <v>190</v>
      </c>
      <c r="E10" s="663" t="s">
        <v>330</v>
      </c>
      <c r="F10" s="280" t="s">
        <v>83</v>
      </c>
      <c r="G10" s="280" t="s">
        <v>82</v>
      </c>
      <c r="H10" s="658" t="s">
        <v>81</v>
      </c>
      <c r="I10" s="658" t="s">
        <v>80</v>
      </c>
      <c r="J10" s="658" t="s">
        <v>79</v>
      </c>
      <c r="K10" s="658" t="s">
        <v>78</v>
      </c>
      <c r="L10" s="658" t="s">
        <v>77</v>
      </c>
      <c r="M10" s="480"/>
      <c r="N10" s="480"/>
    </row>
    <row r="11" spans="1:15" ht="15" customHeight="1">
      <c r="A11" s="753"/>
      <c r="B11" s="696" t="s">
        <v>23</v>
      </c>
      <c r="C11" s="480"/>
      <c r="D11" s="662" t="s">
        <v>191</v>
      </c>
      <c r="E11" s="661" t="s">
        <v>18</v>
      </c>
      <c r="F11" s="280" t="s">
        <v>73</v>
      </c>
      <c r="G11" s="280" t="s">
        <v>192</v>
      </c>
      <c r="H11" s="657" t="s">
        <v>72</v>
      </c>
      <c r="I11" s="658" t="s">
        <v>71</v>
      </c>
      <c r="J11" s="658" t="s">
        <v>70</v>
      </c>
      <c r="K11" s="657" t="s">
        <v>69</v>
      </c>
      <c r="L11" s="658" t="s">
        <v>193</v>
      </c>
      <c r="M11" s="480"/>
      <c r="N11" s="480"/>
    </row>
    <row r="12" spans="1:15" ht="15" customHeight="1">
      <c r="A12" s="753"/>
      <c r="B12" s="483"/>
      <c r="C12" s="480"/>
      <c r="D12" s="633"/>
      <c r="E12" s="660"/>
      <c r="F12" s="280" t="s">
        <v>194</v>
      </c>
      <c r="G12" s="659" t="s">
        <v>195</v>
      </c>
      <c r="H12" s="658"/>
      <c r="I12" s="658" t="s">
        <v>68</v>
      </c>
      <c r="J12" s="275" t="s">
        <v>196</v>
      </c>
      <c r="K12" s="658"/>
      <c r="L12" s="658" t="s">
        <v>66</v>
      </c>
      <c r="M12" s="480"/>
      <c r="N12" s="480"/>
    </row>
    <row r="13" spans="1:15" ht="15" customHeight="1">
      <c r="A13" s="753"/>
      <c r="B13" s="696"/>
      <c r="C13" s="480"/>
      <c r="D13" s="633"/>
      <c r="E13" s="660"/>
      <c r="F13" s="659" t="s">
        <v>65</v>
      </c>
      <c r="G13" s="659" t="s">
        <v>197</v>
      </c>
      <c r="H13" s="658"/>
      <c r="I13" s="658" t="s">
        <v>198</v>
      </c>
      <c r="J13" s="658" t="s">
        <v>199</v>
      </c>
      <c r="K13" s="658"/>
      <c r="L13" s="658" t="s">
        <v>64</v>
      </c>
      <c r="M13" s="480"/>
      <c r="N13" s="480"/>
    </row>
    <row r="14" spans="1:15" ht="15" customHeight="1">
      <c r="A14" s="753"/>
      <c r="B14" s="696"/>
      <c r="C14" s="480"/>
      <c r="D14" s="633"/>
      <c r="E14" s="660"/>
      <c r="F14" s="659" t="s">
        <v>45</v>
      </c>
      <c r="G14" s="658"/>
      <c r="H14" s="658"/>
      <c r="I14" s="658" t="s">
        <v>63</v>
      </c>
      <c r="J14" s="658" t="s">
        <v>62</v>
      </c>
      <c r="K14" s="658"/>
      <c r="L14" s="658" t="s">
        <v>200</v>
      </c>
      <c r="M14" s="480"/>
      <c r="N14" s="480"/>
    </row>
    <row r="15" spans="1:15" ht="15" customHeight="1">
      <c r="A15" s="753"/>
      <c r="B15" s="480"/>
      <c r="C15" s="480"/>
      <c r="D15" s="633"/>
      <c r="E15" s="660"/>
      <c r="F15" s="659" t="s">
        <v>201</v>
      </c>
      <c r="G15" s="658"/>
      <c r="H15" s="658"/>
      <c r="I15" s="282" t="s">
        <v>60</v>
      </c>
      <c r="J15" s="282" t="s">
        <v>59</v>
      </c>
      <c r="K15" s="658"/>
      <c r="L15" s="658" t="s">
        <v>202</v>
      </c>
      <c r="M15" s="480"/>
      <c r="N15" s="480"/>
    </row>
    <row r="16" spans="1:15" ht="15" customHeight="1">
      <c r="A16" s="753"/>
      <c r="B16" s="480"/>
      <c r="C16" s="480"/>
      <c r="D16" s="633"/>
      <c r="E16" s="480"/>
      <c r="F16" s="282"/>
      <c r="G16" s="282"/>
      <c r="H16" s="282"/>
      <c r="I16" s="282" t="s">
        <v>58</v>
      </c>
      <c r="J16" s="282" t="s">
        <v>203</v>
      </c>
      <c r="K16" s="282"/>
      <c r="L16" s="657" t="s">
        <v>204</v>
      </c>
      <c r="M16" s="480"/>
      <c r="N16" s="480"/>
    </row>
    <row r="17" spans="1:21" ht="15" customHeight="1">
      <c r="A17" s="753"/>
      <c r="B17" s="480"/>
      <c r="C17" s="480"/>
      <c r="D17" s="633"/>
      <c r="E17" s="480"/>
      <c r="F17" s="657"/>
      <c r="G17" s="657"/>
      <c r="H17" s="657"/>
      <c r="I17" s="282" t="s">
        <v>205</v>
      </c>
      <c r="J17" s="657" t="s">
        <v>206</v>
      </c>
      <c r="K17" s="657"/>
      <c r="L17" s="657" t="s">
        <v>207</v>
      </c>
      <c r="M17" s="480"/>
      <c r="N17" s="480"/>
    </row>
    <row r="18" spans="1:21" ht="15" customHeight="1">
      <c r="A18" s="753"/>
      <c r="B18" s="480"/>
      <c r="C18" s="480"/>
      <c r="D18" s="633"/>
      <c r="E18" s="480"/>
      <c r="F18" s="657"/>
      <c r="G18" s="657"/>
      <c r="H18" s="657"/>
      <c r="I18" s="657" t="s">
        <v>208</v>
      </c>
      <c r="J18" s="657" t="s">
        <v>57</v>
      </c>
      <c r="K18" s="657"/>
      <c r="L18" s="657" t="s">
        <v>209</v>
      </c>
      <c r="M18" s="480"/>
      <c r="N18" s="480"/>
    </row>
    <row r="19" spans="1:21" ht="15" customHeight="1">
      <c r="A19" s="753"/>
      <c r="B19" s="480"/>
      <c r="C19" s="480"/>
      <c r="D19" s="633"/>
      <c r="E19" s="480"/>
      <c r="F19" s="657"/>
      <c r="G19" s="657"/>
      <c r="H19" s="657"/>
      <c r="I19" s="657"/>
      <c r="J19" s="657" t="s">
        <v>210</v>
      </c>
      <c r="K19" s="657"/>
      <c r="L19" s="657" t="s">
        <v>211</v>
      </c>
      <c r="M19" s="480"/>
      <c r="N19" s="480"/>
    </row>
    <row r="20" spans="1:21" ht="15" customHeight="1">
      <c r="A20" s="753"/>
      <c r="B20" s="480"/>
      <c r="C20" s="480"/>
      <c r="D20" s="633"/>
      <c r="E20" s="480"/>
      <c r="F20" s="657"/>
      <c r="G20" s="657"/>
      <c r="H20" s="657"/>
      <c r="I20" s="657"/>
      <c r="J20" s="657" t="s">
        <v>56</v>
      </c>
      <c r="K20" s="657"/>
      <c r="L20" s="657" t="s">
        <v>212</v>
      </c>
      <c r="M20" s="480"/>
      <c r="N20" s="480"/>
    </row>
    <row r="21" spans="1:21" ht="8.1" customHeight="1">
      <c r="A21" s="756"/>
      <c r="B21" s="476"/>
      <c r="C21" s="476"/>
      <c r="D21" s="656"/>
      <c r="E21" s="476"/>
      <c r="F21" s="476"/>
      <c r="G21" s="476"/>
      <c r="H21" s="476"/>
      <c r="I21" s="476"/>
      <c r="J21" s="476"/>
      <c r="K21" s="476"/>
      <c r="L21" s="476"/>
      <c r="M21" s="476"/>
      <c r="N21" s="480"/>
    </row>
    <row r="22" spans="1:21" ht="8.1" customHeight="1">
      <c r="A22" s="755"/>
      <c r="B22" s="480"/>
      <c r="C22" s="480"/>
      <c r="D22" s="633"/>
      <c r="E22" s="480"/>
      <c r="F22" s="480"/>
      <c r="G22" s="480"/>
      <c r="H22" s="480"/>
      <c r="I22" s="480"/>
      <c r="J22" s="480"/>
      <c r="K22" s="480"/>
      <c r="L22" s="480"/>
      <c r="M22" s="480"/>
      <c r="N22" s="480"/>
    </row>
    <row r="23" spans="1:21" ht="15" customHeight="1">
      <c r="A23" s="753"/>
      <c r="B23" s="483" t="s">
        <v>15</v>
      </c>
      <c r="C23" s="480"/>
      <c r="D23" s="308" t="s">
        <v>286</v>
      </c>
      <c r="E23" s="368">
        <v>5753.1</v>
      </c>
      <c r="F23" s="368">
        <v>247.3</v>
      </c>
      <c r="G23" s="368">
        <v>30.9</v>
      </c>
      <c r="H23" s="368">
        <v>850.6</v>
      </c>
      <c r="I23" s="368">
        <v>5.5</v>
      </c>
      <c r="J23" s="368">
        <v>19.3</v>
      </c>
      <c r="K23" s="368">
        <v>145.4</v>
      </c>
      <c r="L23" s="368">
        <v>1233</v>
      </c>
      <c r="M23" s="480"/>
      <c r="N23" s="480"/>
    </row>
    <row r="24" spans="1:21" ht="15" customHeight="1">
      <c r="A24" s="753"/>
      <c r="B24" s="483"/>
      <c r="C24" s="480"/>
      <c r="D24" s="308">
        <v>2023</v>
      </c>
      <c r="E24" s="368">
        <v>5963.8</v>
      </c>
      <c r="F24" s="368">
        <v>241.6</v>
      </c>
      <c r="G24" s="368">
        <v>29.7</v>
      </c>
      <c r="H24" s="368">
        <v>893.2</v>
      </c>
      <c r="I24" s="368">
        <v>7.6</v>
      </c>
      <c r="J24" s="368">
        <v>17.2</v>
      </c>
      <c r="K24" s="368">
        <v>156.9</v>
      </c>
      <c r="L24" s="368">
        <v>1297.5999999999999</v>
      </c>
      <c r="M24" s="480"/>
      <c r="N24" s="754"/>
      <c r="O24" s="754"/>
      <c r="P24" s="754"/>
      <c r="Q24" s="754"/>
      <c r="R24" s="754"/>
      <c r="S24" s="754"/>
      <c r="T24" s="754"/>
      <c r="U24" s="754"/>
    </row>
    <row r="25" spans="1:21" ht="15" customHeight="1">
      <c r="A25" s="753"/>
      <c r="B25" s="483"/>
      <c r="C25" s="480"/>
      <c r="D25" s="308">
        <v>2024</v>
      </c>
      <c r="E25" s="368">
        <v>6112.3</v>
      </c>
      <c r="F25" s="368">
        <v>281.2</v>
      </c>
      <c r="G25" s="368">
        <v>17.8</v>
      </c>
      <c r="H25" s="368">
        <v>1009</v>
      </c>
      <c r="I25" s="368">
        <v>14.8</v>
      </c>
      <c r="J25" s="368">
        <v>20.6</v>
      </c>
      <c r="K25" s="368">
        <v>130.30000000000001</v>
      </c>
      <c r="L25" s="368">
        <v>1279</v>
      </c>
      <c r="M25" s="480"/>
      <c r="N25" s="480"/>
      <c r="O25" s="480"/>
      <c r="P25" s="480"/>
      <c r="Q25" s="480"/>
      <c r="R25" s="480"/>
      <c r="S25" s="480"/>
      <c r="T25" s="480"/>
      <c r="U25" s="480"/>
    </row>
    <row r="26" spans="1:21" ht="8.1" customHeight="1">
      <c r="A26" s="753"/>
      <c r="B26" s="483"/>
      <c r="C26" s="480"/>
      <c r="D26" s="342"/>
      <c r="E26" s="371"/>
      <c r="F26" s="371"/>
      <c r="G26" s="371"/>
      <c r="H26" s="371"/>
      <c r="I26" s="371"/>
      <c r="J26" s="371"/>
      <c r="K26" s="371"/>
      <c r="L26" s="371"/>
      <c r="M26" s="480"/>
      <c r="N26" s="480"/>
    </row>
    <row r="27" spans="1:21" ht="15" customHeight="1">
      <c r="A27" s="753"/>
      <c r="B27" s="689" t="s">
        <v>14</v>
      </c>
      <c r="C27" s="480"/>
      <c r="D27" s="309" t="s">
        <v>291</v>
      </c>
      <c r="E27" s="371">
        <v>633</v>
      </c>
      <c r="F27" s="371">
        <v>12.6</v>
      </c>
      <c r="G27" s="371">
        <v>2.5</v>
      </c>
      <c r="H27" s="371">
        <v>150.4</v>
      </c>
      <c r="I27" s="371">
        <v>0.1</v>
      </c>
      <c r="J27" s="371">
        <v>1.3</v>
      </c>
      <c r="K27" s="371">
        <v>9.3000000000000007</v>
      </c>
      <c r="L27" s="371">
        <v>137.9</v>
      </c>
      <c r="M27" s="480"/>
      <c r="N27" s="480"/>
    </row>
    <row r="28" spans="1:21" ht="15" customHeight="1">
      <c r="A28" s="753"/>
      <c r="B28" s="689"/>
      <c r="C28" s="480"/>
      <c r="D28" s="309">
        <v>2023</v>
      </c>
      <c r="E28" s="371">
        <v>648.5</v>
      </c>
      <c r="F28" s="371">
        <v>13.4</v>
      </c>
      <c r="G28" s="371">
        <v>3.2</v>
      </c>
      <c r="H28" s="371">
        <v>144.9</v>
      </c>
      <c r="I28" s="371">
        <v>0.9</v>
      </c>
      <c r="J28" s="371">
        <v>1.6</v>
      </c>
      <c r="K28" s="371">
        <v>10.7</v>
      </c>
      <c r="L28" s="371">
        <v>143.5</v>
      </c>
      <c r="M28" s="480"/>
      <c r="N28" s="480"/>
    </row>
    <row r="29" spans="1:21" ht="15" customHeight="1">
      <c r="A29" s="753"/>
      <c r="B29" s="689"/>
      <c r="C29" s="480"/>
      <c r="D29" s="309">
        <v>2024</v>
      </c>
      <c r="E29" s="371">
        <v>662.3</v>
      </c>
      <c r="F29" s="371">
        <v>14</v>
      </c>
      <c r="G29" s="371">
        <v>0.8</v>
      </c>
      <c r="H29" s="371">
        <v>135.6</v>
      </c>
      <c r="I29" s="371">
        <v>1.6</v>
      </c>
      <c r="J29" s="371">
        <v>1.8</v>
      </c>
      <c r="K29" s="371">
        <v>12.3</v>
      </c>
      <c r="L29" s="371">
        <v>140.30000000000001</v>
      </c>
      <c r="M29" s="480"/>
      <c r="N29" s="480"/>
      <c r="O29" s="480"/>
      <c r="P29" s="480"/>
      <c r="Q29" s="480"/>
      <c r="R29" s="480"/>
      <c r="S29" s="480"/>
      <c r="T29" s="480"/>
      <c r="U29" s="480"/>
    </row>
    <row r="30" spans="1:21" ht="8.1" customHeight="1">
      <c r="A30" s="753"/>
      <c r="B30" s="689"/>
      <c r="C30" s="480"/>
      <c r="D30" s="342"/>
      <c r="E30" s="371"/>
      <c r="F30" s="371"/>
      <c r="G30" s="601"/>
      <c r="H30" s="371"/>
      <c r="I30" s="371"/>
      <c r="J30" s="371"/>
      <c r="K30" s="371"/>
      <c r="L30" s="371"/>
      <c r="M30" s="480"/>
      <c r="N30" s="480"/>
    </row>
    <row r="31" spans="1:21" ht="15" customHeight="1">
      <c r="A31" s="753"/>
      <c r="B31" s="689" t="s">
        <v>13</v>
      </c>
      <c r="C31" s="480"/>
      <c r="D31" s="309" t="s">
        <v>291</v>
      </c>
      <c r="E31" s="371">
        <v>323.2</v>
      </c>
      <c r="F31" s="371">
        <v>11.9</v>
      </c>
      <c r="G31" s="371">
        <v>1.2</v>
      </c>
      <c r="H31" s="371">
        <v>62.5</v>
      </c>
      <c r="I31" s="371">
        <v>0.9</v>
      </c>
      <c r="J31" s="371">
        <v>1.3</v>
      </c>
      <c r="K31" s="371">
        <v>4.5</v>
      </c>
      <c r="L31" s="371">
        <v>64</v>
      </c>
      <c r="M31" s="480"/>
      <c r="N31" s="480"/>
    </row>
    <row r="32" spans="1:21" ht="15" customHeight="1">
      <c r="A32" s="753"/>
      <c r="B32" s="689"/>
      <c r="C32" s="480"/>
      <c r="D32" s="309">
        <v>2023</v>
      </c>
      <c r="E32" s="371">
        <v>339.3</v>
      </c>
      <c r="F32" s="371">
        <v>9.6</v>
      </c>
      <c r="G32" s="371">
        <v>1.7</v>
      </c>
      <c r="H32" s="371">
        <v>71.2</v>
      </c>
      <c r="I32" s="371">
        <v>0.7</v>
      </c>
      <c r="J32" s="371">
        <v>1.8</v>
      </c>
      <c r="K32" s="371">
        <v>4.3</v>
      </c>
      <c r="L32" s="371">
        <v>65.3</v>
      </c>
      <c r="M32" s="480"/>
      <c r="N32" s="480"/>
    </row>
    <row r="33" spans="1:21" ht="15" customHeight="1">
      <c r="A33" s="753"/>
      <c r="B33" s="689"/>
      <c r="C33" s="480"/>
      <c r="D33" s="309">
        <v>2024</v>
      </c>
      <c r="E33" s="371">
        <v>346.8</v>
      </c>
      <c r="F33" s="371">
        <v>8.8000000000000007</v>
      </c>
      <c r="G33" s="375" t="s">
        <v>134</v>
      </c>
      <c r="H33" s="371">
        <v>73.7</v>
      </c>
      <c r="I33" s="371">
        <v>0.1</v>
      </c>
      <c r="J33" s="371">
        <v>1.1000000000000001</v>
      </c>
      <c r="K33" s="371">
        <v>4.5</v>
      </c>
      <c r="L33" s="371">
        <v>70.7</v>
      </c>
      <c r="M33" s="480"/>
      <c r="N33" s="480"/>
      <c r="O33" s="480"/>
      <c r="P33" s="480"/>
      <c r="Q33" s="480"/>
      <c r="R33" s="480"/>
      <c r="S33" s="480"/>
      <c r="T33" s="480"/>
      <c r="U33" s="480"/>
    </row>
    <row r="34" spans="1:21" ht="8.1" customHeight="1">
      <c r="A34" s="753"/>
      <c r="B34" s="689"/>
      <c r="C34" s="480"/>
      <c r="D34" s="342"/>
      <c r="E34" s="371"/>
      <c r="F34" s="371"/>
      <c r="G34" s="371"/>
      <c r="H34" s="371"/>
      <c r="I34" s="371"/>
      <c r="J34" s="371"/>
      <c r="K34" s="371"/>
      <c r="L34" s="371"/>
      <c r="M34" s="480"/>
      <c r="N34" s="480"/>
    </row>
    <row r="35" spans="1:21" ht="15" customHeight="1">
      <c r="A35" s="753"/>
      <c r="B35" s="689" t="s">
        <v>12</v>
      </c>
      <c r="C35" s="480"/>
      <c r="D35" s="309" t="s">
        <v>291</v>
      </c>
      <c r="E35" s="371">
        <v>232.5</v>
      </c>
      <c r="F35" s="371">
        <v>11.8</v>
      </c>
      <c r="G35" s="371">
        <v>0.8</v>
      </c>
      <c r="H35" s="371">
        <v>24.4</v>
      </c>
      <c r="I35" s="371">
        <v>0.2</v>
      </c>
      <c r="J35" s="371">
        <v>0.3</v>
      </c>
      <c r="K35" s="371">
        <v>7.2</v>
      </c>
      <c r="L35" s="371">
        <v>51.8</v>
      </c>
      <c r="M35" s="480"/>
      <c r="N35" s="480"/>
    </row>
    <row r="36" spans="1:21" ht="15" customHeight="1">
      <c r="A36" s="753"/>
      <c r="B36" s="689"/>
      <c r="C36" s="480"/>
      <c r="D36" s="309">
        <v>2023</v>
      </c>
      <c r="E36" s="371">
        <v>247.2</v>
      </c>
      <c r="F36" s="371">
        <v>10.9</v>
      </c>
      <c r="G36" s="371">
        <v>0.2</v>
      </c>
      <c r="H36" s="371">
        <v>26.7</v>
      </c>
      <c r="I36" s="371">
        <v>0.2</v>
      </c>
      <c r="J36" s="371">
        <v>0.2</v>
      </c>
      <c r="K36" s="371">
        <v>6.3</v>
      </c>
      <c r="L36" s="371">
        <v>56</v>
      </c>
      <c r="M36" s="480"/>
      <c r="N36" s="480"/>
    </row>
    <row r="37" spans="1:21" ht="15" customHeight="1">
      <c r="A37" s="753"/>
      <c r="B37" s="689"/>
      <c r="C37" s="480"/>
      <c r="D37" s="309">
        <v>2024</v>
      </c>
      <c r="E37" s="371">
        <v>253.9</v>
      </c>
      <c r="F37" s="371">
        <v>8.1999999999999993</v>
      </c>
      <c r="G37" s="371">
        <v>0.1</v>
      </c>
      <c r="H37" s="371">
        <v>27.5</v>
      </c>
      <c r="I37" s="371">
        <v>0.1</v>
      </c>
      <c r="J37" s="371">
        <v>0.2</v>
      </c>
      <c r="K37" s="371">
        <v>1.8</v>
      </c>
      <c r="L37" s="371">
        <v>68</v>
      </c>
      <c r="M37" s="480"/>
      <c r="N37" s="480"/>
      <c r="O37" s="480"/>
      <c r="P37" s="480"/>
      <c r="Q37" s="480"/>
      <c r="R37" s="480"/>
      <c r="S37" s="480"/>
      <c r="T37" s="480"/>
      <c r="U37" s="480"/>
    </row>
    <row r="38" spans="1:21" ht="8.1" customHeight="1">
      <c r="A38" s="753"/>
      <c r="B38" s="689"/>
      <c r="C38" s="480"/>
      <c r="D38" s="342"/>
      <c r="E38" s="371"/>
      <c r="F38" s="371"/>
      <c r="G38" s="371"/>
      <c r="H38" s="371"/>
      <c r="I38" s="371"/>
      <c r="J38" s="371"/>
      <c r="K38" s="371"/>
      <c r="L38" s="371"/>
      <c r="M38" s="480"/>
      <c r="N38" s="480"/>
    </row>
    <row r="39" spans="1:21" ht="15" customHeight="1">
      <c r="A39" s="753"/>
      <c r="B39" s="689" t="s">
        <v>11</v>
      </c>
      <c r="C39" s="480"/>
      <c r="D39" s="309" t="s">
        <v>291</v>
      </c>
      <c r="E39" s="371">
        <v>190.7</v>
      </c>
      <c r="F39" s="371">
        <v>1.5</v>
      </c>
      <c r="G39" s="371">
        <v>1.4</v>
      </c>
      <c r="H39" s="371">
        <v>40.799999999999997</v>
      </c>
      <c r="I39" s="371">
        <v>1.4</v>
      </c>
      <c r="J39" s="371">
        <v>0.7</v>
      </c>
      <c r="K39" s="371">
        <v>3.8</v>
      </c>
      <c r="L39" s="371">
        <v>44.3</v>
      </c>
      <c r="M39" s="480"/>
      <c r="N39" s="480"/>
    </row>
    <row r="40" spans="1:21" ht="15" customHeight="1">
      <c r="A40" s="753"/>
      <c r="B40" s="689"/>
      <c r="C40" s="480"/>
      <c r="D40" s="309">
        <v>2023</v>
      </c>
      <c r="E40" s="371">
        <v>193.7</v>
      </c>
      <c r="F40" s="371">
        <v>3.2</v>
      </c>
      <c r="G40" s="371">
        <v>1</v>
      </c>
      <c r="H40" s="371">
        <v>40</v>
      </c>
      <c r="I40" s="371">
        <v>0.6</v>
      </c>
      <c r="J40" s="371">
        <v>0.9</v>
      </c>
      <c r="K40" s="371">
        <v>3.6</v>
      </c>
      <c r="L40" s="371">
        <v>42.8</v>
      </c>
      <c r="M40" s="480"/>
      <c r="N40" s="480"/>
    </row>
    <row r="41" spans="1:21" ht="15" customHeight="1">
      <c r="A41" s="753"/>
      <c r="B41" s="689"/>
      <c r="C41" s="480"/>
      <c r="D41" s="309">
        <v>2024</v>
      </c>
      <c r="E41" s="371">
        <v>197.9</v>
      </c>
      <c r="F41" s="371">
        <v>1.6</v>
      </c>
      <c r="G41" s="371">
        <v>0.4</v>
      </c>
      <c r="H41" s="371">
        <v>45.4</v>
      </c>
      <c r="I41" s="371">
        <v>0.4</v>
      </c>
      <c r="J41" s="371">
        <v>0.2</v>
      </c>
      <c r="K41" s="371">
        <v>4.9000000000000004</v>
      </c>
      <c r="L41" s="371">
        <v>33.1</v>
      </c>
      <c r="M41" s="480"/>
      <c r="N41" s="480"/>
      <c r="O41" s="480"/>
      <c r="P41" s="480"/>
      <c r="Q41" s="480"/>
      <c r="R41" s="480"/>
      <c r="S41" s="480"/>
      <c r="T41" s="480"/>
      <c r="U41" s="480"/>
    </row>
    <row r="42" spans="1:21" ht="8.1" customHeight="1">
      <c r="A42" s="753"/>
      <c r="B42" s="689"/>
      <c r="C42" s="480"/>
      <c r="D42" s="342"/>
      <c r="E42" s="371"/>
      <c r="F42" s="371"/>
      <c r="G42" s="371"/>
      <c r="H42" s="371"/>
      <c r="I42" s="371"/>
      <c r="J42" s="371"/>
      <c r="K42" s="371"/>
      <c r="L42" s="371"/>
      <c r="M42" s="480"/>
      <c r="N42" s="480"/>
    </row>
    <row r="43" spans="1:21" ht="15" customHeight="1">
      <c r="A43" s="753"/>
      <c r="B43" s="689" t="s">
        <v>10</v>
      </c>
      <c r="C43" s="480"/>
      <c r="D43" s="309" t="s">
        <v>291</v>
      </c>
      <c r="E43" s="371">
        <v>192</v>
      </c>
      <c r="F43" s="371">
        <v>5.2</v>
      </c>
      <c r="G43" s="371">
        <v>1</v>
      </c>
      <c r="H43" s="371">
        <v>28.3</v>
      </c>
      <c r="I43" s="371">
        <v>0.4</v>
      </c>
      <c r="J43" s="371">
        <v>0.8</v>
      </c>
      <c r="K43" s="371">
        <v>4.2</v>
      </c>
      <c r="L43" s="371">
        <v>29.2</v>
      </c>
      <c r="M43" s="480"/>
      <c r="N43" s="480"/>
    </row>
    <row r="44" spans="1:21" ht="15" customHeight="1">
      <c r="A44" s="753"/>
      <c r="B44" s="689"/>
      <c r="C44" s="480"/>
      <c r="D44" s="309">
        <v>2023</v>
      </c>
      <c r="E44" s="371">
        <v>199.2</v>
      </c>
      <c r="F44" s="371">
        <v>3.5</v>
      </c>
      <c r="G44" s="371">
        <v>1</v>
      </c>
      <c r="H44" s="371">
        <v>29.7</v>
      </c>
      <c r="I44" s="371">
        <v>0.2</v>
      </c>
      <c r="J44" s="371">
        <v>1.4</v>
      </c>
      <c r="K44" s="371">
        <v>3.6</v>
      </c>
      <c r="L44" s="371">
        <v>33.799999999999997</v>
      </c>
      <c r="M44" s="480"/>
      <c r="N44" s="480"/>
    </row>
    <row r="45" spans="1:21" ht="15" customHeight="1">
      <c r="A45" s="753"/>
      <c r="B45" s="689"/>
      <c r="C45" s="480"/>
      <c r="D45" s="309">
        <v>2024</v>
      </c>
      <c r="E45" s="371">
        <v>202.2</v>
      </c>
      <c r="F45" s="371">
        <v>4.2</v>
      </c>
      <c r="G45" s="371">
        <v>0.6</v>
      </c>
      <c r="H45" s="371">
        <v>31.2</v>
      </c>
      <c r="I45" s="371">
        <v>0.4</v>
      </c>
      <c r="J45" s="371">
        <v>1</v>
      </c>
      <c r="K45" s="371">
        <v>4.3</v>
      </c>
      <c r="L45" s="371">
        <v>32.299999999999997</v>
      </c>
      <c r="M45" s="480"/>
      <c r="N45" s="480"/>
      <c r="O45" s="480"/>
      <c r="P45" s="480"/>
      <c r="Q45" s="480"/>
      <c r="R45" s="480"/>
      <c r="S45" s="480"/>
      <c r="T45" s="480"/>
      <c r="U45" s="480"/>
    </row>
    <row r="46" spans="1:21" ht="8.1" customHeight="1">
      <c r="A46" s="753"/>
      <c r="B46" s="689"/>
      <c r="C46" s="480"/>
      <c r="D46" s="342"/>
      <c r="E46" s="371"/>
      <c r="F46" s="371"/>
      <c r="G46" s="371"/>
      <c r="H46" s="371"/>
      <c r="I46" s="371"/>
      <c r="J46" s="371"/>
      <c r="K46" s="371"/>
      <c r="L46" s="371"/>
      <c r="M46" s="480"/>
      <c r="N46" s="480"/>
    </row>
    <row r="47" spans="1:21" ht="15" customHeight="1">
      <c r="A47" s="753"/>
      <c r="B47" s="689" t="s">
        <v>9</v>
      </c>
      <c r="C47" s="480"/>
      <c r="D47" s="309" t="s">
        <v>291</v>
      </c>
      <c r="E47" s="371">
        <v>232.4</v>
      </c>
      <c r="F47" s="371">
        <v>14.2</v>
      </c>
      <c r="G47" s="371">
        <v>0.2</v>
      </c>
      <c r="H47" s="371">
        <v>22.7</v>
      </c>
      <c r="I47" s="371">
        <v>0.2</v>
      </c>
      <c r="J47" s="371">
        <v>0.8</v>
      </c>
      <c r="K47" s="371">
        <v>3.6</v>
      </c>
      <c r="L47" s="371">
        <v>50.2</v>
      </c>
      <c r="M47" s="480"/>
      <c r="N47" s="480"/>
    </row>
    <row r="48" spans="1:21" ht="15" customHeight="1">
      <c r="A48" s="753"/>
      <c r="B48" s="689"/>
      <c r="C48" s="480"/>
      <c r="D48" s="309">
        <v>2023</v>
      </c>
      <c r="E48" s="371">
        <v>237.8</v>
      </c>
      <c r="F48" s="371">
        <v>13</v>
      </c>
      <c r="G48" s="371">
        <v>0.3</v>
      </c>
      <c r="H48" s="371">
        <v>21.7</v>
      </c>
      <c r="I48" s="371">
        <v>0.6</v>
      </c>
      <c r="J48" s="371">
        <v>0.7</v>
      </c>
      <c r="K48" s="371">
        <v>3.1</v>
      </c>
      <c r="L48" s="371">
        <v>51</v>
      </c>
      <c r="M48" s="480"/>
      <c r="N48" s="480"/>
    </row>
    <row r="49" spans="1:21" ht="15" customHeight="1">
      <c r="A49" s="753"/>
      <c r="B49" s="689"/>
      <c r="C49" s="480"/>
      <c r="D49" s="309">
        <v>2024</v>
      </c>
      <c r="E49" s="371">
        <v>243.7</v>
      </c>
      <c r="F49" s="371">
        <v>11.1</v>
      </c>
      <c r="G49" s="371">
        <v>0.7</v>
      </c>
      <c r="H49" s="371">
        <v>26.2</v>
      </c>
      <c r="I49" s="371">
        <v>0.4</v>
      </c>
      <c r="J49" s="371">
        <v>0.6</v>
      </c>
      <c r="K49" s="371">
        <v>3.7</v>
      </c>
      <c r="L49" s="371">
        <v>56.6</v>
      </c>
      <c r="M49" s="480"/>
      <c r="N49" s="480"/>
      <c r="O49" s="480"/>
      <c r="P49" s="480"/>
      <c r="Q49" s="480"/>
      <c r="R49" s="480"/>
      <c r="S49" s="480"/>
      <c r="T49" s="480"/>
      <c r="U49" s="480"/>
    </row>
    <row r="50" spans="1:21" ht="8.1" customHeight="1">
      <c r="A50" s="753"/>
      <c r="B50" s="689"/>
      <c r="C50" s="480"/>
      <c r="D50" s="342"/>
      <c r="E50" s="371"/>
      <c r="F50" s="371"/>
      <c r="G50" s="371"/>
      <c r="H50" s="371"/>
      <c r="I50" s="371"/>
      <c r="J50" s="371"/>
      <c r="K50" s="371"/>
      <c r="L50" s="371"/>
      <c r="M50" s="480"/>
      <c r="N50" s="480"/>
    </row>
    <row r="51" spans="1:21" ht="15" customHeight="1">
      <c r="A51" s="753"/>
      <c r="B51" s="689" t="s">
        <v>28</v>
      </c>
      <c r="C51" s="480"/>
      <c r="D51" s="309" t="s">
        <v>291</v>
      </c>
      <c r="E51" s="371">
        <v>344.7</v>
      </c>
      <c r="F51" s="371">
        <v>3.5</v>
      </c>
      <c r="G51" s="371">
        <v>0.3</v>
      </c>
      <c r="H51" s="371">
        <v>114.2</v>
      </c>
      <c r="I51" s="749" t="s">
        <v>134</v>
      </c>
      <c r="J51" s="371">
        <v>1.9</v>
      </c>
      <c r="K51" s="371">
        <v>5.5</v>
      </c>
      <c r="L51" s="371">
        <v>47.3</v>
      </c>
      <c r="M51" s="480"/>
      <c r="N51" s="480"/>
    </row>
    <row r="52" spans="1:21" ht="15" customHeight="1">
      <c r="A52" s="753"/>
      <c r="B52" s="689"/>
      <c r="C52" s="480"/>
      <c r="D52" s="309">
        <v>2023</v>
      </c>
      <c r="E52" s="371">
        <v>356.3</v>
      </c>
      <c r="F52" s="371">
        <v>5.2</v>
      </c>
      <c r="G52" s="371">
        <v>0.2</v>
      </c>
      <c r="H52" s="371">
        <v>119.6</v>
      </c>
      <c r="I52" s="371">
        <v>0.2</v>
      </c>
      <c r="J52" s="371">
        <v>0.7</v>
      </c>
      <c r="K52" s="371">
        <v>2.9</v>
      </c>
      <c r="L52" s="371">
        <v>53.3</v>
      </c>
      <c r="M52" s="480"/>
      <c r="N52" s="480"/>
    </row>
    <row r="53" spans="1:21" ht="15" customHeight="1">
      <c r="A53" s="753"/>
      <c r="B53" s="689"/>
      <c r="C53" s="480"/>
      <c r="D53" s="309">
        <v>2024</v>
      </c>
      <c r="E53" s="371">
        <v>361.4</v>
      </c>
      <c r="F53" s="371">
        <v>1</v>
      </c>
      <c r="G53" s="371">
        <v>0.6</v>
      </c>
      <c r="H53" s="371">
        <v>133.19999999999999</v>
      </c>
      <c r="I53" s="371">
        <v>0.3</v>
      </c>
      <c r="J53" s="371">
        <v>1.1000000000000001</v>
      </c>
      <c r="K53" s="371">
        <v>7.7</v>
      </c>
      <c r="L53" s="371">
        <v>51.7</v>
      </c>
      <c r="M53" s="480"/>
      <c r="N53" s="480"/>
      <c r="O53" s="480"/>
      <c r="P53" s="480"/>
      <c r="Q53" s="480"/>
      <c r="R53" s="480"/>
      <c r="S53" s="480"/>
      <c r="T53" s="480"/>
      <c r="U53" s="480"/>
    </row>
    <row r="54" spans="1:21" ht="8.1" customHeight="1">
      <c r="A54" s="753"/>
      <c r="B54" s="689"/>
      <c r="C54" s="480"/>
      <c r="D54" s="342"/>
      <c r="E54" s="371"/>
      <c r="F54" s="371"/>
      <c r="G54" s="371"/>
      <c r="H54" s="371"/>
      <c r="I54" s="371"/>
      <c r="J54" s="371"/>
      <c r="K54" s="371"/>
      <c r="L54" s="371"/>
      <c r="M54" s="480"/>
      <c r="N54" s="480"/>
    </row>
    <row r="55" spans="1:21" ht="15" customHeight="1">
      <c r="A55" s="753"/>
      <c r="B55" s="689" t="s">
        <v>8</v>
      </c>
      <c r="C55" s="480"/>
      <c r="D55" s="309" t="s">
        <v>291</v>
      </c>
      <c r="E55" s="371">
        <v>385.8</v>
      </c>
      <c r="F55" s="371">
        <v>8.1</v>
      </c>
      <c r="G55" s="371">
        <v>0.6</v>
      </c>
      <c r="H55" s="371">
        <v>70.5</v>
      </c>
      <c r="I55" s="371">
        <v>0.3</v>
      </c>
      <c r="J55" s="371">
        <v>0.4</v>
      </c>
      <c r="K55" s="371">
        <v>7.9</v>
      </c>
      <c r="L55" s="371">
        <v>63.3</v>
      </c>
      <c r="M55" s="480"/>
      <c r="N55" s="480"/>
    </row>
    <row r="56" spans="1:21" ht="15" customHeight="1">
      <c r="A56" s="753"/>
      <c r="B56" s="689"/>
      <c r="C56" s="480"/>
      <c r="D56" s="309">
        <v>2023</v>
      </c>
      <c r="E56" s="371">
        <v>392.3</v>
      </c>
      <c r="F56" s="371">
        <v>8.1999999999999993</v>
      </c>
      <c r="G56" s="371">
        <v>0.8</v>
      </c>
      <c r="H56" s="371">
        <v>63.3</v>
      </c>
      <c r="I56" s="371">
        <v>0.3</v>
      </c>
      <c r="J56" s="371">
        <v>0.5</v>
      </c>
      <c r="K56" s="371">
        <v>12.8</v>
      </c>
      <c r="L56" s="371">
        <v>67</v>
      </c>
      <c r="M56" s="480"/>
      <c r="N56" s="480"/>
    </row>
    <row r="57" spans="1:21" ht="15" customHeight="1">
      <c r="A57" s="753"/>
      <c r="B57" s="689"/>
      <c r="C57" s="480"/>
      <c r="D57" s="309">
        <v>2024</v>
      </c>
      <c r="E57" s="371">
        <v>399.4</v>
      </c>
      <c r="F57" s="371">
        <v>11.3</v>
      </c>
      <c r="G57" s="371">
        <v>1.8</v>
      </c>
      <c r="H57" s="371">
        <v>68.7</v>
      </c>
      <c r="I57" s="371">
        <v>0.8</v>
      </c>
      <c r="J57" s="371">
        <v>0.7</v>
      </c>
      <c r="K57" s="371">
        <v>6.5</v>
      </c>
      <c r="L57" s="371">
        <v>72.3</v>
      </c>
      <c r="M57" s="480"/>
      <c r="N57" s="480"/>
      <c r="O57" s="480"/>
      <c r="P57" s="480"/>
      <c r="Q57" s="480"/>
      <c r="R57" s="480"/>
      <c r="S57" s="480"/>
      <c r="T57" s="480"/>
      <c r="U57" s="480"/>
    </row>
    <row r="58" spans="1:21" ht="8.1" customHeight="1">
      <c r="A58" s="753"/>
      <c r="B58" s="689"/>
      <c r="C58" s="480"/>
      <c r="D58" s="342"/>
      <c r="E58" s="371"/>
      <c r="F58" s="371"/>
      <c r="G58" s="601"/>
      <c r="H58" s="371"/>
      <c r="I58" s="601"/>
      <c r="J58" s="371"/>
      <c r="K58" s="371"/>
      <c r="L58" s="371"/>
      <c r="M58" s="480"/>
      <c r="N58" s="480"/>
    </row>
    <row r="59" spans="1:21" ht="15" customHeight="1">
      <c r="A59" s="753"/>
      <c r="B59" s="689" t="s">
        <v>7</v>
      </c>
      <c r="C59" s="480"/>
      <c r="D59" s="309" t="s">
        <v>291</v>
      </c>
      <c r="E59" s="371">
        <v>46.1</v>
      </c>
      <c r="F59" s="371">
        <v>0.5</v>
      </c>
      <c r="G59" s="749" t="s">
        <v>134</v>
      </c>
      <c r="H59" s="371">
        <v>5.3</v>
      </c>
      <c r="I59" s="371">
        <v>0.1</v>
      </c>
      <c r="J59" s="371">
        <v>0.8</v>
      </c>
      <c r="K59" s="371">
        <v>0.7</v>
      </c>
      <c r="L59" s="371">
        <v>7</v>
      </c>
      <c r="M59" s="480"/>
      <c r="N59" s="480"/>
    </row>
    <row r="60" spans="1:21" ht="15" customHeight="1">
      <c r="A60" s="753"/>
      <c r="B60" s="689"/>
      <c r="C60" s="480"/>
      <c r="D60" s="309">
        <v>2023</v>
      </c>
      <c r="E60" s="371">
        <v>47.1</v>
      </c>
      <c r="F60" s="371">
        <v>0.5</v>
      </c>
      <c r="G60" s="749" t="s">
        <v>134</v>
      </c>
      <c r="H60" s="371">
        <v>6.2</v>
      </c>
      <c r="I60" s="749" t="s">
        <v>134</v>
      </c>
      <c r="J60" s="371">
        <v>0.1</v>
      </c>
      <c r="K60" s="371">
        <v>0.3</v>
      </c>
      <c r="L60" s="371">
        <v>7.2</v>
      </c>
      <c r="M60" s="480"/>
      <c r="N60" s="480"/>
    </row>
    <row r="61" spans="1:21" ht="15" customHeight="1">
      <c r="A61" s="753"/>
      <c r="B61" s="689"/>
      <c r="C61" s="480"/>
      <c r="D61" s="309">
        <v>2024</v>
      </c>
      <c r="E61" s="371">
        <v>48</v>
      </c>
      <c r="F61" s="371">
        <v>1</v>
      </c>
      <c r="G61" s="375" t="s">
        <v>134</v>
      </c>
      <c r="H61" s="371">
        <v>5.2</v>
      </c>
      <c r="I61" s="371">
        <v>0.2</v>
      </c>
      <c r="J61" s="371">
        <v>0.1</v>
      </c>
      <c r="K61" s="371">
        <v>0.3</v>
      </c>
      <c r="L61" s="371">
        <v>7.5</v>
      </c>
      <c r="M61" s="480"/>
      <c r="N61" s="480"/>
      <c r="O61" s="480"/>
      <c r="P61" s="480"/>
      <c r="Q61" s="480"/>
      <c r="R61" s="480"/>
      <c r="S61" s="480"/>
      <c r="T61" s="480"/>
      <c r="U61" s="480"/>
    </row>
    <row r="62" spans="1:21" ht="8.1" customHeight="1">
      <c r="A62" s="753"/>
      <c r="B62" s="689"/>
      <c r="C62" s="480"/>
      <c r="D62" s="342"/>
      <c r="E62" s="371"/>
      <c r="F62" s="371"/>
      <c r="G62" s="371"/>
      <c r="H62" s="371"/>
      <c r="I62" s="371"/>
      <c r="J62" s="371"/>
      <c r="K62" s="371"/>
      <c r="L62" s="371"/>
      <c r="M62" s="480"/>
      <c r="N62" s="480"/>
    </row>
    <row r="63" spans="1:21" ht="15" customHeight="1">
      <c r="A63" s="753"/>
      <c r="B63" s="689" t="s">
        <v>4</v>
      </c>
      <c r="C63" s="480"/>
      <c r="D63" s="309" t="s">
        <v>291</v>
      </c>
      <c r="E63" s="371">
        <v>1580.5</v>
      </c>
      <c r="F63" s="371">
        <v>21.7</v>
      </c>
      <c r="G63" s="371">
        <v>17.8</v>
      </c>
      <c r="H63" s="371">
        <v>193</v>
      </c>
      <c r="I63" s="371">
        <v>0.6</v>
      </c>
      <c r="J63" s="371">
        <v>7.2</v>
      </c>
      <c r="K63" s="371">
        <v>59.1</v>
      </c>
      <c r="L63" s="371">
        <v>372.4</v>
      </c>
      <c r="M63" s="480"/>
      <c r="N63" s="480"/>
    </row>
    <row r="64" spans="1:21" ht="15" customHeight="1">
      <c r="A64" s="753"/>
      <c r="B64" s="689"/>
      <c r="C64" s="480"/>
      <c r="D64" s="309">
        <v>2023</v>
      </c>
      <c r="E64" s="371">
        <v>1614.9</v>
      </c>
      <c r="F64" s="371">
        <v>31.6</v>
      </c>
      <c r="G64" s="371">
        <v>16.100000000000001</v>
      </c>
      <c r="H64" s="371">
        <v>202</v>
      </c>
      <c r="I64" s="371">
        <v>0.5</v>
      </c>
      <c r="J64" s="371">
        <v>7.2</v>
      </c>
      <c r="K64" s="371">
        <v>63.4</v>
      </c>
      <c r="L64" s="371">
        <v>389</v>
      </c>
      <c r="M64" s="480"/>
      <c r="N64" s="480"/>
    </row>
    <row r="65" spans="1:21" ht="15" customHeight="1">
      <c r="A65" s="753"/>
      <c r="B65" s="689"/>
      <c r="C65" s="480"/>
      <c r="D65" s="309">
        <v>2024</v>
      </c>
      <c r="E65" s="371">
        <v>1654.1</v>
      </c>
      <c r="F65" s="371">
        <v>33.200000000000003</v>
      </c>
      <c r="G65" s="371">
        <v>8.9</v>
      </c>
      <c r="H65" s="371">
        <v>273.39999999999998</v>
      </c>
      <c r="I65" s="371">
        <v>8</v>
      </c>
      <c r="J65" s="371">
        <v>8.9</v>
      </c>
      <c r="K65" s="371">
        <v>53.5</v>
      </c>
      <c r="L65" s="371">
        <v>401.6</v>
      </c>
      <c r="M65" s="480"/>
      <c r="N65" s="480"/>
      <c r="O65" s="480"/>
      <c r="P65" s="480"/>
      <c r="Q65" s="480"/>
      <c r="R65" s="480"/>
      <c r="S65" s="480"/>
      <c r="T65" s="480"/>
      <c r="U65" s="480"/>
    </row>
    <row r="66" spans="1:21" ht="8.1" customHeight="1">
      <c r="A66" s="753"/>
      <c r="B66" s="689"/>
      <c r="C66" s="480"/>
      <c r="D66" s="342"/>
      <c r="E66" s="371"/>
      <c r="F66" s="371"/>
      <c r="G66" s="371"/>
      <c r="H66" s="371"/>
      <c r="I66" s="371"/>
      <c r="J66" s="371"/>
      <c r="K66" s="371"/>
      <c r="L66" s="371"/>
      <c r="M66" s="480"/>
      <c r="N66" s="480"/>
    </row>
    <row r="67" spans="1:21" ht="15" customHeight="1">
      <c r="A67" s="753"/>
      <c r="B67" s="689" t="s">
        <v>3</v>
      </c>
      <c r="C67" s="480"/>
      <c r="D67" s="309" t="s">
        <v>291</v>
      </c>
      <c r="E67" s="371">
        <v>150.9</v>
      </c>
      <c r="F67" s="371">
        <v>3.4</v>
      </c>
      <c r="G67" s="371">
        <v>1.2</v>
      </c>
      <c r="H67" s="371">
        <v>22</v>
      </c>
      <c r="I67" s="371">
        <v>0.1</v>
      </c>
      <c r="J67" s="371">
        <v>0.8</v>
      </c>
      <c r="K67" s="371">
        <v>2.9</v>
      </c>
      <c r="L67" s="371">
        <v>30.5</v>
      </c>
      <c r="M67" s="480"/>
      <c r="N67" s="480"/>
    </row>
    <row r="68" spans="1:21" ht="15" customHeight="1">
      <c r="A68" s="753"/>
      <c r="B68" s="689"/>
      <c r="C68" s="480"/>
      <c r="D68" s="309">
        <v>2023</v>
      </c>
      <c r="E68" s="371">
        <v>154.4</v>
      </c>
      <c r="F68" s="371">
        <v>2.8</v>
      </c>
      <c r="G68" s="371">
        <v>1.1000000000000001</v>
      </c>
      <c r="H68" s="371">
        <v>21.8</v>
      </c>
      <c r="I68" s="371">
        <v>0.2</v>
      </c>
      <c r="J68" s="371">
        <v>0.7</v>
      </c>
      <c r="K68" s="371">
        <v>2.1</v>
      </c>
      <c r="L68" s="371">
        <v>32.700000000000003</v>
      </c>
      <c r="M68" s="480"/>
      <c r="N68" s="480"/>
    </row>
    <row r="69" spans="1:21" ht="15" customHeight="1">
      <c r="A69" s="753"/>
      <c r="B69" s="689"/>
      <c r="C69" s="480"/>
      <c r="D69" s="309">
        <v>2024</v>
      </c>
      <c r="E69" s="371">
        <v>159.5</v>
      </c>
      <c r="F69" s="371">
        <v>2.5</v>
      </c>
      <c r="G69" s="371">
        <v>0.9</v>
      </c>
      <c r="H69" s="371">
        <v>16.2</v>
      </c>
      <c r="I69" s="371">
        <v>0.1</v>
      </c>
      <c r="J69" s="371">
        <v>0.9</v>
      </c>
      <c r="K69" s="371">
        <v>2.1</v>
      </c>
      <c r="L69" s="371">
        <v>35</v>
      </c>
      <c r="M69" s="480"/>
      <c r="N69" s="480"/>
      <c r="O69" s="480"/>
      <c r="P69" s="480"/>
      <c r="Q69" s="480"/>
      <c r="R69" s="480"/>
      <c r="S69" s="480"/>
      <c r="T69" s="480"/>
      <c r="U69" s="480"/>
    </row>
    <row r="70" spans="1:21" ht="8.1" customHeight="1">
      <c r="A70" s="753"/>
      <c r="B70" s="689"/>
      <c r="C70" s="480"/>
      <c r="D70" s="342"/>
      <c r="E70" s="371"/>
      <c r="F70" s="371"/>
      <c r="G70" s="371"/>
      <c r="H70" s="371"/>
      <c r="I70" s="371"/>
      <c r="J70" s="371"/>
      <c r="K70" s="371"/>
      <c r="L70" s="371"/>
      <c r="M70" s="480"/>
      <c r="N70" s="480"/>
    </row>
    <row r="71" spans="1:21" ht="15" customHeight="1">
      <c r="A71" s="753"/>
      <c r="B71" s="689" t="s">
        <v>6</v>
      </c>
      <c r="C71" s="480"/>
      <c r="D71" s="309" t="s">
        <v>291</v>
      </c>
      <c r="E71" s="371">
        <v>557.6</v>
      </c>
      <c r="F71" s="371">
        <v>75.3</v>
      </c>
      <c r="G71" s="371">
        <v>1</v>
      </c>
      <c r="H71" s="371">
        <v>24.4</v>
      </c>
      <c r="I71" s="371">
        <v>0.2</v>
      </c>
      <c r="J71" s="371">
        <v>0.6</v>
      </c>
      <c r="K71" s="371">
        <v>7.4</v>
      </c>
      <c r="L71" s="371">
        <v>152.30000000000001</v>
      </c>
      <c r="M71" s="480"/>
      <c r="N71" s="480"/>
    </row>
    <row r="72" spans="1:21" ht="15" customHeight="1">
      <c r="A72" s="753"/>
      <c r="B72" s="689"/>
      <c r="C72" s="480"/>
      <c r="D72" s="309">
        <v>2023</v>
      </c>
      <c r="E72" s="371">
        <v>604.70000000000005</v>
      </c>
      <c r="F72" s="371">
        <v>57.1</v>
      </c>
      <c r="G72" s="371">
        <v>0.8</v>
      </c>
      <c r="H72" s="371">
        <v>47.8</v>
      </c>
      <c r="I72" s="371">
        <v>1.2</v>
      </c>
      <c r="J72" s="371">
        <v>0.2</v>
      </c>
      <c r="K72" s="371">
        <v>7.7</v>
      </c>
      <c r="L72" s="371">
        <v>158.69999999999999</v>
      </c>
      <c r="M72" s="480"/>
      <c r="N72" s="480"/>
    </row>
    <row r="73" spans="1:21" ht="15" customHeight="1">
      <c r="A73" s="753"/>
      <c r="B73" s="689"/>
      <c r="C73" s="480"/>
      <c r="D73" s="309">
        <v>2024</v>
      </c>
      <c r="E73" s="371">
        <v>635.70000000000005</v>
      </c>
      <c r="F73" s="371">
        <v>100.1</v>
      </c>
      <c r="G73" s="371">
        <v>0.7</v>
      </c>
      <c r="H73" s="371">
        <v>91.9</v>
      </c>
      <c r="I73" s="371">
        <v>0.7</v>
      </c>
      <c r="J73" s="371">
        <v>1.3</v>
      </c>
      <c r="K73" s="371">
        <v>7</v>
      </c>
      <c r="L73" s="371">
        <v>135.30000000000001</v>
      </c>
      <c r="M73" s="480"/>
      <c r="N73" s="480"/>
      <c r="O73" s="480"/>
      <c r="P73" s="480"/>
      <c r="Q73" s="480"/>
      <c r="R73" s="480"/>
      <c r="S73" s="480"/>
      <c r="T73" s="480"/>
      <c r="U73" s="480"/>
    </row>
    <row r="74" spans="1:21" ht="8.1" customHeight="1">
      <c r="A74" s="753"/>
      <c r="B74" s="689"/>
      <c r="C74" s="480"/>
      <c r="D74" s="342"/>
      <c r="E74" s="371"/>
      <c r="F74" s="371"/>
      <c r="G74" s="371"/>
      <c r="H74" s="371"/>
      <c r="I74" s="371"/>
      <c r="J74" s="371"/>
      <c r="K74" s="371"/>
      <c r="L74" s="371"/>
      <c r="M74" s="480"/>
      <c r="N74" s="480"/>
    </row>
    <row r="75" spans="1:21" ht="15" customHeight="1">
      <c r="A75" s="753"/>
      <c r="B75" s="689" t="s">
        <v>5</v>
      </c>
      <c r="C75" s="480"/>
      <c r="D75" s="309" t="s">
        <v>291</v>
      </c>
      <c r="E75" s="371">
        <v>416.2</v>
      </c>
      <c r="F75" s="371">
        <v>77.2</v>
      </c>
      <c r="G75" s="371">
        <v>1.3</v>
      </c>
      <c r="H75" s="371">
        <v>43.2</v>
      </c>
      <c r="I75" s="371">
        <v>0.6</v>
      </c>
      <c r="J75" s="371">
        <v>0.8</v>
      </c>
      <c r="K75" s="371">
        <v>10</v>
      </c>
      <c r="L75" s="371">
        <v>84.2</v>
      </c>
      <c r="M75" s="480"/>
      <c r="N75" s="480"/>
    </row>
    <row r="76" spans="1:21" ht="15" customHeight="1">
      <c r="A76" s="753"/>
      <c r="B76" s="689"/>
      <c r="C76" s="480"/>
      <c r="D76" s="309">
        <v>2023</v>
      </c>
      <c r="E76" s="371">
        <v>434.5</v>
      </c>
      <c r="F76" s="371">
        <v>82.4</v>
      </c>
      <c r="G76" s="371">
        <v>1.8</v>
      </c>
      <c r="H76" s="371">
        <v>47.9</v>
      </c>
      <c r="I76" s="371">
        <v>1.8</v>
      </c>
      <c r="J76" s="371">
        <v>1</v>
      </c>
      <c r="K76" s="371">
        <v>11.1</v>
      </c>
      <c r="L76" s="371">
        <v>86.9</v>
      </c>
      <c r="M76" s="480"/>
      <c r="N76" s="480"/>
    </row>
    <row r="77" spans="1:21" ht="15" customHeight="1">
      <c r="A77" s="753"/>
      <c r="B77" s="689"/>
      <c r="C77" s="480"/>
      <c r="D77" s="309">
        <v>2024</v>
      </c>
      <c r="E77" s="371">
        <v>438</v>
      </c>
      <c r="F77" s="371">
        <v>78.7</v>
      </c>
      <c r="G77" s="371">
        <v>1.4</v>
      </c>
      <c r="H77" s="371">
        <v>44.5</v>
      </c>
      <c r="I77" s="371">
        <v>0.7</v>
      </c>
      <c r="J77" s="371">
        <v>1.2</v>
      </c>
      <c r="K77" s="371">
        <v>7.9</v>
      </c>
      <c r="L77" s="371">
        <v>84.4</v>
      </c>
      <c r="M77" s="480"/>
      <c r="N77" s="480"/>
      <c r="O77" s="480"/>
      <c r="P77" s="480"/>
      <c r="Q77" s="480"/>
      <c r="R77" s="480"/>
      <c r="S77" s="480"/>
      <c r="T77" s="480"/>
      <c r="U77" s="480"/>
    </row>
    <row r="78" spans="1:21" ht="8.1" customHeight="1">
      <c r="A78" s="753"/>
      <c r="B78" s="689"/>
      <c r="C78" s="480"/>
      <c r="D78" s="342"/>
      <c r="E78" s="371"/>
      <c r="F78" s="371"/>
      <c r="G78" s="371"/>
      <c r="H78" s="371"/>
      <c r="I78" s="371"/>
      <c r="J78" s="371"/>
      <c r="K78" s="371"/>
      <c r="L78" s="371"/>
      <c r="M78" s="480"/>
      <c r="N78" s="480"/>
    </row>
    <row r="79" spans="1:21" ht="15" customHeight="1">
      <c r="A79" s="753"/>
      <c r="B79" s="689" t="s">
        <v>2</v>
      </c>
      <c r="C79" s="480"/>
      <c r="D79" s="309" t="s">
        <v>291</v>
      </c>
      <c r="E79" s="371">
        <v>423.2</v>
      </c>
      <c r="F79" s="371">
        <v>0.1</v>
      </c>
      <c r="G79" s="371">
        <v>1</v>
      </c>
      <c r="H79" s="371">
        <v>47.4</v>
      </c>
      <c r="I79" s="371">
        <v>0.2</v>
      </c>
      <c r="J79" s="371">
        <v>1.6</v>
      </c>
      <c r="K79" s="371">
        <v>18.8</v>
      </c>
      <c r="L79" s="371">
        <v>93.6</v>
      </c>
      <c r="M79" s="480"/>
      <c r="N79" s="480"/>
    </row>
    <row r="80" spans="1:21" ht="15" customHeight="1">
      <c r="A80" s="753"/>
      <c r="B80" s="689"/>
      <c r="C80" s="480"/>
      <c r="D80" s="309">
        <v>2023</v>
      </c>
      <c r="E80" s="371">
        <v>447.6</v>
      </c>
      <c r="F80" s="749" t="s">
        <v>134</v>
      </c>
      <c r="G80" s="371">
        <v>1.1000000000000001</v>
      </c>
      <c r="H80" s="371">
        <v>48.9</v>
      </c>
      <c r="I80" s="371">
        <v>0.3</v>
      </c>
      <c r="J80" s="371">
        <v>0</v>
      </c>
      <c r="K80" s="371">
        <v>24.5</v>
      </c>
      <c r="L80" s="371">
        <v>104.7</v>
      </c>
      <c r="M80" s="480"/>
      <c r="N80" s="480"/>
    </row>
    <row r="81" spans="1:21" ht="15" customHeight="1">
      <c r="A81" s="753"/>
      <c r="B81" s="689"/>
      <c r="C81" s="480"/>
      <c r="D81" s="309">
        <v>2024</v>
      </c>
      <c r="E81" s="371">
        <v>462.1</v>
      </c>
      <c r="F81" s="371">
        <v>5.6</v>
      </c>
      <c r="G81" s="371">
        <v>0.2</v>
      </c>
      <c r="H81" s="371">
        <v>34.5</v>
      </c>
      <c r="I81" s="371">
        <v>0.9</v>
      </c>
      <c r="J81" s="371">
        <v>1.3</v>
      </c>
      <c r="K81" s="371">
        <v>13.1</v>
      </c>
      <c r="L81" s="371">
        <v>85.7</v>
      </c>
      <c r="M81" s="480"/>
      <c r="N81" s="480"/>
      <c r="O81" s="480"/>
      <c r="P81" s="480"/>
      <c r="Q81" s="480"/>
      <c r="R81" s="480"/>
      <c r="S81" s="480"/>
      <c r="T81" s="480"/>
      <c r="U81" s="480"/>
    </row>
    <row r="82" spans="1:21" ht="8.1" customHeight="1">
      <c r="A82" s="753"/>
      <c r="B82" s="689"/>
      <c r="C82" s="480"/>
      <c r="D82" s="342"/>
      <c r="E82" s="371"/>
      <c r="F82" s="601"/>
      <c r="G82" s="371"/>
      <c r="H82" s="371"/>
      <c r="I82" s="601"/>
      <c r="J82" s="601"/>
      <c r="K82" s="371"/>
      <c r="L82" s="371"/>
      <c r="M82" s="480"/>
      <c r="N82" s="480"/>
    </row>
    <row r="83" spans="1:21" ht="15" customHeight="1">
      <c r="A83" s="753" t="s">
        <v>44</v>
      </c>
      <c r="B83" s="689" t="s">
        <v>1</v>
      </c>
      <c r="C83" s="480"/>
      <c r="D83" s="309" t="s">
        <v>291</v>
      </c>
      <c r="E83" s="371">
        <v>15.5</v>
      </c>
      <c r="F83" s="371">
        <v>0.1</v>
      </c>
      <c r="G83" s="371">
        <v>0.6</v>
      </c>
      <c r="H83" s="371">
        <v>1.2</v>
      </c>
      <c r="I83" s="371">
        <v>0.1</v>
      </c>
      <c r="J83" s="749" t="s">
        <v>134</v>
      </c>
      <c r="K83" s="371">
        <v>0.4</v>
      </c>
      <c r="L83" s="371">
        <v>3.2</v>
      </c>
      <c r="M83" s="480"/>
      <c r="N83" s="480"/>
    </row>
    <row r="84" spans="1:21" ht="15" customHeight="1">
      <c r="A84" s="753"/>
      <c r="B84" s="689"/>
      <c r="C84" s="480"/>
      <c r="D84" s="309">
        <v>2023</v>
      </c>
      <c r="E84" s="371">
        <v>16.3</v>
      </c>
      <c r="F84" s="749" t="s">
        <v>134</v>
      </c>
      <c r="G84" s="371">
        <v>0.7</v>
      </c>
      <c r="H84" s="371">
        <v>1.2</v>
      </c>
      <c r="I84" s="749" t="s">
        <v>134</v>
      </c>
      <c r="J84" s="371">
        <v>0.1</v>
      </c>
      <c r="K84" s="371">
        <v>0.2</v>
      </c>
      <c r="L84" s="371">
        <v>3.3</v>
      </c>
      <c r="M84" s="480"/>
      <c r="N84" s="480"/>
    </row>
    <row r="85" spans="1:21" ht="15" customHeight="1">
      <c r="A85" s="753"/>
      <c r="B85" s="689"/>
      <c r="C85" s="480"/>
      <c r="D85" s="309">
        <v>2024</v>
      </c>
      <c r="E85" s="371">
        <v>16.5</v>
      </c>
      <c r="F85" s="749" t="s">
        <v>134</v>
      </c>
      <c r="G85" s="371">
        <v>0.7</v>
      </c>
      <c r="H85" s="371">
        <v>0.9</v>
      </c>
      <c r="I85" s="375" t="s">
        <v>134</v>
      </c>
      <c r="J85" s="371">
        <v>0.2</v>
      </c>
      <c r="K85" s="371">
        <v>0.4</v>
      </c>
      <c r="L85" s="371">
        <v>2.9</v>
      </c>
      <c r="M85" s="480"/>
      <c r="N85" s="480"/>
      <c r="O85" s="480"/>
      <c r="P85" s="480"/>
      <c r="Q85" s="480"/>
      <c r="R85" s="480"/>
      <c r="S85" s="480"/>
      <c r="T85" s="480"/>
      <c r="U85" s="480"/>
    </row>
    <row r="86" spans="1:21" ht="15" customHeight="1">
      <c r="A86" s="753"/>
      <c r="B86" s="689"/>
      <c r="C86" s="480"/>
      <c r="D86" s="309"/>
      <c r="E86" s="371"/>
      <c r="F86" s="371"/>
      <c r="G86" s="371"/>
      <c r="H86" s="371"/>
      <c r="I86" s="371"/>
      <c r="J86" s="371"/>
      <c r="K86" s="371"/>
      <c r="L86" s="371"/>
      <c r="M86" s="480"/>
      <c r="N86" s="480"/>
      <c r="O86" s="480"/>
      <c r="P86" s="480"/>
      <c r="Q86" s="480"/>
      <c r="R86" s="480"/>
      <c r="S86" s="480"/>
      <c r="T86" s="480"/>
      <c r="U86" s="480"/>
    </row>
    <row r="87" spans="1:21" ht="15" customHeight="1">
      <c r="A87" s="753"/>
      <c r="B87" s="689" t="s">
        <v>0</v>
      </c>
      <c r="C87" s="480"/>
      <c r="D87" s="309" t="s">
        <v>291</v>
      </c>
      <c r="E87" s="371">
        <v>28.9</v>
      </c>
      <c r="F87" s="749" t="s">
        <v>134</v>
      </c>
      <c r="G87" s="749" t="s">
        <v>134</v>
      </c>
      <c r="H87" s="371">
        <v>0.3</v>
      </c>
      <c r="I87" s="749" t="s">
        <v>134</v>
      </c>
      <c r="J87" s="749" t="s">
        <v>134</v>
      </c>
      <c r="K87" s="371">
        <v>0.3</v>
      </c>
      <c r="L87" s="371">
        <v>1.8</v>
      </c>
      <c r="M87" s="480"/>
      <c r="N87" s="480"/>
      <c r="O87" s="480"/>
      <c r="P87" s="480"/>
      <c r="Q87" s="480"/>
      <c r="R87" s="480"/>
      <c r="S87" s="480"/>
      <c r="T87" s="480"/>
      <c r="U87" s="480"/>
    </row>
    <row r="88" spans="1:21" ht="15" customHeight="1">
      <c r="A88" s="753"/>
      <c r="B88" s="689"/>
      <c r="C88" s="480"/>
      <c r="D88" s="309">
        <v>2023</v>
      </c>
      <c r="E88" s="371">
        <v>30</v>
      </c>
      <c r="F88" s="371">
        <v>0.2</v>
      </c>
      <c r="G88" s="749" t="s">
        <v>134</v>
      </c>
      <c r="H88" s="371">
        <v>0.3</v>
      </c>
      <c r="I88" s="371">
        <v>0.1</v>
      </c>
      <c r="J88" s="749" t="s">
        <v>134</v>
      </c>
      <c r="K88" s="371">
        <v>0.2</v>
      </c>
      <c r="L88" s="371">
        <v>2.2999999999999998</v>
      </c>
      <c r="M88" s="480"/>
      <c r="N88" s="480"/>
      <c r="O88" s="480"/>
      <c r="P88" s="480"/>
      <c r="Q88" s="480"/>
      <c r="R88" s="480"/>
      <c r="S88" s="480"/>
      <c r="T88" s="480"/>
      <c r="U88" s="480"/>
    </row>
    <row r="89" spans="1:21" ht="15" customHeight="1">
      <c r="A89" s="753"/>
      <c r="B89" s="689"/>
      <c r="C89" s="480"/>
      <c r="D89" s="309">
        <v>2024</v>
      </c>
      <c r="E89" s="371">
        <v>30.5</v>
      </c>
      <c r="F89" s="749" t="s">
        <v>134</v>
      </c>
      <c r="G89" s="375" t="s">
        <v>134</v>
      </c>
      <c r="H89" s="371">
        <v>0.8</v>
      </c>
      <c r="I89" s="371">
        <v>0.1</v>
      </c>
      <c r="J89" s="749" t="s">
        <v>134</v>
      </c>
      <c r="K89" s="371">
        <v>0.2</v>
      </c>
      <c r="L89" s="371">
        <v>1.7</v>
      </c>
      <c r="M89" s="480"/>
      <c r="N89" s="480"/>
      <c r="O89" s="480"/>
      <c r="P89" s="480"/>
      <c r="Q89" s="480"/>
      <c r="R89" s="480"/>
      <c r="S89" s="480"/>
      <c r="T89" s="480"/>
      <c r="U89" s="480"/>
    </row>
    <row r="90" spans="1:21" ht="8.1" customHeight="1">
      <c r="A90" s="753"/>
      <c r="B90" s="689"/>
      <c r="C90" s="480"/>
      <c r="D90" s="721"/>
      <c r="E90" s="531"/>
      <c r="F90" s="720"/>
      <c r="G90" s="720"/>
      <c r="H90" s="531"/>
      <c r="I90" s="720"/>
      <c r="J90" s="720"/>
      <c r="K90" s="531"/>
      <c r="L90" s="531"/>
      <c r="M90" s="480"/>
      <c r="N90" s="480"/>
    </row>
    <row r="91" spans="1:21" ht="8.1" customHeight="1" thickBot="1">
      <c r="A91" s="646"/>
      <c r="B91" s="642"/>
      <c r="C91" s="645"/>
      <c r="D91" s="643"/>
      <c r="E91" s="643"/>
      <c r="F91" s="752"/>
      <c r="G91" s="643"/>
      <c r="H91" s="643"/>
      <c r="I91" s="643"/>
      <c r="J91" s="643"/>
      <c r="K91" s="643"/>
      <c r="L91" s="751"/>
      <c r="M91" s="642"/>
      <c r="N91" s="480"/>
    </row>
    <row r="92" spans="1:21" ht="15" customHeight="1">
      <c r="B92" s="480"/>
      <c r="C92" s="480"/>
      <c r="D92" s="633"/>
      <c r="E92" s="638"/>
      <c r="F92" s="638"/>
      <c r="G92" s="638"/>
      <c r="H92" s="638"/>
      <c r="I92" s="638"/>
      <c r="J92" s="638"/>
      <c r="K92" s="638"/>
      <c r="L92" s="638"/>
      <c r="M92" s="540" t="s">
        <v>314</v>
      </c>
      <c r="N92" s="480"/>
    </row>
    <row r="93" spans="1:21" ht="15" customHeight="1">
      <c r="C93" s="480"/>
      <c r="D93" s="633"/>
      <c r="E93" s="638"/>
      <c r="F93" s="638"/>
      <c r="G93" s="638"/>
      <c r="H93" s="638"/>
      <c r="I93" s="638"/>
      <c r="J93" s="638"/>
      <c r="K93" s="638"/>
      <c r="L93" s="638"/>
      <c r="M93" s="525" t="s">
        <v>315</v>
      </c>
      <c r="N93" s="480"/>
    </row>
    <row r="94" spans="1:21" ht="6" customHeight="1">
      <c r="C94" s="636"/>
      <c r="D94" s="637"/>
      <c r="E94" s="636"/>
      <c r="F94" s="480"/>
      <c r="G94" s="480"/>
      <c r="H94" s="480"/>
      <c r="I94" s="480"/>
      <c r="J94" s="480"/>
      <c r="K94" s="480"/>
      <c r="L94" s="636"/>
      <c r="M94" s="636"/>
      <c r="N94" s="480"/>
    </row>
    <row r="95" spans="1:21" s="534" customFormat="1" ht="15" customHeight="1">
      <c r="A95" s="526"/>
      <c r="B95" s="782" t="s">
        <v>316</v>
      </c>
      <c r="C95" s="782"/>
      <c r="D95" s="782"/>
      <c r="E95" s="782"/>
      <c r="F95" s="782"/>
      <c r="G95" s="782"/>
      <c r="H95" s="782"/>
      <c r="I95" s="782"/>
      <c r="J95" s="782"/>
      <c r="K95" s="782"/>
      <c r="L95" s="557"/>
    </row>
    <row r="96" spans="1:21" s="634" customFormat="1" ht="15" customHeight="1">
      <c r="B96" s="636" t="s">
        <v>329</v>
      </c>
      <c r="C96" s="480"/>
      <c r="D96" s="633"/>
      <c r="E96" s="480"/>
      <c r="F96" s="480"/>
      <c r="G96" s="480"/>
      <c r="H96" s="480"/>
      <c r="I96" s="480"/>
      <c r="J96" s="480"/>
      <c r="K96" s="480"/>
      <c r="L96" s="480"/>
      <c r="M96" s="480"/>
      <c r="N96" s="480"/>
    </row>
    <row r="97" spans="2:14" s="634" customFormat="1" ht="15" customHeight="1">
      <c r="B97" s="635" t="s">
        <v>147</v>
      </c>
      <c r="C97" s="480"/>
      <c r="D97" s="633"/>
      <c r="E97" s="480"/>
      <c r="F97" s="480"/>
      <c r="G97" s="480"/>
      <c r="H97" s="480"/>
      <c r="I97" s="480"/>
      <c r="J97" s="480"/>
      <c r="K97" s="480"/>
      <c r="L97" s="480"/>
      <c r="M97" s="480"/>
      <c r="N97" s="480"/>
    </row>
    <row r="98" spans="2:14" s="634" customFormat="1" ht="15" customHeight="1">
      <c r="B98" s="182" t="s">
        <v>321</v>
      </c>
      <c r="C98" s="527"/>
      <c r="D98" s="527"/>
      <c r="E98" s="527"/>
      <c r="F98" s="527"/>
      <c r="G98" s="527"/>
      <c r="H98" s="527"/>
      <c r="I98" s="527"/>
      <c r="J98" s="527"/>
      <c r="K98" s="527"/>
      <c r="L98" s="527"/>
      <c r="M98" s="480"/>
      <c r="N98" s="480"/>
    </row>
    <row r="99" spans="2:14" s="634" customFormat="1" ht="15" customHeight="1">
      <c r="B99" s="528" t="s">
        <v>328</v>
      </c>
      <c r="C99" s="527"/>
      <c r="D99" s="527"/>
      <c r="E99" s="527"/>
      <c r="F99" s="527"/>
      <c r="G99" s="527"/>
      <c r="H99" s="527"/>
      <c r="I99" s="527"/>
      <c r="J99" s="527"/>
      <c r="K99" s="527"/>
      <c r="L99" s="527"/>
      <c r="M99" s="480"/>
      <c r="N99" s="480"/>
    </row>
    <row r="100" spans="2:14" ht="15" customHeight="1">
      <c r="B100" s="480"/>
      <c r="C100" s="480"/>
      <c r="D100" s="633"/>
      <c r="E100" s="480"/>
      <c r="F100" s="480"/>
      <c r="G100" s="480"/>
      <c r="H100" s="480"/>
      <c r="I100" s="480"/>
      <c r="J100" s="480"/>
      <c r="K100" s="480"/>
      <c r="L100" s="480"/>
      <c r="M100" s="480"/>
      <c r="N100" s="480"/>
    </row>
    <row r="101" spans="2:14" ht="15" customHeight="1">
      <c r="B101" s="480"/>
      <c r="C101" s="480"/>
      <c r="D101" s="633"/>
      <c r="E101" s="480"/>
      <c r="F101" s="480"/>
      <c r="G101" s="480"/>
      <c r="H101" s="480"/>
      <c r="I101" s="480"/>
      <c r="J101" s="480"/>
      <c r="K101" s="480"/>
      <c r="L101" s="480"/>
      <c r="M101" s="480"/>
      <c r="N101" s="480"/>
    </row>
    <row r="102" spans="2:14" ht="15" customHeight="1">
      <c r="B102" s="480"/>
      <c r="C102" s="480"/>
      <c r="D102" s="633"/>
      <c r="E102" s="480"/>
      <c r="F102" s="480"/>
      <c r="G102" s="480"/>
      <c r="H102" s="480"/>
      <c r="I102" s="480"/>
      <c r="J102" s="480"/>
      <c r="K102" s="480"/>
      <c r="L102" s="480"/>
      <c r="M102" s="480"/>
      <c r="N102" s="480"/>
    </row>
    <row r="103" spans="2:14" ht="15" customHeight="1">
      <c r="B103" s="480"/>
      <c r="C103" s="480"/>
      <c r="D103" s="633"/>
      <c r="E103" s="480"/>
      <c r="F103" s="480"/>
      <c r="G103" s="480"/>
      <c r="H103" s="480"/>
      <c r="I103" s="480"/>
      <c r="J103" s="480"/>
      <c r="K103" s="480"/>
      <c r="L103" s="480"/>
      <c r="M103" s="480"/>
      <c r="N103" s="480"/>
    </row>
    <row r="104" spans="2:14" ht="15" customHeight="1">
      <c r="B104" s="480"/>
      <c r="C104" s="480"/>
      <c r="D104" s="633"/>
      <c r="E104" s="480"/>
      <c r="F104" s="480"/>
      <c r="G104" s="480"/>
      <c r="H104" s="480"/>
      <c r="I104" s="480"/>
      <c r="J104" s="480"/>
      <c r="K104" s="480"/>
      <c r="L104" s="480"/>
      <c r="M104" s="480"/>
      <c r="N104" s="480"/>
    </row>
    <row r="105" spans="2:14" ht="15" customHeight="1">
      <c r="B105" s="480"/>
      <c r="C105" s="480"/>
      <c r="D105" s="633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</row>
    <row r="106" spans="2:14" ht="15" customHeight="1">
      <c r="B106" s="480"/>
      <c r="C106" s="480"/>
      <c r="D106" s="633"/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</row>
    <row r="107" spans="2:14" ht="15" customHeight="1">
      <c r="B107" s="480"/>
      <c r="C107" s="480"/>
      <c r="D107" s="633"/>
      <c r="E107" s="480"/>
      <c r="F107" s="480"/>
      <c r="G107" s="480"/>
      <c r="H107" s="480"/>
      <c r="I107" s="480"/>
      <c r="J107" s="480"/>
      <c r="K107" s="480"/>
      <c r="L107" s="480"/>
      <c r="M107" s="480"/>
      <c r="N107" s="480"/>
    </row>
    <row r="108" spans="2:14" ht="15" customHeight="1">
      <c r="B108" s="480"/>
      <c r="C108" s="480"/>
      <c r="D108" s="633"/>
      <c r="E108" s="480"/>
      <c r="F108" s="480"/>
      <c r="G108" s="480"/>
      <c r="H108" s="480"/>
      <c r="I108" s="480"/>
      <c r="J108" s="480"/>
      <c r="K108" s="480"/>
      <c r="L108" s="480"/>
      <c r="M108" s="480"/>
      <c r="N108" s="480"/>
    </row>
  </sheetData>
  <mergeCells count="1">
    <mergeCell ref="B95:K95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76A5-49EF-43DF-964D-40F9FCE41828}">
  <sheetPr>
    <tabColor theme="8"/>
  </sheetPr>
  <dimension ref="A1:U107"/>
  <sheetViews>
    <sheetView showGridLines="0" view="pageBreakPreview" topLeftCell="A49" zoomScale="90" zoomScaleNormal="100" zoomScaleSheetLayoutView="9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5" width="15.7109375" style="385" customWidth="1"/>
    <col min="6" max="7" width="17.7109375" style="385" customWidth="1"/>
    <col min="8" max="10" width="12.7109375" style="385" customWidth="1"/>
    <col min="11" max="11" width="14.7109375" style="385" customWidth="1"/>
    <col min="12" max="12" width="1.7109375" style="385" customWidth="1"/>
    <col min="13" max="13" width="14.7109375" style="385" customWidth="1"/>
    <col min="14" max="14" width="1.7109375" style="385" customWidth="1"/>
    <col min="15" max="16384" width="12.5703125" style="385"/>
  </cols>
  <sheetData>
    <row r="1" spans="1:13" ht="8.1" customHeight="1"/>
    <row r="2" spans="1:13" ht="8.1" customHeight="1"/>
    <row r="3" spans="1:13" ht="15" customHeight="1">
      <c r="B3" s="702" t="s">
        <v>344</v>
      </c>
      <c r="C3" s="701" t="s">
        <v>343</v>
      </c>
      <c r="D3" s="768"/>
      <c r="E3" s="480"/>
      <c r="F3" s="480"/>
      <c r="G3" s="480"/>
      <c r="H3" s="636"/>
      <c r="I3" s="636"/>
      <c r="J3" s="480"/>
      <c r="K3" s="480"/>
      <c r="L3" s="480"/>
    </row>
    <row r="4" spans="1:13" ht="15" customHeight="1">
      <c r="B4" s="699" t="s">
        <v>342</v>
      </c>
      <c r="C4" s="698" t="s">
        <v>341</v>
      </c>
      <c r="D4" s="767"/>
      <c r="E4" s="480"/>
      <c r="F4" s="480"/>
      <c r="G4" s="480"/>
      <c r="H4" s="480"/>
      <c r="I4" s="480"/>
      <c r="J4" s="480"/>
      <c r="K4" s="480"/>
      <c r="L4" s="480"/>
    </row>
    <row r="5" spans="1:13" ht="8.1" customHeight="1">
      <c r="B5" s="696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</row>
    <row r="6" spans="1:13" s="384" customFormat="1" ht="14.25" thickBot="1">
      <c r="B6" s="750" t="s">
        <v>293</v>
      </c>
      <c r="C6" s="472"/>
      <c r="D6" s="472"/>
      <c r="E6" s="472"/>
      <c r="F6" s="472"/>
      <c r="H6" s="472"/>
      <c r="I6" s="472"/>
      <c r="J6" s="472"/>
      <c r="K6" s="472"/>
      <c r="L6" s="722" t="s">
        <v>128</v>
      </c>
      <c r="M6" s="472"/>
    </row>
    <row r="7" spans="1:13" ht="8.1" customHeight="1" thickTop="1">
      <c r="A7" s="664"/>
      <c r="B7" s="664"/>
      <c r="C7" s="664"/>
      <c r="D7" s="664"/>
      <c r="E7" s="664"/>
      <c r="F7" s="664"/>
      <c r="G7" s="664"/>
      <c r="H7" s="664"/>
      <c r="I7" s="664"/>
      <c r="J7" s="664"/>
      <c r="K7" s="664"/>
      <c r="L7" s="664"/>
      <c r="M7" s="480"/>
    </row>
    <row r="8" spans="1:13" ht="15" customHeight="1">
      <c r="A8" s="480"/>
      <c r="B8" s="483" t="s">
        <v>25</v>
      </c>
      <c r="C8" s="636"/>
      <c r="D8" s="636" t="s">
        <v>190</v>
      </c>
      <c r="E8" s="695" t="s">
        <v>76</v>
      </c>
      <c r="F8" s="695" t="s">
        <v>75</v>
      </c>
      <c r="G8" s="695" t="s">
        <v>74</v>
      </c>
      <c r="H8" s="695" t="s">
        <v>94</v>
      </c>
      <c r="I8" s="695" t="s">
        <v>94</v>
      </c>
      <c r="J8" s="695" t="s">
        <v>94</v>
      </c>
      <c r="K8" s="695" t="s">
        <v>94</v>
      </c>
      <c r="L8" s="480"/>
      <c r="M8" s="480"/>
    </row>
    <row r="9" spans="1:13" ht="15" customHeight="1">
      <c r="A9" s="480"/>
      <c r="B9" s="696" t="s">
        <v>23</v>
      </c>
      <c r="C9" s="480"/>
      <c r="D9" s="481" t="s">
        <v>191</v>
      </c>
      <c r="E9" s="695" t="s">
        <v>215</v>
      </c>
      <c r="F9" s="695" t="s">
        <v>199</v>
      </c>
      <c r="G9" s="695" t="s">
        <v>216</v>
      </c>
      <c r="H9" s="695" t="s">
        <v>99</v>
      </c>
      <c r="I9" s="695" t="s">
        <v>98</v>
      </c>
      <c r="J9" s="695" t="s">
        <v>97</v>
      </c>
      <c r="K9" s="695" t="s">
        <v>96</v>
      </c>
      <c r="L9" s="480"/>
      <c r="M9" s="480"/>
    </row>
    <row r="10" spans="1:13" ht="15" customHeight="1">
      <c r="A10" s="480"/>
      <c r="B10" s="480"/>
      <c r="C10" s="480"/>
      <c r="D10" s="480"/>
      <c r="E10" s="694" t="s">
        <v>217</v>
      </c>
      <c r="F10" s="695" t="s">
        <v>67</v>
      </c>
      <c r="G10" s="694" t="s">
        <v>218</v>
      </c>
      <c r="H10" s="695" t="s">
        <v>219</v>
      </c>
      <c r="I10" s="694" t="s">
        <v>220</v>
      </c>
      <c r="J10" s="695" t="s">
        <v>221</v>
      </c>
      <c r="K10" s="695" t="s">
        <v>222</v>
      </c>
      <c r="L10" s="480"/>
      <c r="M10" s="480"/>
    </row>
    <row r="11" spans="1:13" ht="15" customHeight="1">
      <c r="A11" s="480"/>
      <c r="B11" s="483"/>
      <c r="C11" s="480"/>
      <c r="D11" s="480"/>
      <c r="E11" s="694" t="s">
        <v>223</v>
      </c>
      <c r="F11" s="695" t="s">
        <v>224</v>
      </c>
      <c r="G11" s="694" t="s">
        <v>225</v>
      </c>
      <c r="H11" s="695" t="s">
        <v>88</v>
      </c>
      <c r="I11" s="694" t="s">
        <v>56</v>
      </c>
      <c r="J11" s="695" t="s">
        <v>226</v>
      </c>
      <c r="K11" s="695" t="s">
        <v>36</v>
      </c>
      <c r="L11" s="480"/>
      <c r="M11" s="480"/>
    </row>
    <row r="12" spans="1:13" ht="15" customHeight="1">
      <c r="A12" s="480"/>
      <c r="B12" s="696"/>
      <c r="C12" s="480"/>
      <c r="D12" s="480"/>
      <c r="E12" s="695"/>
      <c r="F12" s="695" t="s">
        <v>227</v>
      </c>
      <c r="G12" s="695"/>
      <c r="H12" s="694" t="s">
        <v>112</v>
      </c>
      <c r="I12" s="695"/>
      <c r="J12" s="694" t="s">
        <v>135</v>
      </c>
      <c r="K12" s="693" t="s">
        <v>92</v>
      </c>
      <c r="L12" s="480"/>
      <c r="M12" s="480"/>
    </row>
    <row r="13" spans="1:13" ht="15" customHeight="1">
      <c r="A13" s="480"/>
      <c r="B13" s="480"/>
      <c r="C13" s="480"/>
      <c r="D13" s="480"/>
      <c r="E13" s="695"/>
      <c r="F13" s="694" t="s">
        <v>61</v>
      </c>
      <c r="G13" s="695"/>
      <c r="H13" s="694" t="s">
        <v>56</v>
      </c>
      <c r="I13" s="695"/>
      <c r="J13" s="694" t="s">
        <v>93</v>
      </c>
      <c r="K13" s="693" t="s">
        <v>228</v>
      </c>
      <c r="L13" s="480"/>
      <c r="M13" s="480"/>
    </row>
    <row r="14" spans="1:13" ht="15" customHeight="1">
      <c r="A14" s="480"/>
      <c r="B14" s="480"/>
      <c r="C14" s="480"/>
      <c r="D14" s="480"/>
      <c r="E14" s="694"/>
      <c r="F14" s="694" t="s">
        <v>229</v>
      </c>
      <c r="G14" s="694"/>
      <c r="H14" s="694" t="s">
        <v>230</v>
      </c>
      <c r="I14" s="694"/>
      <c r="J14" s="694" t="s">
        <v>90</v>
      </c>
      <c r="K14" s="711" t="s">
        <v>87</v>
      </c>
      <c r="L14" s="480"/>
      <c r="M14" s="480"/>
    </row>
    <row r="15" spans="1:13" ht="15" customHeight="1">
      <c r="A15" s="480"/>
      <c r="B15" s="480"/>
      <c r="C15" s="480"/>
      <c r="D15" s="480"/>
      <c r="E15" s="693"/>
      <c r="F15" s="693" t="s">
        <v>231</v>
      </c>
      <c r="G15" s="693"/>
      <c r="H15" s="693" t="s">
        <v>88</v>
      </c>
      <c r="I15" s="693"/>
      <c r="J15" s="693" t="s">
        <v>56</v>
      </c>
      <c r="K15" s="693" t="s">
        <v>56</v>
      </c>
      <c r="L15" s="480"/>
      <c r="M15" s="480"/>
    </row>
    <row r="16" spans="1:13" ht="15" customHeight="1">
      <c r="A16" s="480"/>
      <c r="B16" s="480"/>
      <c r="C16" s="480"/>
      <c r="D16" s="480"/>
      <c r="E16" s="693"/>
      <c r="F16" s="693" t="s">
        <v>232</v>
      </c>
      <c r="G16" s="693"/>
      <c r="H16" s="693"/>
      <c r="I16" s="693"/>
      <c r="J16" s="693"/>
      <c r="K16" s="693"/>
      <c r="L16" s="480"/>
      <c r="M16" s="480"/>
    </row>
    <row r="17" spans="1:21" ht="8.1" customHeight="1">
      <c r="A17" s="476"/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80"/>
    </row>
    <row r="18" spans="1:21" ht="8.1" customHeight="1">
      <c r="A18" s="505"/>
      <c r="B18" s="505"/>
      <c r="C18" s="505"/>
      <c r="D18" s="505"/>
      <c r="E18" s="480"/>
      <c r="F18" s="480"/>
      <c r="G18" s="480"/>
      <c r="H18" s="505"/>
      <c r="I18" s="505"/>
      <c r="J18" s="505"/>
      <c r="K18" s="505"/>
      <c r="L18" s="505"/>
      <c r="M18" s="480"/>
    </row>
    <row r="19" spans="1:21" ht="15" customHeight="1">
      <c r="A19" s="480"/>
      <c r="B19" s="483" t="s">
        <v>15</v>
      </c>
      <c r="C19" s="480"/>
      <c r="D19" s="308" t="s">
        <v>286</v>
      </c>
      <c r="E19" s="368">
        <v>154.9</v>
      </c>
      <c r="F19" s="368">
        <v>739.3</v>
      </c>
      <c r="G19" s="368">
        <v>84.6</v>
      </c>
      <c r="H19" s="368">
        <v>213.5</v>
      </c>
      <c r="I19" s="368">
        <v>36.6</v>
      </c>
      <c r="J19" s="368">
        <v>184.3</v>
      </c>
      <c r="K19" s="368">
        <v>334.7</v>
      </c>
      <c r="L19" s="480"/>
      <c r="M19" s="480"/>
    </row>
    <row r="20" spans="1:21" ht="15" customHeight="1">
      <c r="A20" s="480"/>
      <c r="B20" s="483"/>
      <c r="C20" s="480"/>
      <c r="D20" s="308">
        <v>2023</v>
      </c>
      <c r="E20" s="368">
        <v>153.9</v>
      </c>
      <c r="F20" s="368">
        <v>777.3</v>
      </c>
      <c r="G20" s="368">
        <v>86</v>
      </c>
      <c r="H20" s="368">
        <v>226</v>
      </c>
      <c r="I20" s="368">
        <v>35.799999999999997</v>
      </c>
      <c r="J20" s="368">
        <v>177.8</v>
      </c>
      <c r="K20" s="368">
        <v>344.3</v>
      </c>
      <c r="L20" s="480"/>
      <c r="M20" s="480"/>
    </row>
    <row r="21" spans="1:21" ht="15" customHeight="1">
      <c r="A21" s="480"/>
      <c r="B21" s="483"/>
      <c r="C21" s="480"/>
      <c r="D21" s="308">
        <v>2024</v>
      </c>
      <c r="E21" s="368">
        <v>120.5</v>
      </c>
      <c r="F21" s="368">
        <v>769.2</v>
      </c>
      <c r="G21" s="368">
        <v>143.5</v>
      </c>
      <c r="H21" s="368">
        <v>208.5</v>
      </c>
      <c r="I21" s="368">
        <v>31.7</v>
      </c>
      <c r="J21" s="368">
        <v>186</v>
      </c>
      <c r="K21" s="368">
        <v>298.39999999999998</v>
      </c>
      <c r="L21" s="480"/>
      <c r="M21" s="480"/>
    </row>
    <row r="22" spans="1:21" ht="8.1" customHeight="1">
      <c r="A22" s="480"/>
      <c r="B22" s="483"/>
      <c r="C22" s="480"/>
      <c r="D22" s="342"/>
      <c r="E22" s="371"/>
      <c r="F22" s="371"/>
      <c r="G22" s="371"/>
      <c r="H22" s="371"/>
      <c r="I22" s="371"/>
      <c r="J22" s="371"/>
      <c r="K22" s="371"/>
      <c r="L22" s="480"/>
      <c r="M22" s="754"/>
      <c r="N22" s="754"/>
      <c r="O22" s="754"/>
      <c r="P22" s="754"/>
      <c r="Q22" s="754"/>
      <c r="R22" s="754"/>
      <c r="S22" s="754"/>
      <c r="T22" s="754"/>
    </row>
    <row r="23" spans="1:21" ht="15" customHeight="1">
      <c r="A23" s="480"/>
      <c r="B23" s="689" t="s">
        <v>14</v>
      </c>
      <c r="C23" s="480"/>
      <c r="D23" s="309" t="s">
        <v>291</v>
      </c>
      <c r="E23" s="371">
        <v>17.600000000000001</v>
      </c>
      <c r="F23" s="371">
        <v>73.400000000000006</v>
      </c>
      <c r="G23" s="371">
        <v>3.9</v>
      </c>
      <c r="H23" s="371">
        <v>19.5</v>
      </c>
      <c r="I23" s="371">
        <v>4.7</v>
      </c>
      <c r="J23" s="371">
        <v>20.7</v>
      </c>
      <c r="K23" s="371">
        <v>33</v>
      </c>
      <c r="L23" s="690"/>
      <c r="M23" s="480"/>
      <c r="N23" s="480"/>
      <c r="O23" s="480"/>
      <c r="P23" s="480"/>
      <c r="Q23" s="480"/>
      <c r="R23" s="480"/>
      <c r="S23" s="480"/>
      <c r="T23" s="480"/>
      <c r="U23" s="480"/>
    </row>
    <row r="24" spans="1:21" ht="15" customHeight="1">
      <c r="A24" s="480"/>
      <c r="B24" s="689"/>
      <c r="C24" s="480"/>
      <c r="D24" s="309">
        <v>2023</v>
      </c>
      <c r="E24" s="371">
        <v>17.399999999999999</v>
      </c>
      <c r="F24" s="371">
        <v>65.8</v>
      </c>
      <c r="G24" s="371">
        <v>4.2</v>
      </c>
      <c r="H24" s="371">
        <v>20.2</v>
      </c>
      <c r="I24" s="371">
        <v>4.4000000000000004</v>
      </c>
      <c r="J24" s="371">
        <v>22.6</v>
      </c>
      <c r="K24" s="371">
        <v>34.9</v>
      </c>
      <c r="L24" s="690"/>
      <c r="M24" s="480"/>
    </row>
    <row r="25" spans="1:21" ht="15" customHeight="1">
      <c r="A25" s="480"/>
      <c r="B25" s="689"/>
      <c r="C25" s="480"/>
      <c r="D25" s="309">
        <v>2024</v>
      </c>
      <c r="E25" s="371">
        <v>17.7</v>
      </c>
      <c r="F25" s="371">
        <v>71.7</v>
      </c>
      <c r="G25" s="371">
        <v>4.5</v>
      </c>
      <c r="H25" s="371">
        <v>24.6</v>
      </c>
      <c r="I25" s="371">
        <v>4.2</v>
      </c>
      <c r="J25" s="371">
        <v>24.8</v>
      </c>
      <c r="K25" s="371">
        <v>20</v>
      </c>
      <c r="L25" s="690"/>
      <c r="M25" s="480"/>
    </row>
    <row r="26" spans="1:21" ht="8.1" customHeight="1">
      <c r="A26" s="480"/>
      <c r="B26" s="689"/>
      <c r="C26" s="480"/>
      <c r="D26" s="342"/>
      <c r="E26" s="371"/>
      <c r="F26" s="371"/>
      <c r="G26" s="371"/>
      <c r="H26" s="371"/>
      <c r="I26" s="371"/>
      <c r="J26" s="371"/>
      <c r="K26" s="371"/>
      <c r="L26" s="690"/>
      <c r="M26" s="480"/>
    </row>
    <row r="27" spans="1:21" ht="15" customHeight="1">
      <c r="A27" s="480"/>
      <c r="B27" s="689" t="s">
        <v>13</v>
      </c>
      <c r="C27" s="480"/>
      <c r="D27" s="309" t="s">
        <v>291</v>
      </c>
      <c r="E27" s="371">
        <v>4</v>
      </c>
      <c r="F27" s="371">
        <v>39.5</v>
      </c>
      <c r="G27" s="371">
        <v>1.8</v>
      </c>
      <c r="H27" s="371">
        <v>7.9</v>
      </c>
      <c r="I27" s="371">
        <v>0.6</v>
      </c>
      <c r="J27" s="371">
        <v>6.1</v>
      </c>
      <c r="K27" s="371">
        <v>14.5</v>
      </c>
      <c r="L27" s="690"/>
      <c r="M27" s="480"/>
      <c r="N27" s="480"/>
      <c r="O27" s="480"/>
      <c r="P27" s="480"/>
      <c r="Q27" s="480"/>
      <c r="R27" s="480"/>
      <c r="S27" s="480"/>
      <c r="T27" s="480"/>
      <c r="U27" s="480"/>
    </row>
    <row r="28" spans="1:21" ht="15" customHeight="1">
      <c r="A28" s="480"/>
      <c r="B28" s="689"/>
      <c r="C28" s="480"/>
      <c r="D28" s="309">
        <v>2023</v>
      </c>
      <c r="E28" s="371">
        <v>5</v>
      </c>
      <c r="F28" s="371">
        <v>44.4</v>
      </c>
      <c r="G28" s="371">
        <v>1.9</v>
      </c>
      <c r="H28" s="371">
        <v>8.6</v>
      </c>
      <c r="I28" s="371">
        <v>0.9</v>
      </c>
      <c r="J28" s="371">
        <v>6.4</v>
      </c>
      <c r="K28" s="371">
        <v>15.8</v>
      </c>
      <c r="L28" s="690"/>
      <c r="M28" s="480"/>
    </row>
    <row r="29" spans="1:21" ht="15" customHeight="1">
      <c r="A29" s="480"/>
      <c r="B29" s="689"/>
      <c r="C29" s="480"/>
      <c r="D29" s="309">
        <v>2024</v>
      </c>
      <c r="E29" s="371">
        <v>5.4</v>
      </c>
      <c r="F29" s="371">
        <v>44.2</v>
      </c>
      <c r="G29" s="371">
        <v>2.6</v>
      </c>
      <c r="H29" s="371">
        <v>8.5</v>
      </c>
      <c r="I29" s="371">
        <v>0.6</v>
      </c>
      <c r="J29" s="371">
        <v>7.1</v>
      </c>
      <c r="K29" s="371">
        <v>10.6</v>
      </c>
      <c r="L29" s="690"/>
      <c r="M29" s="480"/>
    </row>
    <row r="30" spans="1:21" ht="8.1" customHeight="1">
      <c r="A30" s="480"/>
      <c r="B30" s="689"/>
      <c r="C30" s="480"/>
      <c r="D30" s="342"/>
      <c r="E30" s="371"/>
      <c r="F30" s="371"/>
      <c r="G30" s="371"/>
      <c r="H30" s="371"/>
      <c r="I30" s="371"/>
      <c r="J30" s="371"/>
      <c r="K30" s="371"/>
      <c r="L30" s="690"/>
      <c r="M30" s="480"/>
    </row>
    <row r="31" spans="1:21" ht="15" customHeight="1">
      <c r="A31" s="480"/>
      <c r="B31" s="689" t="s">
        <v>12</v>
      </c>
      <c r="C31" s="480"/>
      <c r="D31" s="309" t="s">
        <v>291</v>
      </c>
      <c r="E31" s="371">
        <v>2</v>
      </c>
      <c r="F31" s="371">
        <v>34</v>
      </c>
      <c r="G31" s="371">
        <v>1.2</v>
      </c>
      <c r="H31" s="371">
        <v>5.3</v>
      </c>
      <c r="I31" s="749" t="s">
        <v>134</v>
      </c>
      <c r="J31" s="371">
        <v>2.7</v>
      </c>
      <c r="K31" s="371">
        <v>13</v>
      </c>
      <c r="L31" s="690"/>
      <c r="M31" s="480"/>
      <c r="N31" s="480"/>
      <c r="O31" s="480"/>
      <c r="P31" s="480"/>
      <c r="Q31" s="480"/>
      <c r="R31" s="480"/>
      <c r="S31" s="480"/>
      <c r="T31" s="480"/>
      <c r="U31" s="480"/>
    </row>
    <row r="32" spans="1:21" ht="15" customHeight="1">
      <c r="A32" s="480"/>
      <c r="B32" s="689"/>
      <c r="C32" s="480"/>
      <c r="D32" s="309">
        <v>2023</v>
      </c>
      <c r="E32" s="371">
        <v>2</v>
      </c>
      <c r="F32" s="371">
        <v>39.4</v>
      </c>
      <c r="G32" s="371">
        <v>0.3</v>
      </c>
      <c r="H32" s="371">
        <v>4.5999999999999996</v>
      </c>
      <c r="I32" s="371">
        <v>0.2</v>
      </c>
      <c r="J32" s="371">
        <v>4.5999999999999996</v>
      </c>
      <c r="K32" s="371">
        <v>13.1</v>
      </c>
      <c r="L32" s="690"/>
      <c r="M32" s="480"/>
    </row>
    <row r="33" spans="1:21" ht="15" customHeight="1">
      <c r="A33" s="480"/>
      <c r="B33" s="689"/>
      <c r="C33" s="480"/>
      <c r="D33" s="309">
        <v>2024</v>
      </c>
      <c r="E33" s="371">
        <v>2.7</v>
      </c>
      <c r="F33" s="371">
        <v>42</v>
      </c>
      <c r="G33" s="371">
        <v>2.5</v>
      </c>
      <c r="H33" s="371">
        <v>5.9</v>
      </c>
      <c r="I33" s="371">
        <v>0.1</v>
      </c>
      <c r="J33" s="371">
        <v>4.7</v>
      </c>
      <c r="K33" s="371">
        <v>6.4</v>
      </c>
      <c r="L33" s="690"/>
      <c r="M33" s="480"/>
    </row>
    <row r="34" spans="1:21" ht="8.1" customHeight="1">
      <c r="A34" s="480"/>
      <c r="B34" s="689"/>
      <c r="C34" s="480"/>
      <c r="D34" s="342"/>
      <c r="E34" s="371"/>
      <c r="F34" s="371"/>
      <c r="G34" s="371"/>
      <c r="H34" s="371"/>
      <c r="I34" s="371"/>
      <c r="J34" s="371"/>
      <c r="K34" s="371"/>
      <c r="L34" s="690"/>
      <c r="M34" s="480"/>
    </row>
    <row r="35" spans="1:21" ht="15" customHeight="1">
      <c r="A35" s="480"/>
      <c r="B35" s="689" t="s">
        <v>11</v>
      </c>
      <c r="C35" s="480"/>
      <c r="D35" s="309" t="s">
        <v>291</v>
      </c>
      <c r="E35" s="371">
        <v>2</v>
      </c>
      <c r="F35" s="371">
        <v>17.2</v>
      </c>
      <c r="G35" s="371">
        <v>2.1</v>
      </c>
      <c r="H35" s="371">
        <v>5.8</v>
      </c>
      <c r="I35" s="371">
        <v>0.2</v>
      </c>
      <c r="J35" s="371">
        <v>5</v>
      </c>
      <c r="K35" s="371">
        <v>8.6999999999999993</v>
      </c>
      <c r="L35" s="690"/>
      <c r="M35" s="480"/>
      <c r="N35" s="480"/>
      <c r="O35" s="480"/>
      <c r="P35" s="480"/>
      <c r="Q35" s="480"/>
      <c r="R35" s="480"/>
      <c r="S35" s="480"/>
      <c r="T35" s="480"/>
      <c r="U35" s="480"/>
    </row>
    <row r="36" spans="1:21" ht="15" customHeight="1">
      <c r="A36" s="480"/>
      <c r="B36" s="689"/>
      <c r="C36" s="480"/>
      <c r="D36" s="309">
        <v>2023</v>
      </c>
      <c r="E36" s="371">
        <v>2.8</v>
      </c>
      <c r="F36" s="371">
        <v>15</v>
      </c>
      <c r="G36" s="371">
        <v>2.5</v>
      </c>
      <c r="H36" s="371">
        <v>7.4</v>
      </c>
      <c r="I36" s="371">
        <v>1.2</v>
      </c>
      <c r="J36" s="371">
        <v>6</v>
      </c>
      <c r="K36" s="371">
        <v>7.8</v>
      </c>
      <c r="L36" s="690"/>
      <c r="M36" s="480"/>
    </row>
    <row r="37" spans="1:21" ht="15" customHeight="1">
      <c r="A37" s="480"/>
      <c r="B37" s="689"/>
      <c r="C37" s="480"/>
      <c r="D37" s="309">
        <v>2024</v>
      </c>
      <c r="E37" s="371">
        <v>2.5</v>
      </c>
      <c r="F37" s="371">
        <v>21.1</v>
      </c>
      <c r="G37" s="371">
        <v>1.2</v>
      </c>
      <c r="H37" s="371">
        <v>4.9000000000000004</v>
      </c>
      <c r="I37" s="371">
        <v>1</v>
      </c>
      <c r="J37" s="371">
        <v>9.4</v>
      </c>
      <c r="K37" s="371">
        <v>6</v>
      </c>
      <c r="L37" s="690"/>
      <c r="M37" s="480"/>
    </row>
    <row r="38" spans="1:21" ht="8.1" customHeight="1">
      <c r="A38" s="480"/>
      <c r="B38" s="689"/>
      <c r="C38" s="480"/>
      <c r="D38" s="342"/>
      <c r="E38" s="371"/>
      <c r="F38" s="371"/>
      <c r="G38" s="371"/>
      <c r="H38" s="371"/>
      <c r="I38" s="371"/>
      <c r="J38" s="371"/>
      <c r="K38" s="371"/>
      <c r="L38" s="690"/>
      <c r="M38" s="480"/>
    </row>
    <row r="39" spans="1:21" ht="15" customHeight="1">
      <c r="A39" s="480"/>
      <c r="B39" s="689" t="s">
        <v>10</v>
      </c>
      <c r="C39" s="480"/>
      <c r="D39" s="309" t="s">
        <v>291</v>
      </c>
      <c r="E39" s="371">
        <v>3</v>
      </c>
      <c r="F39" s="371">
        <v>23.8</v>
      </c>
      <c r="G39" s="371">
        <v>2.1</v>
      </c>
      <c r="H39" s="371">
        <v>7.8</v>
      </c>
      <c r="I39" s="371">
        <v>1.4</v>
      </c>
      <c r="J39" s="371">
        <v>6.9</v>
      </c>
      <c r="K39" s="371">
        <v>11.7</v>
      </c>
      <c r="L39" s="690"/>
      <c r="M39" s="480"/>
      <c r="N39" s="480"/>
      <c r="O39" s="480"/>
      <c r="P39" s="480"/>
      <c r="Q39" s="480"/>
      <c r="R39" s="480"/>
      <c r="S39" s="480"/>
      <c r="T39" s="480"/>
      <c r="U39" s="480"/>
    </row>
    <row r="40" spans="1:21" ht="15" customHeight="1">
      <c r="A40" s="480"/>
      <c r="B40" s="689"/>
      <c r="C40" s="480"/>
      <c r="D40" s="309">
        <v>2023</v>
      </c>
      <c r="E40" s="371">
        <v>4.9000000000000004</v>
      </c>
      <c r="F40" s="371">
        <v>25.7</v>
      </c>
      <c r="G40" s="371">
        <v>1.9</v>
      </c>
      <c r="H40" s="371">
        <v>7.1</v>
      </c>
      <c r="I40" s="371">
        <v>0.9</v>
      </c>
      <c r="J40" s="371">
        <v>6.1</v>
      </c>
      <c r="K40" s="371">
        <v>12.6</v>
      </c>
      <c r="L40" s="690"/>
      <c r="M40" s="480"/>
    </row>
    <row r="41" spans="1:21" ht="15" customHeight="1">
      <c r="A41" s="480"/>
      <c r="B41" s="689"/>
      <c r="C41" s="480"/>
      <c r="D41" s="309">
        <v>2024</v>
      </c>
      <c r="E41" s="371">
        <v>2.7</v>
      </c>
      <c r="F41" s="371">
        <v>28.5</v>
      </c>
      <c r="G41" s="371">
        <v>1.8</v>
      </c>
      <c r="H41" s="371">
        <v>6.5</v>
      </c>
      <c r="I41" s="371">
        <v>0.9</v>
      </c>
      <c r="J41" s="371">
        <v>3.8</v>
      </c>
      <c r="K41" s="371">
        <v>8.5</v>
      </c>
      <c r="L41" s="690"/>
      <c r="M41" s="480"/>
    </row>
    <row r="42" spans="1:21" ht="8.1" customHeight="1">
      <c r="A42" s="480"/>
      <c r="B42" s="689"/>
      <c r="C42" s="480"/>
      <c r="D42" s="342"/>
      <c r="E42" s="371"/>
      <c r="F42" s="371"/>
      <c r="G42" s="371"/>
      <c r="H42" s="371"/>
      <c r="I42" s="371"/>
      <c r="J42" s="371"/>
      <c r="K42" s="371"/>
      <c r="L42" s="690"/>
      <c r="M42" s="480"/>
    </row>
    <row r="43" spans="1:21" ht="15" customHeight="1">
      <c r="A43" s="480"/>
      <c r="B43" s="689" t="s">
        <v>9</v>
      </c>
      <c r="C43" s="480"/>
      <c r="D43" s="309" t="s">
        <v>291</v>
      </c>
      <c r="E43" s="371">
        <v>4.5999999999999996</v>
      </c>
      <c r="F43" s="371">
        <v>34</v>
      </c>
      <c r="G43" s="371">
        <v>1</v>
      </c>
      <c r="H43" s="371">
        <v>4.0999999999999996</v>
      </c>
      <c r="I43" s="371">
        <v>0.3</v>
      </c>
      <c r="J43" s="371">
        <v>4.5999999999999996</v>
      </c>
      <c r="K43" s="371">
        <v>18.399999999999999</v>
      </c>
      <c r="L43" s="690"/>
      <c r="M43" s="480"/>
      <c r="N43" s="480"/>
      <c r="O43" s="480"/>
      <c r="P43" s="480"/>
      <c r="Q43" s="480"/>
      <c r="R43" s="480"/>
      <c r="S43" s="480"/>
      <c r="T43" s="480"/>
      <c r="U43" s="480"/>
    </row>
    <row r="44" spans="1:21" ht="15" customHeight="1">
      <c r="A44" s="480"/>
      <c r="B44" s="689"/>
      <c r="C44" s="480"/>
      <c r="D44" s="309">
        <v>2023</v>
      </c>
      <c r="E44" s="371">
        <v>4.0999999999999996</v>
      </c>
      <c r="F44" s="371">
        <v>37.700000000000003</v>
      </c>
      <c r="G44" s="371">
        <v>1</v>
      </c>
      <c r="H44" s="371">
        <v>4.5999999999999996</v>
      </c>
      <c r="I44" s="371">
        <v>0.2</v>
      </c>
      <c r="J44" s="371">
        <v>5.9</v>
      </c>
      <c r="K44" s="371">
        <v>17.100000000000001</v>
      </c>
      <c r="L44" s="690"/>
      <c r="M44" s="480"/>
    </row>
    <row r="45" spans="1:21" ht="15" customHeight="1">
      <c r="A45" s="480"/>
      <c r="B45" s="689"/>
      <c r="C45" s="480"/>
      <c r="D45" s="309">
        <v>2024</v>
      </c>
      <c r="E45" s="371">
        <v>3.3</v>
      </c>
      <c r="F45" s="371">
        <v>35.200000000000003</v>
      </c>
      <c r="G45" s="371">
        <v>0.5</v>
      </c>
      <c r="H45" s="371">
        <v>5.9</v>
      </c>
      <c r="I45" s="371">
        <v>0.3</v>
      </c>
      <c r="J45" s="371">
        <v>5.7</v>
      </c>
      <c r="K45" s="371">
        <v>10.6</v>
      </c>
      <c r="L45" s="690"/>
      <c r="M45" s="480"/>
    </row>
    <row r="46" spans="1:21" ht="8.1" customHeight="1">
      <c r="A46" s="480"/>
      <c r="B46" s="689"/>
      <c r="C46" s="480"/>
      <c r="D46" s="342"/>
      <c r="E46" s="371"/>
      <c r="F46" s="371"/>
      <c r="G46" s="371"/>
      <c r="H46" s="371"/>
      <c r="I46" s="371"/>
      <c r="J46" s="371"/>
      <c r="K46" s="371"/>
      <c r="L46" s="690"/>
      <c r="M46" s="480"/>
    </row>
    <row r="47" spans="1:21" ht="15" customHeight="1">
      <c r="A47" s="480"/>
      <c r="B47" s="689" t="s">
        <v>28</v>
      </c>
      <c r="C47" s="480"/>
      <c r="D47" s="309" t="s">
        <v>291</v>
      </c>
      <c r="E47" s="371">
        <v>11.8</v>
      </c>
      <c r="F47" s="371">
        <v>37.799999999999997</v>
      </c>
      <c r="G47" s="371">
        <v>2.6</v>
      </c>
      <c r="H47" s="371">
        <v>12.5</v>
      </c>
      <c r="I47" s="371">
        <v>2.5</v>
      </c>
      <c r="J47" s="371">
        <v>12.7</v>
      </c>
      <c r="K47" s="371">
        <v>13.4</v>
      </c>
      <c r="L47" s="690"/>
      <c r="M47" s="480"/>
      <c r="N47" s="480"/>
      <c r="O47" s="480"/>
      <c r="P47" s="480"/>
      <c r="Q47" s="480"/>
      <c r="R47" s="480"/>
      <c r="S47" s="480"/>
      <c r="T47" s="480"/>
      <c r="U47" s="480"/>
    </row>
    <row r="48" spans="1:21" ht="15" customHeight="1">
      <c r="A48" s="480"/>
      <c r="B48" s="689"/>
      <c r="C48" s="480"/>
      <c r="D48" s="309">
        <v>2023</v>
      </c>
      <c r="E48" s="371">
        <v>11.2</v>
      </c>
      <c r="F48" s="371">
        <v>36.1</v>
      </c>
      <c r="G48" s="371">
        <v>2.5</v>
      </c>
      <c r="H48" s="371">
        <v>13.9</v>
      </c>
      <c r="I48" s="371">
        <v>2.4</v>
      </c>
      <c r="J48" s="371">
        <v>12.8</v>
      </c>
      <c r="K48" s="371">
        <v>10.8</v>
      </c>
      <c r="L48" s="690"/>
      <c r="M48" s="480"/>
    </row>
    <row r="49" spans="1:21" ht="15" customHeight="1">
      <c r="A49" s="480"/>
      <c r="B49" s="689"/>
      <c r="C49" s="480"/>
      <c r="D49" s="309">
        <v>2024</v>
      </c>
      <c r="E49" s="371">
        <v>7.5</v>
      </c>
      <c r="F49" s="371">
        <v>35.200000000000003</v>
      </c>
      <c r="G49" s="371">
        <v>4</v>
      </c>
      <c r="H49" s="371">
        <v>12.4</v>
      </c>
      <c r="I49" s="371">
        <v>1.5</v>
      </c>
      <c r="J49" s="371">
        <v>15</v>
      </c>
      <c r="K49" s="371">
        <v>8.5</v>
      </c>
      <c r="L49" s="690"/>
      <c r="M49" s="480"/>
    </row>
    <row r="50" spans="1:21" ht="8.1" customHeight="1">
      <c r="A50" s="480"/>
      <c r="B50" s="689"/>
      <c r="C50" s="480"/>
      <c r="D50" s="342"/>
      <c r="E50" s="371"/>
      <c r="F50" s="371"/>
      <c r="G50" s="371"/>
      <c r="H50" s="371"/>
      <c r="I50" s="371"/>
      <c r="J50" s="371"/>
      <c r="K50" s="371"/>
      <c r="L50" s="690"/>
      <c r="M50" s="480"/>
    </row>
    <row r="51" spans="1:21" ht="15" customHeight="1">
      <c r="A51" s="480"/>
      <c r="B51" s="689" t="s">
        <v>8</v>
      </c>
      <c r="C51" s="480"/>
      <c r="D51" s="309" t="s">
        <v>291</v>
      </c>
      <c r="E51" s="371">
        <v>7.1</v>
      </c>
      <c r="F51" s="371">
        <v>52.4</v>
      </c>
      <c r="G51" s="371">
        <v>3.2</v>
      </c>
      <c r="H51" s="371">
        <v>11.5</v>
      </c>
      <c r="I51" s="371">
        <v>0.9</v>
      </c>
      <c r="J51" s="371">
        <v>10.7</v>
      </c>
      <c r="K51" s="371">
        <v>21.9</v>
      </c>
      <c r="L51" s="690"/>
      <c r="M51" s="480"/>
      <c r="N51" s="480"/>
      <c r="O51" s="480"/>
      <c r="P51" s="480"/>
      <c r="Q51" s="480"/>
      <c r="R51" s="480"/>
      <c r="S51" s="480"/>
      <c r="T51" s="480"/>
      <c r="U51" s="480"/>
    </row>
    <row r="52" spans="1:21" ht="15" customHeight="1">
      <c r="A52" s="480"/>
      <c r="B52" s="689"/>
      <c r="C52" s="480"/>
      <c r="D52" s="309">
        <v>2023</v>
      </c>
      <c r="E52" s="371">
        <v>6.7</v>
      </c>
      <c r="F52" s="371">
        <v>54.3</v>
      </c>
      <c r="G52" s="371">
        <v>3.4</v>
      </c>
      <c r="H52" s="371">
        <v>10.5</v>
      </c>
      <c r="I52" s="371">
        <v>1.4</v>
      </c>
      <c r="J52" s="371">
        <v>10.9</v>
      </c>
      <c r="K52" s="371">
        <v>21.5</v>
      </c>
      <c r="L52" s="690"/>
      <c r="M52" s="480"/>
    </row>
    <row r="53" spans="1:21" ht="15" customHeight="1">
      <c r="A53" s="480"/>
      <c r="B53" s="689"/>
      <c r="C53" s="480"/>
      <c r="D53" s="309">
        <v>2024</v>
      </c>
      <c r="E53" s="371">
        <v>3.7</v>
      </c>
      <c r="F53" s="371">
        <v>50</v>
      </c>
      <c r="G53" s="371">
        <v>3.8</v>
      </c>
      <c r="H53" s="371">
        <v>13.1</v>
      </c>
      <c r="I53" s="371">
        <v>0.9</v>
      </c>
      <c r="J53" s="371">
        <v>12.1</v>
      </c>
      <c r="K53" s="371">
        <v>15.8</v>
      </c>
      <c r="L53" s="690"/>
      <c r="M53" s="480"/>
    </row>
    <row r="54" spans="1:21" ht="8.1" customHeight="1">
      <c r="A54" s="480"/>
      <c r="B54" s="689"/>
      <c r="C54" s="480"/>
      <c r="D54" s="342"/>
      <c r="E54" s="371"/>
      <c r="F54" s="371"/>
      <c r="G54" s="371"/>
      <c r="H54" s="371"/>
      <c r="I54" s="371"/>
      <c r="J54" s="371"/>
      <c r="K54" s="371"/>
      <c r="L54" s="690"/>
      <c r="M54" s="480"/>
    </row>
    <row r="55" spans="1:21" ht="15" customHeight="1">
      <c r="A55" s="480"/>
      <c r="B55" s="689" t="s">
        <v>7</v>
      </c>
      <c r="C55" s="480"/>
      <c r="D55" s="309" t="s">
        <v>291</v>
      </c>
      <c r="E55" s="371">
        <v>0.6</v>
      </c>
      <c r="F55" s="371">
        <v>10.6</v>
      </c>
      <c r="G55" s="371">
        <v>0.4</v>
      </c>
      <c r="H55" s="371">
        <v>0.7</v>
      </c>
      <c r="I55" s="371">
        <v>0.1</v>
      </c>
      <c r="J55" s="371">
        <v>0.4</v>
      </c>
      <c r="K55" s="371">
        <v>3.1</v>
      </c>
      <c r="L55" s="690"/>
      <c r="M55" s="480"/>
      <c r="N55" s="480"/>
      <c r="O55" s="480"/>
      <c r="P55" s="480"/>
      <c r="Q55" s="480"/>
      <c r="R55" s="480"/>
      <c r="S55" s="480"/>
      <c r="T55" s="480"/>
      <c r="U55" s="480"/>
    </row>
    <row r="56" spans="1:21" ht="15" customHeight="1">
      <c r="A56" s="480"/>
      <c r="B56" s="689"/>
      <c r="C56" s="480"/>
      <c r="D56" s="309">
        <v>2023</v>
      </c>
      <c r="E56" s="371">
        <v>0.4</v>
      </c>
      <c r="F56" s="371">
        <v>11.1</v>
      </c>
      <c r="G56" s="371">
        <v>0.1</v>
      </c>
      <c r="H56" s="371">
        <v>0.6</v>
      </c>
      <c r="I56" s="749" t="s">
        <v>134</v>
      </c>
      <c r="J56" s="371">
        <v>0.2</v>
      </c>
      <c r="K56" s="371">
        <v>1.6</v>
      </c>
      <c r="L56" s="690"/>
      <c r="M56" s="480"/>
    </row>
    <row r="57" spans="1:21" ht="15" customHeight="1">
      <c r="A57" s="480"/>
      <c r="B57" s="689"/>
      <c r="C57" s="480"/>
      <c r="D57" s="309">
        <v>2024</v>
      </c>
      <c r="E57" s="371">
        <v>0.4</v>
      </c>
      <c r="F57" s="371">
        <v>10.6</v>
      </c>
      <c r="G57" s="749" t="s">
        <v>134</v>
      </c>
      <c r="H57" s="371">
        <v>0.8</v>
      </c>
      <c r="I57" s="749" t="s">
        <v>134</v>
      </c>
      <c r="J57" s="371">
        <v>0.5</v>
      </c>
      <c r="K57" s="371">
        <v>1.8</v>
      </c>
      <c r="L57" s="690"/>
      <c r="M57" s="480"/>
    </row>
    <row r="58" spans="1:21" ht="8.1" customHeight="1">
      <c r="A58" s="480"/>
      <c r="B58" s="689"/>
      <c r="C58" s="480"/>
      <c r="D58" s="342"/>
      <c r="E58" s="371"/>
      <c r="F58" s="371"/>
      <c r="G58" s="371"/>
      <c r="H58" s="371"/>
      <c r="I58" s="371"/>
      <c r="J58" s="371"/>
      <c r="K58" s="371"/>
      <c r="L58" s="690"/>
      <c r="M58" s="480"/>
    </row>
    <row r="59" spans="1:21" ht="15" customHeight="1">
      <c r="A59" s="480"/>
      <c r="B59" s="689" t="s">
        <v>4</v>
      </c>
      <c r="C59" s="480"/>
      <c r="D59" s="309" t="s">
        <v>291</v>
      </c>
      <c r="E59" s="371">
        <v>73.599999999999994</v>
      </c>
      <c r="F59" s="371">
        <v>219.1</v>
      </c>
      <c r="G59" s="371">
        <v>39.1</v>
      </c>
      <c r="H59" s="371">
        <v>75</v>
      </c>
      <c r="I59" s="371">
        <v>14.4</v>
      </c>
      <c r="J59" s="371">
        <v>53.7</v>
      </c>
      <c r="K59" s="371">
        <v>117.9</v>
      </c>
      <c r="L59" s="690"/>
      <c r="M59" s="480"/>
      <c r="N59" s="480"/>
      <c r="O59" s="480"/>
      <c r="P59" s="480"/>
      <c r="Q59" s="480"/>
      <c r="R59" s="480"/>
      <c r="S59" s="480"/>
      <c r="T59" s="480"/>
      <c r="U59" s="480"/>
    </row>
    <row r="60" spans="1:21" ht="15" customHeight="1">
      <c r="A60" s="480"/>
      <c r="B60" s="689"/>
      <c r="C60" s="480"/>
      <c r="D60" s="309">
        <v>2023</v>
      </c>
      <c r="E60" s="371">
        <v>71.099999999999994</v>
      </c>
      <c r="F60" s="371">
        <v>231.8</v>
      </c>
      <c r="G60" s="371">
        <v>38.1</v>
      </c>
      <c r="H60" s="371">
        <v>78.3</v>
      </c>
      <c r="I60" s="371">
        <v>13.1</v>
      </c>
      <c r="J60" s="371">
        <v>61.3</v>
      </c>
      <c r="K60" s="371">
        <v>115.9</v>
      </c>
      <c r="L60" s="690"/>
      <c r="M60" s="480"/>
    </row>
    <row r="61" spans="1:21" ht="15" customHeight="1">
      <c r="A61" s="480"/>
      <c r="B61" s="689"/>
      <c r="C61" s="480"/>
      <c r="D61" s="309">
        <v>2024</v>
      </c>
      <c r="E61" s="371">
        <v>53</v>
      </c>
      <c r="F61" s="371">
        <v>224.9</v>
      </c>
      <c r="G61" s="371">
        <v>95.5</v>
      </c>
      <c r="H61" s="371">
        <v>45.8</v>
      </c>
      <c r="I61" s="371">
        <v>8.6999999999999993</v>
      </c>
      <c r="J61" s="371">
        <v>34.200000000000003</v>
      </c>
      <c r="K61" s="371">
        <v>132.9</v>
      </c>
      <c r="L61" s="690"/>
      <c r="M61" s="480"/>
    </row>
    <row r="62" spans="1:21" ht="8.1" customHeight="1">
      <c r="A62" s="480"/>
      <c r="B62" s="689"/>
      <c r="C62" s="480"/>
      <c r="D62" s="342"/>
      <c r="E62" s="371"/>
      <c r="F62" s="371"/>
      <c r="G62" s="371"/>
      <c r="H62" s="371"/>
      <c r="I62" s="601"/>
      <c r="J62" s="371"/>
      <c r="K62" s="371"/>
      <c r="L62" s="690"/>
      <c r="M62" s="480"/>
    </row>
    <row r="63" spans="1:21" ht="15" customHeight="1">
      <c r="A63" s="480"/>
      <c r="B63" s="689" t="s">
        <v>3</v>
      </c>
      <c r="C63" s="480"/>
      <c r="D63" s="309" t="s">
        <v>291</v>
      </c>
      <c r="E63" s="371">
        <v>1</v>
      </c>
      <c r="F63" s="371">
        <v>24.3</v>
      </c>
      <c r="G63" s="371">
        <v>0.6</v>
      </c>
      <c r="H63" s="371">
        <v>3.3</v>
      </c>
      <c r="I63" s="371">
        <v>0.1</v>
      </c>
      <c r="J63" s="371">
        <v>2.8</v>
      </c>
      <c r="K63" s="371">
        <v>12.6</v>
      </c>
      <c r="L63" s="690"/>
      <c r="M63" s="480"/>
      <c r="N63" s="480"/>
      <c r="O63" s="480"/>
      <c r="P63" s="480"/>
      <c r="Q63" s="480"/>
      <c r="R63" s="480"/>
      <c r="S63" s="480"/>
      <c r="T63" s="480"/>
      <c r="U63" s="480"/>
    </row>
    <row r="64" spans="1:21" ht="15" customHeight="1">
      <c r="A64" s="480"/>
      <c r="B64" s="689"/>
      <c r="C64" s="480"/>
      <c r="D64" s="309">
        <v>2023</v>
      </c>
      <c r="E64" s="371">
        <v>1</v>
      </c>
      <c r="F64" s="371">
        <v>25.8</v>
      </c>
      <c r="G64" s="371">
        <v>1.5</v>
      </c>
      <c r="H64" s="371">
        <v>4.4000000000000004</v>
      </c>
      <c r="I64" s="371">
        <v>0</v>
      </c>
      <c r="J64" s="371">
        <v>3.1</v>
      </c>
      <c r="K64" s="371">
        <v>11.9</v>
      </c>
      <c r="L64" s="690"/>
      <c r="M64" s="480"/>
    </row>
    <row r="65" spans="1:21" ht="15" customHeight="1">
      <c r="A65" s="480"/>
      <c r="B65" s="689"/>
      <c r="C65" s="480"/>
      <c r="D65" s="309">
        <v>2024</v>
      </c>
      <c r="E65" s="371">
        <v>1.2</v>
      </c>
      <c r="F65" s="371">
        <v>25.8</v>
      </c>
      <c r="G65" s="371">
        <v>1.1000000000000001</v>
      </c>
      <c r="H65" s="371">
        <v>3.1</v>
      </c>
      <c r="I65" s="371">
        <v>0.1</v>
      </c>
      <c r="J65" s="371">
        <v>3.1</v>
      </c>
      <c r="K65" s="371">
        <v>7.2</v>
      </c>
      <c r="L65" s="690"/>
      <c r="M65" s="480"/>
    </row>
    <row r="66" spans="1:21" ht="8.1" customHeight="1">
      <c r="A66" s="480"/>
      <c r="B66" s="689"/>
      <c r="C66" s="480"/>
      <c r="D66" s="342"/>
      <c r="E66" s="371"/>
      <c r="F66" s="371"/>
      <c r="G66" s="371"/>
      <c r="H66" s="371"/>
      <c r="I66" s="371"/>
      <c r="J66" s="371"/>
      <c r="K66" s="371"/>
      <c r="L66" s="690"/>
      <c r="M66" s="480"/>
    </row>
    <row r="67" spans="1:21" ht="15" customHeight="1">
      <c r="A67" s="480"/>
      <c r="B67" s="689" t="s">
        <v>6</v>
      </c>
      <c r="C67" s="480"/>
      <c r="D67" s="309" t="s">
        <v>291</v>
      </c>
      <c r="E67" s="371">
        <v>7.5</v>
      </c>
      <c r="F67" s="371">
        <v>85</v>
      </c>
      <c r="G67" s="371">
        <v>3.2</v>
      </c>
      <c r="H67" s="371">
        <v>8</v>
      </c>
      <c r="I67" s="371">
        <v>1.4</v>
      </c>
      <c r="J67" s="371">
        <v>7.9</v>
      </c>
      <c r="K67" s="371">
        <v>34.700000000000003</v>
      </c>
      <c r="L67" s="690"/>
      <c r="M67" s="480"/>
      <c r="N67" s="480"/>
      <c r="O67" s="480"/>
      <c r="P67" s="480"/>
      <c r="Q67" s="480"/>
      <c r="R67" s="480"/>
      <c r="S67" s="480"/>
      <c r="T67" s="480"/>
      <c r="U67" s="480"/>
    </row>
    <row r="68" spans="1:21" ht="15" customHeight="1">
      <c r="A68" s="480"/>
      <c r="B68" s="689"/>
      <c r="C68" s="480"/>
      <c r="D68" s="309">
        <v>2023</v>
      </c>
      <c r="E68" s="371">
        <v>6.8</v>
      </c>
      <c r="F68" s="371">
        <v>88.7</v>
      </c>
      <c r="G68" s="371">
        <v>2.4</v>
      </c>
      <c r="H68" s="371">
        <v>7.9</v>
      </c>
      <c r="I68" s="371">
        <v>0.5</v>
      </c>
      <c r="J68" s="371">
        <v>8</v>
      </c>
      <c r="K68" s="371">
        <v>45.5</v>
      </c>
      <c r="L68" s="690"/>
      <c r="M68" s="480"/>
    </row>
    <row r="69" spans="1:21" ht="15" customHeight="1">
      <c r="A69" s="480"/>
      <c r="B69" s="689"/>
      <c r="C69" s="480"/>
      <c r="D69" s="309">
        <v>2024</v>
      </c>
      <c r="E69" s="371">
        <v>4.0999999999999996</v>
      </c>
      <c r="F69" s="371">
        <v>93.3</v>
      </c>
      <c r="G69" s="371">
        <v>3.6</v>
      </c>
      <c r="H69" s="371">
        <v>9.8000000000000007</v>
      </c>
      <c r="I69" s="371">
        <v>0.8</v>
      </c>
      <c r="J69" s="371">
        <v>7.2</v>
      </c>
      <c r="K69" s="371">
        <v>24</v>
      </c>
      <c r="L69" s="690"/>
      <c r="M69" s="480"/>
    </row>
    <row r="70" spans="1:21" ht="8.1" customHeight="1">
      <c r="A70" s="480"/>
      <c r="B70" s="689"/>
      <c r="C70" s="480"/>
      <c r="D70" s="342"/>
      <c r="E70" s="371"/>
      <c r="F70" s="371"/>
      <c r="G70" s="371"/>
      <c r="H70" s="371"/>
      <c r="I70" s="371"/>
      <c r="J70" s="371"/>
      <c r="K70" s="371"/>
      <c r="L70" s="690"/>
      <c r="M70" s="480"/>
    </row>
    <row r="71" spans="1:21" ht="15" customHeight="1">
      <c r="A71" s="480"/>
      <c r="B71" s="689" t="s">
        <v>5</v>
      </c>
      <c r="C71" s="480"/>
      <c r="D71" s="309" t="s">
        <v>291</v>
      </c>
      <c r="E71" s="371">
        <v>6.7</v>
      </c>
      <c r="F71" s="371">
        <v>42.4</v>
      </c>
      <c r="G71" s="371">
        <v>2.9</v>
      </c>
      <c r="H71" s="371">
        <v>11.2</v>
      </c>
      <c r="I71" s="371">
        <v>1.1000000000000001</v>
      </c>
      <c r="J71" s="371">
        <v>10.1</v>
      </c>
      <c r="K71" s="371">
        <v>15.4</v>
      </c>
      <c r="L71" s="690"/>
      <c r="M71" s="480"/>
      <c r="N71" s="480"/>
      <c r="O71" s="480"/>
      <c r="P71" s="480"/>
      <c r="Q71" s="480"/>
      <c r="R71" s="480"/>
      <c r="S71" s="480"/>
      <c r="T71" s="480"/>
      <c r="U71" s="480"/>
    </row>
    <row r="72" spans="1:21" ht="15" customHeight="1">
      <c r="A72" s="480"/>
      <c r="B72" s="689"/>
      <c r="C72" s="480"/>
      <c r="D72" s="309">
        <v>2023</v>
      </c>
      <c r="E72" s="371">
        <v>6.7</v>
      </c>
      <c r="F72" s="371">
        <v>43.2</v>
      </c>
      <c r="G72" s="371">
        <v>3.3</v>
      </c>
      <c r="H72" s="371">
        <v>11.6</v>
      </c>
      <c r="I72" s="371">
        <v>1.9</v>
      </c>
      <c r="J72" s="371">
        <v>11</v>
      </c>
      <c r="K72" s="371">
        <v>16.3</v>
      </c>
      <c r="L72" s="690"/>
      <c r="M72" s="480"/>
    </row>
    <row r="73" spans="1:21" ht="15" customHeight="1">
      <c r="A73" s="480"/>
      <c r="B73" s="689"/>
      <c r="C73" s="480"/>
      <c r="D73" s="309">
        <v>2024</v>
      </c>
      <c r="E73" s="371">
        <v>5.6</v>
      </c>
      <c r="F73" s="371">
        <v>50.3</v>
      </c>
      <c r="G73" s="371">
        <v>1.1000000000000001</v>
      </c>
      <c r="H73" s="371">
        <v>7.7</v>
      </c>
      <c r="I73" s="371">
        <v>0.8</v>
      </c>
      <c r="J73" s="371">
        <v>11.4</v>
      </c>
      <c r="K73" s="371">
        <v>18.3</v>
      </c>
      <c r="L73" s="690"/>
      <c r="M73" s="480"/>
    </row>
    <row r="74" spans="1:21" ht="8.1" customHeight="1">
      <c r="A74" s="480"/>
      <c r="B74" s="689"/>
      <c r="C74" s="480"/>
      <c r="D74" s="342"/>
      <c r="E74" s="371"/>
      <c r="F74" s="371"/>
      <c r="G74" s="371"/>
      <c r="H74" s="371"/>
      <c r="I74" s="371"/>
      <c r="J74" s="371"/>
      <c r="K74" s="371"/>
      <c r="L74" s="690"/>
      <c r="M74" s="480"/>
    </row>
    <row r="75" spans="1:21" ht="15" customHeight="1">
      <c r="A75" s="480"/>
      <c r="B75" s="689" t="s">
        <v>2</v>
      </c>
      <c r="C75" s="480"/>
      <c r="D75" s="309" t="s">
        <v>291</v>
      </c>
      <c r="E75" s="371">
        <v>12.7</v>
      </c>
      <c r="F75" s="371">
        <v>42</v>
      </c>
      <c r="G75" s="371">
        <v>20.3</v>
      </c>
      <c r="H75" s="371">
        <v>39.799999999999997</v>
      </c>
      <c r="I75" s="371">
        <v>8.6</v>
      </c>
      <c r="J75" s="371">
        <v>39.299999999999997</v>
      </c>
      <c r="K75" s="371">
        <v>15.3</v>
      </c>
      <c r="L75" s="690"/>
      <c r="M75" s="480"/>
      <c r="N75" s="480"/>
      <c r="O75" s="480"/>
      <c r="P75" s="480"/>
      <c r="Q75" s="480"/>
      <c r="R75" s="480"/>
      <c r="S75" s="480"/>
      <c r="T75" s="480"/>
      <c r="U75" s="480"/>
    </row>
    <row r="76" spans="1:21" ht="15" customHeight="1">
      <c r="A76" s="480"/>
      <c r="B76" s="689"/>
      <c r="C76" s="480"/>
      <c r="D76" s="309">
        <v>2023</v>
      </c>
      <c r="E76" s="371">
        <v>13.3</v>
      </c>
      <c r="F76" s="371">
        <v>55.5</v>
      </c>
      <c r="G76" s="371">
        <v>22.5</v>
      </c>
      <c r="H76" s="371">
        <v>44.9</v>
      </c>
      <c r="I76" s="371">
        <v>8.5</v>
      </c>
      <c r="J76" s="371">
        <v>18.2</v>
      </c>
      <c r="K76" s="371">
        <v>17.7</v>
      </c>
      <c r="L76" s="690"/>
      <c r="M76" s="480"/>
    </row>
    <row r="77" spans="1:21" ht="15" customHeight="1">
      <c r="A77" s="480"/>
      <c r="B77" s="689"/>
      <c r="C77" s="480"/>
      <c r="D77" s="309">
        <v>2024</v>
      </c>
      <c r="E77" s="371">
        <v>9.8000000000000007</v>
      </c>
      <c r="F77" s="371">
        <v>33</v>
      </c>
      <c r="G77" s="371">
        <v>20.8</v>
      </c>
      <c r="H77" s="371">
        <v>57.7</v>
      </c>
      <c r="I77" s="371">
        <v>11.3</v>
      </c>
      <c r="J77" s="371">
        <v>45.9</v>
      </c>
      <c r="K77" s="371">
        <v>26.5</v>
      </c>
      <c r="L77" s="690"/>
      <c r="M77" s="480"/>
    </row>
    <row r="78" spans="1:21" ht="8.1" customHeight="1">
      <c r="A78" s="480"/>
      <c r="B78" s="689"/>
      <c r="C78" s="480"/>
      <c r="D78" s="342"/>
      <c r="E78" s="371"/>
      <c r="F78" s="371"/>
      <c r="G78" s="371"/>
      <c r="H78" s="371"/>
      <c r="I78" s="601"/>
      <c r="J78" s="371"/>
      <c r="K78" s="371"/>
      <c r="L78" s="690"/>
      <c r="M78" s="480"/>
    </row>
    <row r="79" spans="1:21" ht="15" customHeight="1">
      <c r="A79" s="480"/>
      <c r="B79" s="689" t="s">
        <v>1</v>
      </c>
      <c r="C79" s="480"/>
      <c r="D79" s="309" t="s">
        <v>291</v>
      </c>
      <c r="E79" s="371">
        <v>0.7</v>
      </c>
      <c r="F79" s="371">
        <v>3</v>
      </c>
      <c r="G79" s="371">
        <v>0.1</v>
      </c>
      <c r="H79" s="371">
        <v>0.6</v>
      </c>
      <c r="I79" s="371">
        <v>0.1</v>
      </c>
      <c r="J79" s="371">
        <v>0.5</v>
      </c>
      <c r="K79" s="371">
        <v>0.9</v>
      </c>
      <c r="L79" s="690"/>
      <c r="M79" s="480"/>
      <c r="N79" s="480"/>
      <c r="O79" s="480"/>
      <c r="P79" s="480"/>
      <c r="Q79" s="480"/>
      <c r="R79" s="480"/>
      <c r="S79" s="480"/>
      <c r="T79" s="480"/>
      <c r="U79" s="480"/>
    </row>
    <row r="80" spans="1:21" ht="15" customHeight="1">
      <c r="A80" s="480"/>
      <c r="B80" s="689"/>
      <c r="C80" s="480"/>
      <c r="D80" s="309">
        <v>2023</v>
      </c>
      <c r="E80" s="371">
        <v>0.4</v>
      </c>
      <c r="F80" s="371">
        <v>2</v>
      </c>
      <c r="G80" s="371">
        <v>0.1</v>
      </c>
      <c r="H80" s="371">
        <v>1</v>
      </c>
      <c r="I80" s="371">
        <v>0.1</v>
      </c>
      <c r="J80" s="371">
        <v>0.3</v>
      </c>
      <c r="K80" s="371">
        <v>1.4</v>
      </c>
      <c r="L80" s="690"/>
      <c r="M80" s="480"/>
    </row>
    <row r="81" spans="1:21" ht="15" customHeight="1">
      <c r="A81" s="480"/>
      <c r="B81" s="689"/>
      <c r="C81" s="480"/>
      <c r="D81" s="309">
        <v>2024</v>
      </c>
      <c r="E81" s="371">
        <v>0.8</v>
      </c>
      <c r="F81" s="371">
        <v>3.1</v>
      </c>
      <c r="G81" s="371">
        <v>0.1</v>
      </c>
      <c r="H81" s="371">
        <v>1.1000000000000001</v>
      </c>
      <c r="I81" s="371">
        <v>0.2</v>
      </c>
      <c r="J81" s="371">
        <v>0.2</v>
      </c>
      <c r="K81" s="371">
        <v>0.8</v>
      </c>
      <c r="L81" s="690"/>
      <c r="M81" s="480"/>
    </row>
    <row r="82" spans="1:21" ht="8.1" customHeight="1">
      <c r="A82" s="480"/>
      <c r="B82" s="689"/>
      <c r="C82" s="480"/>
      <c r="D82" s="309"/>
      <c r="E82" s="371"/>
      <c r="F82" s="371"/>
      <c r="G82" s="371"/>
      <c r="H82" s="371"/>
      <c r="I82" s="601"/>
      <c r="J82" s="371"/>
      <c r="K82" s="371"/>
      <c r="L82" s="690"/>
      <c r="M82" s="480"/>
    </row>
    <row r="83" spans="1:21" ht="15" customHeight="1">
      <c r="A83" s="480"/>
      <c r="B83" s="689" t="s">
        <v>0</v>
      </c>
      <c r="C83" s="480"/>
      <c r="D83" s="309" t="s">
        <v>291</v>
      </c>
      <c r="E83" s="749" t="s">
        <v>134</v>
      </c>
      <c r="F83" s="766">
        <v>0.9</v>
      </c>
      <c r="G83" s="766">
        <v>0.3</v>
      </c>
      <c r="H83" s="766">
        <v>0.6</v>
      </c>
      <c r="I83" s="749" t="s">
        <v>134</v>
      </c>
      <c r="J83" s="766">
        <v>0.3</v>
      </c>
      <c r="K83" s="765">
        <v>0.1</v>
      </c>
      <c r="L83" s="690"/>
      <c r="M83" s="480"/>
      <c r="N83" s="480"/>
      <c r="O83" s="480"/>
      <c r="P83" s="480"/>
      <c r="Q83" s="480"/>
      <c r="R83" s="480"/>
      <c r="S83" s="480"/>
      <c r="T83" s="480"/>
      <c r="U83" s="480"/>
    </row>
    <row r="84" spans="1:21" ht="15" customHeight="1">
      <c r="A84" s="480"/>
      <c r="B84" s="689"/>
      <c r="C84" s="480"/>
      <c r="D84" s="309">
        <v>2023</v>
      </c>
      <c r="E84" s="765">
        <v>0.2</v>
      </c>
      <c r="F84" s="766">
        <v>0.9</v>
      </c>
      <c r="G84" s="766">
        <v>0.4</v>
      </c>
      <c r="H84" s="766">
        <v>0.6</v>
      </c>
      <c r="I84" s="749" t="s">
        <v>134</v>
      </c>
      <c r="J84" s="766">
        <v>0.4</v>
      </c>
      <c r="K84" s="765">
        <v>0.3</v>
      </c>
      <c r="L84" s="761"/>
      <c r="M84" s="480"/>
    </row>
    <row r="85" spans="1:21" ht="15" customHeight="1">
      <c r="A85" s="480"/>
      <c r="B85" s="689"/>
      <c r="C85" s="480"/>
      <c r="D85" s="764">
        <v>2024</v>
      </c>
      <c r="E85" s="762">
        <v>0.1</v>
      </c>
      <c r="F85" s="763">
        <v>0.5</v>
      </c>
      <c r="G85" s="763">
        <v>0.4</v>
      </c>
      <c r="H85" s="763">
        <v>0.6</v>
      </c>
      <c r="I85" s="762">
        <v>0.2</v>
      </c>
      <c r="J85" s="763">
        <v>0.9</v>
      </c>
      <c r="K85" s="762">
        <v>0.5</v>
      </c>
      <c r="L85" s="761"/>
      <c r="M85" s="480"/>
    </row>
    <row r="86" spans="1:21" ht="15" customHeight="1" thickBot="1">
      <c r="A86" s="642"/>
      <c r="B86" s="736"/>
      <c r="C86" s="642"/>
      <c r="D86" s="751"/>
      <c r="E86" s="751"/>
      <c r="F86" s="751"/>
      <c r="G86" s="751"/>
      <c r="H86" s="751"/>
      <c r="I86" s="751"/>
      <c r="J86" s="751"/>
      <c r="K86" s="751"/>
      <c r="L86" s="760"/>
      <c r="M86" s="759"/>
    </row>
    <row r="87" spans="1:21" ht="15" customHeight="1">
      <c r="B87" s="480"/>
      <c r="C87" s="480"/>
      <c r="D87" s="633"/>
      <c r="E87" s="638"/>
      <c r="F87" s="638"/>
      <c r="G87" s="638"/>
      <c r="H87" s="638"/>
      <c r="I87" s="638"/>
      <c r="J87" s="638"/>
      <c r="K87" s="638"/>
      <c r="L87" s="540" t="s">
        <v>314</v>
      </c>
      <c r="N87" s="480"/>
    </row>
    <row r="88" spans="1:21" ht="15" customHeight="1">
      <c r="C88" s="480"/>
      <c r="D88" s="633"/>
      <c r="E88" s="638"/>
      <c r="F88" s="638"/>
      <c r="G88" s="638"/>
      <c r="H88" s="638"/>
      <c r="I88" s="638"/>
      <c r="J88" s="638"/>
      <c r="K88" s="638"/>
      <c r="L88" s="525" t="s">
        <v>315</v>
      </c>
      <c r="N88" s="480"/>
    </row>
    <row r="89" spans="1:21" ht="6" customHeight="1">
      <c r="C89" s="636"/>
      <c r="D89" s="637"/>
      <c r="E89" s="636"/>
      <c r="F89" s="480"/>
      <c r="G89" s="480"/>
      <c r="H89" s="480"/>
      <c r="I89" s="480"/>
      <c r="J89" s="480"/>
      <c r="K89" s="480"/>
      <c r="L89" s="636"/>
      <c r="M89" s="636"/>
      <c r="N89" s="480"/>
    </row>
    <row r="90" spans="1:21" s="534" customFormat="1" ht="15" customHeight="1">
      <c r="A90" s="526"/>
      <c r="B90" s="782" t="s">
        <v>316</v>
      </c>
      <c r="C90" s="782"/>
      <c r="D90" s="782"/>
      <c r="E90" s="782"/>
      <c r="F90" s="782"/>
      <c r="G90" s="782"/>
      <c r="H90" s="782"/>
      <c r="I90" s="782"/>
      <c r="J90" s="782"/>
      <c r="K90" s="782"/>
      <c r="L90" s="557"/>
    </row>
    <row r="91" spans="1:21" s="556" customFormat="1" ht="30.75" customHeight="1">
      <c r="A91" s="545"/>
      <c r="B91" s="785" t="s">
        <v>340</v>
      </c>
      <c r="C91" s="785"/>
      <c r="D91" s="785"/>
      <c r="E91" s="785"/>
      <c r="F91" s="785"/>
      <c r="G91" s="785"/>
      <c r="H91" s="785"/>
      <c r="I91" s="785"/>
      <c r="J91" s="785"/>
      <c r="K91" s="546"/>
      <c r="L91" s="546"/>
    </row>
    <row r="92" spans="1:21" s="534" customFormat="1" ht="15" customHeight="1">
      <c r="A92" s="528"/>
      <c r="B92" s="528" t="s">
        <v>322</v>
      </c>
      <c r="C92" s="527"/>
      <c r="D92" s="527"/>
      <c r="E92" s="527"/>
      <c r="F92" s="527"/>
      <c r="G92" s="527"/>
      <c r="H92" s="527"/>
      <c r="I92" s="527"/>
      <c r="J92" s="527"/>
      <c r="K92" s="527"/>
      <c r="L92" s="527"/>
    </row>
    <row r="93" spans="1:21" ht="15" customHeight="1">
      <c r="B93" s="480"/>
      <c r="C93" s="480"/>
      <c r="D93" s="633"/>
      <c r="E93" s="480"/>
      <c r="F93" s="480"/>
      <c r="G93" s="480"/>
      <c r="H93" s="480"/>
      <c r="I93" s="480"/>
      <c r="J93" s="480"/>
      <c r="K93" s="480"/>
      <c r="L93" s="480"/>
    </row>
    <row r="94" spans="1:21" ht="15" customHeight="1">
      <c r="B94" s="480"/>
      <c r="C94" s="480"/>
      <c r="D94" s="633"/>
      <c r="E94" s="480"/>
      <c r="F94" s="480"/>
      <c r="G94" s="480"/>
      <c r="H94" s="480"/>
      <c r="I94" s="480"/>
      <c r="J94" s="480"/>
      <c r="K94" s="480"/>
      <c r="L94" s="480"/>
    </row>
    <row r="95" spans="1:21" ht="15" customHeight="1">
      <c r="B95" s="480"/>
      <c r="C95" s="480"/>
      <c r="D95" s="633"/>
      <c r="E95" s="480"/>
      <c r="F95" s="480"/>
      <c r="G95" s="480"/>
      <c r="H95" s="480"/>
      <c r="I95" s="480"/>
      <c r="J95" s="480"/>
      <c r="K95" s="480"/>
      <c r="L95" s="480"/>
    </row>
    <row r="96" spans="1:21" ht="15" customHeight="1">
      <c r="B96" s="480"/>
      <c r="C96" s="480"/>
      <c r="D96" s="633"/>
      <c r="E96" s="480"/>
      <c r="F96" s="480"/>
      <c r="G96" s="480"/>
      <c r="H96" s="480"/>
      <c r="I96" s="480"/>
      <c r="J96" s="480"/>
      <c r="K96" s="480"/>
      <c r="L96" s="480"/>
    </row>
    <row r="97" spans="2:13" ht="15" customHeight="1">
      <c r="B97" s="480"/>
      <c r="C97" s="480"/>
      <c r="D97" s="633"/>
      <c r="E97" s="480"/>
      <c r="F97" s="480"/>
      <c r="G97" s="480"/>
      <c r="H97" s="480"/>
      <c r="I97" s="480"/>
      <c r="J97" s="480"/>
      <c r="K97" s="480"/>
      <c r="L97" s="480"/>
    </row>
    <row r="98" spans="2:13" ht="15" customHeight="1">
      <c r="B98" s="480"/>
      <c r="C98" s="480"/>
      <c r="D98" s="480"/>
      <c r="E98" s="480"/>
      <c r="F98" s="480"/>
      <c r="G98" s="480"/>
      <c r="H98" s="480"/>
      <c r="I98" s="480"/>
      <c r="J98" s="480"/>
      <c r="K98" s="480"/>
      <c r="L98" s="480"/>
      <c r="M98" s="480"/>
    </row>
    <row r="99" spans="2:13" ht="15" customHeight="1">
      <c r="B99" s="480"/>
      <c r="C99" s="480"/>
      <c r="D99" s="480"/>
      <c r="E99" s="480"/>
      <c r="F99" s="480"/>
      <c r="G99" s="480"/>
      <c r="H99" s="480"/>
      <c r="I99" s="480"/>
      <c r="J99" s="480"/>
      <c r="K99" s="480"/>
      <c r="L99" s="480"/>
      <c r="M99" s="480"/>
    </row>
    <row r="100" spans="2:13" ht="15" customHeight="1">
      <c r="B100" s="480"/>
      <c r="C100" s="480"/>
      <c r="D100" s="480"/>
      <c r="E100" s="480"/>
      <c r="F100" s="480"/>
      <c r="G100" s="480"/>
      <c r="H100" s="480"/>
      <c r="I100" s="480"/>
      <c r="J100" s="480"/>
      <c r="K100" s="480"/>
      <c r="L100" s="480"/>
      <c r="M100" s="480"/>
    </row>
    <row r="101" spans="2:13" ht="15" customHeight="1">
      <c r="B101" s="480"/>
      <c r="C101" s="480"/>
      <c r="D101" s="480"/>
      <c r="E101" s="480"/>
      <c r="F101" s="480"/>
      <c r="G101" s="480"/>
      <c r="H101" s="480"/>
      <c r="I101" s="480"/>
      <c r="J101" s="480"/>
      <c r="K101" s="480"/>
      <c r="L101" s="480"/>
      <c r="M101" s="480"/>
    </row>
    <row r="102" spans="2:13" ht="15" customHeight="1">
      <c r="B102" s="480"/>
      <c r="C102" s="480"/>
      <c r="D102" s="480"/>
      <c r="E102" s="480"/>
      <c r="F102" s="480"/>
      <c r="G102" s="480"/>
      <c r="H102" s="480"/>
      <c r="I102" s="480"/>
      <c r="J102" s="480"/>
      <c r="K102" s="480"/>
      <c r="L102" s="480"/>
      <c r="M102" s="480"/>
    </row>
    <row r="103" spans="2:13" ht="15" customHeight="1">
      <c r="B103" s="480"/>
      <c r="C103" s="480"/>
      <c r="D103" s="480"/>
      <c r="E103" s="480"/>
      <c r="F103" s="480"/>
      <c r="G103" s="480"/>
      <c r="H103" s="480"/>
      <c r="I103" s="480"/>
      <c r="J103" s="480"/>
      <c r="K103" s="480"/>
      <c r="L103" s="480"/>
      <c r="M103" s="480"/>
    </row>
    <row r="104" spans="2:13" ht="15" customHeight="1">
      <c r="B104" s="480"/>
      <c r="C104" s="480"/>
      <c r="D104" s="480"/>
      <c r="E104" s="480"/>
      <c r="F104" s="480"/>
      <c r="G104" s="480"/>
      <c r="H104" s="480"/>
      <c r="I104" s="480"/>
      <c r="J104" s="480"/>
      <c r="K104" s="480"/>
      <c r="L104" s="480"/>
      <c r="M104" s="480"/>
    </row>
    <row r="105" spans="2:13" ht="15" customHeight="1">
      <c r="E105" s="480"/>
      <c r="F105" s="480"/>
      <c r="G105" s="480"/>
      <c r="M105" s="480"/>
    </row>
    <row r="106" spans="2:13" ht="15" customHeight="1">
      <c r="M106" s="480"/>
    </row>
    <row r="107" spans="2:13" ht="15" customHeight="1">
      <c r="M107" s="480"/>
    </row>
  </sheetData>
  <mergeCells count="2">
    <mergeCell ref="B90:K90"/>
    <mergeCell ref="B91:J91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864C-7087-4392-ABA3-221296B88A3C}">
  <sheetPr>
    <tabColor theme="8"/>
  </sheetPr>
  <dimension ref="A1:N99"/>
  <sheetViews>
    <sheetView showGridLines="0" view="pageBreakPreview" topLeftCell="A64" zoomScale="90" zoomScaleNormal="100" zoomScaleSheetLayoutView="90" workbookViewId="0">
      <selection activeCell="C4" sqref="C4"/>
    </sheetView>
  </sheetViews>
  <sheetFormatPr defaultColWidth="12.5703125" defaultRowHeight="15" customHeight="1"/>
  <cols>
    <col min="1" max="1" width="1.7109375" style="385" customWidth="1"/>
    <col min="2" max="2" width="11.7109375" style="385" customWidth="1"/>
    <col min="3" max="3" width="13.7109375" style="385" customWidth="1"/>
    <col min="4" max="4" width="10.7109375" style="385" customWidth="1"/>
    <col min="5" max="10" width="16.42578125" style="385" customWidth="1"/>
    <col min="11" max="11" width="1.7109375" style="385" customWidth="1"/>
    <col min="12" max="16384" width="12.5703125" style="385"/>
  </cols>
  <sheetData>
    <row r="1" spans="1:11" ht="8.1" customHeight="1"/>
    <row r="2" spans="1:11" ht="8.1" customHeight="1"/>
    <row r="3" spans="1:11" ht="15" customHeight="1">
      <c r="B3" s="702" t="s">
        <v>344</v>
      </c>
      <c r="C3" s="701" t="s">
        <v>343</v>
      </c>
      <c r="D3" s="768"/>
      <c r="E3" s="480"/>
      <c r="G3" s="480"/>
      <c r="H3" s="480"/>
      <c r="I3" s="480"/>
      <c r="J3" s="480"/>
      <c r="K3" s="480"/>
    </row>
    <row r="4" spans="1:11" ht="15" customHeight="1">
      <c r="B4" s="699" t="s">
        <v>342</v>
      </c>
      <c r="C4" s="698" t="s">
        <v>341</v>
      </c>
      <c r="D4" s="767"/>
      <c r="E4" s="480"/>
      <c r="G4" s="480"/>
      <c r="H4" s="480"/>
      <c r="I4" s="480"/>
      <c r="J4" s="480"/>
      <c r="K4" s="480"/>
    </row>
    <row r="5" spans="1:11" ht="8.1" customHeight="1">
      <c r="B5" s="696"/>
      <c r="C5" s="480"/>
      <c r="D5" s="480"/>
      <c r="E5" s="480"/>
      <c r="F5" s="480"/>
      <c r="G5" s="480"/>
      <c r="H5" s="480"/>
      <c r="I5" s="480"/>
      <c r="J5" s="480"/>
      <c r="K5" s="480"/>
    </row>
    <row r="6" spans="1:11" ht="15" customHeight="1" thickBot="1">
      <c r="B6" s="748" t="s">
        <v>293</v>
      </c>
      <c r="C6" s="480"/>
      <c r="D6" s="480"/>
      <c r="E6" s="704"/>
      <c r="F6" s="480"/>
      <c r="G6" s="480"/>
      <c r="H6" s="480"/>
      <c r="I6" s="480"/>
      <c r="K6" s="704" t="s">
        <v>128</v>
      </c>
    </row>
    <row r="7" spans="1:11" ht="8.1" customHeight="1" thickTop="1">
      <c r="A7" s="664"/>
      <c r="B7" s="664"/>
      <c r="C7" s="664"/>
      <c r="D7" s="664"/>
      <c r="E7" s="664"/>
      <c r="F7" s="664"/>
      <c r="G7" s="664"/>
      <c r="H7" s="664"/>
      <c r="I7" s="664"/>
      <c r="J7" s="664"/>
      <c r="K7" s="664"/>
    </row>
    <row r="8" spans="1:11" ht="15" customHeight="1">
      <c r="A8" s="480"/>
      <c r="B8" s="483" t="s">
        <v>25</v>
      </c>
      <c r="C8" s="636"/>
      <c r="D8" s="636" t="s">
        <v>190</v>
      </c>
      <c r="E8" s="275" t="s">
        <v>101</v>
      </c>
      <c r="F8" s="275" t="s">
        <v>100</v>
      </c>
      <c r="G8" s="276" t="s">
        <v>94</v>
      </c>
      <c r="H8" s="276" t="s">
        <v>111</v>
      </c>
      <c r="I8" s="276" t="s">
        <v>94</v>
      </c>
      <c r="J8" s="276" t="s">
        <v>233</v>
      </c>
      <c r="K8" s="275"/>
    </row>
    <row r="9" spans="1:11" ht="15" customHeight="1">
      <c r="A9" s="480"/>
      <c r="B9" s="696" t="s">
        <v>23</v>
      </c>
      <c r="C9" s="480"/>
      <c r="D9" s="481" t="s">
        <v>191</v>
      </c>
      <c r="E9" s="275" t="s">
        <v>235</v>
      </c>
      <c r="F9" s="279" t="s">
        <v>95</v>
      </c>
      <c r="G9" s="276" t="s">
        <v>110</v>
      </c>
      <c r="H9" s="276" t="s">
        <v>236</v>
      </c>
      <c r="I9" s="276" t="s">
        <v>67</v>
      </c>
      <c r="J9" s="280" t="s">
        <v>237</v>
      </c>
      <c r="K9" s="275"/>
    </row>
    <row r="10" spans="1:11" ht="15" customHeight="1">
      <c r="A10" s="480"/>
      <c r="B10" s="480"/>
      <c r="C10" s="480"/>
      <c r="D10" s="480"/>
      <c r="E10" s="275" t="s">
        <v>239</v>
      </c>
      <c r="F10" s="275"/>
      <c r="G10" s="276" t="s">
        <v>109</v>
      </c>
      <c r="H10" s="275" t="s">
        <v>240</v>
      </c>
      <c r="I10" s="276" t="s">
        <v>108</v>
      </c>
      <c r="J10" s="281" t="s">
        <v>107</v>
      </c>
      <c r="K10" s="275"/>
    </row>
    <row r="11" spans="1:11" ht="15" customHeight="1">
      <c r="A11" s="480"/>
      <c r="B11" s="483"/>
      <c r="C11" s="480"/>
      <c r="D11" s="480"/>
      <c r="E11" s="275" t="s">
        <v>114</v>
      </c>
      <c r="F11" s="275"/>
      <c r="G11" s="276" t="s">
        <v>241</v>
      </c>
      <c r="H11" s="283" t="s">
        <v>242</v>
      </c>
      <c r="I11" s="283" t="s">
        <v>106</v>
      </c>
      <c r="J11" s="281" t="s">
        <v>136</v>
      </c>
      <c r="K11" s="283"/>
    </row>
    <row r="12" spans="1:11" ht="15" customHeight="1">
      <c r="A12" s="480"/>
      <c r="B12" s="696"/>
      <c r="C12" s="480"/>
      <c r="D12" s="480"/>
      <c r="E12" s="275" t="s">
        <v>91</v>
      </c>
      <c r="F12" s="275"/>
      <c r="G12" s="282" t="s">
        <v>102</v>
      </c>
      <c r="H12" s="283" t="s">
        <v>104</v>
      </c>
      <c r="I12" s="283" t="s">
        <v>56</v>
      </c>
      <c r="J12" s="283" t="s">
        <v>103</v>
      </c>
      <c r="K12" s="283"/>
    </row>
    <row r="13" spans="1:11" ht="15" customHeight="1">
      <c r="A13" s="480"/>
      <c r="B13" s="480"/>
      <c r="C13" s="480"/>
      <c r="D13" s="480"/>
      <c r="E13" s="275" t="s">
        <v>89</v>
      </c>
      <c r="F13" s="275"/>
      <c r="G13" s="282" t="s">
        <v>246</v>
      </c>
      <c r="H13" s="283" t="s">
        <v>244</v>
      </c>
      <c r="I13" s="275"/>
      <c r="J13" s="283" t="s">
        <v>113</v>
      </c>
      <c r="K13" s="283"/>
    </row>
    <row r="14" spans="1:11" ht="15" customHeight="1">
      <c r="A14" s="480"/>
      <c r="B14" s="480"/>
      <c r="C14" s="480"/>
      <c r="D14" s="480"/>
      <c r="E14" s="283" t="s">
        <v>86</v>
      </c>
      <c r="F14" s="283"/>
      <c r="G14" s="282" t="s">
        <v>56</v>
      </c>
      <c r="H14" s="283"/>
      <c r="I14" s="283"/>
      <c r="J14" s="283" t="s">
        <v>149</v>
      </c>
      <c r="K14" s="283"/>
    </row>
    <row r="15" spans="1:11" ht="15" customHeight="1">
      <c r="A15" s="480"/>
      <c r="B15" s="480"/>
      <c r="C15" s="480"/>
      <c r="D15" s="480"/>
      <c r="E15" s="279" t="s">
        <v>85</v>
      </c>
      <c r="F15" s="279"/>
      <c r="G15" s="283"/>
      <c r="H15" s="279"/>
      <c r="I15" s="279"/>
      <c r="J15" s="275"/>
      <c r="K15" s="279"/>
    </row>
    <row r="16" spans="1:11" ht="15" customHeight="1">
      <c r="A16" s="480"/>
      <c r="B16" s="480"/>
      <c r="C16" s="480"/>
      <c r="D16" s="480"/>
      <c r="E16" s="279" t="s">
        <v>248</v>
      </c>
      <c r="F16" s="279"/>
      <c r="G16" s="283"/>
      <c r="H16" s="279"/>
      <c r="I16" s="279"/>
      <c r="J16" s="275"/>
      <c r="K16" s="279"/>
    </row>
    <row r="17" spans="1:11" ht="15" customHeight="1">
      <c r="A17" s="480"/>
      <c r="B17" s="480"/>
      <c r="C17" s="480"/>
      <c r="D17" s="480"/>
      <c r="E17" s="279" t="s">
        <v>84</v>
      </c>
      <c r="F17" s="279"/>
      <c r="G17" s="279"/>
      <c r="H17" s="279"/>
      <c r="I17" s="279"/>
      <c r="J17" s="275"/>
      <c r="K17" s="279"/>
    </row>
    <row r="18" spans="1:11" ht="15" customHeight="1">
      <c r="A18" s="480"/>
      <c r="B18" s="480"/>
      <c r="C18" s="480"/>
      <c r="D18" s="480"/>
      <c r="E18" s="279" t="s">
        <v>56</v>
      </c>
      <c r="F18" s="279"/>
      <c r="G18" s="279"/>
      <c r="H18" s="279"/>
      <c r="I18" s="279"/>
      <c r="J18" s="279"/>
      <c r="K18" s="279"/>
    </row>
    <row r="19" spans="1:11" ht="8.1" customHeight="1">
      <c r="A19" s="476"/>
      <c r="B19" s="476"/>
      <c r="C19" s="476"/>
      <c r="D19" s="476"/>
      <c r="E19" s="476"/>
      <c r="F19" s="476"/>
      <c r="G19" s="476"/>
      <c r="H19" s="476"/>
      <c r="I19" s="476"/>
      <c r="J19" s="476"/>
      <c r="K19" s="476"/>
    </row>
    <row r="20" spans="1:11" ht="8.1" customHeight="1">
      <c r="A20" s="505"/>
      <c r="B20" s="505"/>
      <c r="C20" s="505"/>
      <c r="D20" s="505"/>
      <c r="E20" s="505"/>
      <c r="F20" s="505"/>
      <c r="G20" s="505"/>
      <c r="H20" s="505"/>
      <c r="I20" s="505"/>
      <c r="J20" s="505"/>
      <c r="K20" s="505"/>
    </row>
    <row r="21" spans="1:11" ht="15" customHeight="1">
      <c r="A21" s="480"/>
      <c r="B21" s="483" t="s">
        <v>15</v>
      </c>
      <c r="C21" s="480"/>
      <c r="D21" s="308" t="s">
        <v>286</v>
      </c>
      <c r="E21" s="771">
        <v>241.2</v>
      </c>
      <c r="F21" s="771">
        <v>627.5</v>
      </c>
      <c r="G21" s="771">
        <v>371.7</v>
      </c>
      <c r="H21" s="771">
        <v>40.299999999999997</v>
      </c>
      <c r="I21" s="771">
        <v>118.1</v>
      </c>
      <c r="J21" s="771">
        <v>74.3</v>
      </c>
      <c r="K21" s="480"/>
    </row>
    <row r="22" spans="1:11" ht="15" customHeight="1">
      <c r="A22" s="480"/>
      <c r="B22" s="483"/>
      <c r="C22" s="480"/>
      <c r="D22" s="308">
        <v>2023</v>
      </c>
      <c r="E22" s="771">
        <v>233.8</v>
      </c>
      <c r="F22" s="771">
        <v>648.4</v>
      </c>
      <c r="G22" s="771">
        <v>402.4</v>
      </c>
      <c r="H22" s="771">
        <v>33.299999999999997</v>
      </c>
      <c r="I22" s="771">
        <v>107.1</v>
      </c>
      <c r="J22" s="771">
        <v>93.7</v>
      </c>
      <c r="K22" s="480"/>
    </row>
    <row r="23" spans="1:11" ht="15" customHeight="1">
      <c r="A23" s="480"/>
      <c r="B23" s="483"/>
      <c r="C23" s="480"/>
      <c r="D23" s="308">
        <v>2024</v>
      </c>
      <c r="E23" s="771">
        <v>273</v>
      </c>
      <c r="F23" s="771">
        <v>658.2</v>
      </c>
      <c r="G23" s="771">
        <v>457.9</v>
      </c>
      <c r="H23" s="771">
        <v>35.200000000000003</v>
      </c>
      <c r="I23" s="771">
        <v>114.9</v>
      </c>
      <c r="J23" s="771">
        <v>61.7</v>
      </c>
      <c r="K23" s="690"/>
    </row>
    <row r="24" spans="1:11" ht="8.1" customHeight="1">
      <c r="A24" s="480"/>
      <c r="B24" s="483"/>
      <c r="C24" s="480"/>
      <c r="D24" s="342"/>
      <c r="E24" s="770"/>
      <c r="F24" s="770"/>
      <c r="G24" s="770"/>
      <c r="H24" s="770"/>
      <c r="I24" s="770"/>
      <c r="J24" s="770"/>
      <c r="K24" s="690"/>
    </row>
    <row r="25" spans="1:11" ht="15" customHeight="1">
      <c r="A25" s="480"/>
      <c r="B25" s="689" t="s">
        <v>14</v>
      </c>
      <c r="C25" s="480"/>
      <c r="D25" s="309" t="s">
        <v>291</v>
      </c>
      <c r="E25" s="770">
        <v>22.5</v>
      </c>
      <c r="F25" s="770">
        <v>62.5</v>
      </c>
      <c r="G25" s="770">
        <v>42.9</v>
      </c>
      <c r="H25" s="770">
        <v>2.2999999999999998</v>
      </c>
      <c r="I25" s="770">
        <v>9</v>
      </c>
      <c r="J25" s="770">
        <v>6.9</v>
      </c>
      <c r="K25" s="690"/>
    </row>
    <row r="26" spans="1:11" ht="15" customHeight="1">
      <c r="A26" s="480"/>
      <c r="B26" s="689"/>
      <c r="C26" s="480"/>
      <c r="D26" s="309">
        <v>2023</v>
      </c>
      <c r="E26" s="770">
        <v>21.6</v>
      </c>
      <c r="F26" s="770">
        <v>65.5</v>
      </c>
      <c r="G26" s="770">
        <v>49.5</v>
      </c>
      <c r="H26" s="770">
        <v>3.2</v>
      </c>
      <c r="I26" s="770">
        <v>13.9</v>
      </c>
      <c r="J26" s="770">
        <v>7.1</v>
      </c>
      <c r="K26" s="690"/>
    </row>
    <row r="27" spans="1:11" ht="15" customHeight="1">
      <c r="A27" s="480"/>
      <c r="B27" s="689"/>
      <c r="C27" s="480"/>
      <c r="D27" s="309">
        <v>2024</v>
      </c>
      <c r="E27" s="770">
        <v>21.8</v>
      </c>
      <c r="F27" s="770">
        <v>85.5</v>
      </c>
      <c r="G27" s="770">
        <v>61.3</v>
      </c>
      <c r="H27" s="770">
        <v>3</v>
      </c>
      <c r="I27" s="770">
        <v>10.1</v>
      </c>
      <c r="J27" s="770">
        <v>6.8</v>
      </c>
      <c r="K27" s="690"/>
    </row>
    <row r="28" spans="1:11" ht="8.1" customHeight="1">
      <c r="A28" s="480"/>
      <c r="B28" s="689"/>
      <c r="C28" s="480"/>
      <c r="D28" s="342"/>
      <c r="E28" s="770"/>
      <c r="F28" s="770"/>
      <c r="G28" s="770"/>
      <c r="H28" s="770"/>
      <c r="I28" s="770"/>
      <c r="J28" s="770"/>
      <c r="K28" s="690"/>
    </row>
    <row r="29" spans="1:11" ht="15" customHeight="1">
      <c r="A29" s="480"/>
      <c r="B29" s="689" t="s">
        <v>13</v>
      </c>
      <c r="C29" s="480"/>
      <c r="D29" s="309" t="s">
        <v>291</v>
      </c>
      <c r="E29" s="770">
        <v>19.399999999999999</v>
      </c>
      <c r="F29" s="770">
        <v>49.5</v>
      </c>
      <c r="G29" s="770">
        <v>27.3</v>
      </c>
      <c r="H29" s="770">
        <v>0.9</v>
      </c>
      <c r="I29" s="770">
        <v>4.0999999999999996</v>
      </c>
      <c r="J29" s="770">
        <v>1.3</v>
      </c>
      <c r="K29" s="690"/>
    </row>
    <row r="30" spans="1:11" ht="15" customHeight="1">
      <c r="A30" s="480"/>
      <c r="B30" s="689"/>
      <c r="C30" s="480"/>
      <c r="D30" s="309">
        <v>2023</v>
      </c>
      <c r="E30" s="770">
        <v>19.100000000000001</v>
      </c>
      <c r="F30" s="770">
        <v>46.8</v>
      </c>
      <c r="G30" s="770">
        <v>27.1</v>
      </c>
      <c r="H30" s="770">
        <v>4.2</v>
      </c>
      <c r="I30" s="770">
        <v>3.5</v>
      </c>
      <c r="J30" s="770">
        <v>1</v>
      </c>
      <c r="K30" s="690"/>
    </row>
    <row r="31" spans="1:11" ht="15" customHeight="1">
      <c r="A31" s="480"/>
      <c r="B31" s="689"/>
      <c r="C31" s="480"/>
      <c r="D31" s="309">
        <v>2024</v>
      </c>
      <c r="E31" s="770">
        <v>22.5</v>
      </c>
      <c r="F31" s="770">
        <v>48.4</v>
      </c>
      <c r="G31" s="770">
        <v>32.1</v>
      </c>
      <c r="H31" s="770">
        <v>0.7</v>
      </c>
      <c r="I31" s="770">
        <v>4</v>
      </c>
      <c r="J31" s="770">
        <v>1.2</v>
      </c>
      <c r="K31" s="690"/>
    </row>
    <row r="32" spans="1:11" ht="8.1" customHeight="1">
      <c r="A32" s="480"/>
      <c r="B32" s="689"/>
      <c r="C32" s="480"/>
      <c r="D32" s="342"/>
      <c r="E32" s="770"/>
      <c r="F32" s="770"/>
      <c r="G32" s="770"/>
      <c r="H32" s="770"/>
      <c r="I32" s="770"/>
      <c r="J32" s="770"/>
      <c r="K32" s="690"/>
    </row>
    <row r="33" spans="1:11" ht="15" customHeight="1">
      <c r="A33" s="480"/>
      <c r="B33" s="689" t="s">
        <v>12</v>
      </c>
      <c r="C33" s="480"/>
      <c r="D33" s="309" t="s">
        <v>291</v>
      </c>
      <c r="E33" s="770">
        <v>10.3</v>
      </c>
      <c r="F33" s="770">
        <v>40.4</v>
      </c>
      <c r="G33" s="770">
        <v>22.3</v>
      </c>
      <c r="H33" s="770">
        <v>0.3</v>
      </c>
      <c r="I33" s="770">
        <v>2.8</v>
      </c>
      <c r="J33" s="770">
        <v>1.6</v>
      </c>
      <c r="K33" s="690"/>
    </row>
    <row r="34" spans="1:11" ht="15" customHeight="1">
      <c r="A34" s="480"/>
      <c r="B34" s="689"/>
      <c r="C34" s="480"/>
      <c r="D34" s="309">
        <v>2023</v>
      </c>
      <c r="E34" s="770">
        <v>14.1</v>
      </c>
      <c r="F34" s="770">
        <v>39.5</v>
      </c>
      <c r="G34" s="770">
        <v>24.7</v>
      </c>
      <c r="H34" s="770">
        <v>1.3</v>
      </c>
      <c r="I34" s="770">
        <v>2.6</v>
      </c>
      <c r="J34" s="770">
        <v>0.5</v>
      </c>
      <c r="K34" s="690"/>
    </row>
    <row r="35" spans="1:11" ht="15" customHeight="1">
      <c r="A35" s="480"/>
      <c r="B35" s="689"/>
      <c r="C35" s="480"/>
      <c r="D35" s="309">
        <v>2024</v>
      </c>
      <c r="E35" s="770">
        <v>15.1</v>
      </c>
      <c r="F35" s="770">
        <v>39.200000000000003</v>
      </c>
      <c r="G35" s="770">
        <v>25.7</v>
      </c>
      <c r="H35" s="770">
        <v>1.3</v>
      </c>
      <c r="I35" s="770">
        <v>1.4</v>
      </c>
      <c r="J35" s="770">
        <v>1</v>
      </c>
      <c r="K35" s="690"/>
    </row>
    <row r="36" spans="1:11" ht="8.1" customHeight="1">
      <c r="A36" s="480"/>
      <c r="B36" s="689"/>
      <c r="C36" s="480"/>
      <c r="D36" s="342"/>
      <c r="E36" s="770"/>
      <c r="F36" s="770"/>
      <c r="G36" s="770"/>
      <c r="H36" s="770"/>
      <c r="I36" s="770"/>
      <c r="J36" s="770"/>
      <c r="K36" s="690"/>
    </row>
    <row r="37" spans="1:11" ht="15" customHeight="1">
      <c r="A37" s="480"/>
      <c r="B37" s="689" t="s">
        <v>11</v>
      </c>
      <c r="C37" s="480"/>
      <c r="D37" s="309" t="s">
        <v>291</v>
      </c>
      <c r="E37" s="770">
        <v>13.5</v>
      </c>
      <c r="F37" s="770">
        <v>25.2</v>
      </c>
      <c r="G37" s="770">
        <v>10.1</v>
      </c>
      <c r="H37" s="770">
        <v>1.2</v>
      </c>
      <c r="I37" s="770">
        <v>3.3</v>
      </c>
      <c r="J37" s="770">
        <v>2.2999999999999998</v>
      </c>
      <c r="K37" s="690"/>
    </row>
    <row r="38" spans="1:11" ht="15" customHeight="1">
      <c r="A38" s="480"/>
      <c r="B38" s="689"/>
      <c r="C38" s="480"/>
      <c r="D38" s="309">
        <v>2023</v>
      </c>
      <c r="E38" s="770">
        <v>14.2</v>
      </c>
      <c r="F38" s="770">
        <v>26.2</v>
      </c>
      <c r="G38" s="770">
        <v>12.3</v>
      </c>
      <c r="H38" s="770">
        <v>1.1000000000000001</v>
      </c>
      <c r="I38" s="770">
        <v>3.3</v>
      </c>
      <c r="J38" s="770">
        <v>1.6</v>
      </c>
      <c r="K38" s="690"/>
    </row>
    <row r="39" spans="1:11" ht="15" customHeight="1">
      <c r="A39" s="480"/>
      <c r="B39" s="689"/>
      <c r="C39" s="480"/>
      <c r="D39" s="309">
        <v>2024</v>
      </c>
      <c r="E39" s="770">
        <v>12</v>
      </c>
      <c r="F39" s="770">
        <v>29.5</v>
      </c>
      <c r="G39" s="770">
        <v>18.7</v>
      </c>
      <c r="H39" s="770">
        <v>1.2</v>
      </c>
      <c r="I39" s="770">
        <v>3.4</v>
      </c>
      <c r="J39" s="770">
        <v>0.9</v>
      </c>
      <c r="K39" s="690"/>
    </row>
    <row r="40" spans="1:11" ht="8.1" customHeight="1">
      <c r="A40" s="480"/>
      <c r="B40" s="689"/>
      <c r="C40" s="480"/>
      <c r="D40" s="342"/>
      <c r="E40" s="770"/>
      <c r="F40" s="770"/>
      <c r="G40" s="770"/>
      <c r="H40" s="770"/>
      <c r="I40" s="770"/>
      <c r="J40" s="770"/>
      <c r="K40" s="690"/>
    </row>
    <row r="41" spans="1:11" ht="15" customHeight="1">
      <c r="A41" s="480"/>
      <c r="B41" s="689" t="s">
        <v>10</v>
      </c>
      <c r="C41" s="480"/>
      <c r="D41" s="309" t="s">
        <v>291</v>
      </c>
      <c r="E41" s="770">
        <v>13.2</v>
      </c>
      <c r="F41" s="770">
        <v>27.4</v>
      </c>
      <c r="G41" s="770">
        <v>15.2</v>
      </c>
      <c r="H41" s="770">
        <v>1</v>
      </c>
      <c r="I41" s="770">
        <v>4.8</v>
      </c>
      <c r="J41" s="770">
        <v>4.5999999999999996</v>
      </c>
      <c r="K41" s="690"/>
    </row>
    <row r="42" spans="1:11" ht="15" customHeight="1">
      <c r="A42" s="480"/>
      <c r="B42" s="689"/>
      <c r="C42" s="480"/>
      <c r="D42" s="309">
        <v>2023</v>
      </c>
      <c r="E42" s="770">
        <v>13.9</v>
      </c>
      <c r="F42" s="770">
        <v>27.3</v>
      </c>
      <c r="G42" s="770">
        <v>16.2</v>
      </c>
      <c r="H42" s="770">
        <v>1.7</v>
      </c>
      <c r="I42" s="770">
        <v>4.0999999999999996</v>
      </c>
      <c r="J42" s="770">
        <v>3.7</v>
      </c>
      <c r="K42" s="690"/>
    </row>
    <row r="43" spans="1:11" ht="15" customHeight="1">
      <c r="A43" s="480"/>
      <c r="B43" s="689"/>
      <c r="C43" s="480"/>
      <c r="D43" s="309">
        <v>2024</v>
      </c>
      <c r="E43" s="770">
        <v>13.5</v>
      </c>
      <c r="F43" s="770">
        <v>35.799999999999997</v>
      </c>
      <c r="G43" s="770">
        <v>20.399999999999999</v>
      </c>
      <c r="H43" s="770">
        <v>1</v>
      </c>
      <c r="I43" s="770">
        <v>3.1</v>
      </c>
      <c r="J43" s="770">
        <v>1.6</v>
      </c>
      <c r="K43" s="690"/>
    </row>
    <row r="44" spans="1:11" ht="8.1" customHeight="1">
      <c r="A44" s="480"/>
      <c r="B44" s="689"/>
      <c r="C44" s="480"/>
      <c r="D44" s="342"/>
      <c r="E44" s="770"/>
      <c r="F44" s="770"/>
      <c r="G44" s="770"/>
      <c r="H44" s="770"/>
      <c r="I44" s="770"/>
      <c r="J44" s="770"/>
      <c r="K44" s="690"/>
    </row>
    <row r="45" spans="1:11" ht="15" customHeight="1">
      <c r="A45" s="480"/>
      <c r="B45" s="689" t="s">
        <v>9</v>
      </c>
      <c r="C45" s="480"/>
      <c r="D45" s="309" t="s">
        <v>291</v>
      </c>
      <c r="E45" s="770">
        <v>11</v>
      </c>
      <c r="F45" s="770">
        <v>35.700000000000003</v>
      </c>
      <c r="G45" s="770">
        <v>19.7</v>
      </c>
      <c r="H45" s="770">
        <v>1.3</v>
      </c>
      <c r="I45" s="770">
        <v>4.3</v>
      </c>
      <c r="J45" s="770">
        <v>1.6</v>
      </c>
      <c r="K45" s="690"/>
    </row>
    <row r="46" spans="1:11" ht="15" customHeight="1">
      <c r="A46" s="480"/>
      <c r="B46" s="689"/>
      <c r="C46" s="480"/>
      <c r="D46" s="309">
        <v>2023</v>
      </c>
      <c r="E46" s="770">
        <v>12.7</v>
      </c>
      <c r="F46" s="770">
        <v>38</v>
      </c>
      <c r="G46" s="770">
        <v>20.3</v>
      </c>
      <c r="H46" s="770">
        <v>0.4</v>
      </c>
      <c r="I46" s="770">
        <v>4.5</v>
      </c>
      <c r="J46" s="770">
        <v>1</v>
      </c>
      <c r="K46" s="690"/>
    </row>
    <row r="47" spans="1:11" ht="15" customHeight="1">
      <c r="A47" s="480"/>
      <c r="B47" s="689"/>
      <c r="C47" s="480"/>
      <c r="D47" s="309">
        <v>2024</v>
      </c>
      <c r="E47" s="770">
        <v>19.899999999999999</v>
      </c>
      <c r="F47" s="770">
        <v>35.1</v>
      </c>
      <c r="G47" s="770">
        <v>21.8</v>
      </c>
      <c r="H47" s="770">
        <v>1.4</v>
      </c>
      <c r="I47" s="770">
        <v>3.9</v>
      </c>
      <c r="J47" s="770">
        <v>0.8</v>
      </c>
      <c r="K47" s="690"/>
    </row>
    <row r="48" spans="1:11" ht="8.1" customHeight="1">
      <c r="A48" s="480"/>
      <c r="B48" s="689"/>
      <c r="C48" s="480"/>
      <c r="D48" s="342"/>
      <c r="E48" s="770"/>
      <c r="F48" s="770"/>
      <c r="G48" s="770"/>
      <c r="H48" s="770"/>
      <c r="I48" s="770"/>
      <c r="J48" s="770"/>
      <c r="K48" s="690"/>
    </row>
    <row r="49" spans="1:11" ht="15" customHeight="1">
      <c r="A49" s="480"/>
      <c r="B49" s="689" t="s">
        <v>28</v>
      </c>
      <c r="C49" s="480"/>
      <c r="D49" s="309" t="s">
        <v>291</v>
      </c>
      <c r="E49" s="770">
        <v>14.2</v>
      </c>
      <c r="F49" s="770">
        <v>28.9</v>
      </c>
      <c r="G49" s="770">
        <v>23.6</v>
      </c>
      <c r="H49" s="770">
        <v>0.5</v>
      </c>
      <c r="I49" s="770">
        <v>5.0999999999999996</v>
      </c>
      <c r="J49" s="770">
        <v>6.4</v>
      </c>
      <c r="K49" s="690"/>
    </row>
    <row r="50" spans="1:11" ht="15" customHeight="1">
      <c r="A50" s="480"/>
      <c r="B50" s="689"/>
      <c r="C50" s="480"/>
      <c r="D50" s="309">
        <v>2023</v>
      </c>
      <c r="E50" s="770">
        <v>13.8</v>
      </c>
      <c r="F50" s="770">
        <v>33.1</v>
      </c>
      <c r="G50" s="770">
        <v>25.9</v>
      </c>
      <c r="H50" s="770">
        <v>0.9</v>
      </c>
      <c r="I50" s="770">
        <v>5.0999999999999996</v>
      </c>
      <c r="J50" s="770">
        <v>5.6</v>
      </c>
      <c r="K50" s="690"/>
    </row>
    <row r="51" spans="1:11" ht="15" customHeight="1">
      <c r="A51" s="480"/>
      <c r="B51" s="689"/>
      <c r="C51" s="480"/>
      <c r="D51" s="309">
        <v>2024</v>
      </c>
      <c r="E51" s="770">
        <v>10.199999999999999</v>
      </c>
      <c r="F51" s="770">
        <v>36.1</v>
      </c>
      <c r="G51" s="770">
        <v>25.6</v>
      </c>
      <c r="H51" s="770">
        <v>1.7</v>
      </c>
      <c r="I51" s="770">
        <v>4.8</v>
      </c>
      <c r="J51" s="770">
        <v>3.3</v>
      </c>
      <c r="K51" s="690"/>
    </row>
    <row r="52" spans="1:11" ht="8.1" customHeight="1">
      <c r="A52" s="480"/>
      <c r="B52" s="689"/>
      <c r="C52" s="480"/>
      <c r="D52" s="342"/>
      <c r="E52" s="770"/>
      <c r="F52" s="770"/>
      <c r="G52" s="770"/>
      <c r="H52" s="770"/>
      <c r="I52" s="770"/>
      <c r="J52" s="770"/>
      <c r="K52" s="690"/>
    </row>
    <row r="53" spans="1:11" ht="15" customHeight="1">
      <c r="A53" s="480"/>
      <c r="B53" s="689" t="s">
        <v>8</v>
      </c>
      <c r="C53" s="480"/>
      <c r="D53" s="309" t="s">
        <v>291</v>
      </c>
      <c r="E53" s="770">
        <v>18.100000000000001</v>
      </c>
      <c r="F53" s="770">
        <v>61.9</v>
      </c>
      <c r="G53" s="770">
        <v>36.200000000000003</v>
      </c>
      <c r="H53" s="770">
        <v>1.8</v>
      </c>
      <c r="I53" s="770">
        <v>6.2</v>
      </c>
      <c r="J53" s="770">
        <v>2.7</v>
      </c>
      <c r="K53" s="690"/>
    </row>
    <row r="54" spans="1:11" ht="15" customHeight="1">
      <c r="A54" s="480"/>
      <c r="B54" s="689"/>
      <c r="C54" s="480"/>
      <c r="D54" s="309">
        <v>2023</v>
      </c>
      <c r="E54" s="770">
        <v>16.8</v>
      </c>
      <c r="F54" s="770">
        <v>63.8</v>
      </c>
      <c r="G54" s="770">
        <v>38.4</v>
      </c>
      <c r="H54" s="770">
        <v>1.9</v>
      </c>
      <c r="I54" s="770">
        <v>7</v>
      </c>
      <c r="J54" s="770">
        <v>3</v>
      </c>
      <c r="K54" s="690"/>
    </row>
    <row r="55" spans="1:11" ht="15" customHeight="1">
      <c r="A55" s="480"/>
      <c r="B55" s="689"/>
      <c r="C55" s="480"/>
      <c r="D55" s="309">
        <v>2024</v>
      </c>
      <c r="E55" s="770">
        <v>21.7</v>
      </c>
      <c r="F55" s="770">
        <v>71.2</v>
      </c>
      <c r="G55" s="770">
        <v>34.6</v>
      </c>
      <c r="H55" s="770">
        <v>3</v>
      </c>
      <c r="I55" s="770">
        <v>4.5</v>
      </c>
      <c r="J55" s="770">
        <v>3.2</v>
      </c>
      <c r="K55" s="690"/>
    </row>
    <row r="56" spans="1:11" ht="8.1" customHeight="1">
      <c r="A56" s="480"/>
      <c r="B56" s="689"/>
      <c r="C56" s="480"/>
      <c r="D56" s="342"/>
      <c r="E56" s="770"/>
      <c r="F56" s="770"/>
      <c r="G56" s="770"/>
      <c r="H56" s="770"/>
      <c r="I56" s="770"/>
      <c r="J56" s="770"/>
      <c r="K56" s="690"/>
    </row>
    <row r="57" spans="1:11" ht="15" customHeight="1">
      <c r="A57" s="480"/>
      <c r="B57" s="689" t="s">
        <v>7</v>
      </c>
      <c r="C57" s="480"/>
      <c r="D57" s="309" t="s">
        <v>291</v>
      </c>
      <c r="E57" s="770">
        <v>4</v>
      </c>
      <c r="F57" s="770">
        <v>7.4</v>
      </c>
      <c r="G57" s="770">
        <v>3.4</v>
      </c>
      <c r="H57" s="770">
        <v>0.4</v>
      </c>
      <c r="I57" s="770">
        <v>0.5</v>
      </c>
      <c r="J57" s="769">
        <v>0.2</v>
      </c>
      <c r="K57" s="690"/>
    </row>
    <row r="58" spans="1:11" ht="15" customHeight="1">
      <c r="A58" s="480"/>
      <c r="B58" s="689"/>
      <c r="C58" s="480"/>
      <c r="D58" s="309">
        <v>2023</v>
      </c>
      <c r="E58" s="770">
        <v>4.2</v>
      </c>
      <c r="F58" s="770">
        <v>9</v>
      </c>
      <c r="G58" s="770">
        <v>4.8</v>
      </c>
      <c r="H58" s="770">
        <v>0.1</v>
      </c>
      <c r="I58" s="770">
        <v>0.5</v>
      </c>
      <c r="J58" s="770">
        <v>0.2</v>
      </c>
      <c r="K58" s="690"/>
    </row>
    <row r="59" spans="1:11" ht="15" customHeight="1">
      <c r="A59" s="480"/>
      <c r="B59" s="689"/>
      <c r="C59" s="480"/>
      <c r="D59" s="309">
        <v>2024</v>
      </c>
      <c r="E59" s="770">
        <v>4.0999999999999996</v>
      </c>
      <c r="F59" s="770">
        <v>8.6999999999999993</v>
      </c>
      <c r="G59" s="770">
        <v>5.6</v>
      </c>
      <c r="H59" s="770">
        <v>0.2</v>
      </c>
      <c r="I59" s="770">
        <v>0.7</v>
      </c>
      <c r="J59" s="770">
        <v>0.3</v>
      </c>
      <c r="K59" s="690"/>
    </row>
    <row r="60" spans="1:11" ht="8.1" customHeight="1">
      <c r="A60" s="480"/>
      <c r="B60" s="689"/>
      <c r="C60" s="480"/>
      <c r="D60" s="342"/>
      <c r="E60" s="770"/>
      <c r="F60" s="770"/>
      <c r="G60" s="770"/>
      <c r="H60" s="770"/>
      <c r="I60" s="770"/>
      <c r="J60" s="770"/>
      <c r="K60" s="690"/>
    </row>
    <row r="61" spans="1:11" ht="15" customHeight="1">
      <c r="A61" s="480"/>
      <c r="B61" s="689" t="s">
        <v>4</v>
      </c>
      <c r="C61" s="480"/>
      <c r="D61" s="309" t="s">
        <v>291</v>
      </c>
      <c r="E61" s="770">
        <v>28.3</v>
      </c>
      <c r="F61" s="770">
        <v>134.5</v>
      </c>
      <c r="G61" s="770">
        <v>68.400000000000006</v>
      </c>
      <c r="H61" s="770">
        <v>23.5</v>
      </c>
      <c r="I61" s="770">
        <v>52.1</v>
      </c>
      <c r="J61" s="770">
        <v>9.1</v>
      </c>
      <c r="K61" s="690"/>
    </row>
    <row r="62" spans="1:11" ht="15" customHeight="1">
      <c r="A62" s="480"/>
      <c r="B62" s="689"/>
      <c r="C62" s="480"/>
      <c r="D62" s="309">
        <v>2023</v>
      </c>
      <c r="E62" s="770">
        <v>29.6</v>
      </c>
      <c r="F62" s="770">
        <v>138.1</v>
      </c>
      <c r="G62" s="770">
        <v>74.400000000000006</v>
      </c>
      <c r="H62" s="770">
        <v>12.2</v>
      </c>
      <c r="I62" s="770">
        <v>36.700000000000003</v>
      </c>
      <c r="J62" s="770">
        <v>4.3</v>
      </c>
      <c r="K62" s="690"/>
    </row>
    <row r="63" spans="1:11" ht="15" customHeight="1">
      <c r="A63" s="480"/>
      <c r="B63" s="689"/>
      <c r="C63" s="480"/>
      <c r="D63" s="309">
        <v>2024</v>
      </c>
      <c r="E63" s="770">
        <v>23.1</v>
      </c>
      <c r="F63" s="770">
        <v>83.2</v>
      </c>
      <c r="G63" s="770">
        <v>94.4</v>
      </c>
      <c r="H63" s="770">
        <v>9.5</v>
      </c>
      <c r="I63" s="770">
        <v>51.5</v>
      </c>
      <c r="J63" s="770">
        <v>10</v>
      </c>
      <c r="K63" s="690"/>
    </row>
    <row r="64" spans="1:11" ht="8.1" customHeight="1">
      <c r="A64" s="480"/>
      <c r="B64" s="689"/>
      <c r="C64" s="480"/>
      <c r="D64" s="342"/>
      <c r="E64" s="770"/>
      <c r="F64" s="770"/>
      <c r="G64" s="770"/>
      <c r="H64" s="770"/>
      <c r="I64" s="770"/>
      <c r="J64" s="770"/>
      <c r="K64" s="690"/>
    </row>
    <row r="65" spans="1:11" ht="15" customHeight="1">
      <c r="A65" s="480"/>
      <c r="B65" s="689" t="s">
        <v>3</v>
      </c>
      <c r="C65" s="480"/>
      <c r="D65" s="309" t="s">
        <v>291</v>
      </c>
      <c r="E65" s="770">
        <v>8.5</v>
      </c>
      <c r="F65" s="770">
        <v>22.5</v>
      </c>
      <c r="G65" s="770">
        <v>11.5</v>
      </c>
      <c r="H65" s="770">
        <v>0.4</v>
      </c>
      <c r="I65" s="770">
        <v>1.9</v>
      </c>
      <c r="J65" s="770">
        <v>0.6</v>
      </c>
      <c r="K65" s="690"/>
    </row>
    <row r="66" spans="1:11" ht="15" customHeight="1">
      <c r="A66" s="480"/>
      <c r="B66" s="689"/>
      <c r="C66" s="480"/>
      <c r="D66" s="309">
        <v>2023</v>
      </c>
      <c r="E66" s="770">
        <v>10.3</v>
      </c>
      <c r="F66" s="770">
        <v>21.7</v>
      </c>
      <c r="G66" s="770">
        <v>10.7</v>
      </c>
      <c r="H66" s="770">
        <v>0.5</v>
      </c>
      <c r="I66" s="770">
        <v>1.5</v>
      </c>
      <c r="J66" s="770">
        <v>0.8</v>
      </c>
      <c r="K66" s="690"/>
    </row>
    <row r="67" spans="1:11" ht="15" customHeight="1">
      <c r="A67" s="480"/>
      <c r="B67" s="689"/>
      <c r="C67" s="480"/>
      <c r="D67" s="309">
        <v>2024</v>
      </c>
      <c r="E67" s="770">
        <v>12.8</v>
      </c>
      <c r="F67" s="770">
        <v>27.1</v>
      </c>
      <c r="G67" s="770">
        <v>16.899999999999999</v>
      </c>
      <c r="H67" s="770">
        <v>1.4</v>
      </c>
      <c r="I67" s="770">
        <v>1</v>
      </c>
      <c r="J67" s="770">
        <v>0.8</v>
      </c>
      <c r="K67" s="690"/>
    </row>
    <row r="68" spans="1:11" ht="8.1" customHeight="1">
      <c r="A68" s="480"/>
      <c r="B68" s="689"/>
      <c r="C68" s="480"/>
      <c r="D68" s="342"/>
      <c r="E68" s="770"/>
      <c r="F68" s="770"/>
      <c r="G68" s="770"/>
      <c r="H68" s="770"/>
      <c r="I68" s="770"/>
      <c r="J68" s="770"/>
      <c r="K68" s="690"/>
    </row>
    <row r="69" spans="1:11" ht="15" customHeight="1">
      <c r="A69" s="480"/>
      <c r="B69" s="689" t="s">
        <v>6</v>
      </c>
      <c r="C69" s="480"/>
      <c r="D69" s="309" t="s">
        <v>291</v>
      </c>
      <c r="E69" s="770">
        <v>25.9</v>
      </c>
      <c r="F69" s="770">
        <v>51.8</v>
      </c>
      <c r="G69" s="770">
        <v>31.3</v>
      </c>
      <c r="H69" s="770">
        <v>2.5</v>
      </c>
      <c r="I69" s="770">
        <v>8.1</v>
      </c>
      <c r="J69" s="770">
        <v>28.9</v>
      </c>
      <c r="K69" s="690"/>
    </row>
    <row r="70" spans="1:11" ht="15" customHeight="1">
      <c r="A70" s="480"/>
      <c r="B70" s="689"/>
      <c r="C70" s="480"/>
      <c r="D70" s="309">
        <v>2023</v>
      </c>
      <c r="E70" s="770">
        <v>22.4</v>
      </c>
      <c r="F70" s="770">
        <v>54</v>
      </c>
      <c r="G70" s="770">
        <v>30.2</v>
      </c>
      <c r="H70" s="770">
        <v>1.4</v>
      </c>
      <c r="I70" s="770">
        <v>7.1</v>
      </c>
      <c r="J70" s="770">
        <v>56.3</v>
      </c>
      <c r="K70" s="690"/>
    </row>
    <row r="71" spans="1:11" ht="15" customHeight="1">
      <c r="A71" s="480"/>
      <c r="B71" s="689"/>
      <c r="C71" s="480"/>
      <c r="D71" s="309">
        <v>2024</v>
      </c>
      <c r="E71" s="770">
        <v>34.6</v>
      </c>
      <c r="F71" s="770">
        <v>54.5</v>
      </c>
      <c r="G71" s="770">
        <v>34.5</v>
      </c>
      <c r="H71" s="770">
        <v>3.2</v>
      </c>
      <c r="I71" s="770">
        <v>7.6</v>
      </c>
      <c r="J71" s="770">
        <v>21.3</v>
      </c>
      <c r="K71" s="690"/>
    </row>
    <row r="72" spans="1:11" ht="8.1" customHeight="1">
      <c r="A72" s="480"/>
      <c r="B72" s="689"/>
      <c r="C72" s="480"/>
      <c r="D72" s="342"/>
      <c r="E72" s="770"/>
      <c r="F72" s="770"/>
      <c r="G72" s="770"/>
      <c r="H72" s="770"/>
      <c r="I72" s="770"/>
      <c r="J72" s="770"/>
      <c r="K72" s="690"/>
    </row>
    <row r="73" spans="1:11" ht="15" customHeight="1">
      <c r="A73" s="480"/>
      <c r="B73" s="689" t="s">
        <v>5</v>
      </c>
      <c r="C73" s="480"/>
      <c r="D73" s="309" t="s">
        <v>291</v>
      </c>
      <c r="E73" s="770">
        <v>23.3</v>
      </c>
      <c r="F73" s="770">
        <v>45.1</v>
      </c>
      <c r="G73" s="770">
        <v>28.4</v>
      </c>
      <c r="H73" s="770">
        <v>2.2999999999999998</v>
      </c>
      <c r="I73" s="770">
        <v>6.7</v>
      </c>
      <c r="J73" s="770">
        <v>3.2</v>
      </c>
      <c r="K73" s="690"/>
    </row>
    <row r="74" spans="1:11" ht="15" customHeight="1">
      <c r="A74" s="480"/>
      <c r="B74" s="689"/>
      <c r="C74" s="480"/>
      <c r="D74" s="309">
        <v>2023</v>
      </c>
      <c r="E74" s="770">
        <v>21.5</v>
      </c>
      <c r="F74" s="770">
        <v>46.9</v>
      </c>
      <c r="G74" s="770">
        <v>31</v>
      </c>
      <c r="H74" s="770">
        <v>1.4</v>
      </c>
      <c r="I74" s="770">
        <v>4.5999999999999996</v>
      </c>
      <c r="J74" s="770">
        <v>2</v>
      </c>
      <c r="K74" s="690"/>
    </row>
    <row r="75" spans="1:11" ht="15" customHeight="1">
      <c r="A75" s="480"/>
      <c r="B75" s="689"/>
      <c r="C75" s="480"/>
      <c r="D75" s="309">
        <v>2024</v>
      </c>
      <c r="E75" s="770">
        <v>30.7</v>
      </c>
      <c r="F75" s="770">
        <v>55.9</v>
      </c>
      <c r="G75" s="770">
        <v>27.5</v>
      </c>
      <c r="H75" s="770">
        <v>2.7</v>
      </c>
      <c r="I75" s="770">
        <v>5.6</v>
      </c>
      <c r="J75" s="770">
        <v>1.6</v>
      </c>
      <c r="K75" s="690"/>
    </row>
    <row r="76" spans="1:11" ht="8.1" customHeight="1">
      <c r="A76" s="480"/>
      <c r="B76" s="689"/>
      <c r="C76" s="480"/>
      <c r="D76" s="342"/>
      <c r="E76" s="770"/>
      <c r="F76" s="770"/>
      <c r="G76" s="770"/>
      <c r="H76" s="770"/>
      <c r="I76" s="770"/>
      <c r="J76" s="770"/>
      <c r="K76" s="690"/>
    </row>
    <row r="77" spans="1:11" ht="15" customHeight="1">
      <c r="A77" s="480"/>
      <c r="B77" s="689" t="s">
        <v>2</v>
      </c>
      <c r="C77" s="480"/>
      <c r="D77" s="309" t="s">
        <v>291</v>
      </c>
      <c r="E77" s="770">
        <v>10.4</v>
      </c>
      <c r="F77" s="770">
        <v>30.8</v>
      </c>
      <c r="G77" s="770">
        <v>26.3</v>
      </c>
      <c r="H77" s="770">
        <v>1.6</v>
      </c>
      <c r="I77" s="770">
        <v>9.1999999999999993</v>
      </c>
      <c r="J77" s="770">
        <v>4.3</v>
      </c>
      <c r="K77" s="690"/>
    </row>
    <row r="78" spans="1:11" ht="15" customHeight="1">
      <c r="A78" s="480"/>
      <c r="B78" s="689"/>
      <c r="C78" s="480"/>
      <c r="D78" s="309">
        <v>2023</v>
      </c>
      <c r="E78" s="770">
        <v>0.2</v>
      </c>
      <c r="F78" s="770">
        <v>35</v>
      </c>
      <c r="G78" s="770">
        <v>31.6</v>
      </c>
      <c r="H78" s="770">
        <v>2.8</v>
      </c>
      <c r="I78" s="770">
        <v>11.8</v>
      </c>
      <c r="J78" s="770">
        <v>6.1</v>
      </c>
      <c r="K78" s="690"/>
    </row>
    <row r="79" spans="1:11" ht="15" customHeight="1">
      <c r="A79" s="480"/>
      <c r="B79" s="689"/>
      <c r="C79" s="480"/>
      <c r="D79" s="309">
        <v>2024</v>
      </c>
      <c r="E79" s="770">
        <v>11.4</v>
      </c>
      <c r="F79" s="770">
        <v>42.7</v>
      </c>
      <c r="G79" s="770">
        <v>34.799999999999997</v>
      </c>
      <c r="H79" s="770">
        <v>4.5999999999999996</v>
      </c>
      <c r="I79" s="770">
        <v>13</v>
      </c>
      <c r="J79" s="770">
        <v>8.6999999999999993</v>
      </c>
      <c r="K79" s="690"/>
    </row>
    <row r="80" spans="1:11" ht="8.1" customHeight="1">
      <c r="A80" s="480"/>
      <c r="B80" s="689"/>
      <c r="C80" s="480"/>
      <c r="D80" s="342"/>
      <c r="E80" s="770"/>
      <c r="F80" s="770"/>
      <c r="G80" s="770"/>
      <c r="H80" s="770"/>
      <c r="I80" s="770"/>
      <c r="J80" s="770"/>
      <c r="K80" s="690"/>
    </row>
    <row r="81" spans="1:14" ht="15" customHeight="1">
      <c r="A81" s="480"/>
      <c r="B81" s="689" t="s">
        <v>1</v>
      </c>
      <c r="C81" s="480"/>
      <c r="D81" s="309" t="s">
        <v>291</v>
      </c>
      <c r="E81" s="770">
        <v>1.4</v>
      </c>
      <c r="F81" s="770">
        <v>1.5</v>
      </c>
      <c r="G81" s="770">
        <v>0.5</v>
      </c>
      <c r="H81" s="770">
        <v>0.1</v>
      </c>
      <c r="I81" s="770">
        <v>0.1</v>
      </c>
      <c r="J81" s="770">
        <v>0.5</v>
      </c>
      <c r="K81" s="690"/>
    </row>
    <row r="82" spans="1:14" ht="15" customHeight="1">
      <c r="A82" s="480"/>
      <c r="B82" s="689"/>
      <c r="C82" s="480"/>
      <c r="D82" s="309">
        <v>2023</v>
      </c>
      <c r="E82" s="770">
        <v>1.1000000000000001</v>
      </c>
      <c r="F82" s="770">
        <v>1.9</v>
      </c>
      <c r="G82" s="770">
        <v>1.1000000000000001</v>
      </c>
      <c r="H82" s="770">
        <v>0.2</v>
      </c>
      <c r="I82" s="770">
        <v>0.7</v>
      </c>
      <c r="J82" s="770">
        <v>0.5</v>
      </c>
      <c r="K82" s="690"/>
    </row>
    <row r="83" spans="1:14" ht="15" customHeight="1">
      <c r="A83" s="480"/>
      <c r="B83" s="689"/>
      <c r="C83" s="480"/>
      <c r="D83" s="309">
        <v>2024</v>
      </c>
      <c r="E83" s="770">
        <v>1.3</v>
      </c>
      <c r="F83" s="770">
        <v>1.8</v>
      </c>
      <c r="G83" s="770">
        <v>1.5</v>
      </c>
      <c r="H83" s="770">
        <v>0.1</v>
      </c>
      <c r="I83" s="770">
        <v>0.1</v>
      </c>
      <c r="J83" s="770">
        <v>0.2</v>
      </c>
      <c r="K83" s="690"/>
    </row>
    <row r="84" spans="1:14" ht="8.1" customHeight="1">
      <c r="A84" s="480"/>
      <c r="B84" s="689"/>
      <c r="C84" s="480"/>
      <c r="D84" s="309"/>
      <c r="E84" s="770"/>
      <c r="F84" s="770"/>
      <c r="G84" s="770"/>
      <c r="H84" s="769"/>
      <c r="I84" s="770"/>
      <c r="J84" s="769"/>
      <c r="K84" s="690"/>
    </row>
    <row r="85" spans="1:14" ht="15" customHeight="1">
      <c r="A85" s="480"/>
      <c r="B85" s="689" t="s">
        <v>0</v>
      </c>
      <c r="C85" s="480"/>
      <c r="D85" s="309" t="s">
        <v>291</v>
      </c>
      <c r="E85" s="770">
        <v>17.2</v>
      </c>
      <c r="F85" s="770">
        <v>2.6</v>
      </c>
      <c r="G85" s="770">
        <v>4.5</v>
      </c>
      <c r="H85" s="749" t="s">
        <v>134</v>
      </c>
      <c r="I85" s="770">
        <v>0.1</v>
      </c>
      <c r="J85" s="749" t="s">
        <v>134</v>
      </c>
      <c r="K85" s="690"/>
    </row>
    <row r="86" spans="1:14" ht="15" customHeight="1">
      <c r="A86" s="480"/>
      <c r="B86" s="689"/>
      <c r="C86" s="480"/>
      <c r="D86" s="309">
        <v>2023</v>
      </c>
      <c r="E86" s="770">
        <v>18.100000000000001</v>
      </c>
      <c r="F86" s="770">
        <v>1.8</v>
      </c>
      <c r="G86" s="770">
        <v>4.2</v>
      </c>
      <c r="H86" s="769">
        <v>0.1</v>
      </c>
      <c r="I86" s="770">
        <v>0.1</v>
      </c>
      <c r="J86" s="749" t="s">
        <v>134</v>
      </c>
      <c r="K86" s="690"/>
    </row>
    <row r="87" spans="1:14" ht="15" customHeight="1">
      <c r="A87" s="480"/>
      <c r="B87" s="689"/>
      <c r="C87" s="480"/>
      <c r="D87" s="309">
        <v>2024</v>
      </c>
      <c r="E87" s="770">
        <v>18.3</v>
      </c>
      <c r="F87" s="770">
        <v>3.6</v>
      </c>
      <c r="G87" s="770">
        <v>2.4</v>
      </c>
      <c r="H87" s="769">
        <v>0.1</v>
      </c>
      <c r="I87" s="749" t="s">
        <v>134</v>
      </c>
      <c r="J87" s="769">
        <v>0.1</v>
      </c>
      <c r="K87" s="690"/>
    </row>
    <row r="88" spans="1:14" ht="8.1" customHeight="1" thickBot="1">
      <c r="A88" s="646"/>
      <c r="B88" s="642"/>
      <c r="C88" s="642"/>
      <c r="D88" s="687"/>
      <c r="E88" s="687"/>
      <c r="F88" s="687"/>
      <c r="G88" s="687"/>
      <c r="H88" s="687"/>
      <c r="I88" s="687"/>
      <c r="J88" s="642"/>
    </row>
    <row r="89" spans="1:14" ht="15" customHeight="1">
      <c r="B89" s="480"/>
      <c r="C89" s="480"/>
      <c r="D89" s="633"/>
      <c r="E89" s="638"/>
      <c r="F89" s="638"/>
      <c r="G89" s="638"/>
      <c r="H89" s="638"/>
      <c r="I89" s="638"/>
      <c r="J89" s="638"/>
      <c r="K89" s="641" t="s">
        <v>314</v>
      </c>
      <c r="L89" s="540"/>
      <c r="N89" s="480"/>
    </row>
    <row r="90" spans="1:14" ht="15" customHeight="1">
      <c r="C90" s="480"/>
      <c r="D90" s="633"/>
      <c r="E90" s="638"/>
      <c r="F90" s="638"/>
      <c r="G90" s="638"/>
      <c r="H90" s="638"/>
      <c r="I90" s="638"/>
      <c r="J90" s="638"/>
      <c r="K90" s="525" t="s">
        <v>315</v>
      </c>
      <c r="L90" s="525"/>
      <c r="N90" s="480"/>
    </row>
    <row r="91" spans="1:14" ht="6" customHeight="1">
      <c r="C91" s="636"/>
      <c r="D91" s="637"/>
      <c r="E91" s="636"/>
      <c r="F91" s="480"/>
      <c r="G91" s="480"/>
      <c r="H91" s="480"/>
      <c r="I91" s="480"/>
      <c r="J91" s="480"/>
      <c r="K91" s="480"/>
      <c r="L91" s="636"/>
      <c r="M91" s="636"/>
      <c r="N91" s="480"/>
    </row>
    <row r="92" spans="1:14" s="534" customFormat="1" ht="15" customHeight="1">
      <c r="A92" s="526"/>
      <c r="B92" s="782" t="s">
        <v>316</v>
      </c>
      <c r="C92" s="782"/>
      <c r="D92" s="782"/>
      <c r="E92" s="782"/>
      <c r="F92" s="782"/>
      <c r="G92" s="782"/>
      <c r="H92" s="782"/>
      <c r="I92" s="782"/>
      <c r="J92" s="782"/>
      <c r="K92" s="782"/>
      <c r="L92" s="557"/>
    </row>
    <row r="93" spans="1:14" s="556" customFormat="1" ht="30.75" customHeight="1">
      <c r="A93" s="545"/>
      <c r="B93" s="785" t="s">
        <v>340</v>
      </c>
      <c r="C93" s="785"/>
      <c r="D93" s="785"/>
      <c r="E93" s="785"/>
      <c r="F93" s="785"/>
      <c r="G93" s="785"/>
      <c r="H93" s="785"/>
      <c r="I93" s="785"/>
      <c r="J93" s="785"/>
      <c r="K93" s="546"/>
      <c r="L93" s="546"/>
    </row>
    <row r="94" spans="1:14" s="534" customFormat="1" ht="15" customHeight="1">
      <c r="A94" s="528"/>
      <c r="B94" s="528" t="s">
        <v>322</v>
      </c>
      <c r="C94" s="527"/>
      <c r="D94" s="527"/>
      <c r="E94" s="527"/>
      <c r="F94" s="527"/>
      <c r="G94" s="527"/>
      <c r="H94" s="527"/>
      <c r="I94" s="527"/>
      <c r="J94" s="527"/>
      <c r="K94" s="527"/>
      <c r="L94" s="527"/>
    </row>
    <row r="95" spans="1:14" ht="15" customHeight="1">
      <c r="B95" s="480"/>
      <c r="C95" s="480"/>
      <c r="D95" s="633"/>
      <c r="E95" s="480"/>
      <c r="F95" s="480"/>
      <c r="G95" s="480"/>
      <c r="H95" s="480"/>
      <c r="I95" s="480"/>
      <c r="J95" s="480"/>
      <c r="K95" s="480"/>
      <c r="L95" s="480"/>
    </row>
    <row r="96" spans="1:14" ht="15" customHeight="1">
      <c r="B96" s="480"/>
      <c r="C96" s="480"/>
      <c r="D96" s="633"/>
      <c r="E96" s="480"/>
      <c r="F96" s="480"/>
      <c r="G96" s="480"/>
      <c r="H96" s="480"/>
      <c r="I96" s="480"/>
      <c r="J96" s="480"/>
      <c r="K96" s="480"/>
      <c r="L96" s="480"/>
    </row>
    <row r="97" spans="2:12" ht="15" customHeight="1">
      <c r="B97" s="480"/>
      <c r="C97" s="480"/>
      <c r="D97" s="633"/>
      <c r="E97" s="480"/>
      <c r="F97" s="480"/>
      <c r="G97" s="480"/>
      <c r="H97" s="480"/>
      <c r="I97" s="480"/>
      <c r="J97" s="480"/>
      <c r="K97" s="480"/>
      <c r="L97" s="480"/>
    </row>
    <row r="98" spans="2:12" ht="15" customHeight="1">
      <c r="B98" s="480"/>
      <c r="C98" s="480"/>
      <c r="D98" s="633"/>
      <c r="E98" s="480"/>
      <c r="F98" s="480"/>
      <c r="G98" s="480"/>
      <c r="H98" s="480"/>
      <c r="I98" s="480"/>
      <c r="J98" s="480"/>
      <c r="K98" s="480"/>
      <c r="L98" s="480"/>
    </row>
    <row r="99" spans="2:12" ht="15" customHeight="1">
      <c r="B99" s="480"/>
      <c r="C99" s="480"/>
      <c r="D99" s="633"/>
      <c r="E99" s="480"/>
      <c r="F99" s="480"/>
      <c r="G99" s="480"/>
      <c r="H99" s="480"/>
      <c r="I99" s="480"/>
      <c r="J99" s="480"/>
      <c r="K99" s="480"/>
      <c r="L99" s="480"/>
    </row>
  </sheetData>
  <mergeCells count="2">
    <mergeCell ref="B92:K92"/>
    <mergeCell ref="B93:J93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L89"/>
  <sheetViews>
    <sheetView showGridLines="0" view="pageBreakPreview" topLeftCell="A55" zoomScale="80" zoomScaleSheetLayoutView="80" workbookViewId="0">
      <selection activeCell="A90" sqref="A90:XFD94"/>
    </sheetView>
  </sheetViews>
  <sheetFormatPr defaultColWidth="8.28515625" defaultRowHeight="14.25"/>
  <cols>
    <col min="1" max="1" width="1" style="43" customWidth="1"/>
    <col min="2" max="2" width="11.28515625" style="43" customWidth="1"/>
    <col min="3" max="3" width="10" style="43" customWidth="1"/>
    <col min="4" max="4" width="12.42578125" style="48" customWidth="1"/>
    <col min="5" max="5" width="17.140625" style="43" customWidth="1"/>
    <col min="6" max="6" width="17.140625" style="48" customWidth="1"/>
    <col min="7" max="7" width="17.140625" style="43" customWidth="1"/>
    <col min="8" max="8" width="17.140625" style="48" customWidth="1"/>
    <col min="9" max="9" width="17.140625" style="43" customWidth="1"/>
    <col min="10" max="10" width="0.85546875" style="43" customWidth="1"/>
    <col min="11" max="11" width="0.7109375" style="43" customWidth="1"/>
    <col min="12" max="12" width="3.7109375" style="43" customWidth="1"/>
    <col min="13" max="216" width="12.5703125" style="43" customWidth="1"/>
    <col min="217" max="217" width="2.140625" style="43" customWidth="1"/>
    <col min="218" max="218" width="1" style="43" customWidth="1"/>
    <col min="219" max="219" width="20.42578125" style="43" customWidth="1"/>
    <col min="220" max="220" width="0.5703125" style="43" customWidth="1"/>
    <col min="221" max="221" width="1.5703125" style="43" customWidth="1"/>
    <col min="222" max="222" width="7.140625" style="43" customWidth="1"/>
    <col min="223" max="223" width="0.5703125" style="43" customWidth="1"/>
    <col min="224" max="224" width="7.140625" style="43" customWidth="1"/>
    <col min="225" max="225" width="5" style="43" customWidth="1"/>
    <col min="226" max="16384" width="8.28515625" style="43"/>
  </cols>
  <sheetData>
    <row r="1" spans="1:10" ht="15">
      <c r="J1" s="24" t="s">
        <v>27</v>
      </c>
    </row>
    <row r="2" spans="1:10">
      <c r="J2" s="25" t="s">
        <v>26</v>
      </c>
    </row>
    <row r="5" spans="1:10" ht="15.75" customHeight="1">
      <c r="B5" s="32" t="s">
        <v>162</v>
      </c>
      <c r="C5" s="109" t="s">
        <v>287</v>
      </c>
      <c r="D5" s="32"/>
      <c r="E5" s="110"/>
      <c r="F5" s="32"/>
      <c r="G5" s="110"/>
      <c r="H5" s="32"/>
    </row>
    <row r="6" spans="1:10" ht="13.5" customHeight="1">
      <c r="B6" s="111" t="s">
        <v>163</v>
      </c>
      <c r="C6" s="112" t="s">
        <v>288</v>
      </c>
    </row>
    <row r="7" spans="1:10" ht="9.9499999999999993" customHeight="1">
      <c r="B7" s="111"/>
      <c r="C7" s="112"/>
    </row>
    <row r="8" spans="1:10" ht="15" thickBot="1">
      <c r="A8" s="312"/>
      <c r="B8" s="313"/>
      <c r="C8" s="313"/>
      <c r="D8" s="314"/>
      <c r="E8" s="315"/>
      <c r="F8" s="315"/>
      <c r="G8" s="315"/>
      <c r="H8" s="315"/>
      <c r="I8" s="316"/>
      <c r="J8" s="44"/>
    </row>
    <row r="9" spans="1:10" ht="9.9499999999999993" customHeight="1" thickTop="1">
      <c r="A9" s="318"/>
      <c r="B9" s="319"/>
      <c r="C9" s="319"/>
      <c r="D9" s="320"/>
      <c r="E9" s="319"/>
      <c r="F9" s="319"/>
      <c r="G9" s="319"/>
      <c r="H9" s="319"/>
      <c r="I9" s="319"/>
      <c r="J9" s="113"/>
    </row>
    <row r="10" spans="1:10" ht="15" customHeight="1">
      <c r="A10" s="321"/>
      <c r="B10" s="322" t="s">
        <v>25</v>
      </c>
      <c r="C10" s="322"/>
      <c r="D10" s="323" t="s">
        <v>190</v>
      </c>
      <c r="E10" s="324" t="s">
        <v>21</v>
      </c>
      <c r="F10" s="324" t="s">
        <v>184</v>
      </c>
      <c r="G10" s="325" t="s">
        <v>129</v>
      </c>
      <c r="H10" s="325" t="s">
        <v>130</v>
      </c>
      <c r="I10" s="325" t="s">
        <v>289</v>
      </c>
      <c r="J10" s="44"/>
    </row>
    <row r="11" spans="1:10" ht="15" customHeight="1">
      <c r="A11" s="213"/>
      <c r="B11" s="315" t="s">
        <v>23</v>
      </c>
      <c r="C11" s="315"/>
      <c r="D11" s="326" t="s">
        <v>191</v>
      </c>
      <c r="E11" s="327" t="s">
        <v>18</v>
      </c>
      <c r="F11" s="324" t="s">
        <v>164</v>
      </c>
      <c r="G11" s="327" t="s">
        <v>131</v>
      </c>
      <c r="H11" s="328" t="s">
        <v>132</v>
      </c>
      <c r="I11" s="329" t="s">
        <v>133</v>
      </c>
      <c r="J11" s="44"/>
    </row>
    <row r="12" spans="1:10" ht="15" customHeight="1">
      <c r="A12" s="213"/>
      <c r="B12" s="315"/>
      <c r="C12" s="315"/>
      <c r="D12" s="326"/>
      <c r="E12" s="327"/>
      <c r="F12" s="324" t="s">
        <v>154</v>
      </c>
      <c r="G12" s="327"/>
      <c r="H12" s="328"/>
      <c r="I12" s="329"/>
      <c r="J12" s="44"/>
    </row>
    <row r="13" spans="1:10" ht="15.75" customHeight="1">
      <c r="A13" s="213"/>
      <c r="B13" s="315"/>
      <c r="C13" s="315"/>
      <c r="D13" s="326"/>
      <c r="E13" s="327"/>
      <c r="F13" s="330" t="s">
        <v>290</v>
      </c>
      <c r="G13" s="327"/>
      <c r="H13" s="328"/>
      <c r="I13" s="331"/>
      <c r="J13" s="44"/>
    </row>
    <row r="14" spans="1:10" ht="15.75" customHeight="1">
      <c r="A14" s="213"/>
      <c r="B14" s="315"/>
      <c r="C14" s="315"/>
      <c r="D14" s="326"/>
      <c r="E14" s="327"/>
      <c r="F14" s="330" t="s">
        <v>155</v>
      </c>
      <c r="G14" s="327"/>
      <c r="H14" s="328"/>
      <c r="I14" s="331"/>
      <c r="J14" s="44"/>
    </row>
    <row r="15" spans="1:10" ht="9.9499999999999993" customHeight="1">
      <c r="A15" s="332"/>
      <c r="B15" s="332"/>
      <c r="C15" s="332"/>
      <c r="D15" s="333"/>
      <c r="E15" s="332"/>
      <c r="F15" s="334"/>
      <c r="G15" s="332"/>
      <c r="H15" s="335"/>
      <c r="I15" s="336"/>
      <c r="J15" s="114"/>
    </row>
    <row r="16" spans="1:10" ht="9.9499999999999993" customHeight="1">
      <c r="A16" s="213"/>
      <c r="B16" s="213"/>
      <c r="C16" s="213"/>
      <c r="D16" s="337"/>
      <c r="E16" s="213"/>
      <c r="F16" s="213"/>
      <c r="G16" s="213"/>
      <c r="H16" s="338"/>
      <c r="I16" s="338"/>
      <c r="J16" s="115"/>
    </row>
    <row r="17" spans="1:12" ht="15" customHeight="1">
      <c r="A17" s="339"/>
      <c r="B17" s="339" t="s">
        <v>253</v>
      </c>
      <c r="C17" s="339"/>
      <c r="D17" s="308" t="s">
        <v>286</v>
      </c>
      <c r="E17" s="340">
        <v>15155.2</v>
      </c>
      <c r="F17" s="340">
        <v>332.6</v>
      </c>
      <c r="G17" s="340">
        <v>1215</v>
      </c>
      <c r="H17" s="340">
        <v>8239.6</v>
      </c>
      <c r="I17" s="340">
        <v>5368.1</v>
      </c>
      <c r="J17" s="47"/>
      <c r="K17" s="110"/>
      <c r="L17" s="110"/>
    </row>
    <row r="18" spans="1:12" ht="15" customHeight="1">
      <c r="A18" s="341"/>
      <c r="B18" s="341"/>
      <c r="C18" s="341"/>
      <c r="D18" s="308">
        <v>2023</v>
      </c>
      <c r="E18" s="340">
        <v>15813.4</v>
      </c>
      <c r="F18" s="340">
        <v>378.2</v>
      </c>
      <c r="G18" s="340">
        <v>1268.0999999999999</v>
      </c>
      <c r="H18" s="340">
        <v>8558</v>
      </c>
      <c r="I18" s="340">
        <v>5609.1</v>
      </c>
      <c r="J18" s="45"/>
    </row>
    <row r="19" spans="1:12" ht="15" customHeight="1">
      <c r="A19" s="341"/>
      <c r="B19" s="341"/>
      <c r="C19" s="341"/>
      <c r="D19" s="308">
        <v>2024</v>
      </c>
      <c r="E19" s="340">
        <v>16369.4</v>
      </c>
      <c r="F19" s="340">
        <v>356.4</v>
      </c>
      <c r="G19" s="340">
        <v>1344.6</v>
      </c>
      <c r="H19" s="340">
        <v>8950.6</v>
      </c>
      <c r="I19" s="340">
        <v>5717.7</v>
      </c>
      <c r="J19" s="45"/>
    </row>
    <row r="20" spans="1:12" ht="8.1" customHeight="1">
      <c r="A20" s="341"/>
      <c r="B20" s="341"/>
      <c r="C20" s="341"/>
      <c r="D20" s="342"/>
      <c r="E20" s="343"/>
      <c r="F20" s="343"/>
      <c r="G20" s="343"/>
      <c r="H20" s="343"/>
      <c r="I20" s="343"/>
      <c r="J20" s="45"/>
    </row>
    <row r="21" spans="1:12" ht="15" customHeight="1">
      <c r="A21" s="344"/>
      <c r="B21" s="345" t="s">
        <v>14</v>
      </c>
      <c r="C21" s="345"/>
      <c r="D21" s="309" t="s">
        <v>291</v>
      </c>
      <c r="E21" s="343">
        <v>1949.2</v>
      </c>
      <c r="F21" s="343">
        <v>24.3</v>
      </c>
      <c r="G21" s="343">
        <v>141.80000000000001</v>
      </c>
      <c r="H21" s="343">
        <v>1275.4000000000001</v>
      </c>
      <c r="I21" s="343">
        <v>507.6</v>
      </c>
      <c r="J21" s="45"/>
    </row>
    <row r="22" spans="1:12" ht="15" customHeight="1">
      <c r="A22" s="346"/>
      <c r="B22" s="347"/>
      <c r="C22" s="347"/>
      <c r="D22" s="309">
        <v>2023</v>
      </c>
      <c r="E22" s="343">
        <v>2017.9</v>
      </c>
      <c r="F22" s="343">
        <v>36.6</v>
      </c>
      <c r="G22" s="343">
        <v>154.4</v>
      </c>
      <c r="H22" s="343">
        <v>1267.3</v>
      </c>
      <c r="I22" s="343">
        <v>559.6</v>
      </c>
      <c r="J22" s="45"/>
    </row>
    <row r="23" spans="1:12" ht="15" customHeight="1">
      <c r="A23" s="346"/>
      <c r="B23" s="347"/>
      <c r="C23" s="347"/>
      <c r="D23" s="309">
        <v>2024</v>
      </c>
      <c r="E23" s="343">
        <v>2076.5</v>
      </c>
      <c r="F23" s="343">
        <v>16.2</v>
      </c>
      <c r="G23" s="343">
        <v>154</v>
      </c>
      <c r="H23" s="343">
        <v>1305.5</v>
      </c>
      <c r="I23" s="343">
        <v>600.9</v>
      </c>
      <c r="J23" s="45"/>
    </row>
    <row r="24" spans="1:12" ht="8.1" customHeight="1">
      <c r="A24" s="346"/>
      <c r="B24" s="347"/>
      <c r="C24" s="347"/>
      <c r="D24" s="342"/>
      <c r="E24" s="343"/>
      <c r="F24" s="343"/>
      <c r="G24" s="343"/>
      <c r="H24" s="343"/>
      <c r="I24" s="343"/>
      <c r="J24" s="45"/>
    </row>
    <row r="25" spans="1:12" ht="15" customHeight="1">
      <c r="A25" s="344"/>
      <c r="B25" s="345" t="s">
        <v>13</v>
      </c>
      <c r="C25" s="345"/>
      <c r="D25" s="309" t="s">
        <v>291</v>
      </c>
      <c r="E25" s="343">
        <v>900.4</v>
      </c>
      <c r="F25" s="343">
        <v>16.2</v>
      </c>
      <c r="G25" s="343">
        <v>58.9</v>
      </c>
      <c r="H25" s="343">
        <v>551.1</v>
      </c>
      <c r="I25" s="343">
        <v>274.3</v>
      </c>
      <c r="J25" s="45"/>
    </row>
    <row r="26" spans="1:12" ht="15" customHeight="1">
      <c r="A26" s="344"/>
      <c r="B26" s="345"/>
      <c r="C26" s="345"/>
      <c r="D26" s="309">
        <v>2023</v>
      </c>
      <c r="E26" s="343">
        <v>927.5</v>
      </c>
      <c r="F26" s="343">
        <v>24.6</v>
      </c>
      <c r="G26" s="343">
        <v>55.1</v>
      </c>
      <c r="H26" s="343">
        <v>562.1</v>
      </c>
      <c r="I26" s="343">
        <v>285.7</v>
      </c>
      <c r="J26" s="45"/>
    </row>
    <row r="27" spans="1:12" ht="15" customHeight="1">
      <c r="A27" s="344"/>
      <c r="B27" s="345"/>
      <c r="C27" s="345"/>
      <c r="D27" s="309">
        <v>2024</v>
      </c>
      <c r="E27" s="343">
        <v>956.5</v>
      </c>
      <c r="F27" s="343">
        <v>14.6</v>
      </c>
      <c r="G27" s="343">
        <v>72.8</v>
      </c>
      <c r="H27" s="343">
        <v>596.79999999999995</v>
      </c>
      <c r="I27" s="343">
        <v>272.2</v>
      </c>
      <c r="J27" s="45"/>
    </row>
    <row r="28" spans="1:12" ht="8.1" customHeight="1">
      <c r="A28" s="344"/>
      <c r="B28" s="345"/>
      <c r="C28" s="345"/>
      <c r="D28" s="342"/>
      <c r="E28" s="343"/>
      <c r="F28" s="343"/>
      <c r="G28" s="343"/>
      <c r="H28" s="343"/>
      <c r="I28" s="343"/>
      <c r="J28" s="45"/>
    </row>
    <row r="29" spans="1:12" ht="15" customHeight="1">
      <c r="A29" s="344"/>
      <c r="B29" s="345" t="s">
        <v>12</v>
      </c>
      <c r="C29" s="345"/>
      <c r="D29" s="309" t="s">
        <v>291</v>
      </c>
      <c r="E29" s="343">
        <v>634.4</v>
      </c>
      <c r="F29" s="343">
        <v>22.1</v>
      </c>
      <c r="G29" s="343">
        <v>43.2</v>
      </c>
      <c r="H29" s="343">
        <v>364.1</v>
      </c>
      <c r="I29" s="343">
        <v>205</v>
      </c>
      <c r="J29" s="45"/>
    </row>
    <row r="30" spans="1:12" ht="15" customHeight="1">
      <c r="A30" s="346"/>
      <c r="B30" s="347"/>
      <c r="C30" s="347"/>
      <c r="D30" s="309">
        <v>2023</v>
      </c>
      <c r="E30" s="343">
        <v>661.1</v>
      </c>
      <c r="F30" s="343">
        <v>17.2</v>
      </c>
      <c r="G30" s="343">
        <v>38.5</v>
      </c>
      <c r="H30" s="343">
        <v>368.8</v>
      </c>
      <c r="I30" s="343">
        <v>236.6</v>
      </c>
      <c r="J30" s="45"/>
    </row>
    <row r="31" spans="1:12" ht="15" customHeight="1">
      <c r="A31" s="346"/>
      <c r="B31" s="347"/>
      <c r="C31" s="347"/>
      <c r="D31" s="309">
        <v>2024</v>
      </c>
      <c r="E31" s="343">
        <v>680.7</v>
      </c>
      <c r="F31" s="343">
        <v>17.8</v>
      </c>
      <c r="G31" s="343">
        <v>42.2</v>
      </c>
      <c r="H31" s="343">
        <v>408.8</v>
      </c>
      <c r="I31" s="343">
        <v>211.9</v>
      </c>
      <c r="J31" s="45"/>
    </row>
    <row r="32" spans="1:12" ht="8.1" customHeight="1">
      <c r="A32" s="346"/>
      <c r="B32" s="347"/>
      <c r="C32" s="347"/>
      <c r="D32" s="342"/>
      <c r="E32" s="343"/>
      <c r="F32" s="343"/>
      <c r="G32" s="343"/>
      <c r="H32" s="343"/>
      <c r="I32" s="343"/>
      <c r="J32" s="45"/>
    </row>
    <row r="33" spans="1:10" ht="15" customHeight="1">
      <c r="A33" s="344"/>
      <c r="B33" s="345" t="s">
        <v>11</v>
      </c>
      <c r="C33" s="345"/>
      <c r="D33" s="309" t="s">
        <v>291</v>
      </c>
      <c r="E33" s="343">
        <v>486.3</v>
      </c>
      <c r="F33" s="343">
        <v>5</v>
      </c>
      <c r="G33" s="343">
        <v>24.1</v>
      </c>
      <c r="H33" s="343">
        <v>290.7</v>
      </c>
      <c r="I33" s="343">
        <v>166.5</v>
      </c>
      <c r="J33" s="45"/>
    </row>
    <row r="34" spans="1:10" ht="15" customHeight="1" thickBot="1">
      <c r="A34" s="346"/>
      <c r="B34" s="347"/>
      <c r="C34" s="347"/>
      <c r="D34" s="309">
        <v>2023</v>
      </c>
      <c r="E34" s="343">
        <v>499.8</v>
      </c>
      <c r="F34" s="343">
        <v>4.2</v>
      </c>
      <c r="G34" s="343">
        <v>26.5</v>
      </c>
      <c r="H34" s="343">
        <v>281.2</v>
      </c>
      <c r="I34" s="343">
        <v>187.9</v>
      </c>
      <c r="J34" s="46"/>
    </row>
    <row r="35" spans="1:10" ht="15" customHeight="1">
      <c r="A35" s="346"/>
      <c r="B35" s="347"/>
      <c r="C35" s="347"/>
      <c r="D35" s="309">
        <v>2024</v>
      </c>
      <c r="E35" s="343">
        <v>517</v>
      </c>
      <c r="F35" s="343">
        <v>2.1</v>
      </c>
      <c r="G35" s="343">
        <v>21</v>
      </c>
      <c r="H35" s="343">
        <v>327.7</v>
      </c>
      <c r="I35" s="343">
        <v>166.3</v>
      </c>
    </row>
    <row r="36" spans="1:10" ht="8.1" customHeight="1">
      <c r="A36" s="346"/>
      <c r="B36" s="347"/>
      <c r="C36" s="347"/>
      <c r="D36" s="342"/>
      <c r="E36" s="343"/>
      <c r="F36" s="343"/>
      <c r="G36" s="343"/>
      <c r="H36" s="343"/>
      <c r="I36" s="343"/>
    </row>
    <row r="37" spans="1:10" ht="15" customHeight="1">
      <c r="A37" s="344"/>
      <c r="B37" s="345" t="s">
        <v>10</v>
      </c>
      <c r="C37" s="345"/>
      <c r="D37" s="309" t="s">
        <v>291</v>
      </c>
      <c r="E37" s="343">
        <v>517</v>
      </c>
      <c r="F37" s="343">
        <v>4.9000000000000004</v>
      </c>
      <c r="G37" s="343">
        <v>30.3</v>
      </c>
      <c r="H37" s="343">
        <v>287.3</v>
      </c>
      <c r="I37" s="343">
        <v>194.6</v>
      </c>
    </row>
    <row r="38" spans="1:10" ht="15" customHeight="1">
      <c r="A38" s="346"/>
      <c r="B38" s="347"/>
      <c r="C38" s="347"/>
      <c r="D38" s="309">
        <v>2023</v>
      </c>
      <c r="E38" s="343">
        <v>536.1</v>
      </c>
      <c r="F38" s="343">
        <v>4.0999999999999996</v>
      </c>
      <c r="G38" s="343">
        <v>31.5</v>
      </c>
      <c r="H38" s="343">
        <v>287</v>
      </c>
      <c r="I38" s="343">
        <v>213.5</v>
      </c>
    </row>
    <row r="39" spans="1:10" ht="15" customHeight="1">
      <c r="A39" s="346"/>
      <c r="B39" s="347"/>
      <c r="C39" s="347"/>
      <c r="D39" s="309">
        <v>2024</v>
      </c>
      <c r="E39" s="343">
        <v>549.5</v>
      </c>
      <c r="F39" s="343">
        <v>9</v>
      </c>
      <c r="G39" s="343">
        <v>39</v>
      </c>
      <c r="H39" s="343">
        <v>315</v>
      </c>
      <c r="I39" s="343">
        <v>186.4</v>
      </c>
    </row>
    <row r="40" spans="1:10" ht="8.1" customHeight="1">
      <c r="A40" s="346"/>
      <c r="B40" s="347"/>
      <c r="C40" s="347"/>
      <c r="D40" s="342"/>
      <c r="E40" s="343"/>
      <c r="F40" s="343"/>
      <c r="G40" s="343"/>
      <c r="H40" s="343"/>
      <c r="I40" s="343"/>
    </row>
    <row r="41" spans="1:10" ht="15" customHeight="1">
      <c r="A41" s="344"/>
      <c r="B41" s="345" t="s">
        <v>9</v>
      </c>
      <c r="C41" s="345"/>
      <c r="D41" s="309" t="s">
        <v>291</v>
      </c>
      <c r="E41" s="343">
        <v>692.3</v>
      </c>
      <c r="F41" s="343">
        <v>11.1</v>
      </c>
      <c r="G41" s="343">
        <v>64.900000000000006</v>
      </c>
      <c r="H41" s="343">
        <v>439</v>
      </c>
      <c r="I41" s="343">
        <v>177.2</v>
      </c>
    </row>
    <row r="42" spans="1:10" ht="15" customHeight="1">
      <c r="A42" s="346"/>
      <c r="B42" s="347"/>
      <c r="C42" s="347"/>
      <c r="D42" s="309">
        <v>2023</v>
      </c>
      <c r="E42" s="343">
        <v>720.9</v>
      </c>
      <c r="F42" s="343">
        <v>7.1</v>
      </c>
      <c r="G42" s="343">
        <v>71.3</v>
      </c>
      <c r="H42" s="343">
        <v>429.7</v>
      </c>
      <c r="I42" s="343">
        <v>212.8</v>
      </c>
    </row>
    <row r="43" spans="1:10" ht="15" customHeight="1">
      <c r="A43" s="346"/>
      <c r="B43" s="347"/>
      <c r="C43" s="347"/>
      <c r="D43" s="309">
        <v>2024</v>
      </c>
      <c r="E43" s="343">
        <v>742.2</v>
      </c>
      <c r="F43" s="343">
        <v>12.7</v>
      </c>
      <c r="G43" s="343">
        <v>68</v>
      </c>
      <c r="H43" s="343">
        <v>475</v>
      </c>
      <c r="I43" s="343">
        <v>186.6</v>
      </c>
    </row>
    <row r="44" spans="1:10" ht="8.1" customHeight="1">
      <c r="A44" s="346"/>
      <c r="B44" s="347"/>
      <c r="C44" s="347"/>
      <c r="D44" s="342"/>
      <c r="E44" s="343"/>
      <c r="F44" s="343"/>
      <c r="G44" s="343"/>
      <c r="H44" s="343"/>
      <c r="I44" s="343"/>
    </row>
    <row r="45" spans="1:10" ht="15" customHeight="1">
      <c r="A45" s="344"/>
      <c r="B45" s="345" t="s">
        <v>28</v>
      </c>
      <c r="C45" s="345"/>
      <c r="D45" s="309" t="s">
        <v>291</v>
      </c>
      <c r="E45" s="343">
        <v>871</v>
      </c>
      <c r="F45" s="343">
        <v>8.1</v>
      </c>
      <c r="G45" s="343">
        <v>47.2</v>
      </c>
      <c r="H45" s="343">
        <v>513.6</v>
      </c>
      <c r="I45" s="343">
        <v>302</v>
      </c>
    </row>
    <row r="46" spans="1:10" ht="15" customHeight="1">
      <c r="A46" s="344"/>
      <c r="B46" s="345"/>
      <c r="C46" s="345"/>
      <c r="D46" s="309">
        <v>2023</v>
      </c>
      <c r="E46" s="343">
        <v>905.6</v>
      </c>
      <c r="F46" s="343">
        <v>13.2</v>
      </c>
      <c r="G46" s="343">
        <v>45.5</v>
      </c>
      <c r="H46" s="343">
        <v>510.4</v>
      </c>
      <c r="I46" s="343">
        <v>336.5</v>
      </c>
    </row>
    <row r="47" spans="1:10" ht="15" customHeight="1">
      <c r="A47" s="344"/>
      <c r="B47" s="345"/>
      <c r="C47" s="345"/>
      <c r="D47" s="309">
        <v>2024</v>
      </c>
      <c r="E47" s="343">
        <v>931.2</v>
      </c>
      <c r="F47" s="343">
        <v>5.8</v>
      </c>
      <c r="G47" s="343">
        <v>45.3</v>
      </c>
      <c r="H47" s="343">
        <v>506.1</v>
      </c>
      <c r="I47" s="343">
        <v>373.9</v>
      </c>
    </row>
    <row r="48" spans="1:10" ht="8.1" customHeight="1">
      <c r="A48" s="344"/>
      <c r="B48" s="345"/>
      <c r="C48" s="345"/>
      <c r="D48" s="342"/>
      <c r="E48" s="343"/>
      <c r="F48" s="343"/>
      <c r="G48" s="343"/>
      <c r="H48" s="343"/>
      <c r="I48" s="343"/>
    </row>
    <row r="49" spans="1:9" ht="15" customHeight="1">
      <c r="A49" s="344"/>
      <c r="B49" s="345" t="s">
        <v>8</v>
      </c>
      <c r="C49" s="345"/>
      <c r="D49" s="309" t="s">
        <v>291</v>
      </c>
      <c r="E49" s="343">
        <v>1070.2</v>
      </c>
      <c r="F49" s="343">
        <v>11.3</v>
      </c>
      <c r="G49" s="343">
        <v>114.4</v>
      </c>
      <c r="H49" s="343">
        <v>641.79999999999995</v>
      </c>
      <c r="I49" s="343">
        <v>302.7</v>
      </c>
    </row>
    <row r="50" spans="1:9" ht="15" customHeight="1">
      <c r="A50" s="346"/>
      <c r="B50" s="347"/>
      <c r="C50" s="347"/>
      <c r="D50" s="309">
        <v>2023</v>
      </c>
      <c r="E50" s="343">
        <v>1104.2</v>
      </c>
      <c r="F50" s="343">
        <v>9.9</v>
      </c>
      <c r="G50" s="343">
        <v>101.4</v>
      </c>
      <c r="H50" s="343">
        <v>645.20000000000005</v>
      </c>
      <c r="I50" s="343">
        <v>347.8</v>
      </c>
    </row>
    <row r="51" spans="1:9" ht="15" customHeight="1">
      <c r="A51" s="346"/>
      <c r="B51" s="347"/>
      <c r="C51" s="347"/>
      <c r="D51" s="309">
        <v>2024</v>
      </c>
      <c r="E51" s="343">
        <v>1136.2</v>
      </c>
      <c r="F51" s="343">
        <v>16.8</v>
      </c>
      <c r="G51" s="343">
        <v>153.5</v>
      </c>
      <c r="H51" s="343">
        <v>654.70000000000005</v>
      </c>
      <c r="I51" s="343">
        <v>311.2</v>
      </c>
    </row>
    <row r="52" spans="1:9" ht="8.1" customHeight="1">
      <c r="A52" s="346"/>
      <c r="B52" s="347"/>
      <c r="C52" s="347"/>
      <c r="D52" s="342"/>
      <c r="E52" s="343"/>
      <c r="F52" s="343"/>
      <c r="G52" s="343"/>
      <c r="H52" s="343"/>
      <c r="I52" s="343"/>
    </row>
    <row r="53" spans="1:9" ht="15" customHeight="1">
      <c r="A53" s="344"/>
      <c r="B53" s="345" t="s">
        <v>7</v>
      </c>
      <c r="C53" s="345"/>
      <c r="D53" s="309" t="s">
        <v>291</v>
      </c>
      <c r="E53" s="343">
        <v>120.6</v>
      </c>
      <c r="F53" s="343">
        <v>1.7</v>
      </c>
      <c r="G53" s="343">
        <v>7</v>
      </c>
      <c r="H53" s="343">
        <v>69</v>
      </c>
      <c r="I53" s="343">
        <v>42.8</v>
      </c>
    </row>
    <row r="54" spans="1:9" ht="15" customHeight="1">
      <c r="A54" s="346"/>
      <c r="B54" s="347"/>
      <c r="C54" s="347"/>
      <c r="D54" s="309">
        <v>2023</v>
      </c>
      <c r="E54" s="343">
        <v>124.9</v>
      </c>
      <c r="F54" s="343">
        <v>1.4</v>
      </c>
      <c r="G54" s="343">
        <v>6.3</v>
      </c>
      <c r="H54" s="343">
        <v>71.5</v>
      </c>
      <c r="I54" s="343">
        <v>45.8</v>
      </c>
    </row>
    <row r="55" spans="1:9" ht="15" customHeight="1">
      <c r="A55" s="346"/>
      <c r="B55" s="347"/>
      <c r="C55" s="347"/>
      <c r="D55" s="309">
        <v>2024</v>
      </c>
      <c r="E55" s="343">
        <v>127.7</v>
      </c>
      <c r="F55" s="343">
        <v>2</v>
      </c>
      <c r="G55" s="343">
        <v>6.6</v>
      </c>
      <c r="H55" s="343">
        <v>77.5</v>
      </c>
      <c r="I55" s="343">
        <v>41.6</v>
      </c>
    </row>
    <row r="56" spans="1:9" ht="8.1" customHeight="1">
      <c r="A56" s="346"/>
      <c r="B56" s="347"/>
      <c r="C56" s="347"/>
      <c r="D56" s="342"/>
      <c r="E56" s="343"/>
      <c r="F56" s="343"/>
      <c r="G56" s="343"/>
      <c r="H56" s="343"/>
      <c r="I56" s="343"/>
    </row>
    <row r="57" spans="1:9" ht="15" customHeight="1">
      <c r="A57" s="344"/>
      <c r="B57" s="345" t="s">
        <v>4</v>
      </c>
      <c r="C57" s="345"/>
      <c r="D57" s="309" t="s">
        <v>291</v>
      </c>
      <c r="E57" s="343">
        <v>3706.5</v>
      </c>
      <c r="F57" s="343">
        <v>29.3</v>
      </c>
      <c r="G57" s="343">
        <v>142.80000000000001</v>
      </c>
      <c r="H57" s="343">
        <v>1708</v>
      </c>
      <c r="I57" s="343">
        <v>1826.4</v>
      </c>
    </row>
    <row r="58" spans="1:9" ht="15" customHeight="1">
      <c r="A58" s="346"/>
      <c r="B58" s="347"/>
      <c r="C58" s="347"/>
      <c r="D58" s="309">
        <v>2023</v>
      </c>
      <c r="E58" s="343">
        <v>3858.9</v>
      </c>
      <c r="F58" s="343">
        <v>16</v>
      </c>
      <c r="G58" s="343">
        <v>149.69999999999999</v>
      </c>
      <c r="H58" s="343">
        <v>1952.5</v>
      </c>
      <c r="I58" s="343">
        <v>1740.7</v>
      </c>
    </row>
    <row r="59" spans="1:9" ht="15" customHeight="1">
      <c r="A59" s="346"/>
      <c r="B59" s="347"/>
      <c r="C59" s="347"/>
      <c r="D59" s="309">
        <v>2024</v>
      </c>
      <c r="E59" s="343">
        <v>3990.2</v>
      </c>
      <c r="F59" s="343">
        <v>14.9</v>
      </c>
      <c r="G59" s="343">
        <v>81.599999999999994</v>
      </c>
      <c r="H59" s="343">
        <v>1947.5</v>
      </c>
      <c r="I59" s="343">
        <v>1946.2</v>
      </c>
    </row>
    <row r="60" spans="1:9" ht="8.1" customHeight="1">
      <c r="A60" s="346"/>
      <c r="B60" s="347"/>
      <c r="C60" s="347"/>
      <c r="D60" s="342"/>
      <c r="E60" s="343"/>
      <c r="F60" s="343"/>
      <c r="G60" s="343"/>
      <c r="H60" s="343"/>
      <c r="I60" s="343"/>
    </row>
    <row r="61" spans="1:9" ht="15" customHeight="1">
      <c r="A61" s="344"/>
      <c r="B61" s="345" t="s">
        <v>3</v>
      </c>
      <c r="C61" s="345"/>
      <c r="D61" s="309" t="s">
        <v>291</v>
      </c>
      <c r="E61" s="343">
        <v>450.7</v>
      </c>
      <c r="F61" s="343">
        <v>13.4</v>
      </c>
      <c r="G61" s="343">
        <v>36.799999999999997</v>
      </c>
      <c r="H61" s="343">
        <v>253.5</v>
      </c>
      <c r="I61" s="343">
        <v>147.1</v>
      </c>
    </row>
    <row r="62" spans="1:9" ht="15" customHeight="1">
      <c r="A62" s="346"/>
      <c r="B62" s="347"/>
      <c r="C62" s="347"/>
      <c r="D62" s="309">
        <v>2023</v>
      </c>
      <c r="E62" s="343">
        <v>462.4</v>
      </c>
      <c r="F62" s="343">
        <v>10.1</v>
      </c>
      <c r="G62" s="343">
        <v>28.4</v>
      </c>
      <c r="H62" s="343">
        <v>250.4</v>
      </c>
      <c r="I62" s="343">
        <v>173.5</v>
      </c>
    </row>
    <row r="63" spans="1:9" ht="15" customHeight="1">
      <c r="A63" s="346"/>
      <c r="B63" s="347"/>
      <c r="C63" s="347"/>
      <c r="D63" s="309">
        <v>2024</v>
      </c>
      <c r="E63" s="343">
        <v>479</v>
      </c>
      <c r="F63" s="343">
        <v>10.5</v>
      </c>
      <c r="G63" s="343">
        <v>28.1</v>
      </c>
      <c r="H63" s="343">
        <v>289.3</v>
      </c>
      <c r="I63" s="343">
        <v>150.9</v>
      </c>
    </row>
    <row r="64" spans="1:9" ht="8.1" customHeight="1">
      <c r="A64" s="346"/>
      <c r="B64" s="347"/>
      <c r="C64" s="347"/>
      <c r="D64" s="342"/>
      <c r="E64" s="343"/>
      <c r="F64" s="343"/>
      <c r="G64" s="343"/>
      <c r="H64" s="343"/>
      <c r="I64" s="343"/>
    </row>
    <row r="65" spans="1:9" ht="15" customHeight="1">
      <c r="A65" s="344"/>
      <c r="B65" s="345" t="s">
        <v>6</v>
      </c>
      <c r="C65" s="345"/>
      <c r="D65" s="309" t="s">
        <v>291</v>
      </c>
      <c r="E65" s="343">
        <v>1504.4</v>
      </c>
      <c r="F65" s="343">
        <v>139</v>
      </c>
      <c r="G65" s="343">
        <v>316.60000000000002</v>
      </c>
      <c r="H65" s="343">
        <v>711.3</v>
      </c>
      <c r="I65" s="343">
        <v>337.4</v>
      </c>
    </row>
    <row r="66" spans="1:9" ht="15" customHeight="1">
      <c r="A66" s="346"/>
      <c r="B66" s="347"/>
      <c r="C66" s="347"/>
      <c r="D66" s="309">
        <v>2023</v>
      </c>
      <c r="E66" s="343">
        <v>1622.2</v>
      </c>
      <c r="F66" s="343">
        <v>200.5</v>
      </c>
      <c r="G66" s="343">
        <v>362.7</v>
      </c>
      <c r="H66" s="343">
        <v>733.4</v>
      </c>
      <c r="I66" s="343">
        <v>325.60000000000002</v>
      </c>
    </row>
    <row r="67" spans="1:9" ht="15" customHeight="1">
      <c r="A67" s="346"/>
      <c r="B67" s="347"/>
      <c r="C67" s="347"/>
      <c r="D67" s="309">
        <v>2024</v>
      </c>
      <c r="E67" s="343">
        <v>1717.4</v>
      </c>
      <c r="F67" s="343">
        <v>193.7</v>
      </c>
      <c r="G67" s="343">
        <v>433.6</v>
      </c>
      <c r="H67" s="343">
        <v>791.8</v>
      </c>
      <c r="I67" s="343">
        <v>298.3</v>
      </c>
    </row>
    <row r="68" spans="1:9" ht="8.1" customHeight="1">
      <c r="A68" s="341"/>
      <c r="B68" s="341"/>
      <c r="C68" s="341"/>
      <c r="D68" s="342"/>
      <c r="E68" s="343"/>
      <c r="F68" s="343"/>
      <c r="G68" s="343"/>
      <c r="H68" s="343"/>
      <c r="I68" s="343"/>
    </row>
    <row r="69" spans="1:9" ht="15" customHeight="1">
      <c r="A69" s="344"/>
      <c r="B69" s="345" t="s">
        <v>5</v>
      </c>
      <c r="C69" s="345"/>
      <c r="D69" s="309" t="s">
        <v>291</v>
      </c>
      <c r="E69" s="343">
        <v>1136</v>
      </c>
      <c r="F69" s="343">
        <v>37.6</v>
      </c>
      <c r="G69" s="343">
        <v>150.5</v>
      </c>
      <c r="H69" s="343">
        <v>686.6</v>
      </c>
      <c r="I69" s="343">
        <v>261.3</v>
      </c>
    </row>
    <row r="70" spans="1:9" ht="15" customHeight="1">
      <c r="A70" s="347"/>
      <c r="B70" s="347"/>
      <c r="C70" s="347"/>
      <c r="D70" s="309">
        <v>2023</v>
      </c>
      <c r="E70" s="343">
        <v>1192.5</v>
      </c>
      <c r="F70" s="343">
        <v>28.3</v>
      </c>
      <c r="G70" s="343">
        <v>148.69999999999999</v>
      </c>
      <c r="H70" s="343">
        <v>707.1</v>
      </c>
      <c r="I70" s="343">
        <v>308.39999999999998</v>
      </c>
    </row>
    <row r="71" spans="1:9" ht="15" customHeight="1">
      <c r="A71" s="346"/>
      <c r="B71" s="347"/>
      <c r="C71" s="347"/>
      <c r="D71" s="309">
        <v>2024</v>
      </c>
      <c r="E71" s="343">
        <v>1207.9000000000001</v>
      </c>
      <c r="F71" s="343">
        <v>30.9</v>
      </c>
      <c r="G71" s="343">
        <v>159</v>
      </c>
      <c r="H71" s="343">
        <v>725.9</v>
      </c>
      <c r="I71" s="343">
        <v>292.10000000000002</v>
      </c>
    </row>
    <row r="72" spans="1:9" ht="8.1" customHeight="1">
      <c r="A72" s="346"/>
      <c r="B72" s="347"/>
      <c r="C72" s="347"/>
      <c r="D72" s="342"/>
      <c r="E72" s="343"/>
      <c r="F72" s="343"/>
      <c r="G72" s="343"/>
      <c r="H72" s="343"/>
      <c r="I72" s="343"/>
    </row>
    <row r="73" spans="1:9" ht="15" customHeight="1">
      <c r="A73" s="344"/>
      <c r="B73" s="345" t="s">
        <v>2</v>
      </c>
      <c r="C73" s="345"/>
      <c r="D73" s="309" t="s">
        <v>291</v>
      </c>
      <c r="E73" s="343">
        <v>1019.7</v>
      </c>
      <c r="F73" s="343">
        <v>6.6</v>
      </c>
      <c r="G73" s="343">
        <v>31.2</v>
      </c>
      <c r="H73" s="343">
        <v>411.5</v>
      </c>
      <c r="I73" s="343">
        <v>570.4</v>
      </c>
    </row>
    <row r="74" spans="1:9" ht="15" customHeight="1">
      <c r="A74" s="346"/>
      <c r="B74" s="347"/>
      <c r="C74" s="347"/>
      <c r="D74" s="309">
        <v>2023</v>
      </c>
      <c r="E74" s="343">
        <v>1077.9000000000001</v>
      </c>
      <c r="F74" s="343">
        <v>4.2</v>
      </c>
      <c r="G74" s="343">
        <v>43.2</v>
      </c>
      <c r="H74" s="343">
        <v>452.2</v>
      </c>
      <c r="I74" s="343">
        <v>578.20000000000005</v>
      </c>
    </row>
    <row r="75" spans="1:9" ht="15" customHeight="1">
      <c r="A75" s="345"/>
      <c r="B75" s="345"/>
      <c r="C75" s="345"/>
      <c r="D75" s="309">
        <v>2024</v>
      </c>
      <c r="E75" s="343">
        <v>1153.5</v>
      </c>
      <c r="F75" s="343">
        <v>5.9</v>
      </c>
      <c r="G75" s="343">
        <v>34.4</v>
      </c>
      <c r="H75" s="343">
        <v>491.4</v>
      </c>
      <c r="I75" s="343">
        <v>621.70000000000005</v>
      </c>
    </row>
    <row r="76" spans="1:9" ht="8.1" customHeight="1">
      <c r="A76" s="345"/>
      <c r="B76" s="345"/>
      <c r="C76" s="345"/>
      <c r="D76" s="342"/>
      <c r="E76" s="343"/>
      <c r="F76" s="343"/>
      <c r="G76" s="343"/>
      <c r="H76" s="343"/>
      <c r="I76" s="343"/>
    </row>
    <row r="77" spans="1:9" ht="15" customHeight="1">
      <c r="A77" s="344"/>
      <c r="B77" s="345" t="s">
        <v>1</v>
      </c>
      <c r="C77" s="345"/>
      <c r="D77" s="309" t="s">
        <v>291</v>
      </c>
      <c r="E77" s="343">
        <v>41.5</v>
      </c>
      <c r="F77" s="343">
        <v>1.9</v>
      </c>
      <c r="G77" s="343">
        <v>3</v>
      </c>
      <c r="H77" s="343">
        <v>19.8</v>
      </c>
      <c r="I77" s="343">
        <v>16.8</v>
      </c>
    </row>
    <row r="78" spans="1:9" ht="15" customHeight="1">
      <c r="A78" s="344"/>
      <c r="B78" s="345"/>
      <c r="C78" s="345"/>
      <c r="D78" s="309">
        <v>2023</v>
      </c>
      <c r="E78" s="343">
        <v>43.4</v>
      </c>
      <c r="F78" s="343">
        <v>0.8</v>
      </c>
      <c r="G78" s="343">
        <v>4.8</v>
      </c>
      <c r="H78" s="343">
        <v>20.9</v>
      </c>
      <c r="I78" s="343">
        <v>16.899999999999999</v>
      </c>
    </row>
    <row r="79" spans="1:9" ht="15" customHeight="1">
      <c r="A79" s="345"/>
      <c r="B79" s="345"/>
      <c r="C79" s="345"/>
      <c r="D79" s="309">
        <v>2024</v>
      </c>
      <c r="E79" s="343">
        <v>44.4</v>
      </c>
      <c r="F79" s="343">
        <v>3.5</v>
      </c>
      <c r="G79" s="343">
        <v>4</v>
      </c>
      <c r="H79" s="343">
        <v>21.9</v>
      </c>
      <c r="I79" s="343">
        <v>15</v>
      </c>
    </row>
    <row r="80" spans="1:9" ht="8.1" customHeight="1">
      <c r="A80" s="345"/>
      <c r="B80" s="345"/>
      <c r="C80" s="345"/>
      <c r="D80" s="309"/>
      <c r="E80" s="343"/>
      <c r="F80" s="343"/>
      <c r="G80" s="343"/>
      <c r="H80" s="343"/>
      <c r="I80" s="343"/>
    </row>
    <row r="81" spans="1:11" ht="15" customHeight="1">
      <c r="A81" s="344"/>
      <c r="B81" s="345" t="s">
        <v>0</v>
      </c>
      <c r="C81" s="345"/>
      <c r="D81" s="309" t="s">
        <v>291</v>
      </c>
      <c r="E81" s="343">
        <v>55.1</v>
      </c>
      <c r="F81" s="343">
        <v>0</v>
      </c>
      <c r="G81" s="343">
        <v>2.2999999999999998</v>
      </c>
      <c r="H81" s="343">
        <v>17</v>
      </c>
      <c r="I81" s="343">
        <v>35.799999999999997</v>
      </c>
    </row>
    <row r="82" spans="1:11" ht="15" customHeight="1">
      <c r="A82" s="347"/>
      <c r="B82" s="347"/>
      <c r="C82" s="347"/>
      <c r="D82" s="309">
        <v>2023</v>
      </c>
      <c r="E82" s="343">
        <v>58.1</v>
      </c>
      <c r="F82" s="343">
        <v>0</v>
      </c>
      <c r="G82" s="343">
        <v>0.1</v>
      </c>
      <c r="H82" s="343">
        <v>18.3</v>
      </c>
      <c r="I82" s="343">
        <v>39.799999999999997</v>
      </c>
    </row>
    <row r="83" spans="1:11" ht="15" customHeight="1">
      <c r="A83" s="347"/>
      <c r="B83" s="347"/>
      <c r="C83" s="347"/>
      <c r="D83" s="309">
        <v>2024</v>
      </c>
      <c r="E83" s="343">
        <v>59.6</v>
      </c>
      <c r="F83" s="343">
        <v>0</v>
      </c>
      <c r="G83" s="343">
        <v>1.4</v>
      </c>
      <c r="H83" s="343">
        <v>15.6</v>
      </c>
      <c r="I83" s="343">
        <v>42.5</v>
      </c>
    </row>
    <row r="84" spans="1:11" ht="8.1" customHeight="1"/>
    <row r="85" spans="1:11" ht="15">
      <c r="A85" s="518"/>
      <c r="B85" s="518"/>
      <c r="C85" s="518"/>
      <c r="D85" s="519"/>
      <c r="E85" s="520"/>
      <c r="F85" s="521"/>
      <c r="G85" s="399"/>
      <c r="H85" s="399"/>
      <c r="I85" s="399"/>
      <c r="J85" s="522" t="s">
        <v>314</v>
      </c>
      <c r="K85" s="399"/>
    </row>
    <row r="86" spans="1:11" ht="15">
      <c r="A86" s="399"/>
      <c r="B86" s="399"/>
      <c r="C86" s="399"/>
      <c r="D86" s="523"/>
      <c r="E86" s="524"/>
      <c r="F86" s="521"/>
      <c r="G86" s="399"/>
      <c r="H86" s="399"/>
      <c r="I86" s="399"/>
      <c r="J86" s="525" t="s">
        <v>315</v>
      </c>
      <c r="K86" s="399"/>
    </row>
    <row r="87" spans="1:11">
      <c r="A87" s="526"/>
      <c r="B87" s="782" t="s">
        <v>316</v>
      </c>
      <c r="C87" s="782"/>
      <c r="D87" s="782"/>
      <c r="E87" s="782"/>
      <c r="F87" s="782"/>
      <c r="G87" s="782"/>
      <c r="H87" s="782"/>
      <c r="I87" s="782"/>
      <c r="J87" s="782"/>
      <c r="K87" s="782"/>
    </row>
    <row r="88" spans="1:11" ht="15">
      <c r="A88" s="213"/>
      <c r="B88" s="783" t="s">
        <v>317</v>
      </c>
      <c r="C88" s="783"/>
      <c r="D88" s="783"/>
      <c r="E88" s="783"/>
      <c r="F88" s="783"/>
      <c r="G88" s="783"/>
      <c r="H88" s="783"/>
      <c r="I88" s="783"/>
      <c r="J88" s="783"/>
      <c r="K88" s="527"/>
    </row>
    <row r="89" spans="1:11" ht="15.75">
      <c r="A89" s="213"/>
      <c r="B89" s="528" t="s">
        <v>318</v>
      </c>
      <c r="C89" s="527"/>
      <c r="D89" s="527"/>
      <c r="E89" s="527"/>
      <c r="F89" s="527"/>
      <c r="G89" s="527"/>
      <c r="H89" s="527"/>
      <c r="I89" s="527"/>
      <c r="J89" s="527"/>
      <c r="K89" s="527"/>
    </row>
  </sheetData>
  <mergeCells count="2">
    <mergeCell ref="B87:K87"/>
    <mergeCell ref="B88:J88"/>
  </mergeCells>
  <hyperlinks>
    <hyperlink ref="J1:J2" r:id="rId1" display="         GUNA TENAGA" xr:uid="{00000000-0004-0000-0100-000000000000}"/>
  </hyperlinks>
  <printOptions horizontalCentered="1"/>
  <pageMargins left="0.39370078740157483" right="0.39370078740157483" top="0.74803149606299213" bottom="0.51181102362204722" header="0.23622047244094491" footer="0.39370078740157483"/>
  <pageSetup paperSize="9" scale="64" orientation="portrait" r:id="rId2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2CFD-8F85-4C93-A4E9-207381EA9910}">
  <sheetPr>
    <tabColor theme="8"/>
    <pageSetUpPr fitToPage="1"/>
  </sheetPr>
  <dimension ref="A1:Q109"/>
  <sheetViews>
    <sheetView showGridLines="0" view="pageBreakPreview" topLeftCell="A70" zoomScale="80" zoomScaleNormal="100" zoomScaleSheetLayoutView="80" workbookViewId="0">
      <selection activeCell="C8" sqref="C8"/>
    </sheetView>
  </sheetViews>
  <sheetFormatPr defaultColWidth="9.140625" defaultRowHeight="15" customHeight="1"/>
  <cols>
    <col min="1" max="1" width="1.7109375" style="788" customWidth="1"/>
    <col min="2" max="3" width="12.7109375" style="788" customWidth="1"/>
    <col min="4" max="4" width="10.7109375" style="788" customWidth="1"/>
    <col min="5" max="5" width="1.7109375" style="788" customWidth="1"/>
    <col min="6" max="8" width="12.7109375" style="788" customWidth="1"/>
    <col min="9" max="9" width="1.7109375" style="788" customWidth="1"/>
    <col min="10" max="12" width="12.7109375" style="788" customWidth="1"/>
    <col min="13" max="13" width="1.7109375" style="788" customWidth="1"/>
    <col min="14" max="16" width="12.7109375" style="788" customWidth="1"/>
    <col min="17" max="17" width="1.7109375" style="788" customWidth="1"/>
    <col min="18" max="16384" width="9.140625" style="788"/>
  </cols>
  <sheetData>
    <row r="1" spans="1:17">
      <c r="P1" s="682" t="s">
        <v>27</v>
      </c>
    </row>
    <row r="2" spans="1:17">
      <c r="P2" s="681" t="s">
        <v>26</v>
      </c>
    </row>
    <row r="3" spans="1:17" ht="13.5"/>
    <row r="4" spans="1:17" ht="13.5"/>
    <row r="5" spans="1:17" s="855" customFormat="1" ht="15" customHeight="1">
      <c r="B5" s="862" t="s">
        <v>173</v>
      </c>
      <c r="C5" s="861" t="s">
        <v>354</v>
      </c>
      <c r="D5" s="860"/>
      <c r="E5" s="859"/>
      <c r="G5" s="859"/>
      <c r="H5" s="859"/>
      <c r="I5" s="859"/>
      <c r="J5" s="859"/>
      <c r="K5" s="859"/>
      <c r="L5" s="859"/>
      <c r="M5" s="859"/>
      <c r="N5" s="859"/>
      <c r="O5" s="859"/>
      <c r="P5" s="859"/>
    </row>
    <row r="6" spans="1:17" s="855" customFormat="1" ht="15" customHeight="1">
      <c r="B6" s="858" t="s">
        <v>174</v>
      </c>
      <c r="C6" s="856" t="s">
        <v>353</v>
      </c>
      <c r="D6" s="857"/>
      <c r="E6" s="856"/>
      <c r="G6" s="856"/>
      <c r="H6" s="856"/>
      <c r="I6" s="856"/>
      <c r="J6" s="856"/>
      <c r="K6" s="856"/>
      <c r="L6" s="856"/>
      <c r="M6" s="856"/>
      <c r="N6" s="856"/>
      <c r="O6" s="856"/>
      <c r="P6" s="856"/>
    </row>
    <row r="7" spans="1:17" ht="8.1" customHeight="1" thickBot="1">
      <c r="B7" s="841"/>
      <c r="C7" s="841"/>
      <c r="D7" s="840"/>
      <c r="E7" s="841"/>
      <c r="F7" s="854"/>
      <c r="G7" s="854"/>
      <c r="H7" s="854"/>
    </row>
    <row r="8" spans="1:17" ht="8.1" customHeight="1" thickTop="1">
      <c r="A8" s="849"/>
      <c r="B8" s="852"/>
      <c r="C8" s="852"/>
      <c r="D8" s="853"/>
      <c r="E8" s="852"/>
      <c r="F8" s="850"/>
      <c r="G8" s="850"/>
      <c r="H8" s="850"/>
      <c r="I8" s="851"/>
      <c r="J8" s="850"/>
      <c r="K8" s="850"/>
      <c r="L8" s="850"/>
      <c r="M8" s="851"/>
      <c r="N8" s="850"/>
      <c r="O8" s="850"/>
      <c r="P8" s="850"/>
      <c r="Q8" s="849"/>
    </row>
    <row r="9" spans="1:17" ht="15" customHeight="1">
      <c r="B9" s="843"/>
      <c r="C9" s="843"/>
      <c r="D9" s="846"/>
      <c r="E9" s="843"/>
      <c r="F9" s="847" t="s">
        <v>21</v>
      </c>
      <c r="G9" s="847"/>
      <c r="H9" s="847"/>
      <c r="I9" s="848"/>
      <c r="J9" s="847" t="s">
        <v>20</v>
      </c>
      <c r="K9" s="847"/>
      <c r="L9" s="847"/>
      <c r="M9" s="848"/>
      <c r="N9" s="847" t="s">
        <v>19</v>
      </c>
      <c r="O9" s="847"/>
      <c r="P9" s="847"/>
    </row>
    <row r="10" spans="1:17" ht="15" customHeight="1">
      <c r="B10" s="843" t="s">
        <v>25</v>
      </c>
      <c r="C10" s="843"/>
      <c r="D10" s="846" t="s">
        <v>190</v>
      </c>
      <c r="E10" s="843"/>
      <c r="F10" s="844" t="s">
        <v>18</v>
      </c>
      <c r="G10" s="844"/>
      <c r="H10" s="844"/>
      <c r="I10" s="845"/>
      <c r="J10" s="844" t="s">
        <v>17</v>
      </c>
      <c r="K10" s="844"/>
      <c r="L10" s="844"/>
      <c r="M10" s="845"/>
      <c r="N10" s="844" t="s">
        <v>16</v>
      </c>
      <c r="O10" s="844"/>
      <c r="P10" s="844"/>
    </row>
    <row r="11" spans="1:17" ht="15" customHeight="1">
      <c r="B11" s="839" t="s">
        <v>23</v>
      </c>
      <c r="C11" s="839"/>
      <c r="D11" s="840" t="s">
        <v>191</v>
      </c>
      <c r="E11" s="843"/>
      <c r="F11" s="837" t="s">
        <v>146</v>
      </c>
      <c r="G11" s="842"/>
      <c r="H11" s="842"/>
      <c r="I11" s="841"/>
      <c r="J11" s="837" t="s">
        <v>146</v>
      </c>
      <c r="K11" s="841"/>
      <c r="L11" s="841"/>
      <c r="M11" s="841"/>
      <c r="N11" s="837" t="s">
        <v>146</v>
      </c>
      <c r="O11" s="841"/>
      <c r="P11" s="841"/>
    </row>
    <row r="12" spans="1:17" ht="15" customHeight="1">
      <c r="B12" s="839"/>
      <c r="C12" s="839"/>
      <c r="D12" s="840"/>
      <c r="E12" s="839"/>
      <c r="F12" s="838" t="s">
        <v>158</v>
      </c>
      <c r="G12" s="837" t="s">
        <v>137</v>
      </c>
      <c r="H12" s="837" t="s">
        <v>157</v>
      </c>
      <c r="I12" s="836"/>
      <c r="J12" s="838" t="s">
        <v>158</v>
      </c>
      <c r="K12" s="837" t="s">
        <v>137</v>
      </c>
      <c r="L12" s="837" t="s">
        <v>157</v>
      </c>
      <c r="M12" s="836"/>
      <c r="N12" s="838" t="s">
        <v>158</v>
      </c>
      <c r="O12" s="837" t="s">
        <v>137</v>
      </c>
      <c r="P12" s="837" t="s">
        <v>157</v>
      </c>
    </row>
    <row r="13" spans="1:17" ht="15" customHeight="1">
      <c r="B13" s="835"/>
      <c r="C13" s="835"/>
      <c r="D13" s="824"/>
      <c r="E13" s="835"/>
      <c r="F13" s="833" t="s">
        <v>352</v>
      </c>
      <c r="G13" s="832" t="s">
        <v>139</v>
      </c>
      <c r="H13" s="832" t="s">
        <v>138</v>
      </c>
      <c r="I13" s="836"/>
      <c r="J13" s="833" t="s">
        <v>352</v>
      </c>
      <c r="K13" s="832" t="s">
        <v>139</v>
      </c>
      <c r="L13" s="832" t="s">
        <v>138</v>
      </c>
      <c r="M13" s="836"/>
      <c r="N13" s="833" t="s">
        <v>352</v>
      </c>
      <c r="O13" s="832" t="s">
        <v>139</v>
      </c>
      <c r="P13" s="832" t="s">
        <v>138</v>
      </c>
    </row>
    <row r="14" spans="1:17" ht="15" customHeight="1">
      <c r="B14" s="835"/>
      <c r="C14" s="835"/>
      <c r="D14" s="824"/>
      <c r="E14" s="835"/>
      <c r="F14" s="833" t="s">
        <v>351</v>
      </c>
      <c r="G14" s="832"/>
      <c r="H14" s="832"/>
      <c r="I14" s="834"/>
      <c r="J14" s="833" t="s">
        <v>351</v>
      </c>
      <c r="K14" s="832"/>
      <c r="L14" s="832"/>
      <c r="M14" s="834"/>
      <c r="N14" s="833" t="s">
        <v>351</v>
      </c>
      <c r="O14" s="832"/>
      <c r="P14" s="832"/>
    </row>
    <row r="15" spans="1:17" ht="15" customHeight="1">
      <c r="B15" s="825"/>
      <c r="C15" s="825"/>
      <c r="D15" s="826"/>
      <c r="E15" s="825"/>
      <c r="F15" s="823" t="s">
        <v>128</v>
      </c>
      <c r="G15" s="823" t="s">
        <v>140</v>
      </c>
      <c r="H15" s="823" t="s">
        <v>140</v>
      </c>
      <c r="I15" s="824"/>
      <c r="J15" s="823" t="s">
        <v>128</v>
      </c>
      <c r="K15" s="823" t="s">
        <v>140</v>
      </c>
      <c r="L15" s="823" t="s">
        <v>140</v>
      </c>
      <c r="M15" s="824"/>
      <c r="N15" s="823" t="s">
        <v>128</v>
      </c>
      <c r="O15" s="823" t="s">
        <v>140</v>
      </c>
      <c r="P15" s="823" t="s">
        <v>140</v>
      </c>
    </row>
    <row r="16" spans="1:17" ht="8.1" customHeight="1">
      <c r="A16" s="827"/>
      <c r="B16" s="830"/>
      <c r="C16" s="830"/>
      <c r="D16" s="831"/>
      <c r="E16" s="830"/>
      <c r="F16" s="828"/>
      <c r="G16" s="828"/>
      <c r="H16" s="828"/>
      <c r="I16" s="829"/>
      <c r="J16" s="828"/>
      <c r="K16" s="828"/>
      <c r="L16" s="828"/>
      <c r="M16" s="829"/>
      <c r="N16" s="828"/>
      <c r="O16" s="828"/>
      <c r="P16" s="828"/>
      <c r="Q16" s="827"/>
    </row>
    <row r="17" spans="2:17" ht="8.1" customHeight="1">
      <c r="C17" s="825"/>
      <c r="D17" s="826"/>
      <c r="E17" s="825"/>
      <c r="F17" s="823"/>
      <c r="G17" s="823"/>
      <c r="H17" s="823"/>
      <c r="I17" s="824"/>
      <c r="J17" s="823"/>
      <c r="K17" s="823"/>
      <c r="L17" s="823"/>
      <c r="M17" s="824"/>
      <c r="N17" s="823"/>
      <c r="O17" s="823"/>
      <c r="P17" s="823"/>
    </row>
    <row r="18" spans="2:17" s="803" customFormat="1" ht="15" customHeight="1">
      <c r="B18" s="817" t="s">
        <v>15</v>
      </c>
      <c r="C18" s="817"/>
      <c r="D18" s="308" t="s">
        <v>286</v>
      </c>
      <c r="E18" s="815"/>
      <c r="F18" s="820">
        <v>9996.5</v>
      </c>
      <c r="G18" s="819">
        <v>2429</v>
      </c>
      <c r="H18" s="819">
        <v>3219</v>
      </c>
      <c r="I18" s="822"/>
      <c r="J18" s="820">
        <v>5892.9</v>
      </c>
      <c r="K18" s="819">
        <v>2498</v>
      </c>
      <c r="L18" s="819">
        <v>3288</v>
      </c>
      <c r="M18" s="822"/>
      <c r="N18" s="820">
        <v>4103.6000000000004</v>
      </c>
      <c r="O18" s="819">
        <v>2305</v>
      </c>
      <c r="P18" s="819">
        <v>3119</v>
      </c>
      <c r="Q18" s="788"/>
    </row>
    <row r="19" spans="2:17" s="803" customFormat="1" ht="15" customHeight="1">
      <c r="B19" s="817"/>
      <c r="C19" s="817"/>
      <c r="D19" s="308">
        <v>2023</v>
      </c>
      <c r="E19" s="815"/>
      <c r="F19" s="820">
        <v>10105.4</v>
      </c>
      <c r="G19" s="819">
        <v>2602</v>
      </c>
      <c r="H19" s="819">
        <v>3441</v>
      </c>
      <c r="I19" s="821"/>
      <c r="J19" s="820">
        <v>5949</v>
      </c>
      <c r="K19" s="819">
        <v>2675</v>
      </c>
      <c r="L19" s="819">
        <v>3532</v>
      </c>
      <c r="M19" s="821"/>
      <c r="N19" s="820">
        <v>4156.3999999999996</v>
      </c>
      <c r="O19" s="819">
        <v>2464</v>
      </c>
      <c r="P19" s="819">
        <v>3311</v>
      </c>
      <c r="Q19" s="788"/>
    </row>
    <row r="20" spans="2:17" s="803" customFormat="1" ht="15" customHeight="1">
      <c r="B20" s="817"/>
      <c r="C20" s="817"/>
      <c r="D20" s="308">
        <v>2024</v>
      </c>
      <c r="E20" s="815"/>
      <c r="F20" s="820">
        <v>10238.4</v>
      </c>
      <c r="G20" s="819">
        <v>2793</v>
      </c>
      <c r="H20" s="819">
        <v>3652</v>
      </c>
      <c r="I20" s="821"/>
      <c r="J20" s="820">
        <v>6028.4</v>
      </c>
      <c r="K20" s="819">
        <v>2850</v>
      </c>
      <c r="L20" s="819">
        <v>3759</v>
      </c>
      <c r="M20" s="821"/>
      <c r="N20" s="820">
        <v>4210</v>
      </c>
      <c r="O20" s="819">
        <v>2642</v>
      </c>
      <c r="P20" s="819">
        <v>3499</v>
      </c>
      <c r="Q20" s="788"/>
    </row>
    <row r="21" spans="2:17" s="803" customFormat="1" ht="15" customHeight="1">
      <c r="B21" s="817"/>
      <c r="C21" s="817"/>
      <c r="D21" s="342"/>
      <c r="E21" s="815"/>
      <c r="F21" s="814"/>
      <c r="G21" s="813"/>
      <c r="H21" s="813"/>
      <c r="I21" s="818"/>
      <c r="J21" s="814"/>
      <c r="K21" s="813"/>
      <c r="L21" s="813"/>
      <c r="M21" s="818"/>
      <c r="N21" s="814"/>
      <c r="O21" s="813"/>
      <c r="P21" s="813"/>
      <c r="Q21" s="788"/>
    </row>
    <row r="22" spans="2:17" s="803" customFormat="1" ht="8.1" customHeight="1">
      <c r="B22" s="817"/>
      <c r="C22" s="817"/>
      <c r="D22" s="309"/>
      <c r="E22" s="815"/>
      <c r="F22" s="814"/>
      <c r="G22" s="813"/>
      <c r="H22" s="813"/>
      <c r="I22" s="814"/>
      <c r="J22" s="814"/>
      <c r="K22" s="813"/>
      <c r="L22" s="813"/>
      <c r="M22" s="814"/>
      <c r="N22" s="814"/>
      <c r="O22" s="813"/>
      <c r="P22" s="813"/>
      <c r="Q22" s="788"/>
    </row>
    <row r="23" spans="2:17" s="803" customFormat="1" ht="15" customHeight="1">
      <c r="B23" s="815" t="s">
        <v>14</v>
      </c>
      <c r="C23" s="815"/>
      <c r="D23" s="309" t="s">
        <v>291</v>
      </c>
      <c r="E23" s="815"/>
      <c r="F23" s="814">
        <v>1351.7</v>
      </c>
      <c r="G23" s="813">
        <v>2216</v>
      </c>
      <c r="H23" s="813">
        <v>2992</v>
      </c>
      <c r="I23" s="814"/>
      <c r="J23" s="814">
        <v>857.4</v>
      </c>
      <c r="K23" s="813">
        <v>2216</v>
      </c>
      <c r="L23" s="813">
        <v>3073</v>
      </c>
      <c r="M23" s="814"/>
      <c r="N23" s="814">
        <v>494.3</v>
      </c>
      <c r="O23" s="813">
        <v>1865</v>
      </c>
      <c r="P23" s="813">
        <v>2854</v>
      </c>
      <c r="Q23" s="788"/>
    </row>
    <row r="24" spans="2:17" s="803" customFormat="1" ht="15" customHeight="1">
      <c r="B24" s="815"/>
      <c r="C24" s="815"/>
      <c r="D24" s="309">
        <v>2023</v>
      </c>
      <c r="E24" s="815"/>
      <c r="F24" s="814">
        <v>1367.2</v>
      </c>
      <c r="G24" s="813">
        <v>2450</v>
      </c>
      <c r="H24" s="813">
        <v>3212</v>
      </c>
      <c r="I24" s="814"/>
      <c r="J24" s="814">
        <v>867.2</v>
      </c>
      <c r="K24" s="813">
        <v>2603</v>
      </c>
      <c r="L24" s="813">
        <v>3328</v>
      </c>
      <c r="M24" s="814"/>
      <c r="N24" s="814">
        <v>500</v>
      </c>
      <c r="O24" s="813">
        <v>2276</v>
      </c>
      <c r="P24" s="813">
        <v>3010</v>
      </c>
      <c r="Q24" s="788"/>
    </row>
    <row r="25" spans="2:17" s="803" customFormat="1" ht="15" customHeight="1">
      <c r="B25" s="815"/>
      <c r="C25" s="815"/>
      <c r="D25" s="309">
        <v>2024</v>
      </c>
      <c r="E25" s="815"/>
      <c r="F25" s="814">
        <v>1388</v>
      </c>
      <c r="G25" s="813">
        <v>2793</v>
      </c>
      <c r="H25" s="813">
        <v>3414</v>
      </c>
      <c r="I25" s="814"/>
      <c r="J25" s="814">
        <v>881.6</v>
      </c>
      <c r="K25" s="813">
        <v>2850</v>
      </c>
      <c r="L25" s="813">
        <v>3543</v>
      </c>
      <c r="M25" s="814"/>
      <c r="N25" s="814">
        <v>506.4</v>
      </c>
      <c r="O25" s="813">
        <v>2444</v>
      </c>
      <c r="P25" s="813">
        <v>3190</v>
      </c>
      <c r="Q25" s="788"/>
    </row>
    <row r="26" spans="2:17" s="803" customFormat="1" ht="15" customHeight="1">
      <c r="B26" s="815"/>
      <c r="C26" s="815"/>
      <c r="D26" s="342"/>
      <c r="E26" s="815"/>
      <c r="F26" s="814"/>
      <c r="G26" s="813"/>
      <c r="H26" s="813"/>
      <c r="I26" s="814"/>
      <c r="J26" s="814"/>
      <c r="K26" s="813"/>
      <c r="L26" s="813"/>
      <c r="M26" s="814"/>
      <c r="N26" s="814"/>
      <c r="O26" s="813"/>
      <c r="P26" s="813"/>
      <c r="Q26" s="788"/>
    </row>
    <row r="27" spans="2:17" s="803" customFormat="1" ht="8.1" customHeight="1">
      <c r="B27" s="815"/>
      <c r="C27" s="815"/>
      <c r="D27" s="309"/>
      <c r="E27" s="815"/>
      <c r="F27" s="814"/>
      <c r="G27" s="813"/>
      <c r="H27" s="813"/>
      <c r="I27" s="814"/>
      <c r="J27" s="814"/>
      <c r="K27" s="813"/>
      <c r="L27" s="813"/>
      <c r="M27" s="814"/>
      <c r="N27" s="814"/>
      <c r="O27" s="813"/>
      <c r="P27" s="813"/>
      <c r="Q27" s="788"/>
    </row>
    <row r="28" spans="2:17" s="803" customFormat="1" ht="15" customHeight="1">
      <c r="B28" s="815" t="s">
        <v>13</v>
      </c>
      <c r="C28" s="815"/>
      <c r="D28" s="309" t="s">
        <v>291</v>
      </c>
      <c r="E28" s="815"/>
      <c r="F28" s="814">
        <v>578.29999999999995</v>
      </c>
      <c r="G28" s="813">
        <v>1797</v>
      </c>
      <c r="H28" s="813">
        <v>2627</v>
      </c>
      <c r="I28" s="814"/>
      <c r="J28" s="814">
        <v>362.1</v>
      </c>
      <c r="K28" s="813">
        <v>1863</v>
      </c>
      <c r="L28" s="813">
        <v>2585</v>
      </c>
      <c r="M28" s="814"/>
      <c r="N28" s="814">
        <v>216.2</v>
      </c>
      <c r="O28" s="813">
        <v>1760</v>
      </c>
      <c r="P28" s="813">
        <v>2697</v>
      </c>
      <c r="Q28" s="788"/>
    </row>
    <row r="29" spans="2:17" s="803" customFormat="1" ht="15" customHeight="1">
      <c r="B29" s="815"/>
      <c r="C29" s="815"/>
      <c r="D29" s="309">
        <v>2023</v>
      </c>
      <c r="E29" s="815"/>
      <c r="F29" s="814">
        <v>567.6</v>
      </c>
      <c r="G29" s="813">
        <v>1885</v>
      </c>
      <c r="H29" s="813">
        <v>2859</v>
      </c>
      <c r="I29" s="814"/>
      <c r="J29" s="814">
        <v>357.8</v>
      </c>
      <c r="K29" s="813">
        <v>1882</v>
      </c>
      <c r="L29" s="813">
        <v>2806</v>
      </c>
      <c r="M29" s="814"/>
      <c r="N29" s="814">
        <v>209.8</v>
      </c>
      <c r="O29" s="813">
        <v>1916</v>
      </c>
      <c r="P29" s="813">
        <v>2948</v>
      </c>
      <c r="Q29" s="788"/>
    </row>
    <row r="30" spans="2:17" s="803" customFormat="1" ht="15" customHeight="1">
      <c r="B30" s="815"/>
      <c r="C30" s="815"/>
      <c r="D30" s="309">
        <v>2024</v>
      </c>
      <c r="E30" s="815"/>
      <c r="F30" s="814">
        <v>569.4</v>
      </c>
      <c r="G30" s="813">
        <v>2047</v>
      </c>
      <c r="H30" s="813">
        <v>3053</v>
      </c>
      <c r="I30" s="814"/>
      <c r="J30" s="814">
        <v>358.5</v>
      </c>
      <c r="K30" s="813">
        <v>2047</v>
      </c>
      <c r="L30" s="813">
        <v>2983</v>
      </c>
      <c r="M30" s="814"/>
      <c r="N30" s="814">
        <v>210.9</v>
      </c>
      <c r="O30" s="813">
        <v>2047</v>
      </c>
      <c r="P30" s="813">
        <v>3171</v>
      </c>
      <c r="Q30" s="788"/>
    </row>
    <row r="31" spans="2:17" s="803" customFormat="1" ht="15" customHeight="1">
      <c r="B31" s="815"/>
      <c r="C31" s="815"/>
      <c r="D31" s="342"/>
      <c r="E31" s="815"/>
      <c r="F31" s="814"/>
      <c r="G31" s="813"/>
      <c r="H31" s="813"/>
      <c r="I31" s="814"/>
      <c r="J31" s="814"/>
      <c r="K31" s="813"/>
      <c r="L31" s="813"/>
      <c r="M31" s="814"/>
      <c r="N31" s="814"/>
      <c r="O31" s="813"/>
      <c r="P31" s="813"/>
      <c r="Q31" s="788"/>
    </row>
    <row r="32" spans="2:17" s="803" customFormat="1" ht="8.1" customHeight="1">
      <c r="B32" s="815"/>
      <c r="C32" s="815"/>
      <c r="D32" s="309"/>
      <c r="E32" s="815"/>
      <c r="F32" s="814"/>
      <c r="G32" s="813"/>
      <c r="H32" s="813"/>
      <c r="I32" s="814"/>
      <c r="J32" s="814"/>
      <c r="K32" s="813"/>
      <c r="L32" s="813"/>
      <c r="M32" s="814"/>
      <c r="N32" s="814"/>
      <c r="O32" s="813"/>
      <c r="P32" s="813"/>
      <c r="Q32" s="788"/>
    </row>
    <row r="33" spans="2:17" s="803" customFormat="1" ht="15" customHeight="1">
      <c r="B33" s="815" t="s">
        <v>12</v>
      </c>
      <c r="C33" s="815"/>
      <c r="D33" s="309" t="s">
        <v>291</v>
      </c>
      <c r="E33" s="815"/>
      <c r="F33" s="814">
        <v>394.6</v>
      </c>
      <c r="G33" s="813">
        <v>1635</v>
      </c>
      <c r="H33" s="813">
        <v>2604</v>
      </c>
      <c r="I33" s="814"/>
      <c r="J33" s="814">
        <v>247.6</v>
      </c>
      <c r="K33" s="813">
        <v>1568</v>
      </c>
      <c r="L33" s="813">
        <v>2416</v>
      </c>
      <c r="M33" s="814"/>
      <c r="N33" s="814">
        <v>147</v>
      </c>
      <c r="O33" s="813">
        <v>1699</v>
      </c>
      <c r="P33" s="813">
        <v>2922</v>
      </c>
      <c r="Q33" s="788"/>
    </row>
    <row r="34" spans="2:17" s="803" customFormat="1" ht="15" customHeight="1">
      <c r="B34" s="815"/>
      <c r="C34" s="815"/>
      <c r="D34" s="309">
        <v>2023</v>
      </c>
      <c r="E34" s="815"/>
      <c r="F34" s="814">
        <v>389.5</v>
      </c>
      <c r="G34" s="813">
        <v>1750</v>
      </c>
      <c r="H34" s="813">
        <v>2882</v>
      </c>
      <c r="I34" s="814"/>
      <c r="J34" s="814">
        <v>239.5</v>
      </c>
      <c r="K34" s="813">
        <v>1731</v>
      </c>
      <c r="L34" s="813">
        <v>2695</v>
      </c>
      <c r="M34" s="814"/>
      <c r="N34" s="814">
        <v>150</v>
      </c>
      <c r="O34" s="813">
        <v>1878</v>
      </c>
      <c r="P34" s="813">
        <v>3180</v>
      </c>
      <c r="Q34" s="788"/>
    </row>
    <row r="35" spans="2:17" s="803" customFormat="1" ht="15" customHeight="1">
      <c r="B35" s="815"/>
      <c r="C35" s="815"/>
      <c r="D35" s="309">
        <v>2024</v>
      </c>
      <c r="E35" s="815"/>
      <c r="F35" s="814">
        <v>393.8</v>
      </c>
      <c r="G35" s="813">
        <v>1950</v>
      </c>
      <c r="H35" s="813">
        <v>3091</v>
      </c>
      <c r="I35" s="814"/>
      <c r="J35" s="814">
        <v>240.4</v>
      </c>
      <c r="K35" s="813">
        <v>1917</v>
      </c>
      <c r="L35" s="813">
        <v>2906</v>
      </c>
      <c r="M35" s="814"/>
      <c r="N35" s="814">
        <v>153.4</v>
      </c>
      <c r="O35" s="813">
        <v>2017</v>
      </c>
      <c r="P35" s="813">
        <v>3380</v>
      </c>
      <c r="Q35" s="788"/>
    </row>
    <row r="36" spans="2:17" s="803" customFormat="1" ht="15" customHeight="1">
      <c r="B36" s="815"/>
      <c r="C36" s="815"/>
      <c r="D36" s="342"/>
      <c r="E36" s="815"/>
      <c r="F36" s="814"/>
      <c r="G36" s="813"/>
      <c r="H36" s="813"/>
      <c r="I36" s="814"/>
      <c r="J36" s="814"/>
      <c r="K36" s="813"/>
      <c r="L36" s="813"/>
      <c r="M36" s="814"/>
      <c r="N36" s="814"/>
      <c r="O36" s="813"/>
      <c r="P36" s="813"/>
      <c r="Q36" s="788"/>
    </row>
    <row r="37" spans="2:17" s="803" customFormat="1" ht="8.1" customHeight="1">
      <c r="B37" s="815"/>
      <c r="C37" s="815"/>
      <c r="D37" s="309"/>
      <c r="E37" s="815"/>
      <c r="F37" s="814"/>
      <c r="G37" s="813"/>
      <c r="H37" s="813"/>
      <c r="I37" s="814"/>
      <c r="J37" s="814"/>
      <c r="K37" s="813"/>
      <c r="L37" s="813"/>
      <c r="M37" s="814"/>
      <c r="N37" s="814"/>
      <c r="O37" s="813"/>
      <c r="P37" s="813"/>
      <c r="Q37" s="788"/>
    </row>
    <row r="38" spans="2:17" s="803" customFormat="1" ht="15" customHeight="1">
      <c r="B38" s="815" t="s">
        <v>11</v>
      </c>
      <c r="C38" s="815"/>
      <c r="D38" s="309" t="s">
        <v>291</v>
      </c>
      <c r="E38" s="816"/>
      <c r="F38" s="814">
        <v>336.5</v>
      </c>
      <c r="G38" s="813">
        <v>2280</v>
      </c>
      <c r="H38" s="813">
        <v>3093</v>
      </c>
      <c r="I38" s="814"/>
      <c r="J38" s="814">
        <v>198.8</v>
      </c>
      <c r="K38" s="813">
        <v>2314</v>
      </c>
      <c r="L38" s="813">
        <v>3075</v>
      </c>
      <c r="M38" s="814"/>
      <c r="N38" s="814">
        <v>137.69999999999999</v>
      </c>
      <c r="O38" s="813">
        <v>2280</v>
      </c>
      <c r="P38" s="813">
        <v>3118</v>
      </c>
      <c r="Q38" s="788"/>
    </row>
    <row r="39" spans="2:17" s="803" customFormat="1" ht="15" customHeight="1">
      <c r="B39" s="815"/>
      <c r="C39" s="815"/>
      <c r="D39" s="309">
        <v>2023</v>
      </c>
      <c r="E39" s="816"/>
      <c r="F39" s="814">
        <v>347</v>
      </c>
      <c r="G39" s="813">
        <v>2360</v>
      </c>
      <c r="H39" s="813">
        <v>3311</v>
      </c>
      <c r="I39" s="814"/>
      <c r="J39" s="814">
        <v>204.7</v>
      </c>
      <c r="K39" s="813">
        <v>2360</v>
      </c>
      <c r="L39" s="813">
        <v>3292</v>
      </c>
      <c r="M39" s="814"/>
      <c r="N39" s="814">
        <v>142.30000000000001</v>
      </c>
      <c r="O39" s="813">
        <v>2465</v>
      </c>
      <c r="P39" s="813">
        <v>3338</v>
      </c>
      <c r="Q39" s="788"/>
    </row>
    <row r="40" spans="2:17" s="803" customFormat="1" ht="15" customHeight="1">
      <c r="B40" s="815"/>
      <c r="C40" s="815"/>
      <c r="D40" s="309">
        <v>2024</v>
      </c>
      <c r="E40" s="816"/>
      <c r="F40" s="814">
        <v>350.9</v>
      </c>
      <c r="G40" s="813">
        <v>2851</v>
      </c>
      <c r="H40" s="813">
        <v>3469</v>
      </c>
      <c r="I40" s="814"/>
      <c r="J40" s="814">
        <v>207</v>
      </c>
      <c r="K40" s="813">
        <v>2911</v>
      </c>
      <c r="L40" s="813">
        <v>3448</v>
      </c>
      <c r="M40" s="814"/>
      <c r="N40" s="814">
        <v>143.9</v>
      </c>
      <c r="O40" s="813">
        <v>2717</v>
      </c>
      <c r="P40" s="813">
        <v>3498</v>
      </c>
      <c r="Q40" s="788"/>
    </row>
    <row r="41" spans="2:17" s="803" customFormat="1" ht="15" customHeight="1">
      <c r="B41" s="815"/>
      <c r="C41" s="815"/>
      <c r="D41" s="342"/>
      <c r="E41" s="816"/>
      <c r="F41" s="814"/>
      <c r="G41" s="813"/>
      <c r="H41" s="813"/>
      <c r="I41" s="814"/>
      <c r="J41" s="814"/>
      <c r="K41" s="813"/>
      <c r="L41" s="813"/>
      <c r="M41" s="814"/>
      <c r="N41" s="814"/>
      <c r="O41" s="813"/>
      <c r="P41" s="813"/>
      <c r="Q41" s="788"/>
    </row>
    <row r="42" spans="2:17" s="803" customFormat="1" ht="8.1" customHeight="1">
      <c r="B42" s="815"/>
      <c r="C42" s="815"/>
      <c r="D42" s="309"/>
      <c r="E42" s="816"/>
      <c r="F42" s="814"/>
      <c r="G42" s="813"/>
      <c r="H42" s="813"/>
      <c r="I42" s="814"/>
      <c r="J42" s="814"/>
      <c r="K42" s="813"/>
      <c r="L42" s="813"/>
      <c r="M42" s="814"/>
      <c r="N42" s="814"/>
      <c r="O42" s="813"/>
      <c r="P42" s="813"/>
      <c r="Q42" s="788"/>
    </row>
    <row r="43" spans="2:17" s="803" customFormat="1" ht="15" customHeight="1">
      <c r="B43" s="816" t="s">
        <v>10</v>
      </c>
      <c r="C43" s="816"/>
      <c r="D43" s="309" t="s">
        <v>291</v>
      </c>
      <c r="E43" s="815"/>
      <c r="F43" s="814">
        <v>342.5</v>
      </c>
      <c r="G43" s="813">
        <v>2334</v>
      </c>
      <c r="H43" s="813">
        <v>3177</v>
      </c>
      <c r="I43" s="814"/>
      <c r="J43" s="814">
        <v>214.5</v>
      </c>
      <c r="K43" s="813">
        <v>2359</v>
      </c>
      <c r="L43" s="813">
        <v>3201</v>
      </c>
      <c r="M43" s="814"/>
      <c r="N43" s="814">
        <v>128</v>
      </c>
      <c r="O43" s="813">
        <v>2218</v>
      </c>
      <c r="P43" s="813">
        <v>3135</v>
      </c>
      <c r="Q43" s="788"/>
    </row>
    <row r="44" spans="2:17" s="803" customFormat="1" ht="15" customHeight="1">
      <c r="B44" s="816"/>
      <c r="C44" s="816"/>
      <c r="D44" s="309">
        <v>2023</v>
      </c>
      <c r="E44" s="815"/>
      <c r="F44" s="814">
        <v>350.79999999999995</v>
      </c>
      <c r="G44" s="813">
        <v>2361</v>
      </c>
      <c r="H44" s="813">
        <v>3375</v>
      </c>
      <c r="I44" s="814"/>
      <c r="J44" s="814">
        <v>218.6</v>
      </c>
      <c r="K44" s="813">
        <v>2402</v>
      </c>
      <c r="L44" s="813">
        <v>3368</v>
      </c>
      <c r="M44" s="814"/>
      <c r="N44" s="814">
        <v>132.19999999999999</v>
      </c>
      <c r="O44" s="813">
        <v>2343</v>
      </c>
      <c r="P44" s="813">
        <v>3386</v>
      </c>
      <c r="Q44" s="788"/>
    </row>
    <row r="45" spans="2:17" s="803" customFormat="1" ht="15" customHeight="1">
      <c r="B45" s="816"/>
      <c r="C45" s="816"/>
      <c r="D45" s="309">
        <v>2024</v>
      </c>
      <c r="E45" s="815"/>
      <c r="F45" s="814">
        <v>356.6</v>
      </c>
      <c r="G45" s="813">
        <v>2490</v>
      </c>
      <c r="H45" s="813">
        <v>3626</v>
      </c>
      <c r="I45" s="814"/>
      <c r="J45" s="814">
        <v>219.7</v>
      </c>
      <c r="K45" s="813">
        <v>2911</v>
      </c>
      <c r="L45" s="813">
        <v>3682</v>
      </c>
      <c r="M45" s="814"/>
      <c r="N45" s="814">
        <v>136.9</v>
      </c>
      <c r="O45" s="813">
        <v>2444</v>
      </c>
      <c r="P45" s="813">
        <v>3538</v>
      </c>
      <c r="Q45" s="788"/>
    </row>
    <row r="46" spans="2:17" s="803" customFormat="1" ht="15" customHeight="1">
      <c r="B46" s="816"/>
      <c r="C46" s="816"/>
      <c r="D46" s="342"/>
      <c r="E46" s="815"/>
      <c r="F46" s="814"/>
      <c r="G46" s="813"/>
      <c r="H46" s="813"/>
      <c r="I46" s="814"/>
      <c r="J46" s="814"/>
      <c r="K46" s="813"/>
      <c r="L46" s="813"/>
      <c r="M46" s="814"/>
      <c r="N46" s="814"/>
      <c r="O46" s="813"/>
      <c r="P46" s="813"/>
      <c r="Q46" s="788"/>
    </row>
    <row r="47" spans="2:17" s="803" customFormat="1" ht="8.1" customHeight="1">
      <c r="B47" s="816"/>
      <c r="C47" s="816"/>
      <c r="D47" s="309"/>
      <c r="E47" s="815"/>
      <c r="F47" s="814"/>
      <c r="G47" s="813"/>
      <c r="H47" s="813"/>
      <c r="I47" s="814"/>
      <c r="J47" s="814"/>
      <c r="K47" s="813"/>
      <c r="L47" s="813"/>
      <c r="M47" s="814"/>
      <c r="N47" s="814"/>
      <c r="O47" s="813"/>
      <c r="P47" s="813"/>
      <c r="Q47" s="788"/>
    </row>
    <row r="48" spans="2:17" s="803" customFormat="1" ht="15" customHeight="1">
      <c r="B48" s="815" t="s">
        <v>9</v>
      </c>
      <c r="C48" s="815"/>
      <c r="D48" s="309" t="s">
        <v>291</v>
      </c>
      <c r="E48" s="815"/>
      <c r="F48" s="814">
        <v>444</v>
      </c>
      <c r="G48" s="813">
        <v>2013</v>
      </c>
      <c r="H48" s="813">
        <v>2844</v>
      </c>
      <c r="I48" s="814"/>
      <c r="J48" s="814">
        <v>278.5</v>
      </c>
      <c r="K48" s="813">
        <v>2013</v>
      </c>
      <c r="L48" s="813">
        <v>2769</v>
      </c>
      <c r="M48" s="814"/>
      <c r="N48" s="814">
        <v>165.5</v>
      </c>
      <c r="O48" s="813">
        <v>2087</v>
      </c>
      <c r="P48" s="813">
        <v>2970</v>
      </c>
      <c r="Q48" s="788"/>
    </row>
    <row r="49" spans="2:17" s="803" customFormat="1" ht="15" customHeight="1">
      <c r="B49" s="815"/>
      <c r="C49" s="815"/>
      <c r="D49" s="309">
        <v>2023</v>
      </c>
      <c r="E49" s="815"/>
      <c r="F49" s="814">
        <v>454.3</v>
      </c>
      <c r="G49" s="813">
        <v>2276</v>
      </c>
      <c r="H49" s="813">
        <v>3124</v>
      </c>
      <c r="I49" s="814"/>
      <c r="J49" s="814">
        <v>282.8</v>
      </c>
      <c r="K49" s="813">
        <v>2045</v>
      </c>
      <c r="L49" s="813">
        <v>3057</v>
      </c>
      <c r="M49" s="814"/>
      <c r="N49" s="814">
        <v>171.5</v>
      </c>
      <c r="O49" s="813">
        <v>2439</v>
      </c>
      <c r="P49" s="813">
        <v>3236</v>
      </c>
      <c r="Q49" s="788"/>
    </row>
    <row r="50" spans="2:17" s="803" customFormat="1" ht="15" customHeight="1">
      <c r="B50" s="815"/>
      <c r="C50" s="815"/>
      <c r="D50" s="309">
        <v>2024</v>
      </c>
      <c r="E50" s="815"/>
      <c r="F50" s="814">
        <v>465.6</v>
      </c>
      <c r="G50" s="813">
        <v>2564</v>
      </c>
      <c r="H50" s="813">
        <v>3337</v>
      </c>
      <c r="I50" s="814"/>
      <c r="J50" s="814">
        <v>287.7</v>
      </c>
      <c r="K50" s="813">
        <v>2284</v>
      </c>
      <c r="L50" s="813">
        <v>3314</v>
      </c>
      <c r="M50" s="814"/>
      <c r="N50" s="814">
        <v>177.9</v>
      </c>
      <c r="O50" s="813">
        <v>2641</v>
      </c>
      <c r="P50" s="813">
        <v>3375</v>
      </c>
      <c r="Q50" s="788"/>
    </row>
    <row r="51" spans="2:17" s="803" customFormat="1" ht="15" customHeight="1">
      <c r="B51" s="815"/>
      <c r="C51" s="815"/>
      <c r="D51" s="342"/>
      <c r="E51" s="815"/>
      <c r="F51" s="814"/>
      <c r="G51" s="813"/>
      <c r="H51" s="813"/>
      <c r="I51" s="814"/>
      <c r="J51" s="814"/>
      <c r="K51" s="813"/>
      <c r="L51" s="813"/>
      <c r="M51" s="814"/>
      <c r="N51" s="814"/>
      <c r="O51" s="813"/>
      <c r="P51" s="813"/>
      <c r="Q51" s="788"/>
    </row>
    <row r="52" spans="2:17" s="803" customFormat="1" ht="8.1" customHeight="1">
      <c r="B52" s="815"/>
      <c r="C52" s="815"/>
      <c r="D52" s="309"/>
      <c r="E52" s="815"/>
      <c r="F52" s="814"/>
      <c r="G52" s="813"/>
      <c r="H52" s="813"/>
      <c r="I52" s="814"/>
      <c r="J52" s="814"/>
      <c r="K52" s="813"/>
      <c r="L52" s="813"/>
      <c r="M52" s="814"/>
      <c r="N52" s="814"/>
      <c r="O52" s="813"/>
      <c r="P52" s="813"/>
      <c r="Q52" s="788"/>
    </row>
    <row r="53" spans="2:17" s="803" customFormat="1" ht="15" customHeight="1">
      <c r="B53" s="816" t="s">
        <v>28</v>
      </c>
      <c r="C53" s="815"/>
      <c r="D53" s="309" t="s">
        <v>291</v>
      </c>
      <c r="E53" s="815"/>
      <c r="F53" s="814">
        <v>641.6</v>
      </c>
      <c r="G53" s="813">
        <v>2477</v>
      </c>
      <c r="H53" s="813">
        <v>3315</v>
      </c>
      <c r="I53" s="814"/>
      <c r="J53" s="814">
        <v>361.3</v>
      </c>
      <c r="K53" s="813">
        <v>2558</v>
      </c>
      <c r="L53" s="813">
        <v>3423</v>
      </c>
      <c r="M53" s="814"/>
      <c r="N53" s="814">
        <v>280.3</v>
      </c>
      <c r="O53" s="813">
        <v>2297</v>
      </c>
      <c r="P53" s="813">
        <v>3176</v>
      </c>
      <c r="Q53" s="788"/>
    </row>
    <row r="54" spans="2:17" s="803" customFormat="1" ht="15" customHeight="1">
      <c r="B54" s="816"/>
      <c r="C54" s="815"/>
      <c r="D54" s="309">
        <v>2023</v>
      </c>
      <c r="E54" s="815"/>
      <c r="F54" s="814">
        <v>635.79999999999995</v>
      </c>
      <c r="G54" s="813">
        <v>2715</v>
      </c>
      <c r="H54" s="813">
        <v>3557</v>
      </c>
      <c r="I54" s="814"/>
      <c r="J54" s="814">
        <v>354.4</v>
      </c>
      <c r="K54" s="813">
        <v>2836</v>
      </c>
      <c r="L54" s="813">
        <v>3680</v>
      </c>
      <c r="M54" s="814"/>
      <c r="N54" s="814">
        <v>281.39999999999998</v>
      </c>
      <c r="O54" s="813">
        <v>2715</v>
      </c>
      <c r="P54" s="813">
        <v>3402</v>
      </c>
      <c r="Q54" s="788"/>
    </row>
    <row r="55" spans="2:17" s="803" customFormat="1" ht="15" customHeight="1">
      <c r="B55" s="816"/>
      <c r="C55" s="815"/>
      <c r="D55" s="309">
        <v>2024</v>
      </c>
      <c r="E55" s="815"/>
      <c r="F55" s="814">
        <v>642.29999999999995</v>
      </c>
      <c r="G55" s="813">
        <v>2934</v>
      </c>
      <c r="H55" s="813">
        <v>3787</v>
      </c>
      <c r="I55" s="814"/>
      <c r="J55" s="814">
        <v>360</v>
      </c>
      <c r="K55" s="813">
        <v>3233</v>
      </c>
      <c r="L55" s="813">
        <v>3938</v>
      </c>
      <c r="M55" s="814"/>
      <c r="N55" s="814">
        <v>282.3</v>
      </c>
      <c r="O55" s="813">
        <v>2851</v>
      </c>
      <c r="P55" s="813">
        <v>3594</v>
      </c>
      <c r="Q55" s="788"/>
    </row>
    <row r="56" spans="2:17" s="803" customFormat="1" ht="15" customHeight="1">
      <c r="B56" s="816"/>
      <c r="C56" s="815"/>
      <c r="D56" s="342"/>
      <c r="E56" s="815"/>
      <c r="F56" s="814"/>
      <c r="G56" s="813"/>
      <c r="H56" s="813"/>
      <c r="I56" s="814"/>
      <c r="J56" s="814"/>
      <c r="K56" s="813"/>
      <c r="L56" s="813"/>
      <c r="M56" s="814"/>
      <c r="N56" s="814"/>
      <c r="O56" s="813"/>
      <c r="P56" s="813"/>
      <c r="Q56" s="788"/>
    </row>
    <row r="57" spans="2:17" s="803" customFormat="1" ht="8.1" customHeight="1">
      <c r="B57" s="816"/>
      <c r="C57" s="815"/>
      <c r="D57" s="309"/>
      <c r="E57" s="815"/>
      <c r="F57" s="814"/>
      <c r="G57" s="813"/>
      <c r="H57" s="813"/>
      <c r="I57" s="814"/>
      <c r="J57" s="814"/>
      <c r="K57" s="813"/>
      <c r="L57" s="813"/>
      <c r="M57" s="814"/>
      <c r="N57" s="814"/>
      <c r="O57" s="813"/>
      <c r="P57" s="813"/>
      <c r="Q57" s="788"/>
    </row>
    <row r="58" spans="2:17" s="803" customFormat="1" ht="15" customHeight="1">
      <c r="B58" s="815" t="s">
        <v>8</v>
      </c>
      <c r="C58" s="815"/>
      <c r="D58" s="309" t="s">
        <v>291</v>
      </c>
      <c r="E58" s="815"/>
      <c r="F58" s="814">
        <v>731.40000000000009</v>
      </c>
      <c r="G58" s="813">
        <v>1901</v>
      </c>
      <c r="H58" s="813">
        <v>2742</v>
      </c>
      <c r="I58" s="814"/>
      <c r="J58" s="814">
        <v>424.3</v>
      </c>
      <c r="K58" s="813">
        <v>1953</v>
      </c>
      <c r="L58" s="813">
        <v>2778</v>
      </c>
      <c r="M58" s="814"/>
      <c r="N58" s="814">
        <v>307.10000000000002</v>
      </c>
      <c r="O58" s="813">
        <v>1677</v>
      </c>
      <c r="P58" s="813">
        <v>2692</v>
      </c>
      <c r="Q58" s="788"/>
    </row>
    <row r="59" spans="2:17" s="803" customFormat="1" ht="15" customHeight="1">
      <c r="B59" s="815"/>
      <c r="C59" s="815"/>
      <c r="D59" s="309">
        <v>2023</v>
      </c>
      <c r="E59" s="815"/>
      <c r="F59" s="814">
        <v>729.7</v>
      </c>
      <c r="G59" s="813">
        <v>2045</v>
      </c>
      <c r="H59" s="813">
        <v>2973</v>
      </c>
      <c r="I59" s="814"/>
      <c r="J59" s="814">
        <v>418.6</v>
      </c>
      <c r="K59" s="813">
        <v>2045</v>
      </c>
      <c r="L59" s="813">
        <v>2993</v>
      </c>
      <c r="M59" s="814"/>
      <c r="N59" s="814">
        <v>311.10000000000002</v>
      </c>
      <c r="O59" s="813">
        <v>1916</v>
      </c>
      <c r="P59" s="813">
        <v>2945</v>
      </c>
      <c r="Q59" s="788"/>
    </row>
    <row r="60" spans="2:17" s="803" customFormat="1" ht="15" customHeight="1">
      <c r="B60" s="815"/>
      <c r="C60" s="815"/>
      <c r="D60" s="309">
        <v>2024</v>
      </c>
      <c r="E60" s="815"/>
      <c r="F60" s="814">
        <v>735.8</v>
      </c>
      <c r="G60" s="813">
        <v>2046</v>
      </c>
      <c r="H60" s="813">
        <v>3172</v>
      </c>
      <c r="I60" s="814"/>
      <c r="J60" s="814">
        <v>423.8</v>
      </c>
      <c r="K60" s="813">
        <v>2427</v>
      </c>
      <c r="L60" s="813">
        <v>3186</v>
      </c>
      <c r="M60" s="814"/>
      <c r="N60" s="814">
        <v>312</v>
      </c>
      <c r="O60" s="813">
        <v>2046</v>
      </c>
      <c r="P60" s="813">
        <v>3153</v>
      </c>
      <c r="Q60" s="788"/>
    </row>
    <row r="61" spans="2:17" s="803" customFormat="1" ht="15" customHeight="1">
      <c r="B61" s="815"/>
      <c r="C61" s="815"/>
      <c r="D61" s="342"/>
      <c r="E61" s="815"/>
      <c r="F61" s="814"/>
      <c r="G61" s="813"/>
      <c r="H61" s="813"/>
      <c r="I61" s="814"/>
      <c r="J61" s="814"/>
      <c r="K61" s="813"/>
      <c r="L61" s="813"/>
      <c r="M61" s="814"/>
      <c r="N61" s="814"/>
      <c r="O61" s="813"/>
      <c r="P61" s="813"/>
      <c r="Q61" s="788"/>
    </row>
    <row r="62" spans="2:17" s="803" customFormat="1" ht="8.1" customHeight="1">
      <c r="B62" s="815"/>
      <c r="C62" s="815"/>
      <c r="D62" s="309"/>
      <c r="E62" s="815"/>
      <c r="F62" s="814"/>
      <c r="G62" s="813"/>
      <c r="H62" s="813"/>
      <c r="I62" s="814"/>
      <c r="J62" s="814"/>
      <c r="K62" s="813"/>
      <c r="L62" s="813"/>
      <c r="M62" s="814"/>
      <c r="N62" s="814"/>
      <c r="O62" s="813"/>
      <c r="P62" s="813"/>
      <c r="Q62" s="788"/>
    </row>
    <row r="63" spans="2:17" s="803" customFormat="1" ht="15" customHeight="1">
      <c r="B63" s="815" t="s">
        <v>7</v>
      </c>
      <c r="C63" s="815"/>
      <c r="D63" s="309" t="s">
        <v>291</v>
      </c>
      <c r="E63" s="815"/>
      <c r="F63" s="814">
        <v>76.8</v>
      </c>
      <c r="G63" s="813">
        <v>1781</v>
      </c>
      <c r="H63" s="813">
        <v>2746</v>
      </c>
      <c r="I63" s="814"/>
      <c r="J63" s="814">
        <v>44.4</v>
      </c>
      <c r="K63" s="813">
        <v>1781</v>
      </c>
      <c r="L63" s="813">
        <v>2674</v>
      </c>
      <c r="M63" s="814"/>
      <c r="N63" s="814">
        <v>32.4</v>
      </c>
      <c r="O63" s="813">
        <v>1908</v>
      </c>
      <c r="P63" s="813">
        <v>2845</v>
      </c>
      <c r="Q63" s="788"/>
    </row>
    <row r="64" spans="2:17" s="803" customFormat="1" ht="15" customHeight="1">
      <c r="B64" s="815"/>
      <c r="C64" s="815"/>
      <c r="D64" s="309">
        <v>2023</v>
      </c>
      <c r="E64" s="815"/>
      <c r="F64" s="814">
        <v>76.8</v>
      </c>
      <c r="G64" s="813">
        <v>1820</v>
      </c>
      <c r="H64" s="813">
        <v>2968</v>
      </c>
      <c r="I64" s="814"/>
      <c r="J64" s="814">
        <v>43.8</v>
      </c>
      <c r="K64" s="813">
        <v>1818</v>
      </c>
      <c r="L64" s="813">
        <v>2891</v>
      </c>
      <c r="M64" s="814"/>
      <c r="N64" s="814">
        <v>33</v>
      </c>
      <c r="O64" s="813">
        <v>1978</v>
      </c>
      <c r="P64" s="813">
        <v>3069</v>
      </c>
      <c r="Q64" s="788"/>
    </row>
    <row r="65" spans="2:17" s="803" customFormat="1" ht="15" customHeight="1">
      <c r="B65" s="815"/>
      <c r="C65" s="815"/>
      <c r="D65" s="309">
        <v>2024</v>
      </c>
      <c r="E65" s="815"/>
      <c r="F65" s="814">
        <v>80</v>
      </c>
      <c r="G65" s="813">
        <v>2047</v>
      </c>
      <c r="H65" s="813">
        <v>3257</v>
      </c>
      <c r="I65" s="814"/>
      <c r="J65" s="814">
        <v>46.3</v>
      </c>
      <c r="K65" s="813">
        <v>2047</v>
      </c>
      <c r="L65" s="813">
        <v>3170</v>
      </c>
      <c r="M65" s="814"/>
      <c r="N65" s="814">
        <v>33.700000000000003</v>
      </c>
      <c r="O65" s="813">
        <v>2039</v>
      </c>
      <c r="P65" s="813">
        <v>3375</v>
      </c>
      <c r="Q65" s="788"/>
    </row>
    <row r="66" spans="2:17" s="803" customFormat="1" ht="15" customHeight="1">
      <c r="B66" s="815"/>
      <c r="C66" s="815"/>
      <c r="D66" s="342"/>
      <c r="E66" s="815"/>
      <c r="F66" s="814"/>
      <c r="G66" s="813"/>
      <c r="H66" s="813"/>
      <c r="I66" s="814"/>
      <c r="J66" s="814"/>
      <c r="K66" s="813"/>
      <c r="L66" s="813"/>
      <c r="M66" s="814"/>
      <c r="N66" s="814"/>
      <c r="O66" s="813"/>
      <c r="P66" s="813"/>
      <c r="Q66" s="788"/>
    </row>
    <row r="67" spans="2:17" s="803" customFormat="1" ht="8.1" customHeight="1">
      <c r="B67" s="815"/>
      <c r="C67" s="815"/>
      <c r="D67" s="309"/>
      <c r="E67" s="815"/>
      <c r="F67" s="814"/>
      <c r="G67" s="813"/>
      <c r="H67" s="813"/>
      <c r="I67" s="814"/>
      <c r="J67" s="814"/>
      <c r="K67" s="813"/>
      <c r="L67" s="813"/>
      <c r="M67" s="814"/>
      <c r="N67" s="814"/>
      <c r="O67" s="813"/>
      <c r="P67" s="813"/>
      <c r="Q67" s="788"/>
    </row>
    <row r="68" spans="2:17" s="803" customFormat="1" ht="15" customHeight="1">
      <c r="B68" s="815" t="s">
        <v>6</v>
      </c>
      <c r="C68" s="815"/>
      <c r="D68" s="309" t="s">
        <v>291</v>
      </c>
      <c r="E68" s="815"/>
      <c r="F68" s="814">
        <v>721.40000000000009</v>
      </c>
      <c r="G68" s="813">
        <v>2011</v>
      </c>
      <c r="H68" s="813">
        <v>2871</v>
      </c>
      <c r="I68" s="814"/>
      <c r="J68" s="814">
        <v>447.3</v>
      </c>
      <c r="K68" s="813">
        <v>2011</v>
      </c>
      <c r="L68" s="813">
        <v>2851</v>
      </c>
      <c r="M68" s="814"/>
      <c r="N68" s="814">
        <v>274.10000000000002</v>
      </c>
      <c r="O68" s="813">
        <v>2115</v>
      </c>
      <c r="P68" s="813">
        <v>2902</v>
      </c>
      <c r="Q68" s="788"/>
    </row>
    <row r="69" spans="2:17" s="803" customFormat="1" ht="15" customHeight="1">
      <c r="B69" s="815"/>
      <c r="C69" s="815"/>
      <c r="D69" s="309">
        <v>2023</v>
      </c>
      <c r="E69" s="815"/>
      <c r="F69" s="814">
        <v>726.40000000000009</v>
      </c>
      <c r="G69" s="813">
        <v>2059</v>
      </c>
      <c r="H69" s="813">
        <v>3127</v>
      </c>
      <c r="I69" s="814"/>
      <c r="J69" s="814">
        <v>449.3</v>
      </c>
      <c r="K69" s="813">
        <v>1916</v>
      </c>
      <c r="L69" s="813">
        <v>3133</v>
      </c>
      <c r="M69" s="814"/>
      <c r="N69" s="814">
        <v>277.10000000000002</v>
      </c>
      <c r="O69" s="813">
        <v>2276</v>
      </c>
      <c r="P69" s="813">
        <v>3118</v>
      </c>
      <c r="Q69" s="788"/>
    </row>
    <row r="70" spans="2:17" s="803" customFormat="1" ht="15" customHeight="1">
      <c r="B70" s="815"/>
      <c r="C70" s="815"/>
      <c r="D70" s="309">
        <v>2024</v>
      </c>
      <c r="E70" s="815"/>
      <c r="F70" s="814">
        <v>730</v>
      </c>
      <c r="G70" s="813">
        <v>2449</v>
      </c>
      <c r="H70" s="813">
        <v>3389</v>
      </c>
      <c r="I70" s="814"/>
      <c r="J70" s="814">
        <v>450.2</v>
      </c>
      <c r="K70" s="813">
        <v>2239</v>
      </c>
      <c r="L70" s="813">
        <v>3455</v>
      </c>
      <c r="M70" s="814"/>
      <c r="N70" s="814">
        <v>279.8</v>
      </c>
      <c r="O70" s="813">
        <v>2763</v>
      </c>
      <c r="P70" s="813">
        <v>3285</v>
      </c>
      <c r="Q70" s="788"/>
    </row>
    <row r="71" spans="2:17" s="803" customFormat="1" ht="15" customHeight="1">
      <c r="B71" s="815"/>
      <c r="C71" s="815"/>
      <c r="D71" s="342"/>
      <c r="E71" s="815"/>
      <c r="F71" s="814"/>
      <c r="G71" s="813"/>
      <c r="H71" s="813"/>
      <c r="I71" s="814"/>
      <c r="J71" s="814"/>
      <c r="K71" s="813"/>
      <c r="L71" s="813"/>
      <c r="M71" s="814"/>
      <c r="N71" s="814"/>
      <c r="O71" s="813"/>
      <c r="P71" s="813"/>
      <c r="Q71" s="788"/>
    </row>
    <row r="72" spans="2:17" s="803" customFormat="1" ht="8.1" customHeight="1">
      <c r="B72" s="815"/>
      <c r="C72" s="815"/>
      <c r="D72" s="309"/>
      <c r="E72" s="815"/>
      <c r="F72" s="814"/>
      <c r="G72" s="813"/>
      <c r="H72" s="813"/>
      <c r="I72" s="814"/>
      <c r="J72" s="814"/>
      <c r="K72" s="813"/>
      <c r="L72" s="813"/>
      <c r="M72" s="814"/>
      <c r="N72" s="814"/>
      <c r="O72" s="813"/>
      <c r="P72" s="813"/>
      <c r="Q72" s="788"/>
    </row>
    <row r="73" spans="2:17" s="803" customFormat="1" ht="15" customHeight="1">
      <c r="B73" s="815" t="s">
        <v>5</v>
      </c>
      <c r="C73" s="815"/>
      <c r="D73" s="309" t="s">
        <v>291</v>
      </c>
      <c r="E73" s="815"/>
      <c r="F73" s="814">
        <v>741.2</v>
      </c>
      <c r="G73" s="813">
        <v>2069</v>
      </c>
      <c r="H73" s="813">
        <v>2937</v>
      </c>
      <c r="I73" s="814"/>
      <c r="J73" s="814">
        <v>464.9</v>
      </c>
      <c r="K73" s="813">
        <v>2069</v>
      </c>
      <c r="L73" s="813">
        <v>2840</v>
      </c>
      <c r="M73" s="814"/>
      <c r="N73" s="814">
        <v>276.3</v>
      </c>
      <c r="O73" s="813">
        <v>2397</v>
      </c>
      <c r="P73" s="813">
        <v>3101</v>
      </c>
      <c r="Q73" s="788"/>
    </row>
    <row r="74" spans="2:17" s="803" customFormat="1" ht="15" customHeight="1">
      <c r="B74" s="815"/>
      <c r="C74" s="815"/>
      <c r="D74" s="309">
        <v>2023</v>
      </c>
      <c r="E74" s="815"/>
      <c r="F74" s="814">
        <v>758.6</v>
      </c>
      <c r="G74" s="813">
        <v>2276</v>
      </c>
      <c r="H74" s="813">
        <v>3158</v>
      </c>
      <c r="I74" s="814"/>
      <c r="J74" s="814">
        <v>476</v>
      </c>
      <c r="K74" s="813">
        <v>1974</v>
      </c>
      <c r="L74" s="813">
        <v>3110</v>
      </c>
      <c r="M74" s="814"/>
      <c r="N74" s="814">
        <v>282.60000000000002</v>
      </c>
      <c r="O74" s="813">
        <v>2551</v>
      </c>
      <c r="P74" s="813">
        <v>3238</v>
      </c>
      <c r="Q74" s="788"/>
    </row>
    <row r="75" spans="2:17" s="803" customFormat="1" ht="15" customHeight="1">
      <c r="B75" s="815"/>
      <c r="C75" s="815"/>
      <c r="D75" s="309">
        <v>2024</v>
      </c>
      <c r="E75" s="815"/>
      <c r="F75" s="814">
        <v>771.59999999999991</v>
      </c>
      <c r="G75" s="813">
        <v>2476</v>
      </c>
      <c r="H75" s="813">
        <v>3424</v>
      </c>
      <c r="I75" s="814"/>
      <c r="J75" s="814">
        <v>488.4</v>
      </c>
      <c r="K75" s="813">
        <v>2284</v>
      </c>
      <c r="L75" s="813">
        <v>3402</v>
      </c>
      <c r="M75" s="814"/>
      <c r="N75" s="814">
        <v>283.2</v>
      </c>
      <c r="O75" s="813">
        <v>2851</v>
      </c>
      <c r="P75" s="813">
        <v>3460</v>
      </c>
      <c r="Q75" s="788"/>
    </row>
    <row r="76" spans="2:17" s="803" customFormat="1" ht="15" customHeight="1">
      <c r="B76" s="815"/>
      <c r="C76" s="815"/>
      <c r="D76" s="342"/>
      <c r="E76" s="815"/>
      <c r="F76" s="814"/>
      <c r="G76" s="813"/>
      <c r="H76" s="813"/>
      <c r="I76" s="814"/>
      <c r="J76" s="814"/>
      <c r="K76" s="813"/>
      <c r="L76" s="813"/>
      <c r="M76" s="814"/>
      <c r="N76" s="814"/>
      <c r="O76" s="813"/>
      <c r="P76" s="813"/>
      <c r="Q76" s="788"/>
    </row>
    <row r="77" spans="2:17" s="803" customFormat="1" ht="8.1" customHeight="1">
      <c r="B77" s="815"/>
      <c r="C77" s="815"/>
      <c r="D77" s="309"/>
      <c r="E77" s="815"/>
      <c r="F77" s="814"/>
      <c r="G77" s="813"/>
      <c r="H77" s="813"/>
      <c r="I77" s="814"/>
      <c r="J77" s="814"/>
      <c r="K77" s="813"/>
      <c r="L77" s="813"/>
      <c r="M77" s="814"/>
      <c r="N77" s="814"/>
      <c r="O77" s="813"/>
      <c r="P77" s="813"/>
      <c r="Q77" s="788"/>
    </row>
    <row r="78" spans="2:17" s="803" customFormat="1" ht="15" customHeight="1">
      <c r="B78" s="815" t="s">
        <v>4</v>
      </c>
      <c r="C78" s="815"/>
      <c r="D78" s="309" t="s">
        <v>291</v>
      </c>
      <c r="E78" s="815"/>
      <c r="F78" s="814">
        <v>2560.6000000000004</v>
      </c>
      <c r="G78" s="813">
        <v>3109</v>
      </c>
      <c r="H78" s="813">
        <v>3719</v>
      </c>
      <c r="I78" s="814"/>
      <c r="J78" s="814">
        <v>1388.2</v>
      </c>
      <c r="K78" s="813">
        <v>3400</v>
      </c>
      <c r="L78" s="813">
        <v>4063</v>
      </c>
      <c r="M78" s="814"/>
      <c r="N78" s="814">
        <v>1172.4000000000001</v>
      </c>
      <c r="O78" s="813">
        <v>2647</v>
      </c>
      <c r="P78" s="813">
        <v>3313</v>
      </c>
      <c r="Q78" s="788"/>
    </row>
    <row r="79" spans="2:17" s="803" customFormat="1" ht="15" customHeight="1">
      <c r="B79" s="815"/>
      <c r="C79" s="815"/>
      <c r="D79" s="309">
        <v>2023</v>
      </c>
      <c r="E79" s="815"/>
      <c r="F79" s="814">
        <v>2596.1999999999998</v>
      </c>
      <c r="G79" s="813">
        <v>3235</v>
      </c>
      <c r="H79" s="813">
        <v>3885</v>
      </c>
      <c r="I79" s="814"/>
      <c r="J79" s="814">
        <v>1415.2</v>
      </c>
      <c r="K79" s="813">
        <v>3667</v>
      </c>
      <c r="L79" s="813">
        <v>4267</v>
      </c>
      <c r="M79" s="814"/>
      <c r="N79" s="814">
        <v>1181</v>
      </c>
      <c r="O79" s="813">
        <v>2465</v>
      </c>
      <c r="P79" s="813">
        <v>3426</v>
      </c>
      <c r="Q79" s="788"/>
    </row>
    <row r="80" spans="2:17" s="803" customFormat="1" ht="15" customHeight="1">
      <c r="B80" s="815"/>
      <c r="C80" s="815"/>
      <c r="D80" s="309">
        <v>2024</v>
      </c>
      <c r="E80" s="815"/>
      <c r="F80" s="814">
        <v>2610.5</v>
      </c>
      <c r="G80" s="813">
        <v>3169</v>
      </c>
      <c r="H80" s="813">
        <v>4052</v>
      </c>
      <c r="I80" s="814"/>
      <c r="J80" s="814">
        <v>1419.4</v>
      </c>
      <c r="K80" s="813">
        <v>3591</v>
      </c>
      <c r="L80" s="813">
        <v>4452</v>
      </c>
      <c r="M80" s="814"/>
      <c r="N80" s="814">
        <v>1191.0999999999999</v>
      </c>
      <c r="O80" s="813">
        <v>2793</v>
      </c>
      <c r="P80" s="813">
        <v>3576</v>
      </c>
      <c r="Q80" s="788"/>
    </row>
    <row r="81" spans="2:17" s="803" customFormat="1" ht="15" customHeight="1">
      <c r="B81" s="815"/>
      <c r="C81" s="815"/>
      <c r="D81" s="342"/>
      <c r="E81" s="815"/>
      <c r="F81" s="814"/>
      <c r="G81" s="813"/>
      <c r="H81" s="813"/>
      <c r="I81" s="814"/>
      <c r="J81" s="814"/>
      <c r="K81" s="813"/>
      <c r="L81" s="813"/>
      <c r="M81" s="814"/>
      <c r="N81" s="814"/>
      <c r="O81" s="813"/>
      <c r="P81" s="813"/>
      <c r="Q81" s="788"/>
    </row>
    <row r="82" spans="2:17" s="803" customFormat="1" ht="8.1" customHeight="1">
      <c r="B82" s="815"/>
      <c r="C82" s="815"/>
      <c r="D82" s="309"/>
      <c r="E82" s="815"/>
      <c r="F82" s="814"/>
      <c r="G82" s="813"/>
      <c r="H82" s="813"/>
      <c r="I82" s="814"/>
      <c r="J82" s="814"/>
      <c r="K82" s="813"/>
      <c r="L82" s="813"/>
      <c r="M82" s="814"/>
      <c r="N82" s="814"/>
      <c r="O82" s="813"/>
      <c r="P82" s="813"/>
      <c r="Q82" s="788"/>
    </row>
    <row r="83" spans="2:17" s="803" customFormat="1" ht="15" customHeight="1">
      <c r="B83" s="816" t="s">
        <v>3</v>
      </c>
      <c r="C83" s="815"/>
      <c r="D83" s="309" t="s">
        <v>291</v>
      </c>
      <c r="E83" s="816"/>
      <c r="F83" s="814">
        <v>307</v>
      </c>
      <c r="G83" s="813">
        <v>1703</v>
      </c>
      <c r="H83" s="813">
        <v>2615</v>
      </c>
      <c r="I83" s="814"/>
      <c r="J83" s="814">
        <v>204.8</v>
      </c>
      <c r="K83" s="813">
        <v>1760</v>
      </c>
      <c r="L83" s="813">
        <v>2620</v>
      </c>
      <c r="M83" s="814"/>
      <c r="N83" s="814">
        <v>102.2</v>
      </c>
      <c r="O83" s="813">
        <v>1553</v>
      </c>
      <c r="P83" s="813">
        <v>2603</v>
      </c>
      <c r="Q83" s="788"/>
    </row>
    <row r="84" spans="2:17" s="803" customFormat="1" ht="15" customHeight="1">
      <c r="B84" s="816"/>
      <c r="C84" s="815"/>
      <c r="D84" s="309">
        <v>2023</v>
      </c>
      <c r="E84" s="816"/>
      <c r="F84" s="814">
        <v>312</v>
      </c>
      <c r="G84" s="813">
        <v>1845</v>
      </c>
      <c r="H84" s="813">
        <v>2898</v>
      </c>
      <c r="I84" s="814"/>
      <c r="J84" s="814">
        <v>207.5</v>
      </c>
      <c r="K84" s="813">
        <v>1851</v>
      </c>
      <c r="L84" s="813">
        <v>2857</v>
      </c>
      <c r="M84" s="814"/>
      <c r="N84" s="814">
        <v>104.5</v>
      </c>
      <c r="O84" s="813">
        <v>1807</v>
      </c>
      <c r="P84" s="813">
        <v>2980</v>
      </c>
      <c r="Q84" s="788"/>
    </row>
    <row r="85" spans="2:17" s="803" customFormat="1" ht="15" customHeight="1">
      <c r="B85" s="816"/>
      <c r="C85" s="815"/>
      <c r="D85" s="309">
        <v>2024</v>
      </c>
      <c r="E85" s="816"/>
      <c r="F85" s="814">
        <v>320.3</v>
      </c>
      <c r="G85" s="813">
        <v>2030</v>
      </c>
      <c r="H85" s="813">
        <v>3107</v>
      </c>
      <c r="I85" s="814"/>
      <c r="J85" s="814">
        <v>213.1</v>
      </c>
      <c r="K85" s="813">
        <v>2046</v>
      </c>
      <c r="L85" s="813">
        <v>3036</v>
      </c>
      <c r="M85" s="814"/>
      <c r="N85" s="814">
        <v>107.2</v>
      </c>
      <c r="O85" s="813">
        <v>1950</v>
      </c>
      <c r="P85" s="813">
        <v>3248</v>
      </c>
      <c r="Q85" s="788"/>
    </row>
    <row r="86" spans="2:17" s="803" customFormat="1" ht="15" customHeight="1">
      <c r="B86" s="816"/>
      <c r="C86" s="815"/>
      <c r="D86" s="342"/>
      <c r="E86" s="816"/>
      <c r="F86" s="814"/>
      <c r="G86" s="813"/>
      <c r="H86" s="813"/>
      <c r="I86" s="814"/>
      <c r="J86" s="814"/>
      <c r="K86" s="813"/>
      <c r="L86" s="813"/>
      <c r="M86" s="814"/>
      <c r="N86" s="814"/>
      <c r="O86" s="813"/>
      <c r="P86" s="813"/>
      <c r="Q86" s="788"/>
    </row>
    <row r="87" spans="2:17" s="803" customFormat="1" ht="8.1" customHeight="1">
      <c r="B87" s="816"/>
      <c r="C87" s="815"/>
      <c r="D87" s="309"/>
      <c r="E87" s="816"/>
      <c r="F87" s="814"/>
      <c r="G87" s="813"/>
      <c r="H87" s="813"/>
      <c r="I87" s="814"/>
      <c r="J87" s="814"/>
      <c r="K87" s="813"/>
      <c r="L87" s="813"/>
      <c r="M87" s="814"/>
      <c r="N87" s="814"/>
      <c r="O87" s="813"/>
      <c r="P87" s="813"/>
      <c r="Q87" s="788"/>
    </row>
    <row r="88" spans="2:17" s="803" customFormat="1" ht="15" customHeight="1">
      <c r="B88" s="816" t="s">
        <v>2</v>
      </c>
      <c r="C88" s="816"/>
      <c r="D88" s="309" t="s">
        <v>291</v>
      </c>
      <c r="E88" s="815"/>
      <c r="F88" s="814">
        <v>701.7</v>
      </c>
      <c r="G88" s="813">
        <v>3301</v>
      </c>
      <c r="H88" s="813">
        <v>4276</v>
      </c>
      <c r="I88" s="814"/>
      <c r="J88" s="814">
        <v>363.2</v>
      </c>
      <c r="K88" s="813">
        <v>3636</v>
      </c>
      <c r="L88" s="813">
        <v>4649</v>
      </c>
      <c r="M88" s="814"/>
      <c r="N88" s="814">
        <v>338.5</v>
      </c>
      <c r="O88" s="813">
        <v>2957</v>
      </c>
      <c r="P88" s="813">
        <v>3877</v>
      </c>
      <c r="Q88" s="788"/>
    </row>
    <row r="89" spans="2:17" s="803" customFormat="1" ht="15" customHeight="1">
      <c r="B89" s="816"/>
      <c r="C89" s="816"/>
      <c r="D89" s="309">
        <v>2023</v>
      </c>
      <c r="E89" s="815"/>
      <c r="F89" s="814">
        <v>725.90000000000009</v>
      </c>
      <c r="G89" s="813">
        <v>3469</v>
      </c>
      <c r="H89" s="813">
        <v>4521</v>
      </c>
      <c r="I89" s="814"/>
      <c r="J89" s="814">
        <v>378.6</v>
      </c>
      <c r="K89" s="813">
        <v>4023</v>
      </c>
      <c r="L89" s="813">
        <v>4883</v>
      </c>
      <c r="M89" s="814"/>
      <c r="N89" s="814">
        <v>347.3</v>
      </c>
      <c r="O89" s="813">
        <v>3077</v>
      </c>
      <c r="P89" s="813">
        <v>4126</v>
      </c>
      <c r="Q89" s="788"/>
    </row>
    <row r="90" spans="2:17" s="803" customFormat="1" ht="15" customHeight="1">
      <c r="B90" s="816"/>
      <c r="C90" s="816"/>
      <c r="D90" s="309">
        <v>2024</v>
      </c>
      <c r="E90" s="815"/>
      <c r="F90" s="814">
        <v>752.9</v>
      </c>
      <c r="G90" s="813">
        <v>4017</v>
      </c>
      <c r="H90" s="813">
        <v>4782</v>
      </c>
      <c r="I90" s="814"/>
      <c r="J90" s="814">
        <v>396</v>
      </c>
      <c r="K90" s="813">
        <v>4298</v>
      </c>
      <c r="L90" s="813">
        <v>5132</v>
      </c>
      <c r="M90" s="814"/>
      <c r="N90" s="814">
        <v>356.9</v>
      </c>
      <c r="O90" s="813">
        <v>3541</v>
      </c>
      <c r="P90" s="813">
        <v>4395</v>
      </c>
      <c r="Q90" s="788"/>
    </row>
    <row r="91" spans="2:17" s="803" customFormat="1" ht="15" customHeight="1">
      <c r="B91" s="816"/>
      <c r="C91" s="816"/>
      <c r="D91" s="342"/>
      <c r="E91" s="815"/>
      <c r="F91" s="814"/>
      <c r="G91" s="813"/>
      <c r="H91" s="813"/>
      <c r="I91" s="814"/>
      <c r="J91" s="814"/>
      <c r="K91" s="813"/>
      <c r="L91" s="813"/>
      <c r="M91" s="814"/>
      <c r="N91" s="814"/>
      <c r="O91" s="813"/>
      <c r="P91" s="813"/>
      <c r="Q91" s="788"/>
    </row>
    <row r="92" spans="2:17" s="803" customFormat="1" ht="8.1" customHeight="1">
      <c r="B92" s="816"/>
      <c r="C92" s="816"/>
      <c r="D92" s="309"/>
      <c r="E92" s="815"/>
      <c r="F92" s="814"/>
      <c r="G92" s="813"/>
      <c r="H92" s="813"/>
      <c r="I92" s="814"/>
      <c r="J92" s="814"/>
      <c r="K92" s="813"/>
      <c r="L92" s="813"/>
      <c r="M92" s="814"/>
      <c r="N92" s="814"/>
      <c r="O92" s="813"/>
      <c r="P92" s="813"/>
      <c r="Q92" s="788"/>
    </row>
    <row r="93" spans="2:17" s="803" customFormat="1" ht="15" customHeight="1">
      <c r="B93" s="816" t="s">
        <v>1</v>
      </c>
      <c r="C93" s="815"/>
      <c r="D93" s="309" t="s">
        <v>291</v>
      </c>
      <c r="F93" s="814">
        <v>31.299999999999997</v>
      </c>
      <c r="G93" s="813">
        <v>2657</v>
      </c>
      <c r="H93" s="813">
        <v>3365</v>
      </c>
      <c r="I93" s="814"/>
      <c r="J93" s="814">
        <v>20.7</v>
      </c>
      <c r="K93" s="813">
        <v>2657</v>
      </c>
      <c r="L93" s="813">
        <v>3453</v>
      </c>
      <c r="M93" s="814"/>
      <c r="N93" s="814">
        <v>10.6</v>
      </c>
      <c r="O93" s="813">
        <v>2305</v>
      </c>
      <c r="P93" s="813">
        <v>3192</v>
      </c>
      <c r="Q93" s="788"/>
    </row>
    <row r="94" spans="2:17" s="803" customFormat="1" ht="15" customHeight="1">
      <c r="B94" s="816"/>
      <c r="C94" s="815"/>
      <c r="D94" s="309">
        <v>2023</v>
      </c>
      <c r="E94" s="815"/>
      <c r="F94" s="814">
        <v>31.6</v>
      </c>
      <c r="G94" s="813">
        <v>2735</v>
      </c>
      <c r="H94" s="813">
        <v>3636</v>
      </c>
      <c r="I94" s="814"/>
      <c r="J94" s="814">
        <v>20.7</v>
      </c>
      <c r="K94" s="813">
        <v>2852</v>
      </c>
      <c r="L94" s="813">
        <v>3738</v>
      </c>
      <c r="M94" s="814"/>
      <c r="N94" s="814">
        <v>10.9</v>
      </c>
      <c r="O94" s="813">
        <v>2464</v>
      </c>
      <c r="P94" s="813">
        <v>3442</v>
      </c>
      <c r="Q94" s="788"/>
    </row>
    <row r="95" spans="2:17" s="803" customFormat="1" ht="15" customHeight="1">
      <c r="B95" s="816"/>
      <c r="C95" s="815"/>
      <c r="D95" s="309">
        <v>2024</v>
      </c>
      <c r="E95" s="815"/>
      <c r="F95" s="814">
        <v>32.299999999999997</v>
      </c>
      <c r="G95" s="813">
        <v>2931</v>
      </c>
      <c r="H95" s="813">
        <v>3812</v>
      </c>
      <c r="I95" s="814"/>
      <c r="J95" s="814">
        <v>21</v>
      </c>
      <c r="K95" s="813">
        <v>3057</v>
      </c>
      <c r="L95" s="813">
        <v>3955</v>
      </c>
      <c r="M95" s="814"/>
      <c r="N95" s="814">
        <v>11.3</v>
      </c>
      <c r="O95" s="813">
        <v>2639</v>
      </c>
      <c r="P95" s="813">
        <v>3547</v>
      </c>
      <c r="Q95" s="788"/>
    </row>
    <row r="96" spans="2:17" s="803" customFormat="1" ht="15" customHeight="1">
      <c r="B96" s="816"/>
      <c r="C96" s="815"/>
      <c r="D96" s="342"/>
      <c r="E96" s="815"/>
      <c r="F96" s="814"/>
      <c r="G96" s="813"/>
      <c r="H96" s="813"/>
      <c r="I96" s="814"/>
      <c r="J96" s="814"/>
      <c r="K96" s="813"/>
      <c r="L96" s="813"/>
      <c r="M96" s="814"/>
      <c r="N96" s="814"/>
      <c r="O96" s="813"/>
      <c r="P96" s="813"/>
      <c r="Q96" s="788"/>
    </row>
    <row r="97" spans="1:17" s="803" customFormat="1" ht="8.1" customHeight="1">
      <c r="B97" s="816"/>
      <c r="C97" s="815"/>
      <c r="D97" s="309"/>
      <c r="F97" s="814"/>
      <c r="G97" s="813"/>
      <c r="H97" s="813"/>
      <c r="I97" s="814"/>
      <c r="J97" s="814"/>
      <c r="K97" s="813"/>
      <c r="L97" s="813"/>
      <c r="M97" s="814"/>
      <c r="N97" s="814"/>
      <c r="O97" s="813"/>
      <c r="P97" s="813"/>
      <c r="Q97" s="788"/>
    </row>
    <row r="98" spans="1:17" s="803" customFormat="1" ht="15" customHeight="1">
      <c r="B98" s="816" t="s">
        <v>0</v>
      </c>
      <c r="C98" s="815"/>
      <c r="D98" s="309" t="s">
        <v>291</v>
      </c>
      <c r="F98" s="814">
        <v>35.799999999999997</v>
      </c>
      <c r="G98" s="813">
        <v>3995</v>
      </c>
      <c r="H98" s="813">
        <v>4716</v>
      </c>
      <c r="I98" s="814"/>
      <c r="J98" s="814">
        <v>14.8</v>
      </c>
      <c r="K98" s="813">
        <v>3907</v>
      </c>
      <c r="L98" s="813">
        <v>4892</v>
      </c>
      <c r="M98" s="814"/>
      <c r="N98" s="814">
        <v>21</v>
      </c>
      <c r="O98" s="813">
        <v>3995</v>
      </c>
      <c r="P98" s="813">
        <v>4592</v>
      </c>
      <c r="Q98" s="788"/>
    </row>
    <row r="99" spans="1:17" s="803" customFormat="1" ht="15" customHeight="1">
      <c r="B99" s="816"/>
      <c r="C99" s="815"/>
      <c r="D99" s="309">
        <v>2023</v>
      </c>
      <c r="F99" s="814">
        <v>36</v>
      </c>
      <c r="G99" s="813">
        <v>4443</v>
      </c>
      <c r="H99" s="813">
        <v>4858</v>
      </c>
      <c r="I99" s="814"/>
      <c r="J99" s="814">
        <v>14.3</v>
      </c>
      <c r="K99" s="813">
        <v>4095</v>
      </c>
      <c r="L99" s="813">
        <v>5041</v>
      </c>
      <c r="M99" s="814"/>
      <c r="N99" s="814">
        <v>21.7</v>
      </c>
      <c r="O99" s="813">
        <v>4443</v>
      </c>
      <c r="P99" s="813">
        <v>4738</v>
      </c>
      <c r="Q99" s="788"/>
    </row>
    <row r="100" spans="1:17" s="803" customFormat="1" ht="15" customHeight="1">
      <c r="B100" s="816"/>
      <c r="C100" s="815"/>
      <c r="D100" s="309">
        <v>2024</v>
      </c>
      <c r="F100" s="814">
        <v>38.5</v>
      </c>
      <c r="G100" s="813">
        <v>4598</v>
      </c>
      <c r="H100" s="813">
        <v>5091</v>
      </c>
      <c r="I100" s="814"/>
      <c r="J100" s="814">
        <v>15.5</v>
      </c>
      <c r="K100" s="813">
        <v>4531</v>
      </c>
      <c r="L100" s="813">
        <v>5291</v>
      </c>
      <c r="M100" s="814"/>
      <c r="N100" s="814">
        <v>23</v>
      </c>
      <c r="O100" s="813">
        <v>4709</v>
      </c>
      <c r="P100" s="813">
        <v>4956</v>
      </c>
      <c r="Q100" s="788"/>
    </row>
    <row r="101" spans="1:17" s="803" customFormat="1" ht="8.1" customHeight="1" thickBot="1">
      <c r="A101" s="807"/>
      <c r="B101" s="812"/>
      <c r="C101" s="812"/>
      <c r="D101" s="811"/>
      <c r="E101" s="810"/>
      <c r="F101" s="809"/>
      <c r="G101" s="809"/>
      <c r="H101" s="809"/>
      <c r="I101" s="809"/>
      <c r="J101" s="809"/>
      <c r="K101" s="809"/>
      <c r="L101" s="809"/>
      <c r="M101" s="809"/>
      <c r="N101" s="809"/>
      <c r="O101" s="809"/>
      <c r="P101" s="808"/>
      <c r="Q101" s="807"/>
    </row>
    <row r="102" spans="1:17" s="803" customFormat="1" ht="15" customHeight="1">
      <c r="B102" s="806"/>
      <c r="C102" s="806"/>
      <c r="D102" s="799"/>
      <c r="E102" s="800"/>
      <c r="F102" s="789"/>
      <c r="G102" s="789"/>
      <c r="H102" s="789"/>
      <c r="I102" s="789"/>
      <c r="J102" s="789"/>
      <c r="K102" s="789"/>
      <c r="L102" s="789"/>
      <c r="M102" s="789"/>
      <c r="N102" s="789"/>
      <c r="O102" s="789"/>
      <c r="P102" s="805"/>
      <c r="Q102" s="804" t="s">
        <v>314</v>
      </c>
    </row>
    <row r="103" spans="1:17" s="789" customFormat="1" ht="15" customHeight="1">
      <c r="B103" s="800"/>
      <c r="C103" s="800"/>
      <c r="D103" s="799"/>
      <c r="E103" s="800"/>
      <c r="Q103" s="802" t="s">
        <v>350</v>
      </c>
    </row>
    <row r="104" spans="1:17" s="789" customFormat="1" ht="8.1" customHeight="1">
      <c r="B104" s="800"/>
      <c r="C104" s="800"/>
      <c r="D104" s="799"/>
      <c r="E104" s="800"/>
    </row>
    <row r="105" spans="1:17" s="789" customFormat="1" ht="15" customHeight="1">
      <c r="B105" s="801" t="s">
        <v>349</v>
      </c>
      <c r="C105" s="800"/>
      <c r="D105" s="799"/>
      <c r="E105" s="797"/>
    </row>
    <row r="106" spans="1:17" s="789" customFormat="1" ht="15" customHeight="1">
      <c r="B106" s="798" t="s">
        <v>348</v>
      </c>
      <c r="C106" s="797"/>
      <c r="D106" s="795"/>
      <c r="E106" s="794"/>
    </row>
    <row r="107" spans="1:17" s="789" customFormat="1" ht="15" customHeight="1">
      <c r="B107" s="796" t="s">
        <v>347</v>
      </c>
      <c r="C107" s="794"/>
      <c r="D107" s="795"/>
      <c r="E107" s="794"/>
    </row>
    <row r="108" spans="1:17" s="789" customFormat="1" ht="15" customHeight="1">
      <c r="B108" s="793" t="s">
        <v>346</v>
      </c>
      <c r="C108" s="790"/>
      <c r="D108" s="790"/>
      <c r="E108" s="790"/>
      <c r="F108" s="790"/>
      <c r="G108" s="790"/>
      <c r="H108" s="790"/>
      <c r="I108" s="790"/>
      <c r="J108" s="790"/>
      <c r="K108" s="790"/>
      <c r="L108" s="790"/>
      <c r="M108" s="792"/>
      <c r="N108" s="792"/>
      <c r="O108" s="792"/>
    </row>
    <row r="109" spans="1:17" s="789" customFormat="1" ht="15" customHeight="1">
      <c r="B109" s="791" t="s">
        <v>345</v>
      </c>
      <c r="C109" s="790"/>
      <c r="D109" s="788"/>
      <c r="E109" s="788"/>
      <c r="F109" s="788"/>
      <c r="G109" s="788"/>
      <c r="H109" s="788"/>
      <c r="I109" s="788"/>
      <c r="J109" s="788"/>
      <c r="K109" s="788"/>
      <c r="L109" s="788"/>
      <c r="M109" s="788"/>
      <c r="N109" s="788"/>
      <c r="O109" s="788"/>
      <c r="P109" s="788"/>
    </row>
  </sheetData>
  <mergeCells count="11">
    <mergeCell ref="N9:P9"/>
    <mergeCell ref="F10:H10"/>
    <mergeCell ref="J10:L10"/>
    <mergeCell ref="N10:P10"/>
    <mergeCell ref="I12:I13"/>
    <mergeCell ref="M12:M13"/>
    <mergeCell ref="F8:H8"/>
    <mergeCell ref="J8:L8"/>
    <mergeCell ref="N8:P8"/>
    <mergeCell ref="F9:H9"/>
    <mergeCell ref="J9:L9"/>
  </mergeCells>
  <printOptions horizontalCentered="1"/>
  <pageMargins left="0.55118110236220474" right="0.55118110236220474" top="0.39370078740157483" bottom="0.39370078740157483" header="0.39370078740157483" footer="0.39370078740157483"/>
  <pageSetup paperSize="9" scale="5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87EC-F91C-4529-BECD-8DABC691C6E3}">
  <sheetPr>
    <tabColor theme="8"/>
  </sheetPr>
  <dimension ref="A1:M93"/>
  <sheetViews>
    <sheetView showGridLines="0" view="pageBreakPreview" zoomScale="90" zoomScaleNormal="100" zoomScaleSheetLayoutView="90" workbookViewId="0">
      <pane xSplit="3" ySplit="14" topLeftCell="D72" activePane="bottomRight" state="frozen"/>
      <selection activeCell="C4" sqref="C4"/>
      <selection pane="topRight" activeCell="C4" sqref="C4"/>
      <selection pane="bottomLeft" activeCell="C4" sqref="C4"/>
      <selection pane="bottomRight" activeCell="T46" sqref="T46"/>
    </sheetView>
  </sheetViews>
  <sheetFormatPr defaultColWidth="7.140625" defaultRowHeight="15" customHeight="1"/>
  <cols>
    <col min="1" max="1" width="1.7109375" style="863" customWidth="1"/>
    <col min="2" max="2" width="12.7109375" style="863" customWidth="1"/>
    <col min="3" max="3" width="9.5703125" style="863" customWidth="1"/>
    <col min="4" max="4" width="10.7109375" style="863" customWidth="1"/>
    <col min="5" max="5" width="15.5703125" style="863" customWidth="1"/>
    <col min="6" max="6" width="1.7109375" style="863" customWidth="1"/>
    <col min="7" max="9" width="14.5703125" style="863" customWidth="1"/>
    <col min="10" max="10" width="1.7109375" style="863" customWidth="1"/>
    <col min="11" max="11" width="15.5703125" style="863" customWidth="1"/>
    <col min="12" max="12" width="1.5703125" style="863" customWidth="1"/>
    <col min="13" max="13" width="1.7109375" style="863" customWidth="1"/>
    <col min="14" max="16384" width="7.140625" style="863"/>
  </cols>
  <sheetData>
    <row r="1" spans="1:13" ht="16.5">
      <c r="A1" s="880"/>
      <c r="B1" s="880"/>
      <c r="C1" s="880"/>
      <c r="D1" s="927"/>
      <c r="E1" s="875"/>
      <c r="F1" s="875"/>
      <c r="G1" s="875"/>
      <c r="H1" s="875"/>
      <c r="I1" s="875"/>
      <c r="J1" s="937"/>
      <c r="K1" s="936"/>
      <c r="L1" s="936"/>
      <c r="M1" s="682" t="s">
        <v>27</v>
      </c>
    </row>
    <row r="2" spans="1:13" ht="16.5">
      <c r="A2" s="880"/>
      <c r="B2" s="880"/>
      <c r="C2" s="880"/>
      <c r="D2" s="927"/>
      <c r="E2" s="875"/>
      <c r="F2" s="875"/>
      <c r="G2" s="875"/>
      <c r="H2" s="875"/>
      <c r="I2" s="875"/>
      <c r="J2" s="937"/>
      <c r="K2" s="936"/>
      <c r="L2" s="936"/>
      <c r="M2" s="681" t="s">
        <v>26</v>
      </c>
    </row>
    <row r="3" spans="1:13" ht="16.5">
      <c r="A3" s="880"/>
      <c r="B3" s="880"/>
      <c r="C3" s="880"/>
      <c r="D3" s="927"/>
      <c r="E3" s="875"/>
      <c r="F3" s="875"/>
      <c r="G3" s="875"/>
      <c r="H3" s="875"/>
      <c r="I3" s="875"/>
      <c r="J3" s="937"/>
      <c r="K3" s="936"/>
      <c r="L3" s="936"/>
      <c r="M3" s="875"/>
    </row>
    <row r="4" spans="1:13" ht="16.5">
      <c r="A4" s="880"/>
      <c r="B4" s="880"/>
      <c r="C4" s="880"/>
      <c r="D4" s="927"/>
      <c r="E4" s="875"/>
      <c r="F4" s="875"/>
      <c r="G4" s="875"/>
      <c r="H4" s="875"/>
      <c r="I4" s="875"/>
      <c r="J4" s="937"/>
      <c r="K4" s="936"/>
      <c r="L4" s="936"/>
      <c r="M4" s="875"/>
    </row>
    <row r="5" spans="1:13" ht="15" customHeight="1">
      <c r="B5" s="935" t="s">
        <v>175</v>
      </c>
      <c r="C5" s="933" t="s">
        <v>359</v>
      </c>
      <c r="D5" s="932"/>
      <c r="E5" s="875"/>
      <c r="F5" s="875"/>
      <c r="G5" s="875"/>
      <c r="H5" s="875"/>
      <c r="I5" s="875"/>
      <c r="J5" s="875"/>
      <c r="K5" s="875"/>
      <c r="L5" s="875"/>
      <c r="M5" s="875"/>
    </row>
    <row r="6" spans="1:13" ht="15" customHeight="1">
      <c r="B6" s="934"/>
      <c r="C6" s="933" t="s">
        <v>358</v>
      </c>
      <c r="D6" s="932"/>
      <c r="E6" s="875"/>
      <c r="F6" s="875"/>
      <c r="G6" s="875"/>
      <c r="H6" s="875"/>
      <c r="I6" s="875"/>
      <c r="J6" s="875"/>
      <c r="K6" s="875"/>
      <c r="L6" s="875"/>
      <c r="M6" s="875"/>
    </row>
    <row r="7" spans="1:13" ht="15" customHeight="1">
      <c r="B7" s="931" t="s">
        <v>176</v>
      </c>
      <c r="C7" s="930" t="s">
        <v>357</v>
      </c>
      <c r="D7" s="929"/>
      <c r="E7" s="875"/>
      <c r="F7" s="875"/>
      <c r="G7" s="875"/>
      <c r="H7" s="875"/>
      <c r="I7" s="875"/>
      <c r="J7" s="875"/>
      <c r="K7" s="875"/>
      <c r="L7" s="875"/>
      <c r="M7" s="875"/>
    </row>
    <row r="8" spans="1:13" ht="8.1" customHeight="1" thickBot="1">
      <c r="A8" s="928"/>
      <c r="B8" s="880"/>
      <c r="C8" s="880"/>
      <c r="D8" s="927"/>
      <c r="E8" s="875"/>
      <c r="F8" s="875"/>
      <c r="G8" s="875"/>
      <c r="H8" s="875"/>
      <c r="I8" s="875"/>
      <c r="J8" s="875"/>
      <c r="K8" s="875"/>
      <c r="L8" s="875"/>
      <c r="M8" s="875"/>
    </row>
    <row r="9" spans="1:13" ht="6.95" customHeight="1" thickTop="1">
      <c r="A9" s="926"/>
      <c r="B9" s="926"/>
      <c r="C9" s="926"/>
      <c r="D9" s="925"/>
      <c r="E9" s="924"/>
      <c r="F9" s="924"/>
      <c r="G9" s="924"/>
      <c r="H9" s="924"/>
      <c r="I9" s="924"/>
      <c r="J9" s="924"/>
      <c r="K9" s="924"/>
      <c r="L9" s="924"/>
      <c r="M9" s="924"/>
    </row>
    <row r="10" spans="1:13" ht="15" customHeight="1">
      <c r="A10" s="880"/>
      <c r="B10" s="923" t="s">
        <v>25</v>
      </c>
      <c r="C10" s="305"/>
      <c r="D10" s="922" t="s">
        <v>190</v>
      </c>
      <c r="E10" s="921" t="s">
        <v>148</v>
      </c>
      <c r="F10" s="920"/>
      <c r="G10" s="919" t="s">
        <v>356</v>
      </c>
      <c r="H10" s="919"/>
      <c r="I10" s="919"/>
      <c r="J10" s="901"/>
      <c r="K10" s="907" t="s">
        <v>24</v>
      </c>
      <c r="L10" s="907"/>
      <c r="M10" s="875"/>
    </row>
    <row r="11" spans="1:13" ht="15" customHeight="1">
      <c r="A11" s="918"/>
      <c r="B11" s="917" t="s">
        <v>23</v>
      </c>
      <c r="C11" s="916"/>
      <c r="D11" s="904" t="s">
        <v>191</v>
      </c>
      <c r="E11" s="915" t="s">
        <v>355</v>
      </c>
      <c r="F11" s="914"/>
      <c r="G11" s="913" t="s">
        <v>150</v>
      </c>
      <c r="H11" s="913"/>
      <c r="I11" s="913"/>
      <c r="J11" s="912"/>
      <c r="K11" s="911" t="s">
        <v>153</v>
      </c>
      <c r="L11" s="911"/>
      <c r="M11" s="910"/>
    </row>
    <row r="12" spans="1:13" ht="15" customHeight="1">
      <c r="A12" s="880"/>
      <c r="B12" s="878"/>
      <c r="C12" s="905"/>
      <c r="D12" s="904"/>
      <c r="E12" s="909" t="s">
        <v>22</v>
      </c>
      <c r="F12" s="902"/>
      <c r="G12" s="908" t="s">
        <v>21</v>
      </c>
      <c r="H12" s="907" t="s">
        <v>20</v>
      </c>
      <c r="I12" s="907" t="s">
        <v>19</v>
      </c>
      <c r="J12" s="901"/>
      <c r="K12" s="906"/>
      <c r="L12" s="906"/>
      <c r="M12" s="875"/>
    </row>
    <row r="13" spans="1:13" ht="15" customHeight="1">
      <c r="A13" s="880"/>
      <c r="B13" s="878"/>
      <c r="C13" s="905"/>
      <c r="D13" s="904"/>
      <c r="E13" s="902"/>
      <c r="F13" s="902"/>
      <c r="G13" s="903" t="s">
        <v>18</v>
      </c>
      <c r="H13" s="902" t="s">
        <v>17</v>
      </c>
      <c r="I13" s="902" t="s">
        <v>16</v>
      </c>
      <c r="J13" s="901"/>
      <c r="K13" s="878"/>
      <c r="L13" s="878"/>
      <c r="M13" s="875"/>
    </row>
    <row r="14" spans="1:13" ht="6.95" customHeight="1">
      <c r="A14" s="900"/>
      <c r="B14" s="899"/>
      <c r="C14" s="898"/>
      <c r="D14" s="897"/>
      <c r="E14" s="895"/>
      <c r="F14" s="895"/>
      <c r="G14" s="896"/>
      <c r="H14" s="895"/>
      <c r="I14" s="895"/>
      <c r="J14" s="895"/>
      <c r="K14" s="895"/>
      <c r="L14" s="895"/>
      <c r="M14" s="894"/>
    </row>
    <row r="15" spans="1:13" ht="6.95" customHeight="1">
      <c r="A15" s="893"/>
      <c r="B15" s="892"/>
      <c r="C15" s="892"/>
      <c r="D15" s="891"/>
      <c r="E15" s="890"/>
      <c r="F15" s="890"/>
      <c r="G15" s="889"/>
      <c r="H15" s="888"/>
      <c r="I15" s="888"/>
      <c r="J15" s="888"/>
      <c r="K15" s="888"/>
      <c r="L15" s="888"/>
      <c r="M15" s="887"/>
    </row>
    <row r="16" spans="1:13" ht="13.5" customHeight="1">
      <c r="A16" s="880"/>
      <c r="B16" s="305" t="s">
        <v>15</v>
      </c>
      <c r="C16" s="878"/>
      <c r="D16" s="885">
        <v>2022</v>
      </c>
      <c r="E16" s="884">
        <f>SUM(E20,E24,E28,E32,E36,E40,E44,E48,E52,E56,E60,E64,E68,E72,E76,E80,)</f>
        <v>4753418</v>
      </c>
      <c r="F16" s="884"/>
      <c r="G16" s="884">
        <f>SUM(G20,G24,G28,G32,G36,G40,G44,G48,G52,G56,G60,G64,G68,G72,G76,G80,G84)</f>
        <v>546358</v>
      </c>
      <c r="H16" s="884">
        <f>SUM(H20,H24,H28,H32,H36,H40,H44,H48,H52,H56,H60,H64,H68,H72,H76,H80,H84)</f>
        <v>264978</v>
      </c>
      <c r="I16" s="884">
        <f>SUM(I20,I24,I28,I32,I36,I40,I44,I48,I52,I56,I60,I64,I68,I72,I76,I80,)</f>
        <v>281189</v>
      </c>
      <c r="J16" s="884"/>
      <c r="K16" s="884">
        <f>SUM(K20,K24,K28,K32,K36,K40,K44,K48,K52,K56,K60,K64,K68,K72,K76,K80,)</f>
        <v>294044</v>
      </c>
      <c r="L16" s="886"/>
      <c r="M16" s="875"/>
    </row>
    <row r="17" spans="1:13" ht="13.5" customHeight="1">
      <c r="A17" s="880"/>
      <c r="B17" s="305"/>
      <c r="C17" s="878"/>
      <c r="D17" s="308">
        <v>2023</v>
      </c>
      <c r="E17" s="884">
        <f>SUM(E21,E25,E29,E33,E37,E41,E45,E49,E53,E57,E61,E65,E69,E73,E77,E81,)</f>
        <v>2002920</v>
      </c>
      <c r="F17" s="884"/>
      <c r="G17" s="884">
        <f>SUM(G21,G25,G29,G33,G37,G41,G45,G49,G53,G57,G61,G65,G69,G73,G77,G81,G85)</f>
        <v>526395</v>
      </c>
      <c r="H17" s="884">
        <f>SUM(H21,H25,H29,H33,H37,H41,H45,H49,H53,H57,H61,H65,H69,H73,H77,H81,)</f>
        <v>250427</v>
      </c>
      <c r="I17" s="884">
        <f>SUM(I21,I25,I29,I33,I37,I41,I45,I49,I53,I57,I61,I65,I69,I73,I77,I81,)</f>
        <v>275615</v>
      </c>
      <c r="J17" s="884"/>
      <c r="K17" s="884">
        <f>SUM(K21,K25,K29,K33,K37,K41,K45,K49,K53,K57,K61,K65,K69,K73,K77,K81,)</f>
        <v>201275</v>
      </c>
      <c r="L17" s="883"/>
      <c r="M17" s="875"/>
    </row>
    <row r="18" spans="1:13" ht="13.5" customHeight="1">
      <c r="A18" s="880"/>
      <c r="B18" s="305"/>
      <c r="C18" s="878"/>
      <c r="D18" s="885">
        <v>2024</v>
      </c>
      <c r="E18" s="884">
        <f>SUM(E22,E26,E30,E34,E38,E42,E46,E50,E54,E58,E62,E66,E70,E74,E78,E82,)</f>
        <v>1526128</v>
      </c>
      <c r="F18" s="884"/>
      <c r="G18" s="884">
        <f>SUM(G22,G26,G30,G34,G38,G42,G46,G50,G54,G58,G62,G66,G70,G74,G78,G82,G86)</f>
        <v>410967</v>
      </c>
      <c r="H18" s="884">
        <f>SUM(H22,H26,H30,H34,H38,H42,H46,H50,H54,H58,H62,H66,H70,H74,H78,H82,)</f>
        <v>204707</v>
      </c>
      <c r="I18" s="884">
        <f>SUM(I22,I26,I30,I34,I38,I42,I46,I50,I54,I58,I62,I66,I70,I74,I78,I82,)</f>
        <v>205861</v>
      </c>
      <c r="J18" s="884"/>
      <c r="K18" s="884">
        <f>SUM(K22,K26,K30,K34,K38,K42,K46,K50,K54,K58,K62,K66,K70,K74,K78,K82,)</f>
        <v>189767</v>
      </c>
      <c r="L18" s="883"/>
      <c r="M18" s="875"/>
    </row>
    <row r="19" spans="1:13" ht="8.1" customHeight="1">
      <c r="A19" s="880"/>
      <c r="B19" s="305"/>
      <c r="C19" s="878"/>
      <c r="D19" s="342"/>
      <c r="E19" s="307"/>
      <c r="F19" s="307"/>
      <c r="G19" s="106"/>
      <c r="H19" s="307"/>
      <c r="I19" s="307"/>
      <c r="J19" s="307"/>
      <c r="K19" s="307"/>
      <c r="L19" s="881"/>
      <c r="M19" s="875"/>
    </row>
    <row r="20" spans="1:13" ht="13.5" customHeight="1">
      <c r="A20" s="880"/>
      <c r="B20" s="878" t="s">
        <v>14</v>
      </c>
      <c r="C20" s="878"/>
      <c r="D20" s="342">
        <v>2022</v>
      </c>
      <c r="E20" s="307">
        <v>820368</v>
      </c>
      <c r="F20" s="307"/>
      <c r="G20" s="106">
        <f>SUM(H20:I20)</f>
        <v>60832</v>
      </c>
      <c r="H20" s="307">
        <v>29280</v>
      </c>
      <c r="I20" s="307">
        <v>31552</v>
      </c>
      <c r="J20" s="877"/>
      <c r="K20" s="306">
        <v>33037</v>
      </c>
      <c r="L20" s="881"/>
      <c r="M20" s="875"/>
    </row>
    <row r="21" spans="1:13" ht="13.5" customHeight="1">
      <c r="A21" s="880"/>
      <c r="B21" s="878"/>
      <c r="C21" s="878"/>
      <c r="D21" s="342">
        <v>2023</v>
      </c>
      <c r="E21" s="307">
        <v>191623</v>
      </c>
      <c r="F21" s="307"/>
      <c r="G21" s="106">
        <f>SUM(H21:I21)</f>
        <v>52959</v>
      </c>
      <c r="H21" s="307">
        <v>25188</v>
      </c>
      <c r="I21" s="307">
        <v>27771</v>
      </c>
      <c r="J21" s="877"/>
      <c r="K21" s="306">
        <v>19853</v>
      </c>
      <c r="L21" s="876"/>
      <c r="M21" s="875"/>
    </row>
    <row r="22" spans="1:13" ht="13.5" customHeight="1">
      <c r="A22" s="880"/>
      <c r="B22" s="878"/>
      <c r="C22" s="878"/>
      <c r="D22" s="342">
        <v>2024</v>
      </c>
      <c r="E22" s="307">
        <v>147972</v>
      </c>
      <c r="F22" s="307"/>
      <c r="G22" s="106">
        <f>SUM(H22:I22)</f>
        <v>42036</v>
      </c>
      <c r="H22" s="307">
        <v>21715</v>
      </c>
      <c r="I22" s="307">
        <v>20321</v>
      </c>
      <c r="J22" s="877"/>
      <c r="K22" s="306">
        <v>22368</v>
      </c>
      <c r="L22" s="876"/>
      <c r="M22" s="875"/>
    </row>
    <row r="23" spans="1:13" ht="8.1" customHeight="1">
      <c r="A23" s="880"/>
      <c r="B23" s="878"/>
      <c r="C23" s="878"/>
      <c r="D23" s="342"/>
      <c r="E23" s="307"/>
      <c r="F23" s="307"/>
      <c r="G23" s="106"/>
      <c r="H23" s="307"/>
      <c r="I23" s="307"/>
      <c r="J23" s="877"/>
      <c r="K23" s="306"/>
      <c r="L23" s="881"/>
      <c r="M23" s="875"/>
    </row>
    <row r="24" spans="1:13" ht="13.5" customHeight="1">
      <c r="A24" s="880"/>
      <c r="B24" s="882" t="s">
        <v>13</v>
      </c>
      <c r="C24" s="878"/>
      <c r="D24" s="342">
        <v>2022</v>
      </c>
      <c r="E24" s="307">
        <v>134183</v>
      </c>
      <c r="F24" s="307"/>
      <c r="G24" s="106">
        <f>SUM(H24:I24)</f>
        <v>35935</v>
      </c>
      <c r="H24" s="307">
        <v>17402</v>
      </c>
      <c r="I24" s="307">
        <v>18533</v>
      </c>
      <c r="J24" s="877"/>
      <c r="K24" s="306">
        <v>11416</v>
      </c>
      <c r="L24" s="881"/>
      <c r="M24" s="875"/>
    </row>
    <row r="25" spans="1:13" ht="13.5" customHeight="1">
      <c r="A25" s="880"/>
      <c r="B25" s="882"/>
      <c r="C25" s="878"/>
      <c r="D25" s="342">
        <v>2023</v>
      </c>
      <c r="E25" s="307">
        <v>47744</v>
      </c>
      <c r="F25" s="307"/>
      <c r="G25" s="106">
        <f>SUM(H25:I25)</f>
        <v>40614</v>
      </c>
      <c r="H25" s="307">
        <v>19517</v>
      </c>
      <c r="I25" s="307">
        <v>21097</v>
      </c>
      <c r="J25" s="877"/>
      <c r="K25" s="306">
        <v>8896</v>
      </c>
      <c r="L25" s="876"/>
      <c r="M25" s="875"/>
    </row>
    <row r="26" spans="1:13" ht="13.5" customHeight="1">
      <c r="A26" s="880"/>
      <c r="B26" s="882"/>
      <c r="C26" s="878"/>
      <c r="D26" s="342">
        <v>2024</v>
      </c>
      <c r="E26" s="307">
        <v>35216</v>
      </c>
      <c r="F26" s="307"/>
      <c r="G26" s="106">
        <f>SUM(H26:I26)</f>
        <v>35370</v>
      </c>
      <c r="H26" s="307">
        <v>18248</v>
      </c>
      <c r="I26" s="307">
        <v>17122</v>
      </c>
      <c r="J26" s="877"/>
      <c r="K26" s="306">
        <v>9648</v>
      </c>
      <c r="L26" s="876"/>
      <c r="M26" s="875"/>
    </row>
    <row r="27" spans="1:13" ht="8.1" customHeight="1">
      <c r="A27" s="880"/>
      <c r="B27" s="882"/>
      <c r="C27" s="878"/>
      <c r="D27" s="342"/>
      <c r="E27" s="307"/>
      <c r="F27" s="307"/>
      <c r="G27" s="106"/>
      <c r="H27" s="307"/>
      <c r="I27" s="307"/>
      <c r="J27" s="877"/>
      <c r="K27" s="306"/>
      <c r="L27" s="881"/>
      <c r="M27" s="875"/>
    </row>
    <row r="28" spans="1:13" ht="13.5" customHeight="1">
      <c r="A28" s="880"/>
      <c r="B28" s="878" t="s">
        <v>12</v>
      </c>
      <c r="C28" s="878"/>
      <c r="D28" s="342">
        <v>2022</v>
      </c>
      <c r="E28" s="307">
        <v>48311</v>
      </c>
      <c r="F28" s="307"/>
      <c r="G28" s="106">
        <f>SUM(H28:I28)</f>
        <v>27388</v>
      </c>
      <c r="H28" s="307">
        <v>13061</v>
      </c>
      <c r="I28" s="307">
        <v>14327</v>
      </c>
      <c r="J28" s="877"/>
      <c r="K28" s="306">
        <v>17834</v>
      </c>
      <c r="L28" s="881"/>
      <c r="M28" s="875"/>
    </row>
    <row r="29" spans="1:13" ht="13.5" customHeight="1">
      <c r="A29" s="880"/>
      <c r="B29" s="878"/>
      <c r="C29" s="878"/>
      <c r="D29" s="342">
        <v>2023</v>
      </c>
      <c r="E29" s="307">
        <v>22108</v>
      </c>
      <c r="F29" s="307"/>
      <c r="G29" s="106">
        <f>SUM(H29:I29)</f>
        <v>29762</v>
      </c>
      <c r="H29" s="307">
        <v>13304</v>
      </c>
      <c r="I29" s="307">
        <v>16458</v>
      </c>
      <c r="J29" s="877"/>
      <c r="K29" s="306">
        <v>3439</v>
      </c>
      <c r="L29" s="876"/>
      <c r="M29" s="875"/>
    </row>
    <row r="30" spans="1:13" ht="13.5" customHeight="1">
      <c r="A30" s="880"/>
      <c r="B30" s="878"/>
      <c r="C30" s="878"/>
      <c r="D30" s="342">
        <v>2024</v>
      </c>
      <c r="E30" s="307">
        <v>16475</v>
      </c>
      <c r="F30" s="307"/>
      <c r="G30" s="106">
        <f>SUM(H30:I30)</f>
        <v>25180</v>
      </c>
      <c r="H30" s="307">
        <v>11658</v>
      </c>
      <c r="I30" s="307">
        <v>13522</v>
      </c>
      <c r="J30" s="877"/>
      <c r="K30" s="306">
        <v>4126</v>
      </c>
      <c r="L30" s="876"/>
      <c r="M30" s="875"/>
    </row>
    <row r="31" spans="1:13" ht="8.1" customHeight="1">
      <c r="A31" s="880"/>
      <c r="B31" s="878"/>
      <c r="C31" s="878"/>
      <c r="D31" s="342"/>
      <c r="E31" s="307"/>
      <c r="F31" s="307"/>
      <c r="G31" s="106"/>
      <c r="H31" s="307"/>
      <c r="I31" s="307"/>
      <c r="J31" s="877"/>
      <c r="K31" s="306"/>
      <c r="L31" s="881"/>
      <c r="M31" s="875"/>
    </row>
    <row r="32" spans="1:13" ht="13.5" customHeight="1">
      <c r="A32" s="880"/>
      <c r="B32" s="882" t="s">
        <v>11</v>
      </c>
      <c r="C32" s="878"/>
      <c r="D32" s="342">
        <v>2022</v>
      </c>
      <c r="E32" s="307">
        <v>156513</v>
      </c>
      <c r="F32" s="307"/>
      <c r="G32" s="106">
        <f>SUM(H32:I32)</f>
        <v>21191</v>
      </c>
      <c r="H32" s="307">
        <v>10473</v>
      </c>
      <c r="I32" s="307">
        <v>10718</v>
      </c>
      <c r="J32" s="877"/>
      <c r="K32" s="306">
        <v>8104</v>
      </c>
      <c r="L32" s="881"/>
      <c r="M32" s="875"/>
    </row>
    <row r="33" spans="1:13" ht="13.5" customHeight="1">
      <c r="A33" s="880"/>
      <c r="B33" s="882"/>
      <c r="C33" s="878"/>
      <c r="D33" s="342">
        <v>2023</v>
      </c>
      <c r="E33" s="307">
        <v>45209</v>
      </c>
      <c r="F33" s="307"/>
      <c r="G33" s="106">
        <f>SUM(H33:I33)</f>
        <v>18429</v>
      </c>
      <c r="H33" s="307">
        <v>8837</v>
      </c>
      <c r="I33" s="307">
        <v>9592</v>
      </c>
      <c r="J33" s="877"/>
      <c r="K33" s="306">
        <v>6314</v>
      </c>
      <c r="L33" s="876"/>
      <c r="M33" s="875"/>
    </row>
    <row r="34" spans="1:13" ht="13.5" customHeight="1">
      <c r="A34" s="880"/>
      <c r="B34" s="882"/>
      <c r="C34" s="878"/>
      <c r="D34" s="342">
        <v>2024</v>
      </c>
      <c r="E34" s="307">
        <v>41558</v>
      </c>
      <c r="F34" s="307"/>
      <c r="G34" s="106">
        <f>SUM(H34:I34)</f>
        <v>14534</v>
      </c>
      <c r="H34" s="307">
        <v>7651</v>
      </c>
      <c r="I34" s="307">
        <v>6883</v>
      </c>
      <c r="J34" s="877"/>
      <c r="K34" s="306">
        <v>6225</v>
      </c>
      <c r="L34" s="876"/>
      <c r="M34" s="875"/>
    </row>
    <row r="35" spans="1:13" ht="8.1" customHeight="1">
      <c r="A35" s="880"/>
      <c r="B35" s="882"/>
      <c r="C35" s="878"/>
      <c r="D35" s="342"/>
      <c r="E35" s="307"/>
      <c r="F35" s="307"/>
      <c r="G35" s="106"/>
      <c r="H35" s="307"/>
      <c r="I35" s="307"/>
      <c r="J35" s="877"/>
      <c r="K35" s="306"/>
      <c r="L35" s="881"/>
      <c r="M35" s="875"/>
    </row>
    <row r="36" spans="1:13" ht="13.5" customHeight="1">
      <c r="A36" s="880"/>
      <c r="B36" s="878" t="s">
        <v>10</v>
      </c>
      <c r="C36" s="878"/>
      <c r="D36" s="342">
        <v>2022</v>
      </c>
      <c r="E36" s="307">
        <v>181371</v>
      </c>
      <c r="F36" s="307"/>
      <c r="G36" s="106">
        <f>SUM(H36:I36)</f>
        <v>23494</v>
      </c>
      <c r="H36" s="307">
        <v>11526</v>
      </c>
      <c r="I36" s="307">
        <v>11968</v>
      </c>
      <c r="J36" s="877"/>
      <c r="K36" s="306">
        <v>7226</v>
      </c>
      <c r="L36" s="881"/>
      <c r="M36" s="875"/>
    </row>
    <row r="37" spans="1:13" ht="13.5" customHeight="1">
      <c r="A37" s="880"/>
      <c r="B37" s="878"/>
      <c r="C37" s="878"/>
      <c r="D37" s="342">
        <v>2023</v>
      </c>
      <c r="E37" s="307">
        <v>62360</v>
      </c>
      <c r="F37" s="307"/>
      <c r="G37" s="106">
        <f>SUM(H37:I37)</f>
        <v>23864</v>
      </c>
      <c r="H37" s="307">
        <v>11259</v>
      </c>
      <c r="I37" s="307">
        <v>12605</v>
      </c>
      <c r="J37" s="877"/>
      <c r="K37" s="306">
        <v>6834</v>
      </c>
      <c r="L37" s="876"/>
      <c r="M37" s="875"/>
    </row>
    <row r="38" spans="1:13" ht="13.5" customHeight="1">
      <c r="A38" s="880"/>
      <c r="B38" s="878"/>
      <c r="C38" s="878"/>
      <c r="D38" s="342">
        <v>2024</v>
      </c>
      <c r="E38" s="307">
        <v>37927</v>
      </c>
      <c r="F38" s="307"/>
      <c r="G38" s="106">
        <f>SUM(H38:I38)</f>
        <v>17360</v>
      </c>
      <c r="H38" s="307">
        <v>8717</v>
      </c>
      <c r="I38" s="307">
        <v>8643</v>
      </c>
      <c r="J38" s="877"/>
      <c r="K38" s="306">
        <v>6425</v>
      </c>
      <c r="L38" s="876"/>
      <c r="M38" s="875"/>
    </row>
    <row r="39" spans="1:13" ht="8.1" customHeight="1">
      <c r="A39" s="880"/>
      <c r="B39" s="878"/>
      <c r="C39" s="878"/>
      <c r="D39" s="342"/>
      <c r="E39" s="307"/>
      <c r="F39" s="307"/>
      <c r="G39" s="106"/>
      <c r="H39" s="307"/>
      <c r="I39" s="307"/>
      <c r="J39" s="877"/>
      <c r="K39" s="306"/>
      <c r="L39" s="881"/>
      <c r="M39" s="875"/>
    </row>
    <row r="40" spans="1:13" ht="13.5" customHeight="1">
      <c r="A40" s="880"/>
      <c r="B40" s="882" t="s">
        <v>9</v>
      </c>
      <c r="C40" s="878"/>
      <c r="D40" s="342">
        <v>2022</v>
      </c>
      <c r="E40" s="307">
        <v>148733</v>
      </c>
      <c r="F40" s="307"/>
      <c r="G40" s="106">
        <f>SUM(H40:I40)</f>
        <v>22108</v>
      </c>
      <c r="H40" s="307">
        <v>10904</v>
      </c>
      <c r="I40" s="307">
        <v>11204</v>
      </c>
      <c r="J40" s="877"/>
      <c r="K40" s="306">
        <v>6524</v>
      </c>
      <c r="L40" s="881"/>
      <c r="M40" s="875"/>
    </row>
    <row r="41" spans="1:13" ht="13.5" customHeight="1">
      <c r="A41" s="880"/>
      <c r="B41" s="882"/>
      <c r="C41" s="878"/>
      <c r="D41" s="342">
        <v>2023</v>
      </c>
      <c r="E41" s="307">
        <v>65222</v>
      </c>
      <c r="F41" s="307"/>
      <c r="G41" s="106">
        <f>SUM(H41:I41)</f>
        <v>23387</v>
      </c>
      <c r="H41" s="307">
        <v>11125</v>
      </c>
      <c r="I41" s="307">
        <v>12262</v>
      </c>
      <c r="J41" s="877"/>
      <c r="K41" s="306">
        <v>5739</v>
      </c>
      <c r="L41" s="876"/>
      <c r="M41" s="875"/>
    </row>
    <row r="42" spans="1:13" ht="13.5" customHeight="1">
      <c r="A42" s="880"/>
      <c r="B42" s="882"/>
      <c r="C42" s="878"/>
      <c r="D42" s="342">
        <v>2024</v>
      </c>
      <c r="E42" s="307">
        <v>32309</v>
      </c>
      <c r="F42" s="307"/>
      <c r="G42" s="106">
        <f>SUM(H42:I42)</f>
        <v>20959</v>
      </c>
      <c r="H42" s="307">
        <v>10689</v>
      </c>
      <c r="I42" s="307">
        <v>10270</v>
      </c>
      <c r="J42" s="877"/>
      <c r="K42" s="306">
        <v>7891</v>
      </c>
      <c r="L42" s="876"/>
      <c r="M42" s="875"/>
    </row>
    <row r="43" spans="1:13" ht="8.1" customHeight="1">
      <c r="A43" s="880"/>
      <c r="B43" s="882"/>
      <c r="C43" s="878"/>
      <c r="D43" s="342"/>
      <c r="E43" s="307"/>
      <c r="F43" s="307"/>
      <c r="G43" s="106"/>
      <c r="H43" s="307"/>
      <c r="I43" s="307"/>
      <c r="J43" s="877"/>
      <c r="K43" s="306"/>
      <c r="L43" s="881"/>
      <c r="M43" s="875"/>
    </row>
    <row r="44" spans="1:13" ht="13.5" customHeight="1">
      <c r="A44" s="880"/>
      <c r="B44" s="878" t="s">
        <v>8</v>
      </c>
      <c r="C44" s="878"/>
      <c r="D44" s="342">
        <v>2022</v>
      </c>
      <c r="E44" s="307">
        <v>193404</v>
      </c>
      <c r="F44" s="307"/>
      <c r="G44" s="106">
        <f>SUM(H44:I44)</f>
        <v>39974</v>
      </c>
      <c r="H44" s="307">
        <v>19205</v>
      </c>
      <c r="I44" s="307">
        <v>20769</v>
      </c>
      <c r="J44" s="877"/>
      <c r="K44" s="306">
        <v>15917</v>
      </c>
      <c r="L44" s="881"/>
      <c r="M44" s="875"/>
    </row>
    <row r="45" spans="1:13" ht="13.5" customHeight="1">
      <c r="A45" s="880"/>
      <c r="B45" s="878"/>
      <c r="C45" s="878"/>
      <c r="D45" s="342">
        <v>2023</v>
      </c>
      <c r="E45" s="307">
        <v>68196</v>
      </c>
      <c r="F45" s="307"/>
      <c r="G45" s="106">
        <f>SUM(H45:I45)</f>
        <v>38861</v>
      </c>
      <c r="H45" s="307">
        <v>18511</v>
      </c>
      <c r="I45" s="307">
        <v>20350</v>
      </c>
      <c r="J45" s="877"/>
      <c r="K45" s="306">
        <v>9108</v>
      </c>
      <c r="L45" s="876"/>
      <c r="M45" s="875"/>
    </row>
    <row r="46" spans="1:13" ht="13.5" customHeight="1">
      <c r="A46" s="880"/>
      <c r="B46" s="878"/>
      <c r="C46" s="878"/>
      <c r="D46" s="342">
        <v>2024</v>
      </c>
      <c r="E46" s="307">
        <v>51024</v>
      </c>
      <c r="F46" s="307"/>
      <c r="G46" s="106">
        <f>SUM(H46:I46)</f>
        <v>33951</v>
      </c>
      <c r="H46" s="307">
        <v>17323</v>
      </c>
      <c r="I46" s="307">
        <v>16628</v>
      </c>
      <c r="J46" s="877"/>
      <c r="K46" s="306">
        <v>11827</v>
      </c>
      <c r="L46" s="876"/>
      <c r="M46" s="875"/>
    </row>
    <row r="47" spans="1:13" ht="8.1" customHeight="1">
      <c r="A47" s="880"/>
      <c r="B47" s="878"/>
      <c r="C47" s="878"/>
      <c r="D47" s="342"/>
      <c r="E47" s="307"/>
      <c r="F47" s="307"/>
      <c r="G47" s="106"/>
      <c r="H47" s="307"/>
      <c r="I47" s="307"/>
      <c r="J47" s="877"/>
      <c r="K47" s="306"/>
      <c r="L47" s="881"/>
      <c r="M47" s="875"/>
    </row>
    <row r="48" spans="1:13" ht="13.5" customHeight="1">
      <c r="A48" s="880"/>
      <c r="B48" s="882" t="s">
        <v>7</v>
      </c>
      <c r="C48" s="878"/>
      <c r="D48" s="342">
        <v>2022</v>
      </c>
      <c r="E48" s="307">
        <v>5867</v>
      </c>
      <c r="F48" s="307"/>
      <c r="G48" s="106">
        <f>SUM(H48:I48)</f>
        <v>4297</v>
      </c>
      <c r="H48" s="307">
        <v>1910</v>
      </c>
      <c r="I48" s="307">
        <v>2387</v>
      </c>
      <c r="J48" s="877"/>
      <c r="K48" s="306">
        <v>1047</v>
      </c>
      <c r="L48" s="881"/>
      <c r="M48" s="875"/>
    </row>
    <row r="49" spans="1:13" ht="13.5" customHeight="1">
      <c r="A49" s="880"/>
      <c r="B49" s="882"/>
      <c r="C49" s="878"/>
      <c r="D49" s="342">
        <v>2023</v>
      </c>
      <c r="E49" s="307">
        <v>4889</v>
      </c>
      <c r="F49" s="307"/>
      <c r="G49" s="106">
        <f>SUM(H49:I49)</f>
        <v>4545</v>
      </c>
      <c r="H49" s="307">
        <v>2005</v>
      </c>
      <c r="I49" s="307">
        <v>2540</v>
      </c>
      <c r="J49" s="877"/>
      <c r="K49" s="306">
        <v>910</v>
      </c>
      <c r="L49" s="876"/>
      <c r="M49" s="875"/>
    </row>
    <row r="50" spans="1:13" ht="13.5" customHeight="1">
      <c r="A50" s="880"/>
      <c r="B50" s="882"/>
      <c r="C50" s="878"/>
      <c r="D50" s="342">
        <v>2024</v>
      </c>
      <c r="E50" s="307">
        <v>5634</v>
      </c>
      <c r="F50" s="307"/>
      <c r="G50" s="106">
        <f>SUM(H50:I50)</f>
        <v>4010</v>
      </c>
      <c r="H50" s="307">
        <v>1959</v>
      </c>
      <c r="I50" s="307">
        <v>2051</v>
      </c>
      <c r="J50" s="877"/>
      <c r="K50" s="306">
        <v>1157</v>
      </c>
      <c r="L50" s="876"/>
      <c r="M50" s="875"/>
    </row>
    <row r="51" spans="1:13" ht="8.1" customHeight="1">
      <c r="A51" s="880"/>
      <c r="B51" s="882"/>
      <c r="C51" s="878"/>
      <c r="D51" s="342"/>
      <c r="E51" s="307"/>
      <c r="F51" s="307"/>
      <c r="G51" s="106"/>
      <c r="H51" s="307"/>
      <c r="I51" s="307"/>
      <c r="J51" s="877"/>
      <c r="K51" s="306"/>
      <c r="L51" s="881"/>
      <c r="M51" s="875"/>
    </row>
    <row r="52" spans="1:13" ht="13.5" customHeight="1">
      <c r="A52" s="880"/>
      <c r="B52" s="878" t="s">
        <v>28</v>
      </c>
      <c r="C52" s="878"/>
      <c r="D52" s="342">
        <v>2022</v>
      </c>
      <c r="E52" s="307">
        <v>421388</v>
      </c>
      <c r="F52" s="307"/>
      <c r="G52" s="106">
        <f>SUM(H52:I52)</f>
        <v>29004</v>
      </c>
      <c r="H52" s="307">
        <v>14162</v>
      </c>
      <c r="I52" s="307">
        <v>14842</v>
      </c>
      <c r="J52" s="877"/>
      <c r="K52" s="306">
        <v>21588</v>
      </c>
      <c r="L52" s="881"/>
      <c r="M52" s="875"/>
    </row>
    <row r="53" spans="1:13" ht="13.5" customHeight="1">
      <c r="A53" s="880"/>
      <c r="B53" s="878"/>
      <c r="C53" s="878"/>
      <c r="D53" s="342">
        <v>2023</v>
      </c>
      <c r="E53" s="307">
        <v>148163</v>
      </c>
      <c r="F53" s="307"/>
      <c r="G53" s="106">
        <f>SUM(H53:I53)</f>
        <v>30836</v>
      </c>
      <c r="H53" s="307">
        <v>15294</v>
      </c>
      <c r="I53" s="307">
        <v>15542</v>
      </c>
      <c r="J53" s="877"/>
      <c r="K53" s="306">
        <v>18028</v>
      </c>
      <c r="L53" s="876"/>
      <c r="M53" s="875"/>
    </row>
    <row r="54" spans="1:13" ht="13.5" customHeight="1">
      <c r="A54" s="880"/>
      <c r="B54" s="878"/>
      <c r="C54" s="878"/>
      <c r="D54" s="342">
        <v>2024</v>
      </c>
      <c r="E54" s="307">
        <v>102360</v>
      </c>
      <c r="F54" s="307"/>
      <c r="G54" s="106">
        <f>SUM(H54:I54)</f>
        <v>23570</v>
      </c>
      <c r="H54" s="307">
        <v>12527</v>
      </c>
      <c r="I54" s="307">
        <v>11043</v>
      </c>
      <c r="J54" s="877"/>
      <c r="K54" s="306">
        <v>16427</v>
      </c>
      <c r="L54" s="876"/>
      <c r="M54" s="875"/>
    </row>
    <row r="55" spans="1:13" ht="8.1" customHeight="1">
      <c r="A55" s="880"/>
      <c r="B55" s="878"/>
      <c r="C55" s="878"/>
      <c r="D55" s="342"/>
      <c r="E55" s="307"/>
      <c r="F55" s="307"/>
      <c r="G55" s="106"/>
      <c r="H55" s="307"/>
      <c r="I55" s="307"/>
      <c r="J55" s="877"/>
      <c r="K55" s="306"/>
      <c r="L55" s="881"/>
      <c r="M55" s="875"/>
    </row>
    <row r="56" spans="1:13" ht="13.5" customHeight="1">
      <c r="A56" s="880"/>
      <c r="B56" s="882" t="s">
        <v>6</v>
      </c>
      <c r="C56" s="878"/>
      <c r="D56" s="342">
        <v>2022</v>
      </c>
      <c r="E56" s="307">
        <v>98434</v>
      </c>
      <c r="F56" s="307"/>
      <c r="G56" s="106">
        <f>SUM(H56:I56)</f>
        <v>48510</v>
      </c>
      <c r="H56" s="307">
        <v>23771</v>
      </c>
      <c r="I56" s="307">
        <v>24739</v>
      </c>
      <c r="J56" s="877"/>
      <c r="K56" s="306">
        <v>19297</v>
      </c>
      <c r="L56" s="881"/>
      <c r="M56" s="875"/>
    </row>
    <row r="57" spans="1:13" ht="13.5" customHeight="1">
      <c r="A57" s="880"/>
      <c r="B57" s="882"/>
      <c r="C57" s="878"/>
      <c r="D57" s="342">
        <v>2023</v>
      </c>
      <c r="E57" s="307">
        <v>104003</v>
      </c>
      <c r="F57" s="307"/>
      <c r="G57" s="106">
        <f>SUM(H57:I57)</f>
        <v>47961</v>
      </c>
      <c r="H57" s="307">
        <v>22286</v>
      </c>
      <c r="I57" s="307">
        <v>25675</v>
      </c>
      <c r="J57" s="877"/>
      <c r="K57" s="306">
        <v>11957</v>
      </c>
      <c r="L57" s="876"/>
      <c r="M57" s="875"/>
    </row>
    <row r="58" spans="1:13" ht="13.5" customHeight="1">
      <c r="A58" s="880"/>
      <c r="B58" s="882"/>
      <c r="C58" s="878"/>
      <c r="D58" s="342">
        <v>2024</v>
      </c>
      <c r="E58" s="307">
        <v>114794</v>
      </c>
      <c r="F58" s="307"/>
      <c r="G58" s="106">
        <f>SUM(H58:I58)</f>
        <v>42239</v>
      </c>
      <c r="H58" s="307">
        <v>18130</v>
      </c>
      <c r="I58" s="307">
        <v>24109</v>
      </c>
      <c r="J58" s="877"/>
      <c r="K58" s="306">
        <v>11327</v>
      </c>
      <c r="L58" s="876"/>
      <c r="M58" s="875"/>
    </row>
    <row r="59" spans="1:13" ht="8.1" customHeight="1">
      <c r="A59" s="880"/>
      <c r="B59" s="882"/>
      <c r="C59" s="878"/>
      <c r="D59" s="342"/>
      <c r="E59" s="307"/>
      <c r="F59" s="307"/>
      <c r="G59" s="106"/>
      <c r="H59" s="307"/>
      <c r="I59" s="307"/>
      <c r="J59" s="877"/>
      <c r="K59" s="306"/>
      <c r="L59" s="881"/>
      <c r="M59" s="875"/>
    </row>
    <row r="60" spans="1:13" ht="13.5" customHeight="1">
      <c r="A60" s="880"/>
      <c r="B60" s="878" t="s">
        <v>5</v>
      </c>
      <c r="C60" s="878"/>
      <c r="D60" s="342">
        <v>2022</v>
      </c>
      <c r="E60" s="307">
        <v>242245</v>
      </c>
      <c r="F60" s="307"/>
      <c r="G60" s="106">
        <f>SUM(H60:I60)</f>
        <v>41956</v>
      </c>
      <c r="H60" s="307">
        <v>21356</v>
      </c>
      <c r="I60" s="307">
        <v>20600</v>
      </c>
      <c r="J60" s="877"/>
      <c r="K60" s="306">
        <v>15443</v>
      </c>
      <c r="L60" s="881"/>
      <c r="M60" s="875"/>
    </row>
    <row r="61" spans="1:13" ht="13.5" customHeight="1">
      <c r="A61" s="880"/>
      <c r="B61" s="878"/>
      <c r="C61" s="878"/>
      <c r="D61" s="342">
        <v>2023</v>
      </c>
      <c r="E61" s="307">
        <v>240529</v>
      </c>
      <c r="F61" s="307"/>
      <c r="G61" s="106">
        <f>SUM(H61:I61)</f>
        <v>42530</v>
      </c>
      <c r="H61" s="307">
        <v>20401</v>
      </c>
      <c r="I61" s="307">
        <v>22129</v>
      </c>
      <c r="J61" s="877"/>
      <c r="K61" s="306">
        <v>11568</v>
      </c>
      <c r="L61" s="876"/>
      <c r="M61" s="875"/>
    </row>
    <row r="62" spans="1:13" ht="13.5" customHeight="1">
      <c r="A62" s="880"/>
      <c r="B62" s="878"/>
      <c r="C62" s="878"/>
      <c r="D62" s="342">
        <v>2024</v>
      </c>
      <c r="E62" s="307">
        <v>307533</v>
      </c>
      <c r="F62" s="307"/>
      <c r="G62" s="106">
        <f>SUM(H62:I62)</f>
        <v>33216</v>
      </c>
      <c r="H62" s="307">
        <v>16674</v>
      </c>
      <c r="I62" s="307">
        <v>16542</v>
      </c>
      <c r="J62" s="877"/>
      <c r="K62" s="306">
        <v>13637</v>
      </c>
      <c r="L62" s="876"/>
      <c r="M62" s="875"/>
    </row>
    <row r="63" spans="1:13" ht="8.1" customHeight="1">
      <c r="A63" s="880"/>
      <c r="B63" s="878"/>
      <c r="C63" s="878"/>
      <c r="D63" s="342"/>
      <c r="E63" s="307"/>
      <c r="F63" s="307"/>
      <c r="G63" s="106"/>
      <c r="H63" s="307"/>
      <c r="I63" s="307"/>
      <c r="J63" s="877"/>
      <c r="K63" s="306"/>
      <c r="L63" s="881"/>
      <c r="M63" s="875"/>
    </row>
    <row r="64" spans="1:13" ht="13.5" customHeight="1">
      <c r="A64" s="880"/>
      <c r="B64" s="882" t="s">
        <v>4</v>
      </c>
      <c r="C64" s="878"/>
      <c r="D64" s="342">
        <v>2022</v>
      </c>
      <c r="E64" s="307">
        <v>1462665</v>
      </c>
      <c r="F64" s="307"/>
      <c r="G64" s="106">
        <f>SUM(H64:I64)</f>
        <v>122107</v>
      </c>
      <c r="H64" s="307">
        <v>58669</v>
      </c>
      <c r="I64" s="307">
        <v>63438</v>
      </c>
      <c r="J64" s="877"/>
      <c r="K64" s="306">
        <v>57128</v>
      </c>
      <c r="L64" s="881"/>
      <c r="M64" s="875"/>
    </row>
    <row r="65" spans="1:13" ht="13.5" customHeight="1">
      <c r="A65" s="880"/>
      <c r="B65" s="882"/>
      <c r="C65" s="878"/>
      <c r="D65" s="342">
        <v>2023</v>
      </c>
      <c r="E65" s="307">
        <v>577246</v>
      </c>
      <c r="F65" s="307"/>
      <c r="G65" s="106">
        <f>SUM(H65:I65)</f>
        <v>108404</v>
      </c>
      <c r="H65" s="307">
        <v>52177</v>
      </c>
      <c r="I65" s="307">
        <v>56227</v>
      </c>
      <c r="J65" s="877"/>
      <c r="K65" s="306">
        <v>54846</v>
      </c>
      <c r="L65" s="876"/>
      <c r="M65" s="875"/>
    </row>
    <row r="66" spans="1:13" ht="13.5" customHeight="1">
      <c r="A66" s="880"/>
      <c r="B66" s="882"/>
      <c r="C66" s="878"/>
      <c r="D66" s="342">
        <v>2024</v>
      </c>
      <c r="E66" s="307">
        <v>346165</v>
      </c>
      <c r="F66" s="307"/>
      <c r="G66" s="106">
        <f>SUM(H66:I66)</f>
        <v>70511</v>
      </c>
      <c r="H66" s="307">
        <v>35476</v>
      </c>
      <c r="I66" s="307">
        <v>35035</v>
      </c>
      <c r="J66" s="877"/>
      <c r="K66" s="306">
        <v>43432</v>
      </c>
      <c r="L66" s="876"/>
      <c r="M66" s="875"/>
    </row>
    <row r="67" spans="1:13" ht="8.1" customHeight="1">
      <c r="A67" s="880"/>
      <c r="B67" s="882"/>
      <c r="C67" s="878"/>
      <c r="D67" s="342"/>
      <c r="E67" s="307"/>
      <c r="F67" s="307"/>
      <c r="G67" s="106"/>
      <c r="H67" s="307"/>
      <c r="I67" s="307"/>
      <c r="J67" s="877"/>
      <c r="K67" s="306"/>
      <c r="L67" s="881"/>
      <c r="M67" s="875"/>
    </row>
    <row r="68" spans="1:13" ht="13.5" customHeight="1">
      <c r="A68" s="880"/>
      <c r="B68" s="878" t="s">
        <v>3</v>
      </c>
      <c r="C68" s="878"/>
      <c r="D68" s="342">
        <v>2022</v>
      </c>
      <c r="E68" s="307">
        <v>41250</v>
      </c>
      <c r="F68" s="307"/>
      <c r="G68" s="106">
        <f>SUM(H68:I68)</f>
        <v>20067</v>
      </c>
      <c r="H68" s="307">
        <v>9870</v>
      </c>
      <c r="I68" s="307">
        <v>10197</v>
      </c>
      <c r="J68" s="877"/>
      <c r="K68" s="306">
        <v>5427</v>
      </c>
      <c r="L68" s="881"/>
      <c r="M68" s="875"/>
    </row>
    <row r="69" spans="1:13" ht="13.5" customHeight="1">
      <c r="A69" s="880"/>
      <c r="B69" s="878"/>
      <c r="C69" s="878"/>
      <c r="D69" s="342">
        <v>2023</v>
      </c>
      <c r="E69" s="307">
        <v>19778</v>
      </c>
      <c r="F69" s="307"/>
      <c r="G69" s="106">
        <f>SUM(H69:I69)</f>
        <v>20181</v>
      </c>
      <c r="H69" s="307">
        <v>9735</v>
      </c>
      <c r="I69" s="307">
        <v>10446</v>
      </c>
      <c r="J69" s="877"/>
      <c r="K69" s="306">
        <v>4366</v>
      </c>
      <c r="L69" s="876"/>
      <c r="M69" s="875"/>
    </row>
    <row r="70" spans="1:13" ht="13.5" customHeight="1">
      <c r="A70" s="880"/>
      <c r="B70" s="878"/>
      <c r="C70" s="878"/>
      <c r="D70" s="342">
        <v>2024</v>
      </c>
      <c r="E70" s="307">
        <v>18854</v>
      </c>
      <c r="F70" s="307"/>
      <c r="G70" s="106">
        <f>SUM(H70:I70)</f>
        <v>18837</v>
      </c>
      <c r="H70" s="307">
        <v>9282</v>
      </c>
      <c r="I70" s="307">
        <v>9555</v>
      </c>
      <c r="J70" s="877"/>
      <c r="K70" s="306">
        <v>4770</v>
      </c>
      <c r="L70" s="876"/>
      <c r="M70" s="875"/>
    </row>
    <row r="71" spans="1:13" ht="8.1" customHeight="1">
      <c r="A71" s="880"/>
      <c r="B71" s="878"/>
      <c r="C71" s="878"/>
      <c r="D71" s="342"/>
      <c r="E71" s="307"/>
      <c r="F71" s="307"/>
      <c r="G71" s="106"/>
      <c r="H71" s="307"/>
      <c r="I71" s="307"/>
      <c r="J71" s="877"/>
      <c r="K71" s="306"/>
      <c r="L71" s="881"/>
      <c r="M71" s="875"/>
    </row>
    <row r="72" spans="1:13" ht="13.5" customHeight="1">
      <c r="A72" s="880"/>
      <c r="B72" s="882" t="s">
        <v>2</v>
      </c>
      <c r="C72" s="878"/>
      <c r="D72" s="342">
        <v>2022</v>
      </c>
      <c r="E72" s="307">
        <v>782680</v>
      </c>
      <c r="F72" s="307"/>
      <c r="G72" s="106">
        <f>SUM(H72:I72)</f>
        <v>45279</v>
      </c>
      <c r="H72" s="307">
        <v>21290</v>
      </c>
      <c r="I72" s="307">
        <v>23989</v>
      </c>
      <c r="J72" s="877"/>
      <c r="K72" s="306">
        <v>67439</v>
      </c>
      <c r="L72" s="881"/>
      <c r="M72" s="875"/>
    </row>
    <row r="73" spans="1:13" ht="13.5" customHeight="1">
      <c r="A73" s="880"/>
      <c r="B73" s="882"/>
      <c r="C73" s="878"/>
      <c r="D73" s="342">
        <v>2023</v>
      </c>
      <c r="E73" s="307">
        <v>397306</v>
      </c>
      <c r="F73" s="307"/>
      <c r="G73" s="106">
        <f>SUM(H73:I73)</f>
        <v>38977</v>
      </c>
      <c r="H73" s="307">
        <v>18685</v>
      </c>
      <c r="I73" s="307">
        <v>20292</v>
      </c>
      <c r="J73" s="877"/>
      <c r="K73" s="306">
        <v>37832</v>
      </c>
      <c r="L73" s="876"/>
      <c r="M73" s="875"/>
    </row>
    <row r="74" spans="1:13" ht="13.5" customHeight="1">
      <c r="A74" s="880"/>
      <c r="B74" s="882"/>
      <c r="C74" s="878"/>
      <c r="D74" s="342">
        <v>2024</v>
      </c>
      <c r="E74" s="307">
        <v>254815</v>
      </c>
      <c r="F74" s="307"/>
      <c r="G74" s="106">
        <f>SUM(H74:I74)</f>
        <v>25475</v>
      </c>
      <c r="H74" s="307">
        <v>13089</v>
      </c>
      <c r="I74" s="307">
        <v>12386</v>
      </c>
      <c r="J74" s="877"/>
      <c r="K74" s="306">
        <v>27169</v>
      </c>
      <c r="L74" s="876"/>
      <c r="M74" s="875"/>
    </row>
    <row r="75" spans="1:13" ht="8.1" customHeight="1">
      <c r="A75" s="880"/>
      <c r="B75" s="882"/>
      <c r="C75" s="878"/>
      <c r="D75" s="342"/>
      <c r="E75" s="307"/>
      <c r="F75" s="307"/>
      <c r="G75" s="106"/>
      <c r="H75" s="307"/>
      <c r="I75" s="307"/>
      <c r="J75" s="877"/>
      <c r="K75" s="306"/>
      <c r="L75" s="881"/>
      <c r="M75" s="875"/>
    </row>
    <row r="76" spans="1:13" ht="13.5" customHeight="1">
      <c r="A76" s="880"/>
      <c r="B76" s="878" t="s">
        <v>1</v>
      </c>
      <c r="C76" s="878"/>
      <c r="D76" s="342">
        <v>2022</v>
      </c>
      <c r="E76" s="307">
        <v>856</v>
      </c>
      <c r="F76" s="307"/>
      <c r="G76" s="106">
        <f>SUM(H76:I76)</f>
        <v>1779</v>
      </c>
      <c r="H76" s="307">
        <v>955</v>
      </c>
      <c r="I76" s="307">
        <v>824</v>
      </c>
      <c r="J76" s="877"/>
      <c r="K76" s="306">
        <v>687</v>
      </c>
      <c r="L76" s="881"/>
      <c r="M76" s="875"/>
    </row>
    <row r="77" spans="1:13" ht="13.5" customHeight="1">
      <c r="A77" s="880"/>
      <c r="B77" s="878"/>
      <c r="C77" s="878"/>
      <c r="D77" s="342">
        <v>2023</v>
      </c>
      <c r="E77" s="307">
        <v>832</v>
      </c>
      <c r="F77" s="307"/>
      <c r="G77" s="106">
        <f>SUM(H77:I77)</f>
        <v>1738</v>
      </c>
      <c r="H77" s="307">
        <v>828</v>
      </c>
      <c r="I77" s="307">
        <v>910</v>
      </c>
      <c r="J77" s="877"/>
      <c r="K77" s="306">
        <v>598</v>
      </c>
      <c r="L77" s="876"/>
      <c r="M77" s="875"/>
    </row>
    <row r="78" spans="1:13" ht="13.5" customHeight="1">
      <c r="A78" s="880"/>
      <c r="B78" s="878"/>
      <c r="C78" s="878"/>
      <c r="D78" s="342">
        <v>2024</v>
      </c>
      <c r="E78" s="307">
        <v>1824</v>
      </c>
      <c r="F78" s="307"/>
      <c r="G78" s="106">
        <f>SUM(H78:I78)</f>
        <v>1454</v>
      </c>
      <c r="H78" s="307">
        <v>697</v>
      </c>
      <c r="I78" s="307">
        <v>757</v>
      </c>
      <c r="J78" s="877"/>
      <c r="K78" s="306">
        <v>572</v>
      </c>
      <c r="L78" s="876"/>
      <c r="M78" s="875"/>
    </row>
    <row r="79" spans="1:13" ht="8.1" customHeight="1">
      <c r="A79" s="880"/>
      <c r="B79" s="878"/>
      <c r="C79" s="878"/>
      <c r="D79" s="342"/>
      <c r="E79" s="307"/>
      <c r="F79" s="307"/>
      <c r="G79" s="106"/>
      <c r="H79" s="307"/>
      <c r="I79" s="307"/>
      <c r="J79" s="877"/>
      <c r="K79" s="306"/>
      <c r="L79" s="881"/>
      <c r="M79" s="875"/>
    </row>
    <row r="80" spans="1:13" ht="13.5" customHeight="1">
      <c r="A80" s="880"/>
      <c r="B80" s="882" t="s">
        <v>0</v>
      </c>
      <c r="C80" s="878"/>
      <c r="D80" s="342">
        <v>2022</v>
      </c>
      <c r="E80" s="307">
        <v>15150</v>
      </c>
      <c r="F80" s="307"/>
      <c r="G80" s="106">
        <f>SUM(H80:I80)</f>
        <v>2051</v>
      </c>
      <c r="H80" s="307">
        <v>949</v>
      </c>
      <c r="I80" s="307">
        <v>1102</v>
      </c>
      <c r="J80" s="877"/>
      <c r="K80" s="306">
        <v>5930</v>
      </c>
      <c r="L80" s="881"/>
      <c r="M80" s="875"/>
    </row>
    <row r="81" spans="1:13" ht="13.5" customHeight="1">
      <c r="A81" s="880"/>
      <c r="B81" s="882"/>
      <c r="C81" s="878"/>
      <c r="D81" s="342">
        <v>2023</v>
      </c>
      <c r="E81" s="307">
        <v>7712</v>
      </c>
      <c r="F81" s="307"/>
      <c r="G81" s="106">
        <f>SUM(H81:I81)</f>
        <v>2994</v>
      </c>
      <c r="H81" s="307">
        <v>1275</v>
      </c>
      <c r="I81" s="307">
        <v>1719</v>
      </c>
      <c r="J81" s="877"/>
      <c r="K81" s="306">
        <v>987</v>
      </c>
      <c r="L81" s="876"/>
      <c r="M81" s="875"/>
    </row>
    <row r="82" spans="1:13" ht="13.5" customHeight="1">
      <c r="A82" s="880"/>
      <c r="B82" s="882"/>
      <c r="C82" s="878"/>
      <c r="D82" s="342">
        <v>2024</v>
      </c>
      <c r="E82" s="307">
        <v>11668</v>
      </c>
      <c r="F82" s="307"/>
      <c r="G82" s="106">
        <f>SUM(H82:I82)</f>
        <v>1866</v>
      </c>
      <c r="H82" s="307">
        <v>872</v>
      </c>
      <c r="I82" s="307">
        <v>994</v>
      </c>
      <c r="J82" s="877"/>
      <c r="K82" s="306">
        <v>2766</v>
      </c>
      <c r="L82" s="876"/>
      <c r="M82" s="875"/>
    </row>
    <row r="83" spans="1:13" ht="8.1" customHeight="1">
      <c r="A83" s="880"/>
      <c r="B83" s="878"/>
      <c r="C83" s="878"/>
      <c r="D83" s="183"/>
      <c r="E83" s="307"/>
      <c r="F83" s="307"/>
      <c r="G83" s="106"/>
      <c r="H83" s="307"/>
      <c r="I83" s="307"/>
      <c r="J83" s="877"/>
      <c r="K83" s="306"/>
      <c r="L83" s="881"/>
      <c r="M83" s="875"/>
    </row>
    <row r="84" spans="1:13" ht="13.5" customHeight="1">
      <c r="A84" s="880"/>
      <c r="B84" s="305" t="s">
        <v>282</v>
      </c>
      <c r="C84" s="878"/>
      <c r="D84" s="342">
        <v>2022</v>
      </c>
      <c r="E84" s="307" t="s">
        <v>134</v>
      </c>
      <c r="F84" s="307"/>
      <c r="G84" s="106">
        <f>SUM(H84:I84)</f>
        <v>386</v>
      </c>
      <c r="H84" s="307">
        <v>195</v>
      </c>
      <c r="I84" s="307">
        <v>191</v>
      </c>
      <c r="J84" s="877"/>
      <c r="K84" s="306" t="s">
        <v>134</v>
      </c>
      <c r="L84" s="881"/>
      <c r="M84" s="875"/>
    </row>
    <row r="85" spans="1:13" ht="13.5" customHeight="1">
      <c r="A85" s="880"/>
      <c r="B85" s="879" t="s">
        <v>283</v>
      </c>
      <c r="C85" s="878"/>
      <c r="D85" s="342">
        <v>2023</v>
      </c>
      <c r="E85" s="307" t="s">
        <v>134</v>
      </c>
      <c r="F85" s="307"/>
      <c r="G85" s="106">
        <f>SUM(H85:I85)</f>
        <v>353</v>
      </c>
      <c r="H85" s="307">
        <v>191</v>
      </c>
      <c r="I85" s="307">
        <v>162</v>
      </c>
      <c r="J85" s="877"/>
      <c r="K85" s="306">
        <v>13639</v>
      </c>
      <c r="L85" s="876"/>
      <c r="M85" s="875"/>
    </row>
    <row r="86" spans="1:13" ht="13.5" customHeight="1">
      <c r="A86" s="880"/>
      <c r="B86" s="879"/>
      <c r="C86" s="878"/>
      <c r="D86" s="342">
        <v>2024</v>
      </c>
      <c r="E86" s="307" t="s">
        <v>134</v>
      </c>
      <c r="F86" s="307"/>
      <c r="G86" s="106">
        <f>SUM(H86:I86)</f>
        <v>399</v>
      </c>
      <c r="H86" s="307">
        <v>203</v>
      </c>
      <c r="I86" s="307">
        <v>196</v>
      </c>
      <c r="J86" s="877"/>
      <c r="K86" s="306">
        <v>15052</v>
      </c>
      <c r="L86" s="876"/>
      <c r="M86" s="875"/>
    </row>
    <row r="87" spans="1:13" ht="6.95" customHeight="1" thickBot="1">
      <c r="A87" s="874"/>
      <c r="B87" s="874"/>
      <c r="C87" s="874"/>
      <c r="D87" s="873"/>
      <c r="E87" s="872"/>
      <c r="F87" s="872"/>
      <c r="G87" s="872"/>
      <c r="H87" s="872"/>
      <c r="I87" s="872"/>
      <c r="J87" s="872"/>
      <c r="K87" s="872"/>
      <c r="L87" s="872"/>
      <c r="M87" s="872"/>
    </row>
    <row r="88" spans="1:13" ht="15" customHeight="1">
      <c r="A88" s="871"/>
      <c r="B88" s="871"/>
      <c r="C88" s="871"/>
      <c r="D88" s="870"/>
      <c r="E88" s="867"/>
      <c r="F88" s="867"/>
      <c r="G88" s="867"/>
      <c r="H88" s="868"/>
      <c r="I88" s="867"/>
      <c r="J88" s="867"/>
      <c r="K88" s="867"/>
      <c r="L88" s="867"/>
      <c r="M88" s="201" t="s">
        <v>213</v>
      </c>
    </row>
    <row r="89" spans="1:13" ht="15" customHeight="1">
      <c r="A89" s="871"/>
      <c r="B89" s="871"/>
      <c r="C89" s="871"/>
      <c r="D89" s="870"/>
      <c r="F89" s="867"/>
      <c r="G89" s="867"/>
      <c r="H89" s="869"/>
      <c r="J89" s="868"/>
      <c r="K89" s="867"/>
      <c r="L89" s="867"/>
      <c r="M89" s="205" t="s">
        <v>214</v>
      </c>
    </row>
    <row r="91" spans="1:13" ht="15" customHeight="1">
      <c r="B91" s="866"/>
    </row>
    <row r="92" spans="1:13" ht="15" customHeight="1">
      <c r="B92" s="865"/>
    </row>
    <row r="93" spans="1:13" ht="15" customHeight="1">
      <c r="B93" s="864"/>
    </row>
  </sheetData>
  <mergeCells count="2">
    <mergeCell ref="G10:I10"/>
    <mergeCell ref="G11:I11"/>
  </mergeCells>
  <printOptions horizontalCentered="1"/>
  <pageMargins left="0.39370078740157483" right="0.39370078740157483" top="0.51181102362204722" bottom="0.43307086614173229" header="0.23622047244094491" footer="0.39370078740157483"/>
  <pageSetup paperSize="9" scale="72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636C-FE0F-47D8-9B18-1824D31B914B}">
  <sheetPr>
    <tabColor theme="8"/>
    <pageSetUpPr fitToPage="1"/>
  </sheetPr>
  <dimension ref="A1:M112"/>
  <sheetViews>
    <sheetView showGridLines="0" view="pageBreakPreview" topLeftCell="A49" zoomScale="90" zoomScaleNormal="100" zoomScaleSheetLayoutView="90" workbookViewId="0">
      <selection activeCell="I21" sqref="I21"/>
    </sheetView>
  </sheetViews>
  <sheetFormatPr defaultColWidth="7.140625" defaultRowHeight="15" customHeight="1"/>
  <cols>
    <col min="1" max="1" width="1.7109375" style="863" customWidth="1"/>
    <col min="2" max="2" width="12.7109375" style="863" customWidth="1"/>
    <col min="3" max="3" width="9.42578125" style="863" customWidth="1"/>
    <col min="4" max="4" width="9.28515625" style="863" customWidth="1"/>
    <col min="5" max="9" width="20.7109375" style="863" customWidth="1"/>
    <col min="10" max="10" width="1.7109375" style="863" customWidth="1"/>
    <col min="11" max="11" width="7.140625" style="863"/>
    <col min="12" max="12" width="8.5703125" style="863" customWidth="1"/>
    <col min="13" max="13" width="16.42578125" style="863" customWidth="1"/>
    <col min="14" max="14" width="7.5703125" style="863" customWidth="1"/>
    <col min="15" max="16384" width="7.140625" style="863"/>
  </cols>
  <sheetData>
    <row r="1" spans="1:10" s="863" customFormat="1">
      <c r="I1" s="962" t="s">
        <v>43</v>
      </c>
    </row>
    <row r="2" spans="1:10" s="863" customFormat="1">
      <c r="I2" s="960" t="s">
        <v>42</v>
      </c>
    </row>
    <row r="3" spans="1:10" s="863" customFormat="1"/>
    <row r="4" spans="1:10" s="863" customFormat="1" ht="18" customHeight="1">
      <c r="A4" s="1030"/>
      <c r="B4" s="105" t="s">
        <v>177</v>
      </c>
      <c r="C4" s="1009" t="s">
        <v>378</v>
      </c>
      <c r="D4" s="1008"/>
      <c r="E4" s="1032"/>
      <c r="J4" s="1030"/>
    </row>
    <row r="5" spans="1:10" s="1000" customFormat="1" ht="18" customHeight="1">
      <c r="A5" s="1005"/>
      <c r="B5" s="1059" t="s">
        <v>270</v>
      </c>
      <c r="C5" s="1003" t="s">
        <v>377</v>
      </c>
      <c r="D5" s="1002"/>
      <c r="E5" s="1001"/>
      <c r="J5" s="1005"/>
    </row>
    <row r="6" spans="1:10" s="863" customFormat="1" ht="8.1" customHeight="1" thickBot="1">
      <c r="A6" s="1069"/>
      <c r="B6" s="1069"/>
      <c r="C6" s="1069"/>
      <c r="D6" s="998"/>
      <c r="E6" s="997"/>
      <c r="J6" s="1069"/>
    </row>
    <row r="7" spans="1:10" s="863" customFormat="1" ht="8.1" customHeight="1" thickTop="1">
      <c r="A7" s="318"/>
      <c r="B7" s="318"/>
      <c r="C7" s="318"/>
      <c r="D7" s="401"/>
      <c r="E7" s="402"/>
      <c r="F7" s="318"/>
      <c r="G7" s="318"/>
      <c r="H7" s="318"/>
      <c r="I7" s="318"/>
      <c r="J7" s="318"/>
    </row>
    <row r="8" spans="1:10" s="863" customFormat="1" ht="15" customHeight="1">
      <c r="A8" s="321"/>
      <c r="B8" s="321" t="s">
        <v>25</v>
      </c>
      <c r="C8" s="321"/>
      <c r="D8" s="1065" t="s">
        <v>190</v>
      </c>
      <c r="E8" s="1064" t="s">
        <v>21</v>
      </c>
      <c r="F8" s="492" t="s">
        <v>41</v>
      </c>
      <c r="G8" s="492" t="s">
        <v>40</v>
      </c>
      <c r="H8" s="1066" t="s">
        <v>39</v>
      </c>
      <c r="I8" s="492" t="s">
        <v>38</v>
      </c>
      <c r="J8" s="321"/>
    </row>
    <row r="9" spans="1:10" s="863" customFormat="1" ht="15" customHeight="1">
      <c r="A9" s="321"/>
      <c r="B9" s="434" t="s">
        <v>23</v>
      </c>
      <c r="C9" s="434"/>
      <c r="D9" s="1068" t="s">
        <v>191</v>
      </c>
      <c r="E9" s="1067" t="s">
        <v>18</v>
      </c>
      <c r="F9" s="1062" t="s">
        <v>250</v>
      </c>
      <c r="G9" s="1062" t="s">
        <v>251</v>
      </c>
      <c r="H9" s="1066" t="s">
        <v>37</v>
      </c>
      <c r="I9" s="492" t="s">
        <v>36</v>
      </c>
      <c r="J9" s="321"/>
    </row>
    <row r="10" spans="1:10" s="863" customFormat="1" ht="15" customHeight="1">
      <c r="A10" s="321"/>
      <c r="B10" s="321"/>
      <c r="C10" s="321"/>
      <c r="D10" s="1065"/>
      <c r="E10" s="1064"/>
      <c r="F10" s="492"/>
      <c r="G10" s="492"/>
      <c r="H10" s="1066" t="s">
        <v>35</v>
      </c>
      <c r="I10" s="492" t="s">
        <v>34</v>
      </c>
      <c r="J10" s="321"/>
    </row>
    <row r="11" spans="1:10" s="863" customFormat="1" ht="15" customHeight="1">
      <c r="A11" s="321"/>
      <c r="B11" s="321"/>
      <c r="C11" s="321"/>
      <c r="D11" s="1065"/>
      <c r="E11" s="1064"/>
      <c r="F11" s="492"/>
      <c r="G11" s="492"/>
      <c r="H11" s="1063" t="s">
        <v>151</v>
      </c>
      <c r="I11" s="1062" t="s">
        <v>252</v>
      </c>
      <c r="J11" s="321"/>
    </row>
    <row r="12" spans="1:10" s="863" customFormat="1" ht="15" customHeight="1">
      <c r="A12" s="321"/>
      <c r="B12" s="321"/>
      <c r="C12" s="321"/>
      <c r="D12" s="1065"/>
      <c r="E12" s="1064"/>
      <c r="F12" s="492"/>
      <c r="G12" s="492"/>
      <c r="H12" s="1063" t="s">
        <v>32</v>
      </c>
      <c r="I12" s="1062" t="s">
        <v>29</v>
      </c>
      <c r="J12" s="321"/>
    </row>
    <row r="13" spans="1:10" s="863" customFormat="1" ht="15" customHeight="1">
      <c r="A13" s="321"/>
      <c r="B13" s="321"/>
      <c r="C13" s="321"/>
      <c r="D13" s="1065"/>
      <c r="E13" s="1064"/>
      <c r="F13" s="492"/>
      <c r="G13" s="492"/>
      <c r="H13" s="1063" t="s">
        <v>30</v>
      </c>
      <c r="I13" s="1062"/>
      <c r="J13" s="321"/>
    </row>
    <row r="14" spans="1:10" s="863" customFormat="1" ht="8.1" customHeight="1">
      <c r="A14" s="332"/>
      <c r="B14" s="332"/>
      <c r="C14" s="332"/>
      <c r="D14" s="413"/>
      <c r="E14" s="414"/>
      <c r="F14" s="332"/>
      <c r="G14" s="332"/>
      <c r="H14" s="335"/>
      <c r="I14" s="336"/>
      <c r="J14" s="332"/>
    </row>
    <row r="15" spans="1:10" s="863" customFormat="1" ht="8.1" customHeight="1">
      <c r="A15" s="213"/>
      <c r="B15" s="213"/>
      <c r="C15" s="213"/>
      <c r="D15" s="417"/>
      <c r="E15" s="397"/>
      <c r="F15" s="213"/>
      <c r="G15" s="213"/>
      <c r="H15" s="338"/>
      <c r="I15" s="338"/>
      <c r="J15" s="213"/>
    </row>
    <row r="16" spans="1:10" s="863" customFormat="1" ht="15" customHeight="1">
      <c r="A16" s="976"/>
      <c r="B16" s="976" t="s">
        <v>253</v>
      </c>
      <c r="C16" s="976"/>
      <c r="D16" s="885">
        <v>2022</v>
      </c>
      <c r="E16" s="180">
        <f>SUM(F16,G16,H16,I16,'5.10 (2)'!E17,'5.10 (2)'!F17,'5.10 (2)'!G17,'5.10 (2)'!H17,'5.10 (2)'!I17,)</f>
        <v>4753418</v>
      </c>
      <c r="F16" s="181">
        <f>SUM(F20,F24,F28,F32,F36,F40,F44,F48,F52,F56,F60,F64,F68,F72,F76,F80)</f>
        <v>228840</v>
      </c>
      <c r="G16" s="181">
        <f>SUM(G20,G24,G28,G32,G36,G40,G44,G48,G52,G56,G60,G64,G68,G72,G76,G80)</f>
        <v>373444</v>
      </c>
      <c r="H16" s="181">
        <f>SUM(H20,H24,H28,H32,H36,H40,H44,H48,H52,H56,H60,H64,H68,H72,H76,H80)</f>
        <v>326714</v>
      </c>
      <c r="I16" s="181">
        <f>SUM(I20,I24,I28,I32,I36,I40,I44,I48,I52,I56,I60,I64,I68,I72,I76,I80)</f>
        <v>211790</v>
      </c>
      <c r="J16" s="976"/>
    </row>
    <row r="17" spans="1:10" s="863" customFormat="1" ht="15" customHeight="1">
      <c r="A17" s="975"/>
      <c r="B17" s="975"/>
      <c r="C17" s="975"/>
      <c r="D17" s="308">
        <v>2023</v>
      </c>
      <c r="E17" s="180">
        <f>SUM(F17,G17,H17,I17,'5.10 (2)'!E18,'5.10 (2)'!F18,'5.10 (2)'!G18,'5.10 (2)'!H18,'5.10 (2)'!I18,)</f>
        <v>2002920</v>
      </c>
      <c r="F17" s="181">
        <f>SUM(F21,F25,F29,F33,F37,F41,F45,F49,F53,F57,F61,F65,F69,F73,F77,F81)</f>
        <v>128315</v>
      </c>
      <c r="G17" s="181">
        <f>SUM(G21,G25,G29,G33,G37,G41,G45,G49,G53,G57,G61,G65,G69,G73,G77,G81)</f>
        <v>315462</v>
      </c>
      <c r="H17" s="181">
        <f>SUM(H21,H25,H29,H33,H37,H41,H45,H49,H53,H57,H61,H65,H69,H73,H77,H81)</f>
        <v>282214</v>
      </c>
      <c r="I17" s="181">
        <f>SUM(I21,I25,I29,I33,I37,I41,I45,I49,I53,I57,I61,I65,I69,I73,I77,I81)</f>
        <v>156284</v>
      </c>
      <c r="J17" s="975"/>
    </row>
    <row r="18" spans="1:10" s="863" customFormat="1" ht="15" customHeight="1">
      <c r="A18" s="975"/>
      <c r="B18" s="975"/>
      <c r="C18" s="975"/>
      <c r="D18" s="885">
        <v>2024</v>
      </c>
      <c r="E18" s="180">
        <f>SUM(F18,G18,H18,I18,'5.10 (2)'!E19,'5.10 (2)'!F19,'5.10 (2)'!G19,'5.10 (2)'!H19,'5.10 (2)'!I19,)</f>
        <v>1526128</v>
      </c>
      <c r="F18" s="181">
        <f>SUM(F22,F26,F30,F34,F38,F42,F46,F50,F54,F58,F62,F66,F70,F74,F78,F82)</f>
        <v>103512</v>
      </c>
      <c r="G18" s="181">
        <f>SUM(G22,G26,G30,G34,G38,G42,G46,G50,G54,G58,G62,G66,G70,G74,G78,G82)</f>
        <v>270817</v>
      </c>
      <c r="H18" s="181">
        <f>SUM(H22,H26,H30,H34,H38,H42,H46,H50,H54,H58,H62,H66,H70,H74,H78,H82)</f>
        <v>255062</v>
      </c>
      <c r="I18" s="181">
        <f>SUM(I22,I26,I30,I34,I38,I42,I46,I50,I54,I58,I62,I66,I70,I74,I78,I82)</f>
        <v>167909</v>
      </c>
      <c r="J18" s="975"/>
    </row>
    <row r="19" spans="1:10" s="863" customFormat="1" ht="8.1" customHeight="1">
      <c r="A19" s="975"/>
      <c r="B19" s="975"/>
      <c r="C19" s="975"/>
      <c r="D19" s="342"/>
      <c r="E19" s="184"/>
      <c r="F19" s="184"/>
      <c r="G19" s="184"/>
      <c r="H19" s="185"/>
      <c r="I19" s="186"/>
      <c r="J19" s="975"/>
    </row>
    <row r="20" spans="1:10" s="863" customFormat="1" ht="15" customHeight="1">
      <c r="A20" s="187"/>
      <c r="B20" s="188" t="s">
        <v>14</v>
      </c>
      <c r="C20" s="187"/>
      <c r="D20" s="342">
        <v>2022</v>
      </c>
      <c r="E20" s="189">
        <f>SUM(F20,G20,H20,I20,'5.10 (2)'!E21,'5.10 (2)'!F21,'5.10 (2)'!G21,'5.10 (2)'!H21,'5.10 (2)'!I21)</f>
        <v>820368</v>
      </c>
      <c r="F20" s="184">
        <v>17615</v>
      </c>
      <c r="G20" s="184">
        <v>35730</v>
      </c>
      <c r="H20" s="185">
        <v>39700</v>
      </c>
      <c r="I20" s="186">
        <v>23183</v>
      </c>
      <c r="J20" s="187"/>
    </row>
    <row r="21" spans="1:10" s="863" customFormat="1" ht="15" customHeight="1">
      <c r="A21" s="190"/>
      <c r="B21" s="191"/>
      <c r="C21" s="190"/>
      <c r="D21" s="342">
        <v>2023</v>
      </c>
      <c r="E21" s="189">
        <f>SUM(F21,G21,H21,I21,'5.10 (2)'!E22,'5.10 (2)'!F22,'5.10 (2)'!G22,'5.10 (2)'!H22,'5.10 (2)'!I22)</f>
        <v>191623</v>
      </c>
      <c r="F21" s="184">
        <v>13453</v>
      </c>
      <c r="G21" s="184">
        <v>29024</v>
      </c>
      <c r="H21" s="185">
        <v>24975</v>
      </c>
      <c r="I21" s="186">
        <v>16034</v>
      </c>
      <c r="J21" s="190"/>
    </row>
    <row r="22" spans="1:10" s="863" customFormat="1" ht="15" customHeight="1">
      <c r="A22" s="190"/>
      <c r="B22" s="191"/>
      <c r="C22" s="190"/>
      <c r="D22" s="342">
        <v>2024</v>
      </c>
      <c r="E22" s="189">
        <f>SUM(F22,G22,H22,I22,'5.10 (2)'!E23,'5.10 (2)'!F23,'5.10 (2)'!G23,'5.10 (2)'!H23,'5.10 (2)'!I23)</f>
        <v>147972</v>
      </c>
      <c r="F22" s="184">
        <v>13728</v>
      </c>
      <c r="G22" s="184">
        <v>23445</v>
      </c>
      <c r="H22" s="185">
        <v>35846</v>
      </c>
      <c r="I22" s="186">
        <v>15009</v>
      </c>
      <c r="J22" s="190"/>
    </row>
    <row r="23" spans="1:10" s="863" customFormat="1" ht="8.1" customHeight="1">
      <c r="A23" s="190"/>
      <c r="B23" s="191"/>
      <c r="C23" s="190"/>
      <c r="D23" s="342"/>
      <c r="E23" s="189"/>
      <c r="F23" s="184"/>
      <c r="G23" s="184"/>
      <c r="H23" s="185"/>
      <c r="I23" s="186"/>
      <c r="J23" s="190"/>
    </row>
    <row r="24" spans="1:10" s="863" customFormat="1" ht="15" customHeight="1">
      <c r="A24" s="187"/>
      <c r="B24" s="188" t="s">
        <v>13</v>
      </c>
      <c r="C24" s="187"/>
      <c r="D24" s="342">
        <v>2022</v>
      </c>
      <c r="E24" s="189">
        <f>SUM(F24,G24,H24,I24,'5.10 (2)'!E25,'5.10 (2)'!F25,'5.10 (2)'!G25,'5.10 (2)'!H25,'5.10 (2)'!I25)</f>
        <v>134183</v>
      </c>
      <c r="F24" s="184">
        <v>3108</v>
      </c>
      <c r="G24" s="184">
        <v>10514</v>
      </c>
      <c r="H24" s="185">
        <v>7703</v>
      </c>
      <c r="I24" s="186">
        <v>6803</v>
      </c>
      <c r="J24" s="187"/>
    </row>
    <row r="25" spans="1:10" s="863" customFormat="1" ht="15" customHeight="1">
      <c r="A25" s="187"/>
      <c r="B25" s="188"/>
      <c r="C25" s="187"/>
      <c r="D25" s="342">
        <v>2023</v>
      </c>
      <c r="E25" s="189">
        <f>SUM(F25,G25,H25,I25,'5.10 (2)'!E26,'5.10 (2)'!F26,'5.10 (2)'!G26,'5.10 (2)'!H26,'5.10 (2)'!I26)</f>
        <v>47744</v>
      </c>
      <c r="F25" s="184">
        <v>4311</v>
      </c>
      <c r="G25" s="184">
        <v>9881</v>
      </c>
      <c r="H25" s="185">
        <v>7065</v>
      </c>
      <c r="I25" s="186">
        <v>3869</v>
      </c>
      <c r="J25" s="187"/>
    </row>
    <row r="26" spans="1:10" s="863" customFormat="1" ht="15" customHeight="1">
      <c r="A26" s="187"/>
      <c r="B26" s="188"/>
      <c r="C26" s="187"/>
      <c r="D26" s="342">
        <v>2024</v>
      </c>
      <c r="E26" s="189">
        <f>SUM(F26,G26,H26,I26,'5.10 (2)'!E27,'5.10 (2)'!F27,'5.10 (2)'!G27,'5.10 (2)'!H27,'5.10 (2)'!I27)</f>
        <v>35216</v>
      </c>
      <c r="F26" s="184">
        <v>3240</v>
      </c>
      <c r="G26" s="184">
        <v>6428</v>
      </c>
      <c r="H26" s="185">
        <v>7706</v>
      </c>
      <c r="I26" s="186">
        <v>4725</v>
      </c>
      <c r="J26" s="187"/>
    </row>
    <row r="27" spans="1:10" s="863" customFormat="1" ht="8.1" customHeight="1">
      <c r="A27" s="187"/>
      <c r="B27" s="188"/>
      <c r="C27" s="187"/>
      <c r="D27" s="342"/>
      <c r="E27" s="189"/>
      <c r="F27" s="184"/>
      <c r="G27" s="184"/>
      <c r="H27" s="185"/>
      <c r="I27" s="186"/>
      <c r="J27" s="187"/>
    </row>
    <row r="28" spans="1:10" s="863" customFormat="1" ht="15" customHeight="1">
      <c r="A28" s="187"/>
      <c r="B28" s="188" t="s">
        <v>12</v>
      </c>
      <c r="C28" s="187"/>
      <c r="D28" s="342">
        <v>2022</v>
      </c>
      <c r="E28" s="189">
        <f>SUM(F28,G28,H28,I28,'5.10 (2)'!E29,'5.10 (2)'!F29,'5.10 (2)'!G29,'5.10 (2)'!H29,'5.10 (2)'!I29)</f>
        <v>48311</v>
      </c>
      <c r="F28" s="184">
        <v>1547</v>
      </c>
      <c r="G28" s="184">
        <v>8561</v>
      </c>
      <c r="H28" s="185">
        <v>2542</v>
      </c>
      <c r="I28" s="186">
        <v>4079</v>
      </c>
      <c r="J28" s="187"/>
    </row>
    <row r="29" spans="1:10" s="863" customFormat="1" ht="15" customHeight="1">
      <c r="A29" s="190"/>
      <c r="B29" s="191"/>
      <c r="C29" s="190"/>
      <c r="D29" s="342">
        <v>2023</v>
      </c>
      <c r="E29" s="189">
        <f>SUM(F29,G29,H29,I29,'5.10 (2)'!E30,'5.10 (2)'!F30,'5.10 (2)'!G30,'5.10 (2)'!H30,'5.10 (2)'!I30)</f>
        <v>22108</v>
      </c>
      <c r="F29" s="184">
        <v>1076</v>
      </c>
      <c r="G29" s="184">
        <v>4116</v>
      </c>
      <c r="H29" s="185">
        <v>2997</v>
      </c>
      <c r="I29" s="186">
        <v>1001</v>
      </c>
      <c r="J29" s="190"/>
    </row>
    <row r="30" spans="1:10" s="863" customFormat="1" ht="15" customHeight="1">
      <c r="A30" s="190"/>
      <c r="B30" s="191"/>
      <c r="C30" s="190"/>
      <c r="D30" s="342">
        <v>2024</v>
      </c>
      <c r="E30" s="189">
        <f>SUM(F30,G30,H30,I30,'5.10 (2)'!E31,'5.10 (2)'!F31,'5.10 (2)'!G31,'5.10 (2)'!H31,'5.10 (2)'!I31)</f>
        <v>16475</v>
      </c>
      <c r="F30" s="184">
        <v>1056</v>
      </c>
      <c r="G30" s="184">
        <v>3685</v>
      </c>
      <c r="H30" s="185">
        <v>2738</v>
      </c>
      <c r="I30" s="186">
        <v>3159</v>
      </c>
      <c r="J30" s="190"/>
    </row>
    <row r="31" spans="1:10" s="863" customFormat="1" ht="8.1" customHeight="1">
      <c r="A31" s="190"/>
      <c r="B31" s="191"/>
      <c r="C31" s="190"/>
      <c r="D31" s="342"/>
      <c r="E31" s="189"/>
      <c r="F31" s="184"/>
      <c r="G31" s="184"/>
      <c r="H31" s="185"/>
      <c r="I31" s="186"/>
      <c r="J31" s="190"/>
    </row>
    <row r="32" spans="1:10" s="863" customFormat="1" ht="15" customHeight="1">
      <c r="A32" s="187"/>
      <c r="B32" s="188" t="s">
        <v>11</v>
      </c>
      <c r="C32" s="187"/>
      <c r="D32" s="342">
        <v>2022</v>
      </c>
      <c r="E32" s="189">
        <f>SUM(F32,G32,H32,I32,'5.10 (2)'!E33,'5.10 (2)'!F33,'5.10 (2)'!G33,'5.10 (2)'!H33,'5.10 (2)'!I33)</f>
        <v>156513</v>
      </c>
      <c r="F32" s="184">
        <v>12396</v>
      </c>
      <c r="G32" s="184">
        <v>6540</v>
      </c>
      <c r="H32" s="185">
        <v>12545</v>
      </c>
      <c r="I32" s="186">
        <v>5183</v>
      </c>
      <c r="J32" s="187"/>
    </row>
    <row r="33" spans="1:10" s="863" customFormat="1" ht="15" customHeight="1">
      <c r="A33" s="190"/>
      <c r="B33" s="191"/>
      <c r="C33" s="190"/>
      <c r="D33" s="342">
        <v>2023</v>
      </c>
      <c r="E33" s="189">
        <f>SUM(F33,G33,H33,I33,'5.10 (2)'!E34,'5.10 (2)'!F34,'5.10 (2)'!G34,'5.10 (2)'!H34,'5.10 (2)'!I34)</f>
        <v>45209</v>
      </c>
      <c r="F33" s="184">
        <v>2884</v>
      </c>
      <c r="G33" s="184">
        <v>9624</v>
      </c>
      <c r="H33" s="185">
        <v>6710</v>
      </c>
      <c r="I33" s="186">
        <v>3457</v>
      </c>
      <c r="J33" s="190"/>
    </row>
    <row r="34" spans="1:10" s="863" customFormat="1" ht="15" customHeight="1">
      <c r="A34" s="190"/>
      <c r="B34" s="191"/>
      <c r="C34" s="190"/>
      <c r="D34" s="342">
        <v>2024</v>
      </c>
      <c r="E34" s="189">
        <f>SUM(F34,G34,H34,I34,'5.10 (2)'!E35,'5.10 (2)'!F35,'5.10 (2)'!G35,'5.10 (2)'!H35,'5.10 (2)'!I35)</f>
        <v>41558</v>
      </c>
      <c r="F34" s="184">
        <v>7472</v>
      </c>
      <c r="G34" s="184">
        <v>8231</v>
      </c>
      <c r="H34" s="185">
        <v>4681</v>
      </c>
      <c r="I34" s="186">
        <v>3391</v>
      </c>
      <c r="J34" s="190"/>
    </row>
    <row r="35" spans="1:10" s="863" customFormat="1" ht="8.1" customHeight="1">
      <c r="A35" s="190"/>
      <c r="B35" s="191"/>
      <c r="C35" s="190"/>
      <c r="D35" s="342"/>
      <c r="E35" s="189"/>
      <c r="F35" s="184"/>
      <c r="G35" s="184"/>
      <c r="H35" s="185"/>
      <c r="I35" s="186"/>
      <c r="J35" s="190"/>
    </row>
    <row r="36" spans="1:10" s="863" customFormat="1" ht="15" customHeight="1">
      <c r="A36" s="187"/>
      <c r="B36" s="188" t="s">
        <v>10</v>
      </c>
      <c r="C36" s="187"/>
      <c r="D36" s="342">
        <v>2022</v>
      </c>
      <c r="E36" s="189">
        <f>SUM(F36,G36,H36,I36,'5.10 (2)'!E37,'5.10 (2)'!F37,'5.10 (2)'!G37,'5.10 (2)'!H37,'5.10 (2)'!I37)</f>
        <v>181371</v>
      </c>
      <c r="F36" s="184">
        <v>7361</v>
      </c>
      <c r="G36" s="184">
        <v>12284</v>
      </c>
      <c r="H36" s="185">
        <v>10116</v>
      </c>
      <c r="I36" s="186">
        <v>4181</v>
      </c>
      <c r="J36" s="187"/>
    </row>
    <row r="37" spans="1:10" s="863" customFormat="1" ht="15" customHeight="1">
      <c r="A37" s="190"/>
      <c r="B37" s="191"/>
      <c r="C37" s="190"/>
      <c r="D37" s="342">
        <v>2023</v>
      </c>
      <c r="E37" s="189">
        <f>SUM(F37,G37,H37,I37,'5.10 (2)'!E38,'5.10 (2)'!F38,'5.10 (2)'!G38,'5.10 (2)'!H38,'5.10 (2)'!I38)</f>
        <v>62360</v>
      </c>
      <c r="F37" s="184">
        <v>2355</v>
      </c>
      <c r="G37" s="184">
        <v>18227</v>
      </c>
      <c r="H37" s="185">
        <v>9448</v>
      </c>
      <c r="I37" s="186">
        <v>2466</v>
      </c>
      <c r="J37" s="190"/>
    </row>
    <row r="38" spans="1:10" s="863" customFormat="1" ht="15" customHeight="1">
      <c r="A38" s="190"/>
      <c r="B38" s="191"/>
      <c r="C38" s="190"/>
      <c r="D38" s="342">
        <v>2024</v>
      </c>
      <c r="E38" s="189">
        <f>SUM(F38,G38,H38,I38,'5.10 (2)'!E39,'5.10 (2)'!F39,'5.10 (2)'!G39,'5.10 (2)'!H39,'5.10 (2)'!I39)</f>
        <v>37927</v>
      </c>
      <c r="F38" s="184">
        <v>3007</v>
      </c>
      <c r="G38" s="184">
        <v>5909</v>
      </c>
      <c r="H38" s="185">
        <v>11668</v>
      </c>
      <c r="I38" s="186">
        <v>2921</v>
      </c>
      <c r="J38" s="190"/>
    </row>
    <row r="39" spans="1:10" s="863" customFormat="1" ht="8.1" customHeight="1">
      <c r="A39" s="190"/>
      <c r="B39" s="191"/>
      <c r="C39" s="190"/>
      <c r="D39" s="342"/>
      <c r="E39" s="189"/>
      <c r="F39" s="184"/>
      <c r="G39" s="184"/>
      <c r="H39" s="185"/>
      <c r="I39" s="186"/>
      <c r="J39" s="190"/>
    </row>
    <row r="40" spans="1:10" s="863" customFormat="1" ht="15" customHeight="1">
      <c r="A40" s="187"/>
      <c r="B40" s="188" t="s">
        <v>9</v>
      </c>
      <c r="C40" s="187"/>
      <c r="D40" s="342">
        <v>2022</v>
      </c>
      <c r="E40" s="189">
        <f>SUM(F40,G40,H40,I40,'5.10 (2)'!E41,'5.10 (2)'!F41,'5.10 (2)'!G41,'5.10 (2)'!H41,'5.10 (2)'!I41)</f>
        <v>148733</v>
      </c>
      <c r="F40" s="184">
        <v>2525</v>
      </c>
      <c r="G40" s="184">
        <v>20867</v>
      </c>
      <c r="H40" s="185">
        <v>12056</v>
      </c>
      <c r="I40" s="186">
        <v>3216</v>
      </c>
      <c r="J40" s="187"/>
    </row>
    <row r="41" spans="1:10" s="863" customFormat="1" ht="15" customHeight="1">
      <c r="A41" s="190"/>
      <c r="B41" s="191"/>
      <c r="C41" s="190"/>
      <c r="D41" s="342">
        <v>2023</v>
      </c>
      <c r="E41" s="189">
        <f>SUM(F41,G41,H41,I41,'5.10 (2)'!E42,'5.10 (2)'!F42,'5.10 (2)'!G42,'5.10 (2)'!H42,'5.10 (2)'!I42)</f>
        <v>65222</v>
      </c>
      <c r="F41" s="184">
        <v>2102</v>
      </c>
      <c r="G41" s="184">
        <v>7739</v>
      </c>
      <c r="H41" s="185">
        <v>8605</v>
      </c>
      <c r="I41" s="186">
        <v>3134</v>
      </c>
      <c r="J41" s="190"/>
    </row>
    <row r="42" spans="1:10" s="863" customFormat="1" ht="15" customHeight="1">
      <c r="A42" s="190"/>
      <c r="B42" s="191"/>
      <c r="C42" s="190"/>
      <c r="D42" s="342">
        <v>2024</v>
      </c>
      <c r="E42" s="189">
        <f>SUM(F42,G42,H42,I42,'5.10 (2)'!E43,'5.10 (2)'!F43,'5.10 (2)'!G43,'5.10 (2)'!H43,'5.10 (2)'!I43)</f>
        <v>32309</v>
      </c>
      <c r="F42" s="184">
        <v>2541</v>
      </c>
      <c r="G42" s="184">
        <v>5436</v>
      </c>
      <c r="H42" s="185">
        <v>4655</v>
      </c>
      <c r="I42" s="186">
        <v>3819</v>
      </c>
      <c r="J42" s="190"/>
    </row>
    <row r="43" spans="1:10" s="863" customFormat="1" ht="8.1" customHeight="1">
      <c r="A43" s="190"/>
      <c r="B43" s="191"/>
      <c r="C43" s="190"/>
      <c r="D43" s="342"/>
      <c r="E43" s="189"/>
      <c r="F43" s="184"/>
      <c r="G43" s="184"/>
      <c r="H43" s="185"/>
      <c r="I43" s="186"/>
      <c r="J43" s="190"/>
    </row>
    <row r="44" spans="1:10" s="863" customFormat="1" ht="15" customHeight="1">
      <c r="A44" s="187"/>
      <c r="B44" s="188" t="s">
        <v>28</v>
      </c>
      <c r="C44" s="187"/>
      <c r="D44" s="342">
        <v>2022</v>
      </c>
      <c r="E44" s="189">
        <f>SUM(F44,G44,H44,I44,'5.10 (2)'!E45,'5.10 (2)'!F45,'5.10 (2)'!G45,'5.10 (2)'!H45,'5.10 (2)'!I45)</f>
        <v>193404</v>
      </c>
      <c r="F44" s="184">
        <v>6795</v>
      </c>
      <c r="G44" s="184">
        <v>11973</v>
      </c>
      <c r="H44" s="185">
        <v>12487</v>
      </c>
      <c r="I44" s="186">
        <v>6921</v>
      </c>
      <c r="J44" s="187"/>
    </row>
    <row r="45" spans="1:10" s="863" customFormat="1" ht="15" customHeight="1">
      <c r="A45" s="187"/>
      <c r="B45" s="188"/>
      <c r="C45" s="187"/>
      <c r="D45" s="342">
        <v>2023</v>
      </c>
      <c r="E45" s="189">
        <f>SUM(F45,G45,H45,I45,'5.10 (2)'!E46,'5.10 (2)'!F46,'5.10 (2)'!G46,'5.10 (2)'!H46,'5.10 (2)'!I46)</f>
        <v>68196</v>
      </c>
      <c r="F45" s="184">
        <v>4987</v>
      </c>
      <c r="G45" s="184">
        <v>11239</v>
      </c>
      <c r="H45" s="185">
        <v>9765</v>
      </c>
      <c r="I45" s="186">
        <v>5162</v>
      </c>
      <c r="J45" s="187"/>
    </row>
    <row r="46" spans="1:10" s="863" customFormat="1" ht="15" customHeight="1">
      <c r="A46" s="187"/>
      <c r="B46" s="188"/>
      <c r="C46" s="187"/>
      <c r="D46" s="342">
        <v>2024</v>
      </c>
      <c r="E46" s="189">
        <f>SUM(F46,G46,H46,I46,'5.10 (2)'!E47,'5.10 (2)'!F47,'5.10 (2)'!G47,'5.10 (2)'!H47,'5.10 (2)'!I47)</f>
        <v>51024</v>
      </c>
      <c r="F46" s="184">
        <v>3764</v>
      </c>
      <c r="G46" s="184">
        <v>7438</v>
      </c>
      <c r="H46" s="185">
        <v>7287</v>
      </c>
      <c r="I46" s="186">
        <v>6091</v>
      </c>
      <c r="J46" s="187"/>
    </row>
    <row r="47" spans="1:10" s="863" customFormat="1" ht="8.1" customHeight="1">
      <c r="A47" s="187"/>
      <c r="B47" s="188"/>
      <c r="C47" s="187"/>
      <c r="D47" s="342"/>
      <c r="E47" s="189"/>
      <c r="F47" s="184"/>
      <c r="G47" s="184"/>
      <c r="H47" s="185"/>
      <c r="I47" s="186"/>
      <c r="J47" s="187"/>
    </row>
    <row r="48" spans="1:10" s="863" customFormat="1" ht="15" customHeight="1">
      <c r="A48" s="187"/>
      <c r="B48" s="188" t="s">
        <v>8</v>
      </c>
      <c r="C48" s="187"/>
      <c r="D48" s="342">
        <v>2022</v>
      </c>
      <c r="E48" s="189">
        <f>SUM(F48,G48,H48,I48,'5.10 (2)'!E49,'5.10 (2)'!F49,'5.10 (2)'!G49,'5.10 (2)'!H49,'5.10 (2)'!I49)</f>
        <v>5867</v>
      </c>
      <c r="F48" s="184">
        <v>307</v>
      </c>
      <c r="G48" s="184">
        <v>622</v>
      </c>
      <c r="H48" s="185">
        <v>424</v>
      </c>
      <c r="I48" s="186">
        <v>735</v>
      </c>
      <c r="J48" s="187"/>
    </row>
    <row r="49" spans="1:13" s="863" customFormat="1" ht="15" customHeight="1">
      <c r="A49" s="190"/>
      <c r="B49" s="191"/>
      <c r="C49" s="190"/>
      <c r="D49" s="342">
        <v>2023</v>
      </c>
      <c r="E49" s="189">
        <f>SUM(F49,G49,H49,I49,'5.10 (2)'!E50,'5.10 (2)'!F50,'5.10 (2)'!G50,'5.10 (2)'!H50,'5.10 (2)'!I50)</f>
        <v>4889</v>
      </c>
      <c r="F49" s="184">
        <v>241</v>
      </c>
      <c r="G49" s="184">
        <v>1627</v>
      </c>
      <c r="H49" s="185">
        <v>1002</v>
      </c>
      <c r="I49" s="186">
        <v>466</v>
      </c>
      <c r="J49" s="190"/>
    </row>
    <row r="50" spans="1:13" s="863" customFormat="1" ht="15" customHeight="1">
      <c r="A50" s="190"/>
      <c r="B50" s="191"/>
      <c r="C50" s="190"/>
      <c r="D50" s="342">
        <v>2024</v>
      </c>
      <c r="E50" s="189">
        <f>SUM(F50,G50,H50,I50,'5.10 (2)'!E51,'5.10 (2)'!F51,'5.10 (2)'!G51,'5.10 (2)'!H51,'5.10 (2)'!I51)</f>
        <v>5634</v>
      </c>
      <c r="F50" s="184">
        <v>1344</v>
      </c>
      <c r="G50" s="184">
        <v>530</v>
      </c>
      <c r="H50" s="185">
        <v>1658</v>
      </c>
      <c r="I50" s="186">
        <v>696</v>
      </c>
      <c r="J50" s="190"/>
    </row>
    <row r="51" spans="1:13" s="863" customFormat="1" ht="8.1" customHeight="1">
      <c r="A51" s="190"/>
      <c r="B51" s="191"/>
      <c r="C51" s="190"/>
      <c r="D51" s="342"/>
      <c r="E51" s="189"/>
      <c r="F51" s="184"/>
      <c r="G51" s="184"/>
      <c r="H51" s="185"/>
      <c r="I51" s="186"/>
      <c r="J51" s="190"/>
      <c r="L51" s="192"/>
      <c r="M51" s="192"/>
    </row>
    <row r="52" spans="1:13" s="863" customFormat="1" ht="15" customHeight="1">
      <c r="A52" s="187"/>
      <c r="B52" s="188" t="s">
        <v>7</v>
      </c>
      <c r="C52" s="187"/>
      <c r="D52" s="342">
        <v>2022</v>
      </c>
      <c r="E52" s="189">
        <f>SUM(F52,G52,H52,I52,'5.10 (2)'!E53,'5.10 (2)'!F53,'5.10 (2)'!G53,'5.10 (2)'!H53,'5.10 (2)'!I53)</f>
        <v>421388</v>
      </c>
      <c r="F52" s="184">
        <v>11281</v>
      </c>
      <c r="G52" s="184">
        <v>25340</v>
      </c>
      <c r="H52" s="185">
        <v>25234</v>
      </c>
      <c r="I52" s="186">
        <v>14028</v>
      </c>
      <c r="J52" s="187"/>
    </row>
    <row r="53" spans="1:13" s="863" customFormat="1" ht="15" customHeight="1">
      <c r="A53" s="190"/>
      <c r="B53" s="191"/>
      <c r="C53" s="190"/>
      <c r="D53" s="342">
        <v>2023</v>
      </c>
      <c r="E53" s="189">
        <f>SUM(F53,G53,H53,I53,'5.10 (2)'!E54,'5.10 (2)'!F54,'5.10 (2)'!G54,'5.10 (2)'!H54,'5.10 (2)'!I54)</f>
        <v>148163</v>
      </c>
      <c r="F53" s="184">
        <v>12113</v>
      </c>
      <c r="G53" s="184">
        <v>26557</v>
      </c>
      <c r="H53" s="185">
        <v>16957</v>
      </c>
      <c r="I53" s="186">
        <v>11421</v>
      </c>
      <c r="J53" s="190"/>
    </row>
    <row r="54" spans="1:13" s="863" customFormat="1" ht="15" customHeight="1">
      <c r="A54" s="190"/>
      <c r="B54" s="191"/>
      <c r="C54" s="190"/>
      <c r="D54" s="342">
        <v>2024</v>
      </c>
      <c r="E54" s="189">
        <f>SUM(F54,G54,H54,I54,'5.10 (2)'!E55,'5.10 (2)'!F55,'5.10 (2)'!G55,'5.10 (2)'!H55,'5.10 (2)'!I55)</f>
        <v>102360</v>
      </c>
      <c r="F54" s="184">
        <v>7850</v>
      </c>
      <c r="G54" s="184">
        <v>19178</v>
      </c>
      <c r="H54" s="185">
        <v>14453</v>
      </c>
      <c r="I54" s="186">
        <v>17410</v>
      </c>
      <c r="J54" s="190"/>
    </row>
    <row r="55" spans="1:13" s="863" customFormat="1" ht="8.1" customHeight="1">
      <c r="A55" s="190"/>
      <c r="B55" s="191"/>
      <c r="C55" s="190"/>
      <c r="D55" s="342"/>
      <c r="E55" s="189"/>
      <c r="F55" s="184"/>
      <c r="G55" s="184"/>
      <c r="H55" s="185"/>
      <c r="I55" s="186"/>
      <c r="J55" s="190"/>
    </row>
    <row r="56" spans="1:13" s="863" customFormat="1" ht="15" customHeight="1">
      <c r="A56" s="187"/>
      <c r="B56" s="188" t="s">
        <v>4</v>
      </c>
      <c r="C56" s="187"/>
      <c r="D56" s="342">
        <v>2022</v>
      </c>
      <c r="E56" s="189">
        <f>SUM(F56,G56,H56,I56,'5.10 (2)'!E57,'5.10 (2)'!F57,'5.10 (2)'!G57,'5.10 (2)'!H57,'5.10 (2)'!I57)</f>
        <v>98434</v>
      </c>
      <c r="F56" s="184">
        <v>3869</v>
      </c>
      <c r="G56" s="184">
        <v>11385</v>
      </c>
      <c r="H56" s="185">
        <v>10677</v>
      </c>
      <c r="I56" s="186">
        <v>2926</v>
      </c>
      <c r="J56" s="187"/>
    </row>
    <row r="57" spans="1:13" s="863" customFormat="1" ht="15" customHeight="1">
      <c r="A57" s="190"/>
      <c r="B57" s="191"/>
      <c r="C57" s="190"/>
      <c r="D57" s="342">
        <v>2023</v>
      </c>
      <c r="E57" s="189">
        <f>SUM(F57,G57,H57,I57,'5.10 (2)'!E58,'5.10 (2)'!F58,'5.10 (2)'!G58,'5.10 (2)'!H58,'5.10 (2)'!I58)</f>
        <v>104003</v>
      </c>
      <c r="F57" s="184">
        <v>5029</v>
      </c>
      <c r="G57" s="184">
        <v>10597</v>
      </c>
      <c r="H57" s="185">
        <v>11414</v>
      </c>
      <c r="I57" s="186">
        <v>3989</v>
      </c>
      <c r="J57" s="190"/>
    </row>
    <row r="58" spans="1:13" s="863" customFormat="1" ht="15" customHeight="1">
      <c r="A58" s="190"/>
      <c r="B58" s="191"/>
      <c r="C58" s="190"/>
      <c r="D58" s="342">
        <v>2024</v>
      </c>
      <c r="E58" s="189">
        <f>SUM(F58,G58,H58,I58,'5.10 (2)'!E59,'5.10 (2)'!F59,'5.10 (2)'!G59,'5.10 (2)'!H59,'5.10 (2)'!I59)</f>
        <v>114794</v>
      </c>
      <c r="F58" s="184">
        <v>5850</v>
      </c>
      <c r="G58" s="184">
        <v>13964</v>
      </c>
      <c r="H58" s="185">
        <v>14482</v>
      </c>
      <c r="I58" s="186">
        <v>7211</v>
      </c>
      <c r="J58" s="190"/>
    </row>
    <row r="59" spans="1:13" s="863" customFormat="1" ht="8.1" customHeight="1">
      <c r="A59" s="190"/>
      <c r="B59" s="191"/>
      <c r="C59" s="190"/>
      <c r="D59" s="342"/>
      <c r="E59" s="189"/>
      <c r="F59" s="184"/>
      <c r="G59" s="184"/>
      <c r="H59" s="185"/>
      <c r="I59" s="186"/>
      <c r="J59" s="190"/>
    </row>
    <row r="60" spans="1:13" s="863" customFormat="1" ht="15" customHeight="1">
      <c r="A60" s="187"/>
      <c r="B60" s="188" t="s">
        <v>3</v>
      </c>
      <c r="C60" s="187"/>
      <c r="D60" s="342">
        <v>2022</v>
      </c>
      <c r="E60" s="189">
        <f>SUM(F60,G60,H60,I60,'5.10 (2)'!E61,'5.10 (2)'!F61,'5.10 (2)'!G61,'5.10 (2)'!H61,'5.10 (2)'!I61)</f>
        <v>242245</v>
      </c>
      <c r="F60" s="184">
        <v>10292</v>
      </c>
      <c r="G60" s="184">
        <v>14702</v>
      </c>
      <c r="H60" s="185">
        <v>16733</v>
      </c>
      <c r="I60" s="186">
        <v>4643</v>
      </c>
      <c r="J60" s="187"/>
      <c r="L60" s="192"/>
    </row>
    <row r="61" spans="1:13" s="863" customFormat="1" ht="15" customHeight="1">
      <c r="A61" s="190"/>
      <c r="B61" s="191"/>
      <c r="C61" s="190"/>
      <c r="D61" s="342">
        <v>2023</v>
      </c>
      <c r="E61" s="189">
        <f>SUM(F61,G61,H61,I61,'5.10 (2)'!E62,'5.10 (2)'!F62,'5.10 (2)'!G62,'5.10 (2)'!H62,'5.10 (2)'!I62)</f>
        <v>240529</v>
      </c>
      <c r="F61" s="184">
        <v>11684</v>
      </c>
      <c r="G61" s="184">
        <v>13781</v>
      </c>
      <c r="H61" s="185">
        <v>15405</v>
      </c>
      <c r="I61" s="186">
        <v>3913</v>
      </c>
      <c r="J61" s="190"/>
      <c r="L61" s="192"/>
    </row>
    <row r="62" spans="1:13" s="863" customFormat="1" ht="15" customHeight="1">
      <c r="A62" s="190"/>
      <c r="B62" s="191"/>
      <c r="C62" s="190"/>
      <c r="D62" s="342">
        <v>2024</v>
      </c>
      <c r="E62" s="189">
        <f>SUM(F62,G62,H62,I62,'5.10 (2)'!E63,'5.10 (2)'!F63,'5.10 (2)'!G63,'5.10 (2)'!H63,'5.10 (2)'!I63)</f>
        <v>307533</v>
      </c>
      <c r="F62" s="184">
        <v>11643</v>
      </c>
      <c r="G62" s="184">
        <v>16998</v>
      </c>
      <c r="H62" s="185">
        <v>18966</v>
      </c>
      <c r="I62" s="186">
        <v>10551</v>
      </c>
      <c r="J62" s="190"/>
      <c r="L62" s="192"/>
    </row>
    <row r="63" spans="1:13" s="863" customFormat="1" ht="8.1" customHeight="1">
      <c r="A63" s="190"/>
      <c r="B63" s="191"/>
      <c r="C63" s="190"/>
      <c r="D63" s="342"/>
      <c r="E63" s="189"/>
      <c r="F63" s="184"/>
      <c r="G63" s="184"/>
      <c r="H63" s="185"/>
      <c r="I63" s="186"/>
      <c r="J63" s="190"/>
      <c r="L63" s="192"/>
    </row>
    <row r="64" spans="1:13" s="863" customFormat="1" ht="15" customHeight="1">
      <c r="A64" s="187"/>
      <c r="B64" s="188" t="s">
        <v>6</v>
      </c>
      <c r="C64" s="187"/>
      <c r="D64" s="342">
        <v>2022</v>
      </c>
      <c r="E64" s="189">
        <f>SUM(F64,G64,H64,I64,'5.10 (2)'!E65,'5.10 (2)'!F65,'5.10 (2)'!G65,'5.10 (2)'!H65,'5.10 (2)'!I65)</f>
        <v>1462665</v>
      </c>
      <c r="F64" s="184">
        <v>84778</v>
      </c>
      <c r="G64" s="184">
        <v>104931</v>
      </c>
      <c r="H64" s="185">
        <v>106320</v>
      </c>
      <c r="I64" s="186">
        <v>79858</v>
      </c>
      <c r="J64" s="187"/>
      <c r="L64" s="192"/>
    </row>
    <row r="65" spans="1:13" s="863" customFormat="1" ht="15" customHeight="1">
      <c r="A65" s="190"/>
      <c r="B65" s="191"/>
      <c r="C65" s="190"/>
      <c r="D65" s="342">
        <v>2023</v>
      </c>
      <c r="E65" s="189">
        <f>SUM(F65,G65,H65,I65,'5.10 (2)'!E66,'5.10 (2)'!F66,'5.10 (2)'!G66,'5.10 (2)'!H66,'5.10 (2)'!I66)</f>
        <v>577246</v>
      </c>
      <c r="F65" s="184">
        <v>36058</v>
      </c>
      <c r="G65" s="184">
        <v>87408</v>
      </c>
      <c r="H65" s="185">
        <v>131835</v>
      </c>
      <c r="I65" s="186">
        <v>39158</v>
      </c>
      <c r="J65" s="190"/>
      <c r="L65" s="192"/>
      <c r="M65" s="192"/>
    </row>
    <row r="66" spans="1:13" s="863" customFormat="1" ht="15" customHeight="1">
      <c r="A66" s="190"/>
      <c r="B66" s="191"/>
      <c r="C66" s="190"/>
      <c r="D66" s="342">
        <v>2024</v>
      </c>
      <c r="E66" s="189">
        <f>SUM(F66,G66,H66,I66,'5.10 (2)'!E67,'5.10 (2)'!F67,'5.10 (2)'!G67,'5.10 (2)'!H67,'5.10 (2)'!I67)</f>
        <v>346165</v>
      </c>
      <c r="F66" s="184">
        <v>19198</v>
      </c>
      <c r="G66" s="184">
        <v>72029</v>
      </c>
      <c r="H66" s="185">
        <v>84100</v>
      </c>
      <c r="I66" s="186">
        <v>44299</v>
      </c>
      <c r="J66" s="190"/>
      <c r="L66" s="192"/>
      <c r="M66" s="192"/>
    </row>
    <row r="67" spans="1:13" s="863" customFormat="1" ht="8.1" customHeight="1">
      <c r="A67" s="975"/>
      <c r="B67" s="975"/>
      <c r="C67" s="975"/>
      <c r="D67" s="342"/>
      <c r="E67" s="189"/>
      <c r="F67" s="184"/>
      <c r="G67" s="184"/>
      <c r="H67" s="185"/>
      <c r="I67" s="186"/>
      <c r="J67" s="975"/>
    </row>
    <row r="68" spans="1:13" s="863" customFormat="1" ht="15" customHeight="1">
      <c r="A68" s="187"/>
      <c r="B68" s="188" t="s">
        <v>5</v>
      </c>
      <c r="C68" s="187"/>
      <c r="D68" s="342">
        <v>2022</v>
      </c>
      <c r="E68" s="189">
        <f>SUM(F68,G68,H68,I68,'5.10 (2)'!E69,'5.10 (2)'!F69,'5.10 (2)'!G69,'5.10 (2)'!H69,'5.10 (2)'!I69)</f>
        <v>41250</v>
      </c>
      <c r="F68" s="184">
        <v>2155</v>
      </c>
      <c r="G68" s="184">
        <v>5723</v>
      </c>
      <c r="H68" s="185">
        <v>2815</v>
      </c>
      <c r="I68" s="186">
        <v>1800</v>
      </c>
      <c r="J68" s="187"/>
      <c r="L68" s="192"/>
      <c r="M68" s="192"/>
    </row>
    <row r="69" spans="1:13" s="863" customFormat="1" ht="15" customHeight="1">
      <c r="A69" s="191"/>
      <c r="B69" s="191"/>
      <c r="C69" s="191"/>
      <c r="D69" s="342">
        <v>2023</v>
      </c>
      <c r="E69" s="189">
        <f>SUM(F69,G69,H69,I69,'5.10 (2)'!E70,'5.10 (2)'!F70,'5.10 (2)'!G70,'5.10 (2)'!H70,'5.10 (2)'!I70)</f>
        <v>19778</v>
      </c>
      <c r="F69" s="184">
        <v>1118</v>
      </c>
      <c r="G69" s="184">
        <v>5294</v>
      </c>
      <c r="H69" s="185">
        <v>3401</v>
      </c>
      <c r="I69" s="186">
        <v>1622</v>
      </c>
      <c r="J69" s="191"/>
      <c r="L69" s="192"/>
    </row>
    <row r="70" spans="1:13" s="863" customFormat="1" ht="15" customHeight="1">
      <c r="A70" s="191"/>
      <c r="B70" s="191"/>
      <c r="C70" s="191"/>
      <c r="D70" s="342">
        <v>2024</v>
      </c>
      <c r="E70" s="189">
        <f>SUM(F70,G70,H70,I70,'5.10 (2)'!E71,'5.10 (2)'!F71,'5.10 (2)'!G71,'5.10 (2)'!H71,'5.10 (2)'!I71)</f>
        <v>18854</v>
      </c>
      <c r="F70" s="184">
        <v>1090</v>
      </c>
      <c r="G70" s="184">
        <v>5046</v>
      </c>
      <c r="H70" s="185">
        <v>4051</v>
      </c>
      <c r="I70" s="186">
        <v>2772</v>
      </c>
      <c r="J70" s="191"/>
      <c r="L70" s="192"/>
    </row>
    <row r="71" spans="1:13" s="863" customFormat="1" ht="8.1" customHeight="1">
      <c r="A71" s="190"/>
      <c r="B71" s="191"/>
      <c r="C71" s="190"/>
      <c r="D71" s="342"/>
      <c r="E71" s="189"/>
      <c r="F71" s="184"/>
      <c r="G71" s="184"/>
      <c r="H71" s="185"/>
      <c r="I71" s="186"/>
      <c r="J71" s="190"/>
      <c r="L71" s="192"/>
    </row>
    <row r="72" spans="1:13" s="863" customFormat="1" ht="15" customHeight="1">
      <c r="A72" s="187"/>
      <c r="B72" s="188" t="s">
        <v>2</v>
      </c>
      <c r="C72" s="187"/>
      <c r="D72" s="342">
        <v>2022</v>
      </c>
      <c r="E72" s="189">
        <f>SUM(F72,G72,H72,I72,'5.10 (2)'!E73,'5.10 (2)'!F73,'5.10 (2)'!G73,'5.10 (2)'!H73,'5.10 (2)'!I73)</f>
        <v>782680</v>
      </c>
      <c r="F72" s="184">
        <v>64380</v>
      </c>
      <c r="G72" s="184">
        <v>103079</v>
      </c>
      <c r="H72" s="185">
        <v>66406</v>
      </c>
      <c r="I72" s="186">
        <v>52284</v>
      </c>
      <c r="J72" s="187"/>
      <c r="L72" s="192"/>
    </row>
    <row r="73" spans="1:13" s="863" customFormat="1" ht="15" customHeight="1">
      <c r="A73" s="190"/>
      <c r="B73" s="191"/>
      <c r="C73" s="190"/>
      <c r="D73" s="342">
        <v>2023</v>
      </c>
      <c r="E73" s="189">
        <f>SUM(F73,G73,H73,I73,'5.10 (2)'!E74,'5.10 (2)'!F74,'5.10 (2)'!G74,'5.10 (2)'!H74,'5.10 (2)'!I74)</f>
        <v>397306</v>
      </c>
      <c r="F73" s="184">
        <v>30314</v>
      </c>
      <c r="G73" s="184">
        <v>78960</v>
      </c>
      <c r="H73" s="185">
        <v>31762</v>
      </c>
      <c r="I73" s="186">
        <v>59661</v>
      </c>
      <c r="J73" s="190"/>
      <c r="L73" s="192"/>
    </row>
    <row r="74" spans="1:13" s="863" customFormat="1" ht="15" customHeight="1">
      <c r="A74" s="190"/>
      <c r="B74" s="191"/>
      <c r="C74" s="190"/>
      <c r="D74" s="342">
        <v>2024</v>
      </c>
      <c r="E74" s="189">
        <f>SUM(F74,G74,H74,I74,'5.10 (2)'!E75,'5.10 (2)'!F75,'5.10 (2)'!G75,'5.10 (2)'!H75,'5.10 (2)'!I75)</f>
        <v>254815</v>
      </c>
      <c r="F74" s="184">
        <v>21322</v>
      </c>
      <c r="G74" s="184">
        <v>79213</v>
      </c>
      <c r="H74" s="185">
        <v>41057</v>
      </c>
      <c r="I74" s="186">
        <v>40671</v>
      </c>
      <c r="J74" s="190"/>
      <c r="L74" s="192"/>
    </row>
    <row r="75" spans="1:13" s="863" customFormat="1" ht="8.1" customHeight="1">
      <c r="A75" s="188"/>
      <c r="B75" s="188"/>
      <c r="C75" s="188"/>
      <c r="D75" s="342"/>
      <c r="E75" s="189"/>
      <c r="F75" s="184"/>
      <c r="G75" s="184"/>
      <c r="H75" s="185"/>
      <c r="I75" s="186"/>
      <c r="J75" s="188"/>
      <c r="L75" s="192"/>
    </row>
    <row r="76" spans="1:13" s="863" customFormat="1" ht="15" customHeight="1">
      <c r="A76" s="187"/>
      <c r="B76" s="188" t="s">
        <v>1</v>
      </c>
      <c r="C76" s="187"/>
      <c r="D76" s="342">
        <v>2022</v>
      </c>
      <c r="E76" s="189">
        <f>SUM(F76,G76,H76,I76,'5.10 (2)'!E77,'5.10 (2)'!F77,'5.10 (2)'!G77,'5.10 (2)'!H77,'5.10 (2)'!I77)</f>
        <v>856</v>
      </c>
      <c r="F76" s="184">
        <v>38</v>
      </c>
      <c r="G76" s="184">
        <v>242</v>
      </c>
      <c r="H76" s="185">
        <v>154</v>
      </c>
      <c r="I76" s="186">
        <v>122</v>
      </c>
      <c r="J76" s="187"/>
      <c r="L76" s="192"/>
    </row>
    <row r="77" spans="1:13" s="863" customFormat="1" ht="15" customHeight="1">
      <c r="A77" s="187"/>
      <c r="B77" s="188"/>
      <c r="C77" s="187"/>
      <c r="D77" s="342">
        <v>2023</v>
      </c>
      <c r="E77" s="189">
        <f>SUM(F77,G77,H77,I77,'5.10 (2)'!E78,'5.10 (2)'!F78,'5.10 (2)'!G78,'5.10 (2)'!H78,'5.10 (2)'!I78)</f>
        <v>832</v>
      </c>
      <c r="F77" s="184">
        <v>32</v>
      </c>
      <c r="G77" s="184">
        <v>161</v>
      </c>
      <c r="H77" s="185">
        <v>138</v>
      </c>
      <c r="I77" s="186">
        <v>80</v>
      </c>
      <c r="J77" s="187"/>
      <c r="L77" s="192"/>
    </row>
    <row r="78" spans="1:13" s="863" customFormat="1" ht="15" customHeight="1">
      <c r="A78" s="187"/>
      <c r="B78" s="188"/>
      <c r="C78" s="187"/>
      <c r="D78" s="342">
        <v>2024</v>
      </c>
      <c r="E78" s="189">
        <f>SUM(F78,G78,H78,I78,'5.10 (2)'!E79,'5.10 (2)'!F79,'5.10 (2)'!G79,'5.10 (2)'!H79,'5.10 (2)'!I79)</f>
        <v>1824</v>
      </c>
      <c r="F78" s="184">
        <v>100</v>
      </c>
      <c r="G78" s="184">
        <v>290</v>
      </c>
      <c r="H78" s="185">
        <v>424</v>
      </c>
      <c r="I78" s="186">
        <v>472</v>
      </c>
      <c r="J78" s="187"/>
      <c r="L78" s="192"/>
    </row>
    <row r="79" spans="1:13" s="863" customFormat="1" ht="8.1" customHeight="1">
      <c r="A79" s="188"/>
      <c r="B79" s="188"/>
      <c r="C79" s="188"/>
      <c r="D79" s="342"/>
      <c r="E79" s="189"/>
      <c r="F79" s="184"/>
      <c r="G79" s="184"/>
      <c r="H79" s="185"/>
      <c r="I79" s="186"/>
      <c r="J79" s="188"/>
      <c r="L79" s="192"/>
    </row>
    <row r="80" spans="1:13" s="863" customFormat="1" ht="15" customHeight="1">
      <c r="A80" s="187"/>
      <c r="B80" s="188" t="s">
        <v>0</v>
      </c>
      <c r="C80" s="187"/>
      <c r="D80" s="342">
        <v>2022</v>
      </c>
      <c r="E80" s="189">
        <f>SUM(F80,G80,H80,I80,'5.10 (2)'!E81,'5.10 (2)'!F81,'5.10 (2)'!G81,'5.10 (2)'!H81,'5.10 (2)'!I81)</f>
        <v>15150</v>
      </c>
      <c r="F80" s="184">
        <v>393</v>
      </c>
      <c r="G80" s="184">
        <v>951</v>
      </c>
      <c r="H80" s="185">
        <v>802</v>
      </c>
      <c r="I80" s="186">
        <v>1828</v>
      </c>
      <c r="J80" s="187"/>
      <c r="L80" s="192"/>
    </row>
    <row r="81" spans="1:12" s="863" customFormat="1" ht="15" customHeight="1">
      <c r="A81" s="191"/>
      <c r="B81" s="191"/>
      <c r="C81" s="191"/>
      <c r="D81" s="342">
        <v>2023</v>
      </c>
      <c r="E81" s="189">
        <f>SUM(F81,G81,H81,I81,'5.10 (2)'!E82,'5.10 (2)'!F82,'5.10 (2)'!G82,'5.10 (2)'!H82,'5.10 (2)'!I82)</f>
        <v>7712</v>
      </c>
      <c r="F81" s="184">
        <v>558</v>
      </c>
      <c r="G81" s="184">
        <v>1227</v>
      </c>
      <c r="H81" s="185">
        <v>735</v>
      </c>
      <c r="I81" s="186">
        <v>851</v>
      </c>
      <c r="J81" s="191"/>
      <c r="L81" s="192"/>
    </row>
    <row r="82" spans="1:12" s="863" customFormat="1" ht="15" customHeight="1">
      <c r="A82" s="191"/>
      <c r="B82" s="191"/>
      <c r="C82" s="191"/>
      <c r="D82" s="342">
        <v>2024</v>
      </c>
      <c r="E82" s="189">
        <f>SUM(F82,G82,H82,I82,'5.10 (2)'!E83,'5.10 (2)'!F83,'5.10 (2)'!G83,'5.10 (2)'!H83,'5.10 (2)'!I83)</f>
        <v>11668</v>
      </c>
      <c r="F82" s="184">
        <v>307</v>
      </c>
      <c r="G82" s="184">
        <v>2997</v>
      </c>
      <c r="H82" s="185">
        <v>1290</v>
      </c>
      <c r="I82" s="186">
        <v>4712</v>
      </c>
      <c r="J82" s="191"/>
      <c r="L82" s="192"/>
    </row>
    <row r="83" spans="1:12" s="863" customFormat="1" ht="8.1" customHeight="1" thickBot="1">
      <c r="A83" s="193"/>
      <c r="B83" s="193"/>
      <c r="C83" s="193"/>
      <c r="D83" s="194"/>
      <c r="E83" s="195"/>
      <c r="F83" s="196"/>
      <c r="G83" s="197"/>
      <c r="H83" s="197"/>
      <c r="I83" s="197"/>
      <c r="J83" s="193"/>
      <c r="L83" s="192"/>
    </row>
    <row r="84" spans="1:12" s="863" customFormat="1" ht="15" customHeight="1">
      <c r="D84" s="198"/>
      <c r="E84" s="199"/>
      <c r="F84" s="200"/>
      <c r="I84" s="200"/>
      <c r="J84" s="201" t="s">
        <v>213</v>
      </c>
    </row>
    <row r="85" spans="1:12" s="863" customFormat="1" ht="15" customHeight="1">
      <c r="A85" s="202"/>
      <c r="C85" s="202"/>
      <c r="D85" s="203"/>
      <c r="E85" s="204"/>
      <c r="F85" s="200"/>
      <c r="I85" s="1061"/>
      <c r="J85" s="205" t="s">
        <v>214</v>
      </c>
    </row>
    <row r="86" spans="1:12" s="863" customFormat="1" ht="15" customHeight="1">
      <c r="A86" s="213"/>
      <c r="B86" s="213"/>
      <c r="C86" s="213"/>
      <c r="D86" s="417"/>
      <c r="E86" s="397"/>
      <c r="F86" s="213"/>
      <c r="G86" s="213"/>
      <c r="J86" s="213"/>
    </row>
    <row r="87" spans="1:12" s="863" customFormat="1" ht="15" customHeight="1">
      <c r="A87" s="213"/>
      <c r="B87" s="213"/>
      <c r="C87" s="213"/>
      <c r="D87" s="417"/>
      <c r="E87" s="397"/>
      <c r="F87" s="213"/>
      <c r="G87" s="213"/>
      <c r="J87" s="213"/>
    </row>
    <row r="88" spans="1:12" s="863" customFormat="1" ht="15" customHeight="1">
      <c r="A88" s="213"/>
      <c r="B88" s="213"/>
      <c r="C88" s="213"/>
      <c r="D88" s="417"/>
      <c r="E88" s="397"/>
      <c r="F88" s="213"/>
      <c r="G88" s="213"/>
      <c r="J88" s="213"/>
    </row>
    <row r="89" spans="1:12" s="863" customFormat="1" ht="15" customHeight="1">
      <c r="A89" s="213"/>
      <c r="B89" s="213"/>
      <c r="C89" s="213"/>
      <c r="D89" s="417"/>
      <c r="E89" s="397"/>
      <c r="F89" s="213"/>
      <c r="G89" s="213"/>
      <c r="J89" s="213"/>
    </row>
    <row r="90" spans="1:12" s="863" customFormat="1" ht="15" customHeight="1">
      <c r="A90" s="213"/>
      <c r="B90" s="213"/>
      <c r="C90" s="213"/>
      <c r="D90" s="417"/>
      <c r="E90" s="397"/>
      <c r="F90" s="213"/>
      <c r="G90" s="213"/>
      <c r="J90" s="213"/>
    </row>
    <row r="91" spans="1:12" s="863" customFormat="1" ht="15" customHeight="1">
      <c r="A91" s="213"/>
      <c r="B91" s="213"/>
      <c r="C91" s="213"/>
      <c r="D91" s="417"/>
      <c r="E91" s="397"/>
      <c r="F91" s="213"/>
      <c r="G91" s="213"/>
      <c r="J91" s="213"/>
    </row>
    <row r="92" spans="1:12" s="863" customFormat="1" ht="15" customHeight="1">
      <c r="A92" s="213"/>
      <c r="B92" s="213"/>
      <c r="C92" s="213"/>
      <c r="D92" s="417"/>
      <c r="E92" s="397"/>
      <c r="F92" s="213"/>
      <c r="G92" s="213"/>
      <c r="J92" s="213"/>
    </row>
    <row r="93" spans="1:12" s="863" customFormat="1" ht="15" customHeight="1">
      <c r="A93" s="213"/>
      <c r="B93" s="213"/>
      <c r="C93" s="213"/>
      <c r="D93" s="417"/>
      <c r="E93" s="397"/>
      <c r="F93" s="213"/>
      <c r="G93" s="213"/>
      <c r="J93" s="213"/>
    </row>
    <row r="94" spans="1:12" s="863" customFormat="1" ht="15" customHeight="1">
      <c r="A94" s="213"/>
      <c r="B94" s="213"/>
      <c r="C94" s="213"/>
      <c r="D94" s="417"/>
      <c r="E94" s="397"/>
      <c r="F94" s="213"/>
      <c r="G94" s="213"/>
      <c r="J94" s="213"/>
    </row>
    <row r="95" spans="1:12" s="863" customFormat="1" ht="15" customHeight="1">
      <c r="A95" s="213"/>
      <c r="B95" s="213"/>
      <c r="C95" s="213"/>
      <c r="D95" s="417"/>
      <c r="E95" s="397"/>
      <c r="F95" s="213"/>
      <c r="G95" s="213"/>
      <c r="J95" s="213"/>
    </row>
    <row r="96" spans="1:12" s="863" customFormat="1" ht="15" customHeight="1">
      <c r="A96" s="213"/>
      <c r="B96" s="213"/>
      <c r="C96" s="213"/>
      <c r="D96" s="417"/>
      <c r="E96" s="397"/>
      <c r="F96" s="213"/>
      <c r="G96" s="213"/>
      <c r="J96" s="213"/>
    </row>
    <row r="97" spans="1:10" s="863" customFormat="1" ht="15" customHeight="1">
      <c r="A97" s="213"/>
      <c r="B97" s="213"/>
      <c r="C97" s="213"/>
      <c r="D97" s="417"/>
      <c r="E97" s="397"/>
      <c r="F97" s="213"/>
      <c r="G97" s="213"/>
      <c r="J97" s="213"/>
    </row>
    <row r="98" spans="1:10" s="863" customFormat="1" ht="15" customHeight="1">
      <c r="A98" s="213"/>
      <c r="B98" s="213"/>
      <c r="C98" s="213"/>
      <c r="D98" s="417"/>
      <c r="E98" s="397"/>
      <c r="F98" s="213"/>
      <c r="G98" s="213"/>
      <c r="J98" s="213"/>
    </row>
    <row r="99" spans="1:10" s="863" customFormat="1" ht="15" customHeight="1">
      <c r="A99" s="213"/>
      <c r="B99" s="213"/>
      <c r="C99" s="213"/>
      <c r="D99" s="417"/>
      <c r="E99" s="397"/>
      <c r="F99" s="213"/>
      <c r="G99" s="213"/>
      <c r="J99" s="213"/>
    </row>
    <row r="100" spans="1:10" s="863" customFormat="1" ht="15" customHeight="1">
      <c r="A100" s="213"/>
      <c r="B100" s="213"/>
      <c r="C100" s="213"/>
      <c r="D100" s="417"/>
      <c r="E100" s="397"/>
      <c r="F100" s="213"/>
      <c r="G100" s="213"/>
      <c r="J100" s="213"/>
    </row>
    <row r="101" spans="1:10" s="863" customFormat="1" ht="15" customHeight="1">
      <c r="A101" s="213"/>
      <c r="B101" s="213"/>
      <c r="C101" s="213"/>
      <c r="D101" s="417"/>
      <c r="E101" s="397"/>
      <c r="F101" s="213"/>
      <c r="G101" s="213"/>
      <c r="J101" s="213"/>
    </row>
    <row r="102" spans="1:10" s="863" customFormat="1" ht="15" customHeight="1">
      <c r="A102" s="213"/>
      <c r="B102" s="213"/>
      <c r="C102" s="213"/>
      <c r="D102" s="417"/>
      <c r="E102" s="397"/>
      <c r="F102" s="213"/>
      <c r="G102" s="213"/>
      <c r="J102" s="213"/>
    </row>
    <row r="103" spans="1:10" s="863" customFormat="1" ht="15" customHeight="1">
      <c r="A103" s="213"/>
      <c r="B103" s="213"/>
      <c r="C103" s="213"/>
      <c r="D103" s="417"/>
      <c r="E103" s="397"/>
      <c r="F103" s="213"/>
      <c r="G103" s="213"/>
      <c r="J103" s="213"/>
    </row>
    <row r="104" spans="1:10" s="863" customFormat="1" ht="15" customHeight="1">
      <c r="A104" s="213"/>
      <c r="B104" s="213"/>
      <c r="C104" s="213"/>
      <c r="D104" s="417"/>
      <c r="E104" s="397"/>
      <c r="F104" s="213"/>
      <c r="G104" s="213"/>
      <c r="J104" s="213"/>
    </row>
    <row r="105" spans="1:10" s="863" customFormat="1" ht="15" customHeight="1">
      <c r="A105" s="213"/>
      <c r="B105" s="213"/>
      <c r="C105" s="213"/>
      <c r="D105" s="417"/>
      <c r="E105" s="397"/>
      <c r="F105" s="213"/>
      <c r="G105" s="213"/>
      <c r="J105" s="213"/>
    </row>
    <row r="106" spans="1:10" s="863" customFormat="1" ht="15" customHeight="1">
      <c r="A106" s="213"/>
      <c r="B106" s="213"/>
      <c r="C106" s="213"/>
      <c r="D106" s="417"/>
      <c r="E106" s="397"/>
      <c r="F106" s="213"/>
      <c r="G106" s="213"/>
      <c r="J106" s="213"/>
    </row>
    <row r="107" spans="1:10" s="863" customFormat="1" ht="15" customHeight="1">
      <c r="A107" s="213"/>
      <c r="B107" s="213"/>
      <c r="C107" s="213"/>
      <c r="D107" s="417"/>
      <c r="E107" s="397"/>
      <c r="F107" s="213"/>
      <c r="G107" s="213"/>
      <c r="J107" s="213"/>
    </row>
    <row r="108" spans="1:10" s="863" customFormat="1" ht="15" customHeight="1">
      <c r="A108" s="213"/>
      <c r="B108" s="213"/>
      <c r="C108" s="213"/>
      <c r="D108" s="417"/>
      <c r="E108" s="397"/>
      <c r="F108" s="213"/>
      <c r="G108" s="213"/>
      <c r="J108" s="213"/>
    </row>
    <row r="109" spans="1:10" s="863" customFormat="1" ht="15" customHeight="1">
      <c r="A109" s="213"/>
      <c r="B109" s="213"/>
      <c r="C109" s="213"/>
      <c r="D109" s="417"/>
      <c r="E109" s="397"/>
      <c r="F109" s="213"/>
      <c r="G109" s="213"/>
      <c r="J109" s="213"/>
    </row>
    <row r="110" spans="1:10" s="863" customFormat="1" ht="15" customHeight="1">
      <c r="A110" s="213"/>
      <c r="B110" s="213"/>
      <c r="C110" s="213"/>
      <c r="D110" s="417"/>
      <c r="E110" s="397"/>
      <c r="F110" s="213"/>
      <c r="G110" s="213"/>
      <c r="J110" s="213"/>
    </row>
    <row r="111" spans="1:10" s="863" customFormat="1" ht="15" customHeight="1">
      <c r="A111" s="213"/>
      <c r="B111" s="213"/>
      <c r="C111" s="213"/>
      <c r="D111" s="417"/>
      <c r="E111" s="397"/>
      <c r="F111" s="213"/>
      <c r="G111" s="213"/>
      <c r="J111" s="213"/>
    </row>
    <row r="112" spans="1:10" s="863" customFormat="1" ht="15" customHeight="1">
      <c r="A112" s="213"/>
      <c r="B112" s="213"/>
      <c r="C112" s="213"/>
      <c r="D112" s="417"/>
      <c r="E112" s="397"/>
      <c r="F112" s="213"/>
      <c r="G112" s="213"/>
      <c r="J112" s="213"/>
    </row>
  </sheetData>
  <hyperlinks>
    <hyperlink ref="I1" r:id="rId1" xr:uid="{ADB1F5E0-0C2A-4BCC-A685-A46433A86CDD}"/>
    <hyperlink ref="I2" r:id="rId2" xr:uid="{7A18EA45-6848-4BFD-9B7E-6136887B2F2A}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5" orientation="portrait" r:id="rId3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6CF7-3F13-4670-B7F0-EEB33316BE00}">
  <sheetPr>
    <tabColor theme="8"/>
    <pageSetUpPr fitToPage="1"/>
  </sheetPr>
  <dimension ref="A1:T87"/>
  <sheetViews>
    <sheetView showGridLines="0" view="pageBreakPreview" topLeftCell="A52" zoomScale="90" zoomScaleNormal="100" zoomScaleSheetLayoutView="90" workbookViewId="0">
      <selection activeCell="O49" sqref="O49"/>
    </sheetView>
  </sheetViews>
  <sheetFormatPr defaultColWidth="9.140625" defaultRowHeight="15" customHeight="1"/>
  <cols>
    <col min="1" max="1" width="1.7109375" style="863" customWidth="1"/>
    <col min="2" max="2" width="12.7109375" style="863" customWidth="1"/>
    <col min="3" max="3" width="6.7109375" style="863" customWidth="1"/>
    <col min="4" max="4" width="10" style="863" customWidth="1"/>
    <col min="5" max="9" width="20.7109375" style="863" customWidth="1"/>
    <col min="10" max="10" width="1.7109375" style="863" customWidth="1"/>
    <col min="11" max="16384" width="9.140625" style="863"/>
  </cols>
  <sheetData>
    <row r="1" spans="1:10">
      <c r="I1" s="962" t="s">
        <v>43</v>
      </c>
    </row>
    <row r="2" spans="1:10">
      <c r="I2" s="960" t="s">
        <v>42</v>
      </c>
    </row>
    <row r="4" spans="1:10" ht="18" customHeight="1">
      <c r="A4" s="1030"/>
      <c r="B4" s="105" t="s">
        <v>177</v>
      </c>
      <c r="C4" s="1009" t="s">
        <v>380</v>
      </c>
      <c r="E4" s="1079"/>
      <c r="F4" s="1079"/>
      <c r="G4" s="1079"/>
      <c r="H4" s="1079"/>
    </row>
    <row r="5" spans="1:10" s="1000" customFormat="1" ht="18" customHeight="1">
      <c r="A5" s="1005"/>
      <c r="B5" s="1059" t="s">
        <v>270</v>
      </c>
      <c r="C5" s="1003" t="s">
        <v>379</v>
      </c>
      <c r="E5" s="1078"/>
      <c r="F5" s="1078"/>
      <c r="G5" s="1078"/>
      <c r="H5" s="1078"/>
    </row>
    <row r="6" spans="1:10" ht="8.1" customHeight="1" thickBot="1">
      <c r="A6" s="999"/>
      <c r="B6" s="999"/>
      <c r="C6" s="999"/>
      <c r="D6" s="998"/>
      <c r="E6" s="944"/>
      <c r="F6" s="944"/>
      <c r="G6" s="944"/>
      <c r="H6" s="944"/>
    </row>
    <row r="7" spans="1:10" ht="8.1" customHeight="1" thickTop="1">
      <c r="A7" s="318"/>
      <c r="B7" s="318"/>
      <c r="C7" s="318"/>
      <c r="D7" s="401"/>
      <c r="E7" s="318"/>
      <c r="F7" s="318"/>
      <c r="G7" s="318"/>
      <c r="H7" s="318"/>
      <c r="I7" s="1077"/>
      <c r="J7" s="1077"/>
    </row>
    <row r="8" spans="1:10" ht="15" customHeight="1">
      <c r="A8" s="321"/>
      <c r="B8" s="321" t="s">
        <v>25</v>
      </c>
      <c r="C8" s="321"/>
      <c r="D8" s="1065" t="s">
        <v>190</v>
      </c>
      <c r="E8" s="492" t="s">
        <v>38</v>
      </c>
      <c r="F8" s="492" t="s">
        <v>55</v>
      </c>
      <c r="G8" s="1074" t="s">
        <v>254</v>
      </c>
      <c r="H8" s="1066" t="s">
        <v>255</v>
      </c>
      <c r="I8" s="1074" t="s">
        <v>256</v>
      </c>
      <c r="J8" s="1073"/>
    </row>
    <row r="9" spans="1:10" ht="15" customHeight="1">
      <c r="A9" s="321"/>
      <c r="B9" s="434" t="s">
        <v>23</v>
      </c>
      <c r="C9" s="434"/>
      <c r="D9" s="1068" t="s">
        <v>191</v>
      </c>
      <c r="E9" s="492" t="s">
        <v>54</v>
      </c>
      <c r="F9" s="492" t="s">
        <v>53</v>
      </c>
      <c r="G9" s="1066" t="s">
        <v>51</v>
      </c>
      <c r="H9" s="1066" t="s">
        <v>257</v>
      </c>
      <c r="I9" s="1075" t="s">
        <v>50</v>
      </c>
      <c r="J9" s="1073"/>
    </row>
    <row r="10" spans="1:10" ht="15" customHeight="1">
      <c r="A10" s="321"/>
      <c r="B10" s="321"/>
      <c r="C10" s="321"/>
      <c r="D10" s="1065"/>
      <c r="E10" s="492" t="s">
        <v>52</v>
      </c>
      <c r="F10" s="492" t="s">
        <v>73</v>
      </c>
      <c r="G10" s="1066" t="s">
        <v>258</v>
      </c>
      <c r="H10" s="1066" t="s">
        <v>259</v>
      </c>
      <c r="I10" s="1063" t="s">
        <v>260</v>
      </c>
      <c r="J10" s="1073"/>
    </row>
    <row r="11" spans="1:10" ht="15" customHeight="1">
      <c r="A11" s="321"/>
      <c r="B11" s="321"/>
      <c r="C11" s="321"/>
      <c r="D11" s="1065"/>
      <c r="E11" s="1062" t="s">
        <v>261</v>
      </c>
      <c r="F11" s="492" t="s">
        <v>262</v>
      </c>
      <c r="G11" s="1066" t="s">
        <v>47</v>
      </c>
      <c r="H11" s="1063" t="s">
        <v>48</v>
      </c>
      <c r="I11" s="1066"/>
      <c r="J11" s="1073"/>
    </row>
    <row r="12" spans="1:10" ht="15" customHeight="1">
      <c r="A12" s="321"/>
      <c r="B12" s="321"/>
      <c r="C12" s="321"/>
      <c r="D12" s="1065"/>
      <c r="E12" s="1062" t="s">
        <v>152</v>
      </c>
      <c r="F12" s="1076" t="s">
        <v>263</v>
      </c>
      <c r="G12" s="1063" t="s">
        <v>264</v>
      </c>
      <c r="H12" s="1075" t="s">
        <v>46</v>
      </c>
      <c r="I12" s="1074"/>
      <c r="J12" s="1073"/>
    </row>
    <row r="13" spans="1:10" ht="15" customHeight="1">
      <c r="A13" s="321"/>
      <c r="B13" s="321"/>
      <c r="C13" s="321"/>
      <c r="D13" s="1065"/>
      <c r="E13" s="492"/>
      <c r="F13" s="1062" t="s">
        <v>265</v>
      </c>
      <c r="G13" s="1063" t="s">
        <v>266</v>
      </c>
      <c r="H13" s="1063" t="s">
        <v>267</v>
      </c>
      <c r="I13" s="1066"/>
      <c r="J13" s="1073"/>
    </row>
    <row r="14" spans="1:10" ht="15" customHeight="1">
      <c r="A14" s="321"/>
      <c r="B14" s="321"/>
      <c r="C14" s="321"/>
      <c r="D14" s="1065"/>
      <c r="E14" s="492"/>
      <c r="F14" s="1062" t="s">
        <v>268</v>
      </c>
      <c r="G14" s="1066"/>
      <c r="H14" s="1063" t="s">
        <v>269</v>
      </c>
      <c r="I14" s="1066"/>
      <c r="J14" s="1073"/>
    </row>
    <row r="15" spans="1:10" ht="8.1" customHeight="1">
      <c r="A15" s="332"/>
      <c r="B15" s="332"/>
      <c r="C15" s="332"/>
      <c r="D15" s="413"/>
      <c r="E15" s="332"/>
      <c r="F15" s="332"/>
      <c r="G15" s="335"/>
      <c r="H15" s="336"/>
      <c r="I15" s="1072"/>
      <c r="J15" s="1072"/>
    </row>
    <row r="16" spans="1:10" ht="8.1" customHeight="1">
      <c r="A16" s="213"/>
      <c r="B16" s="213"/>
      <c r="C16" s="213"/>
      <c r="D16" s="417"/>
      <c r="E16" s="213"/>
      <c r="F16" s="213"/>
      <c r="G16" s="338"/>
      <c r="H16" s="338"/>
    </row>
    <row r="17" spans="1:20" ht="15" customHeight="1">
      <c r="A17" s="976"/>
      <c r="B17" s="976" t="s">
        <v>253</v>
      </c>
      <c r="C17" s="976"/>
      <c r="D17" s="885">
        <v>2022</v>
      </c>
      <c r="E17" s="181">
        <f>SUM(E21,E25,E29,E33,E37,E41,E45,E49,E53,E57,E61,E65,E69,E73,E77,E81)</f>
        <v>510072</v>
      </c>
      <c r="F17" s="181">
        <f>SUM(F21,F25,F29,F33,F37,F41,F45,F49,F53,F57,F61,F65,F69,F73,F77,F81)</f>
        <v>49120</v>
      </c>
      <c r="G17" s="181">
        <f>SUM(G21,G25,G29,G33,G37,G41,G45,G49,G53,G57,G61,G65,G69,G73,G77,G81)</f>
        <v>315621</v>
      </c>
      <c r="H17" s="181">
        <f>SUM(H21,H25,H29,H33,H37,H41,H45,H49,H53,H57,H61,H65,H69,H73,H77,H81)</f>
        <v>367929</v>
      </c>
      <c r="I17" s="181">
        <f>SUM(I21,I25,I29,I33,I37,I41,I45,I49,I53,I57,I61,I65,I69,I73,I77,I81)</f>
        <v>2369888</v>
      </c>
      <c r="J17" s="181"/>
      <c r="M17" s="1020"/>
      <c r="N17" s="1020"/>
      <c r="O17" s="1020"/>
      <c r="P17" s="1020"/>
      <c r="Q17" s="1020"/>
    </row>
    <row r="18" spans="1:20" ht="15" customHeight="1">
      <c r="A18" s="975"/>
      <c r="B18" s="975"/>
      <c r="C18" s="975"/>
      <c r="D18" s="308">
        <v>2023</v>
      </c>
      <c r="E18" s="181">
        <f>SUM(E22,E26,E30,E34,E38,E42,E46,E50,E54,E58,E62,E66,E70,E74,E78,E82)</f>
        <v>249471</v>
      </c>
      <c r="F18" s="181">
        <f>SUM(F22,F26,F30,F34,F38,F42,F46,F50,F54,F58,F62,F66,F70,F74,F78,F82)</f>
        <v>20472</v>
      </c>
      <c r="G18" s="181">
        <f>SUM(G22,G26,G30,G34,G38,G42,G46,G50,G54,G58,G62,G66,G70,G74,G78,G82)</f>
        <v>95536</v>
      </c>
      <c r="H18" s="181">
        <f>SUM(H22,H26,H30,H34,H38,H42,H46,H50,H54,H58,H62,H66,H70,H74,H78,H82)</f>
        <v>123497</v>
      </c>
      <c r="I18" s="181">
        <f>SUM(I22,I26,I30,I34,I38,I42,I46,I50,I54,I58,I62,I66,I70,I74,I78,I82)</f>
        <v>631669</v>
      </c>
      <c r="J18" s="973"/>
    </row>
    <row r="19" spans="1:20" ht="15" customHeight="1">
      <c r="A19" s="975"/>
      <c r="B19" s="975"/>
      <c r="C19" s="975"/>
      <c r="D19" s="885">
        <v>2024</v>
      </c>
      <c r="E19" s="181">
        <f>SUM(E23,E27,E31,E35,E39,E43,E47,E51,E55,E59,E63,E67,E71,E75,E79,E83)</f>
        <v>174589</v>
      </c>
      <c r="F19" s="181">
        <f>SUM(F23,F27,F31,F35,F39,F43,F47,F51,F55,F59,F63,F67,F71,F75,F79,F83)</f>
        <v>6654</v>
      </c>
      <c r="G19" s="181">
        <f>SUM(G23,G27,G31,G35,G39,G43,G47,G51,G55,G59,G63,G67,G71,G75,G79,G83)</f>
        <v>82153</v>
      </c>
      <c r="H19" s="181">
        <f>SUM(H23,H27,H31,H35,H39,H43,H47,H51,H55,H59,H63,H67,H71,H75,H79,H83)</f>
        <v>85540</v>
      </c>
      <c r="I19" s="181">
        <f>SUM(I23,I27,I31,I35,I39,I43,I47,I51,I55,I59,I63,I67,I71,I75,I79,I83)</f>
        <v>379892</v>
      </c>
      <c r="J19" s="973"/>
    </row>
    <row r="20" spans="1:20" ht="8.1" customHeight="1">
      <c r="A20" s="975"/>
      <c r="B20" s="975"/>
      <c r="C20" s="975"/>
      <c r="D20" s="342"/>
      <c r="E20" s="184"/>
      <c r="F20" s="184"/>
      <c r="G20" s="185"/>
      <c r="H20" s="186"/>
      <c r="I20" s="973"/>
      <c r="J20" s="973"/>
    </row>
    <row r="21" spans="1:20" ht="15" customHeight="1">
      <c r="A21" s="187"/>
      <c r="B21" s="188" t="s">
        <v>14</v>
      </c>
      <c r="C21" s="187"/>
      <c r="D21" s="342">
        <v>2022</v>
      </c>
      <c r="E21" s="184">
        <v>54607</v>
      </c>
      <c r="F21" s="184">
        <v>8671</v>
      </c>
      <c r="G21" s="185">
        <v>43031</v>
      </c>
      <c r="H21" s="186">
        <v>80247</v>
      </c>
      <c r="I21" s="973">
        <v>517584</v>
      </c>
      <c r="J21" s="185"/>
      <c r="L21" s="1020"/>
      <c r="M21" s="1020"/>
      <c r="N21" s="1020"/>
      <c r="O21" s="1020"/>
      <c r="P21" s="1020"/>
      <c r="Q21" s="1020"/>
      <c r="R21" s="1020"/>
      <c r="S21" s="1020"/>
      <c r="T21" s="1020"/>
    </row>
    <row r="22" spans="1:20" ht="15" customHeight="1">
      <c r="A22" s="190"/>
      <c r="B22" s="191"/>
      <c r="C22" s="190"/>
      <c r="D22" s="342">
        <v>2023</v>
      </c>
      <c r="E22" s="184">
        <v>25593</v>
      </c>
      <c r="F22" s="184">
        <v>1434</v>
      </c>
      <c r="G22" s="185">
        <v>7113</v>
      </c>
      <c r="H22" s="186">
        <v>16697</v>
      </c>
      <c r="I22" s="973">
        <v>57300</v>
      </c>
      <c r="J22" s="973"/>
    </row>
    <row r="23" spans="1:20" ht="15" customHeight="1">
      <c r="A23" s="190"/>
      <c r="B23" s="191"/>
      <c r="C23" s="190"/>
      <c r="D23" s="342">
        <v>2024</v>
      </c>
      <c r="E23" s="184">
        <v>19893</v>
      </c>
      <c r="F23" s="184">
        <v>78</v>
      </c>
      <c r="G23" s="185">
        <v>6986</v>
      </c>
      <c r="H23" s="186">
        <v>10646</v>
      </c>
      <c r="I23" s="973">
        <v>22341</v>
      </c>
      <c r="J23" s="973"/>
    </row>
    <row r="24" spans="1:20" ht="8.1" customHeight="1">
      <c r="A24" s="190"/>
      <c r="B24" s="191"/>
      <c r="C24" s="190"/>
      <c r="D24" s="342"/>
      <c r="E24" s="184"/>
      <c r="F24" s="184"/>
      <c r="G24" s="185"/>
      <c r="H24" s="186"/>
      <c r="I24" s="973"/>
      <c r="J24" s="973"/>
    </row>
    <row r="25" spans="1:20" ht="15" customHeight="1">
      <c r="A25" s="187"/>
      <c r="B25" s="188" t="s">
        <v>13</v>
      </c>
      <c r="C25" s="187"/>
      <c r="D25" s="342">
        <v>2022</v>
      </c>
      <c r="E25" s="184">
        <v>14600</v>
      </c>
      <c r="F25" s="184">
        <v>505</v>
      </c>
      <c r="G25" s="185">
        <v>5248</v>
      </c>
      <c r="H25" s="186">
        <v>15202</v>
      </c>
      <c r="I25" s="973">
        <v>70500</v>
      </c>
      <c r="J25" s="185"/>
      <c r="L25" s="1020"/>
    </row>
    <row r="26" spans="1:20" ht="15" customHeight="1">
      <c r="A26" s="187"/>
      <c r="B26" s="188"/>
      <c r="C26" s="187"/>
      <c r="D26" s="342">
        <v>2023</v>
      </c>
      <c r="E26" s="184">
        <v>7314</v>
      </c>
      <c r="F26" s="184">
        <v>48</v>
      </c>
      <c r="G26" s="185">
        <v>2674</v>
      </c>
      <c r="H26" s="186">
        <v>2203</v>
      </c>
      <c r="I26" s="973">
        <v>10379</v>
      </c>
      <c r="J26" s="973"/>
    </row>
    <row r="27" spans="1:20" ht="15" customHeight="1">
      <c r="A27" s="187"/>
      <c r="B27" s="188"/>
      <c r="C27" s="187"/>
      <c r="D27" s="342">
        <v>2024</v>
      </c>
      <c r="E27" s="184">
        <v>4693</v>
      </c>
      <c r="F27" s="184">
        <v>76</v>
      </c>
      <c r="G27" s="185">
        <v>1605</v>
      </c>
      <c r="H27" s="186">
        <v>1175</v>
      </c>
      <c r="I27" s="973">
        <v>5568</v>
      </c>
      <c r="J27" s="973"/>
    </row>
    <row r="28" spans="1:20" ht="8.1" customHeight="1">
      <c r="A28" s="187"/>
      <c r="B28" s="188"/>
      <c r="C28" s="187"/>
      <c r="D28" s="342"/>
      <c r="E28" s="184"/>
      <c r="F28" s="184"/>
      <c r="G28" s="185"/>
      <c r="H28" s="186"/>
      <c r="I28" s="973"/>
      <c r="J28" s="973"/>
    </row>
    <row r="29" spans="1:20" ht="15" customHeight="1">
      <c r="A29" s="187"/>
      <c r="B29" s="188" t="s">
        <v>12</v>
      </c>
      <c r="C29" s="187"/>
      <c r="D29" s="342">
        <v>2022</v>
      </c>
      <c r="E29" s="184">
        <v>3790</v>
      </c>
      <c r="F29" s="184">
        <v>70</v>
      </c>
      <c r="G29" s="185">
        <v>2207</v>
      </c>
      <c r="H29" s="186">
        <v>4014</v>
      </c>
      <c r="I29" s="973">
        <v>21501</v>
      </c>
      <c r="J29" s="185"/>
    </row>
    <row r="30" spans="1:20" ht="15" customHeight="1">
      <c r="A30" s="190"/>
      <c r="B30" s="191"/>
      <c r="C30" s="190"/>
      <c r="D30" s="342">
        <v>2023</v>
      </c>
      <c r="E30" s="184">
        <v>4011</v>
      </c>
      <c r="F30" s="184">
        <v>47</v>
      </c>
      <c r="G30" s="185">
        <v>937</v>
      </c>
      <c r="H30" s="186">
        <v>1251</v>
      </c>
      <c r="I30" s="973">
        <v>6672</v>
      </c>
      <c r="J30" s="973"/>
    </row>
    <row r="31" spans="1:20" ht="15" customHeight="1">
      <c r="A31" s="190"/>
      <c r="B31" s="191"/>
      <c r="C31" s="190"/>
      <c r="D31" s="342">
        <v>2024</v>
      </c>
      <c r="E31" s="184">
        <v>2728</v>
      </c>
      <c r="F31" s="184">
        <v>25</v>
      </c>
      <c r="G31" s="185">
        <v>537</v>
      </c>
      <c r="H31" s="186">
        <v>690</v>
      </c>
      <c r="I31" s="973">
        <v>1857</v>
      </c>
      <c r="J31" s="973"/>
    </row>
    <row r="32" spans="1:20" ht="8.1" customHeight="1">
      <c r="A32" s="190"/>
      <c r="B32" s="191"/>
      <c r="C32" s="190"/>
      <c r="D32" s="342"/>
      <c r="E32" s="184"/>
      <c r="F32" s="184"/>
      <c r="G32" s="185"/>
      <c r="H32" s="186"/>
      <c r="I32" s="973"/>
      <c r="J32" s="973"/>
    </row>
    <row r="33" spans="1:10" ht="15" customHeight="1">
      <c r="A33" s="187"/>
      <c r="B33" s="188" t="s">
        <v>11</v>
      </c>
      <c r="C33" s="187"/>
      <c r="D33" s="342">
        <v>2022</v>
      </c>
      <c r="E33" s="184">
        <v>15826</v>
      </c>
      <c r="F33" s="184">
        <v>12369</v>
      </c>
      <c r="G33" s="185">
        <v>8781</v>
      </c>
      <c r="H33" s="186">
        <v>19475</v>
      </c>
      <c r="I33" s="973">
        <v>63398</v>
      </c>
      <c r="J33" s="185"/>
    </row>
    <row r="34" spans="1:10" ht="15" customHeight="1">
      <c r="A34" s="190"/>
      <c r="B34" s="191"/>
      <c r="C34" s="190"/>
      <c r="D34" s="342">
        <v>2023</v>
      </c>
      <c r="E34" s="184">
        <v>7523</v>
      </c>
      <c r="F34" s="184">
        <v>111</v>
      </c>
      <c r="G34" s="185">
        <v>1516</v>
      </c>
      <c r="H34" s="186">
        <v>2792</v>
      </c>
      <c r="I34" s="973">
        <v>10592</v>
      </c>
      <c r="J34" s="973"/>
    </row>
    <row r="35" spans="1:10" ht="15" customHeight="1">
      <c r="A35" s="190"/>
      <c r="B35" s="191"/>
      <c r="C35" s="190"/>
      <c r="D35" s="342">
        <v>2024</v>
      </c>
      <c r="E35" s="184">
        <v>4425</v>
      </c>
      <c r="F35" s="184">
        <v>36</v>
      </c>
      <c r="G35" s="185">
        <v>927</v>
      </c>
      <c r="H35" s="186">
        <v>3474</v>
      </c>
      <c r="I35" s="973">
        <v>8921</v>
      </c>
      <c r="J35" s="973"/>
    </row>
    <row r="36" spans="1:10" ht="8.1" customHeight="1">
      <c r="A36" s="190"/>
      <c r="B36" s="191"/>
      <c r="C36" s="190"/>
      <c r="D36" s="342"/>
      <c r="E36" s="184"/>
      <c r="F36" s="184"/>
      <c r="G36" s="185"/>
      <c r="H36" s="186"/>
      <c r="I36" s="973"/>
      <c r="J36" s="973"/>
    </row>
    <row r="37" spans="1:10" ht="15" customHeight="1">
      <c r="A37" s="187"/>
      <c r="B37" s="188" t="s">
        <v>10</v>
      </c>
      <c r="C37" s="187"/>
      <c r="D37" s="342">
        <v>2022</v>
      </c>
      <c r="E37" s="184">
        <v>14881</v>
      </c>
      <c r="F37" s="184">
        <v>1722</v>
      </c>
      <c r="G37" s="185">
        <v>9353</v>
      </c>
      <c r="H37" s="186">
        <v>21215</v>
      </c>
      <c r="I37" s="973">
        <v>100258</v>
      </c>
      <c r="J37" s="185"/>
    </row>
    <row r="38" spans="1:10" ht="15" customHeight="1">
      <c r="A38" s="190"/>
      <c r="B38" s="191"/>
      <c r="C38" s="190"/>
      <c r="D38" s="342">
        <v>2023</v>
      </c>
      <c r="E38" s="184">
        <v>6421</v>
      </c>
      <c r="F38" s="184">
        <v>234</v>
      </c>
      <c r="G38" s="185">
        <v>1607</v>
      </c>
      <c r="H38" s="186">
        <v>2698</v>
      </c>
      <c r="I38" s="973">
        <v>18904</v>
      </c>
      <c r="J38" s="973"/>
    </row>
    <row r="39" spans="1:10" ht="15" customHeight="1">
      <c r="A39" s="190"/>
      <c r="B39" s="191"/>
      <c r="C39" s="190"/>
      <c r="D39" s="342">
        <v>2024</v>
      </c>
      <c r="E39" s="184">
        <v>4758</v>
      </c>
      <c r="F39" s="184">
        <v>95</v>
      </c>
      <c r="G39" s="185">
        <v>1172</v>
      </c>
      <c r="H39" s="186">
        <v>1786</v>
      </c>
      <c r="I39" s="973">
        <v>6611</v>
      </c>
      <c r="J39" s="973"/>
    </row>
    <row r="40" spans="1:10" ht="8.1" customHeight="1">
      <c r="A40" s="190"/>
      <c r="B40" s="191"/>
      <c r="C40" s="190"/>
      <c r="D40" s="342"/>
      <c r="E40" s="184"/>
      <c r="F40" s="184"/>
      <c r="G40" s="185"/>
      <c r="H40" s="186"/>
      <c r="I40" s="973"/>
      <c r="J40" s="973"/>
    </row>
    <row r="41" spans="1:10" ht="15" customHeight="1">
      <c r="A41" s="187"/>
      <c r="B41" s="188" t="s">
        <v>9</v>
      </c>
      <c r="C41" s="187"/>
      <c r="D41" s="342">
        <v>2022</v>
      </c>
      <c r="E41" s="184">
        <v>14929</v>
      </c>
      <c r="F41" s="184">
        <v>8268</v>
      </c>
      <c r="G41" s="185">
        <v>6743</v>
      </c>
      <c r="H41" s="186">
        <v>8984</v>
      </c>
      <c r="I41" s="973">
        <v>71145</v>
      </c>
      <c r="J41" s="185"/>
    </row>
    <row r="42" spans="1:10" ht="15" customHeight="1">
      <c r="A42" s="190"/>
      <c r="B42" s="191"/>
      <c r="C42" s="190"/>
      <c r="D42" s="342">
        <v>2023</v>
      </c>
      <c r="E42" s="184">
        <v>6998</v>
      </c>
      <c r="F42" s="184">
        <v>8892</v>
      </c>
      <c r="G42" s="185">
        <v>3415</v>
      </c>
      <c r="H42" s="186">
        <v>6246</v>
      </c>
      <c r="I42" s="973">
        <v>18091</v>
      </c>
      <c r="J42" s="973"/>
    </row>
    <row r="43" spans="1:10" ht="15" customHeight="1">
      <c r="A43" s="190"/>
      <c r="B43" s="191"/>
      <c r="C43" s="190"/>
      <c r="D43" s="342">
        <v>2024</v>
      </c>
      <c r="E43" s="184">
        <v>4716</v>
      </c>
      <c r="F43" s="184">
        <v>173</v>
      </c>
      <c r="G43" s="185">
        <v>2497</v>
      </c>
      <c r="H43" s="186">
        <v>3349</v>
      </c>
      <c r="I43" s="973">
        <v>5123</v>
      </c>
      <c r="J43" s="973"/>
    </row>
    <row r="44" spans="1:10" ht="8.1" customHeight="1">
      <c r="A44" s="190"/>
      <c r="B44" s="191"/>
      <c r="C44" s="190"/>
      <c r="D44" s="342"/>
      <c r="E44" s="184"/>
      <c r="F44" s="184"/>
      <c r="G44" s="185"/>
      <c r="H44" s="186"/>
      <c r="I44" s="973"/>
      <c r="J44" s="973"/>
    </row>
    <row r="45" spans="1:10" ht="15" customHeight="1">
      <c r="A45" s="187"/>
      <c r="B45" s="188" t="s">
        <v>28</v>
      </c>
      <c r="C45" s="187"/>
      <c r="D45" s="342">
        <v>2022</v>
      </c>
      <c r="E45" s="184">
        <v>23579</v>
      </c>
      <c r="F45" s="184">
        <v>2523</v>
      </c>
      <c r="G45" s="185">
        <v>9275</v>
      </c>
      <c r="H45" s="186">
        <v>14479</v>
      </c>
      <c r="I45" s="973">
        <v>105372</v>
      </c>
      <c r="J45" s="185"/>
    </row>
    <row r="46" spans="1:10" ht="15" customHeight="1">
      <c r="A46" s="187"/>
      <c r="B46" s="188"/>
      <c r="C46" s="187"/>
      <c r="D46" s="342">
        <v>2023</v>
      </c>
      <c r="E46" s="184">
        <v>9228</v>
      </c>
      <c r="F46" s="184">
        <v>826</v>
      </c>
      <c r="G46" s="185">
        <v>2137</v>
      </c>
      <c r="H46" s="186">
        <v>2924</v>
      </c>
      <c r="I46" s="973">
        <v>21928</v>
      </c>
      <c r="J46" s="973"/>
    </row>
    <row r="47" spans="1:10" ht="15" customHeight="1">
      <c r="A47" s="187"/>
      <c r="B47" s="188"/>
      <c r="C47" s="187"/>
      <c r="D47" s="342">
        <v>2024</v>
      </c>
      <c r="E47" s="184">
        <v>7731</v>
      </c>
      <c r="F47" s="184">
        <v>77</v>
      </c>
      <c r="G47" s="185">
        <v>1269</v>
      </c>
      <c r="H47" s="186">
        <v>3763</v>
      </c>
      <c r="I47" s="973">
        <v>13604</v>
      </c>
      <c r="J47" s="973"/>
    </row>
    <row r="48" spans="1:10" ht="8.1" customHeight="1">
      <c r="A48" s="187"/>
      <c r="B48" s="188"/>
      <c r="C48" s="187"/>
      <c r="D48" s="342"/>
      <c r="E48" s="184"/>
      <c r="F48" s="184"/>
      <c r="G48" s="185"/>
      <c r="H48" s="186"/>
      <c r="I48" s="973"/>
      <c r="J48" s="973"/>
    </row>
    <row r="49" spans="1:10" ht="15" customHeight="1">
      <c r="A49" s="187"/>
      <c r="B49" s="188" t="s">
        <v>8</v>
      </c>
      <c r="C49" s="187"/>
      <c r="D49" s="342">
        <v>2022</v>
      </c>
      <c r="E49" s="184">
        <v>1014</v>
      </c>
      <c r="F49" s="184">
        <v>6</v>
      </c>
      <c r="G49" s="185">
        <v>146</v>
      </c>
      <c r="H49" s="186">
        <v>108</v>
      </c>
      <c r="I49" s="973">
        <v>2505</v>
      </c>
      <c r="J49" s="185"/>
    </row>
    <row r="50" spans="1:10" ht="15" customHeight="1">
      <c r="A50" s="190"/>
      <c r="B50" s="191"/>
      <c r="C50" s="190"/>
      <c r="D50" s="342">
        <v>2023</v>
      </c>
      <c r="E50" s="184">
        <v>454</v>
      </c>
      <c r="F50" s="184">
        <v>1</v>
      </c>
      <c r="G50" s="185">
        <v>81</v>
      </c>
      <c r="H50" s="186">
        <v>112</v>
      </c>
      <c r="I50" s="973">
        <v>905</v>
      </c>
      <c r="J50" s="973"/>
    </row>
    <row r="51" spans="1:10" ht="15" customHeight="1">
      <c r="A51" s="190"/>
      <c r="B51" s="191"/>
      <c r="C51" s="190"/>
      <c r="D51" s="342">
        <v>2024</v>
      </c>
      <c r="E51" s="184">
        <v>699</v>
      </c>
      <c r="F51" s="184">
        <v>12</v>
      </c>
      <c r="G51" s="185">
        <v>49</v>
      </c>
      <c r="H51" s="186">
        <v>309</v>
      </c>
      <c r="I51" s="973">
        <v>337</v>
      </c>
      <c r="J51" s="973"/>
    </row>
    <row r="52" spans="1:10" ht="8.1" customHeight="1">
      <c r="A52" s="190"/>
      <c r="B52" s="191"/>
      <c r="C52" s="190"/>
      <c r="D52" s="342"/>
      <c r="E52" s="184"/>
      <c r="F52" s="184"/>
      <c r="G52" s="185"/>
      <c r="H52" s="186"/>
      <c r="I52" s="973"/>
      <c r="J52" s="973"/>
    </row>
    <row r="53" spans="1:10" ht="15" customHeight="1">
      <c r="A53" s="187"/>
      <c r="B53" s="188" t="s">
        <v>7</v>
      </c>
      <c r="C53" s="187"/>
      <c r="D53" s="342">
        <v>2022</v>
      </c>
      <c r="E53" s="184">
        <v>31279</v>
      </c>
      <c r="F53" s="184">
        <v>429</v>
      </c>
      <c r="G53" s="185">
        <v>30464</v>
      </c>
      <c r="H53" s="186">
        <v>60434</v>
      </c>
      <c r="I53" s="973">
        <v>222899</v>
      </c>
      <c r="J53" s="185"/>
    </row>
    <row r="54" spans="1:10" ht="15" customHeight="1">
      <c r="A54" s="190"/>
      <c r="B54" s="191"/>
      <c r="C54" s="190"/>
      <c r="D54" s="342">
        <v>2023</v>
      </c>
      <c r="E54" s="184">
        <v>18943</v>
      </c>
      <c r="F54" s="184">
        <v>127</v>
      </c>
      <c r="G54" s="185">
        <v>6456</v>
      </c>
      <c r="H54" s="186">
        <v>7346</v>
      </c>
      <c r="I54" s="973">
        <v>48243</v>
      </c>
      <c r="J54" s="973"/>
    </row>
    <row r="55" spans="1:10" ht="15" customHeight="1">
      <c r="A55" s="190"/>
      <c r="B55" s="191"/>
      <c r="C55" s="190"/>
      <c r="D55" s="342">
        <v>2024</v>
      </c>
      <c r="E55" s="184">
        <v>12584</v>
      </c>
      <c r="F55" s="184">
        <v>443</v>
      </c>
      <c r="G55" s="185">
        <v>3364</v>
      </c>
      <c r="H55" s="186">
        <v>7972</v>
      </c>
      <c r="I55" s="973">
        <v>19106</v>
      </c>
      <c r="J55" s="973"/>
    </row>
    <row r="56" spans="1:10" ht="8.1" customHeight="1">
      <c r="A56" s="190"/>
      <c r="B56" s="191"/>
      <c r="C56" s="190"/>
      <c r="D56" s="342"/>
      <c r="E56" s="184"/>
      <c r="F56" s="184"/>
      <c r="G56" s="185"/>
      <c r="H56" s="186"/>
      <c r="I56" s="973"/>
      <c r="J56" s="973"/>
    </row>
    <row r="57" spans="1:10" ht="15" customHeight="1">
      <c r="A57" s="187"/>
      <c r="B57" s="188" t="s">
        <v>4</v>
      </c>
      <c r="C57" s="187"/>
      <c r="D57" s="342">
        <v>2022</v>
      </c>
      <c r="E57" s="184">
        <v>7748</v>
      </c>
      <c r="F57" s="184">
        <v>2918</v>
      </c>
      <c r="G57" s="185">
        <v>7149</v>
      </c>
      <c r="H57" s="186">
        <v>5201</v>
      </c>
      <c r="I57" s="973">
        <v>46561</v>
      </c>
      <c r="J57" s="185"/>
    </row>
    <row r="58" spans="1:10" ht="15" customHeight="1">
      <c r="A58" s="190"/>
      <c r="B58" s="191"/>
      <c r="C58" s="190"/>
      <c r="D58" s="342">
        <v>2023</v>
      </c>
      <c r="E58" s="184">
        <v>5827</v>
      </c>
      <c r="F58" s="184">
        <v>2513</v>
      </c>
      <c r="G58" s="185">
        <v>3752</v>
      </c>
      <c r="H58" s="186">
        <v>6079</v>
      </c>
      <c r="I58" s="973">
        <v>54803</v>
      </c>
      <c r="J58" s="973"/>
    </row>
    <row r="59" spans="1:10" ht="15" customHeight="1">
      <c r="A59" s="190"/>
      <c r="B59" s="191"/>
      <c r="C59" s="190"/>
      <c r="D59" s="342">
        <v>2024</v>
      </c>
      <c r="E59" s="184">
        <v>6864</v>
      </c>
      <c r="F59" s="184">
        <v>1985</v>
      </c>
      <c r="G59" s="185">
        <v>3744</v>
      </c>
      <c r="H59" s="186">
        <v>4353</v>
      </c>
      <c r="I59" s="973">
        <v>56341</v>
      </c>
      <c r="J59" s="973"/>
    </row>
    <row r="60" spans="1:10" ht="8.1" customHeight="1">
      <c r="A60" s="190"/>
      <c r="B60" s="191"/>
      <c r="C60" s="190"/>
      <c r="D60" s="342"/>
      <c r="E60" s="184"/>
      <c r="F60" s="184"/>
      <c r="G60" s="185"/>
      <c r="H60" s="186"/>
      <c r="I60" s="973"/>
      <c r="J60" s="973"/>
    </row>
    <row r="61" spans="1:10" ht="15" customHeight="1">
      <c r="A61" s="187"/>
      <c r="B61" s="188" t="s">
        <v>3</v>
      </c>
      <c r="C61" s="187"/>
      <c r="D61" s="342">
        <v>2022</v>
      </c>
      <c r="E61" s="184">
        <v>13765</v>
      </c>
      <c r="F61" s="184">
        <v>1190</v>
      </c>
      <c r="G61" s="185">
        <v>31529</v>
      </c>
      <c r="H61" s="186">
        <v>13592</v>
      </c>
      <c r="I61" s="973">
        <v>135799</v>
      </c>
      <c r="J61" s="185"/>
    </row>
    <row r="62" spans="1:10" ht="15" customHeight="1">
      <c r="A62" s="190"/>
      <c r="B62" s="191"/>
      <c r="C62" s="190"/>
      <c r="D62" s="342">
        <v>2023</v>
      </c>
      <c r="E62" s="184">
        <v>11968</v>
      </c>
      <c r="F62" s="184">
        <v>2156</v>
      </c>
      <c r="G62" s="185">
        <v>31007</v>
      </c>
      <c r="H62" s="186">
        <v>9952</v>
      </c>
      <c r="I62" s="973">
        <v>140663</v>
      </c>
      <c r="J62" s="973"/>
    </row>
    <row r="63" spans="1:10" ht="15" customHeight="1">
      <c r="A63" s="190"/>
      <c r="B63" s="191"/>
      <c r="C63" s="190"/>
      <c r="D63" s="342">
        <v>2024</v>
      </c>
      <c r="E63" s="184">
        <v>15018</v>
      </c>
      <c r="F63" s="184">
        <v>1682</v>
      </c>
      <c r="G63" s="185">
        <v>38434</v>
      </c>
      <c r="H63" s="186">
        <v>13327</v>
      </c>
      <c r="I63" s="973">
        <v>180914</v>
      </c>
      <c r="J63" s="973"/>
    </row>
    <row r="64" spans="1:10" ht="8.1" customHeight="1">
      <c r="A64" s="190"/>
      <c r="B64" s="191"/>
      <c r="C64" s="190"/>
      <c r="D64" s="342"/>
      <c r="E64" s="184"/>
      <c r="F64" s="184"/>
      <c r="G64" s="185"/>
      <c r="H64" s="186"/>
      <c r="I64" s="973"/>
      <c r="J64" s="973"/>
    </row>
    <row r="65" spans="1:10" ht="15" customHeight="1">
      <c r="A65" s="187"/>
      <c r="B65" s="188" t="s">
        <v>6</v>
      </c>
      <c r="C65" s="187"/>
      <c r="D65" s="342">
        <v>2022</v>
      </c>
      <c r="E65" s="184">
        <v>158447</v>
      </c>
      <c r="F65" s="184">
        <v>6333</v>
      </c>
      <c r="G65" s="185">
        <v>122755</v>
      </c>
      <c r="H65" s="186">
        <v>90122</v>
      </c>
      <c r="I65" s="973">
        <v>709121</v>
      </c>
      <c r="J65" s="189"/>
    </row>
    <row r="66" spans="1:10" ht="15" customHeight="1">
      <c r="A66" s="190"/>
      <c r="B66" s="191"/>
      <c r="C66" s="190"/>
      <c r="D66" s="342">
        <v>2023</v>
      </c>
      <c r="E66" s="184">
        <v>81757</v>
      </c>
      <c r="F66" s="184">
        <v>2916</v>
      </c>
      <c r="G66" s="185">
        <v>23044</v>
      </c>
      <c r="H66" s="186">
        <v>25989</v>
      </c>
      <c r="I66" s="973">
        <v>149081</v>
      </c>
      <c r="J66" s="973"/>
    </row>
    <row r="67" spans="1:10" ht="15" customHeight="1">
      <c r="A67" s="190"/>
      <c r="B67" s="191"/>
      <c r="C67" s="190"/>
      <c r="D67" s="342">
        <v>2024</v>
      </c>
      <c r="E67" s="184">
        <v>45369</v>
      </c>
      <c r="F67" s="184">
        <v>1803</v>
      </c>
      <c r="G67" s="185">
        <v>16290</v>
      </c>
      <c r="H67" s="186">
        <v>20088</v>
      </c>
      <c r="I67" s="973">
        <v>42989</v>
      </c>
      <c r="J67" s="973"/>
    </row>
    <row r="68" spans="1:10" ht="8.1" customHeight="1">
      <c r="A68" s="975"/>
      <c r="B68" s="975"/>
      <c r="C68" s="975"/>
      <c r="D68" s="342"/>
      <c r="E68" s="184"/>
      <c r="F68" s="184"/>
      <c r="G68" s="185"/>
      <c r="H68" s="186"/>
      <c r="I68" s="973"/>
      <c r="J68" s="973"/>
    </row>
    <row r="69" spans="1:10" ht="15" customHeight="1">
      <c r="A69" s="187"/>
      <c r="B69" s="188" t="s">
        <v>5</v>
      </c>
      <c r="C69" s="187"/>
      <c r="D69" s="342">
        <v>2022</v>
      </c>
      <c r="E69" s="184">
        <v>9403</v>
      </c>
      <c r="F69" s="184">
        <v>218</v>
      </c>
      <c r="G69" s="185">
        <v>1988</v>
      </c>
      <c r="H69" s="186">
        <v>2831</v>
      </c>
      <c r="I69" s="973">
        <v>14317</v>
      </c>
      <c r="J69" s="189"/>
    </row>
    <row r="70" spans="1:10" ht="15" customHeight="1">
      <c r="A70" s="191"/>
      <c r="B70" s="191"/>
      <c r="C70" s="191"/>
      <c r="D70" s="342">
        <v>2023</v>
      </c>
      <c r="E70" s="184">
        <v>2516</v>
      </c>
      <c r="F70" s="184">
        <v>9</v>
      </c>
      <c r="G70" s="185">
        <v>2172</v>
      </c>
      <c r="H70" s="186">
        <v>1357</v>
      </c>
      <c r="I70" s="973">
        <v>2289</v>
      </c>
      <c r="J70" s="973"/>
    </row>
    <row r="71" spans="1:10" ht="15" customHeight="1">
      <c r="A71" s="191"/>
      <c r="B71" s="191"/>
      <c r="C71" s="191"/>
      <c r="D71" s="342">
        <v>2024</v>
      </c>
      <c r="E71" s="184">
        <v>2576</v>
      </c>
      <c r="F71" s="184">
        <v>1</v>
      </c>
      <c r="G71" s="185">
        <v>1547</v>
      </c>
      <c r="H71" s="186">
        <v>895</v>
      </c>
      <c r="I71" s="973">
        <v>876</v>
      </c>
      <c r="J71" s="973"/>
    </row>
    <row r="72" spans="1:10" ht="8.1" customHeight="1">
      <c r="A72" s="190"/>
      <c r="B72" s="191"/>
      <c r="C72" s="190"/>
      <c r="D72" s="342"/>
      <c r="E72" s="184"/>
      <c r="F72" s="184"/>
      <c r="G72" s="185"/>
      <c r="H72" s="186"/>
      <c r="I72" s="973"/>
      <c r="J72" s="973"/>
    </row>
    <row r="73" spans="1:10" ht="15" customHeight="1">
      <c r="A73" s="187"/>
      <c r="B73" s="188" t="s">
        <v>2</v>
      </c>
      <c r="C73" s="187"/>
      <c r="D73" s="342">
        <v>2022</v>
      </c>
      <c r="E73" s="184">
        <v>142572</v>
      </c>
      <c r="F73" s="184">
        <v>3426</v>
      </c>
      <c r="G73" s="185">
        <v>36472</v>
      </c>
      <c r="H73" s="186">
        <v>31904</v>
      </c>
      <c r="I73" s="973">
        <v>282157</v>
      </c>
      <c r="J73" s="189"/>
    </row>
    <row r="74" spans="1:10" ht="15" customHeight="1">
      <c r="A74" s="190"/>
      <c r="B74" s="191"/>
      <c r="C74" s="190"/>
      <c r="D74" s="342">
        <v>2023</v>
      </c>
      <c r="E74" s="184">
        <v>58224</v>
      </c>
      <c r="F74" s="184">
        <v>1148</v>
      </c>
      <c r="G74" s="185">
        <v>9096</v>
      </c>
      <c r="H74" s="186">
        <v>37736</v>
      </c>
      <c r="I74" s="973">
        <v>90405</v>
      </c>
      <c r="J74" s="973"/>
    </row>
    <row r="75" spans="1:10" ht="15" customHeight="1">
      <c r="A75" s="190"/>
      <c r="B75" s="191"/>
      <c r="C75" s="190"/>
      <c r="D75" s="342">
        <v>2024</v>
      </c>
      <c r="E75" s="184">
        <v>40668</v>
      </c>
      <c r="F75" s="184">
        <v>163</v>
      </c>
      <c r="G75" s="185">
        <v>3346</v>
      </c>
      <c r="H75" s="186">
        <v>13650</v>
      </c>
      <c r="I75" s="973">
        <v>14725</v>
      </c>
      <c r="J75" s="973"/>
    </row>
    <row r="76" spans="1:10" ht="8.1" customHeight="1">
      <c r="A76" s="188"/>
      <c r="B76" s="188"/>
      <c r="C76" s="188"/>
      <c r="D76" s="342"/>
      <c r="E76" s="184"/>
      <c r="F76" s="184"/>
      <c r="G76" s="185"/>
      <c r="H76" s="186"/>
      <c r="I76" s="973"/>
      <c r="J76" s="973"/>
    </row>
    <row r="77" spans="1:10" ht="15" customHeight="1">
      <c r="A77" s="187"/>
      <c r="B77" s="188" t="s">
        <v>1</v>
      </c>
      <c r="C77" s="187"/>
      <c r="D77" s="342">
        <v>2022</v>
      </c>
      <c r="E77" s="184">
        <v>47</v>
      </c>
      <c r="F77" s="184">
        <v>4</v>
      </c>
      <c r="G77" s="185">
        <v>127</v>
      </c>
      <c r="H77" s="186">
        <v>65</v>
      </c>
      <c r="I77" s="973">
        <v>57</v>
      </c>
      <c r="J77" s="189"/>
    </row>
    <row r="78" spans="1:10" ht="15" customHeight="1">
      <c r="A78" s="187"/>
      <c r="B78" s="188"/>
      <c r="C78" s="187"/>
      <c r="D78" s="342">
        <v>2023</v>
      </c>
      <c r="E78" s="184">
        <v>93</v>
      </c>
      <c r="F78" s="184">
        <v>6</v>
      </c>
      <c r="G78" s="185">
        <v>146</v>
      </c>
      <c r="H78" s="186">
        <v>69</v>
      </c>
      <c r="I78" s="973">
        <v>107</v>
      </c>
      <c r="J78" s="973"/>
    </row>
    <row r="79" spans="1:10" ht="15" customHeight="1">
      <c r="A79" s="187"/>
      <c r="B79" s="188"/>
      <c r="C79" s="187"/>
      <c r="D79" s="342">
        <v>2024</v>
      </c>
      <c r="E79" s="184">
        <v>118</v>
      </c>
      <c r="F79" s="184"/>
      <c r="G79" s="185">
        <v>283</v>
      </c>
      <c r="H79" s="186">
        <v>43</v>
      </c>
      <c r="I79" s="973">
        <v>94</v>
      </c>
      <c r="J79" s="973"/>
    </row>
    <row r="80" spans="1:10" ht="8.1" customHeight="1">
      <c r="A80" s="188"/>
      <c r="B80" s="188"/>
      <c r="C80" s="188"/>
      <c r="D80" s="342"/>
      <c r="E80" s="184"/>
      <c r="F80" s="184"/>
      <c r="G80" s="185"/>
      <c r="H80" s="186"/>
      <c r="I80" s="973"/>
      <c r="J80" s="973"/>
    </row>
    <row r="81" spans="1:10" ht="15" customHeight="1">
      <c r="A81" s="187"/>
      <c r="B81" s="188" t="s">
        <v>0</v>
      </c>
      <c r="C81" s="187"/>
      <c r="D81" s="342">
        <v>2022</v>
      </c>
      <c r="E81" s="184">
        <v>3585</v>
      </c>
      <c r="F81" s="184">
        <v>468</v>
      </c>
      <c r="G81" s="185">
        <v>353</v>
      </c>
      <c r="H81" s="186">
        <v>56</v>
      </c>
      <c r="I81" s="973">
        <v>6714</v>
      </c>
      <c r="J81" s="189"/>
    </row>
    <row r="82" spans="1:10" ht="15" customHeight="1">
      <c r="A82" s="191"/>
      <c r="B82" s="191"/>
      <c r="C82" s="191"/>
      <c r="D82" s="342">
        <v>2023</v>
      </c>
      <c r="E82" s="184">
        <v>2601</v>
      </c>
      <c r="F82" s="184">
        <v>4</v>
      </c>
      <c r="G82" s="185">
        <v>383</v>
      </c>
      <c r="H82" s="186">
        <v>46</v>
      </c>
      <c r="I82" s="973">
        <v>1307</v>
      </c>
      <c r="J82" s="973"/>
    </row>
    <row r="83" spans="1:10" ht="15" customHeight="1">
      <c r="A83" s="191"/>
      <c r="B83" s="191"/>
      <c r="C83" s="191"/>
      <c r="D83" s="342">
        <v>2024</v>
      </c>
      <c r="E83" s="184">
        <v>1749</v>
      </c>
      <c r="F83" s="184">
        <v>5</v>
      </c>
      <c r="G83" s="185">
        <v>103</v>
      </c>
      <c r="H83" s="186">
        <v>20</v>
      </c>
      <c r="I83" s="973">
        <v>485</v>
      </c>
      <c r="J83" s="973"/>
    </row>
    <row r="84" spans="1:10" ht="8.1" customHeight="1" thickBot="1">
      <c r="A84" s="193"/>
      <c r="B84" s="193"/>
      <c r="C84" s="193"/>
      <c r="D84" s="194"/>
      <c r="E84" s="196"/>
      <c r="F84" s="197"/>
      <c r="G84" s="197"/>
      <c r="H84" s="197"/>
      <c r="I84" s="1071"/>
    </row>
    <row r="85" spans="1:10" ht="15" customHeight="1">
      <c r="D85" s="198"/>
      <c r="E85" s="200"/>
      <c r="H85" s="200"/>
      <c r="J85" s="201" t="s">
        <v>213</v>
      </c>
    </row>
    <row r="86" spans="1:10" ht="15" customHeight="1">
      <c r="A86" s="202"/>
      <c r="B86" s="202"/>
      <c r="C86" s="202"/>
      <c r="D86" s="203"/>
      <c r="E86" s="200"/>
      <c r="H86" s="1061"/>
      <c r="J86" s="205" t="s">
        <v>214</v>
      </c>
    </row>
    <row r="87" spans="1:10" ht="8.1" customHeight="1">
      <c r="D87" s="1013"/>
      <c r="I87" s="1070"/>
      <c r="J87" s="1070"/>
    </row>
  </sheetData>
  <hyperlinks>
    <hyperlink ref="I1" r:id="rId1" xr:uid="{1DD5F007-C3AB-45F3-B054-7D0F37CB48B9}"/>
    <hyperlink ref="I2" r:id="rId2" xr:uid="{8FA819E4-C1C1-4952-B7C8-2F954BACE2C3}"/>
  </hyperlinks>
  <printOptions horizontalCentered="1"/>
  <pageMargins left="0.55118110236220474" right="0.55118110236220474" top="0.39370078740157483" bottom="0.59055118110236227" header="0.39370078740157483" footer="0.39370078740157483"/>
  <pageSetup paperSize="9" scale="66" orientation="portrait" r:id="rId3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C5685-CA41-4487-8786-309BD4D38640}">
  <sheetPr>
    <tabColor theme="8"/>
    <pageSetUpPr fitToPage="1"/>
  </sheetPr>
  <dimension ref="A1:W132"/>
  <sheetViews>
    <sheetView showGridLines="0" view="pageBreakPreview" topLeftCell="A53" zoomScale="70" zoomScaleNormal="100" zoomScaleSheetLayoutView="70" workbookViewId="0">
      <selection activeCell="E57" sqref="D57:G57"/>
    </sheetView>
  </sheetViews>
  <sheetFormatPr defaultColWidth="7.140625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5" width="12.7109375" style="863" customWidth="1"/>
    <col min="6" max="10" width="18.7109375" style="863" customWidth="1"/>
    <col min="11" max="11" width="1.7109375" style="863" customWidth="1"/>
    <col min="12" max="12" width="18.85546875" style="863" customWidth="1"/>
    <col min="13" max="13" width="0.140625" style="863" customWidth="1"/>
    <col min="14" max="14" width="7.140625" style="863"/>
    <col min="15" max="15" width="7.5703125" style="863" customWidth="1"/>
    <col min="16" max="17" width="7.140625" style="863"/>
    <col min="18" max="18" width="7.5703125" style="863" customWidth="1"/>
    <col min="19" max="16384" width="7.140625" style="863"/>
  </cols>
  <sheetData>
    <row r="1" spans="1:11">
      <c r="J1" s="962" t="s">
        <v>43</v>
      </c>
    </row>
    <row r="2" spans="1:11">
      <c r="J2" s="960" t="s">
        <v>42</v>
      </c>
    </row>
    <row r="3" spans="1:11">
      <c r="A3" s="213"/>
      <c r="B3" s="213"/>
      <c r="C3" s="213"/>
      <c r="D3" s="417"/>
      <c r="E3" s="397"/>
      <c r="F3" s="397"/>
      <c r="G3" s="397"/>
      <c r="H3" s="397"/>
      <c r="I3" s="397"/>
      <c r="J3" s="397"/>
    </row>
    <row r="4" spans="1:11" s="1006" customFormat="1" ht="18" customHeight="1">
      <c r="A4" s="1010"/>
      <c r="B4" s="104" t="s">
        <v>178</v>
      </c>
      <c r="C4" s="1009" t="s">
        <v>374</v>
      </c>
      <c r="D4" s="1008"/>
      <c r="E4" s="1007"/>
      <c r="F4" s="1007"/>
      <c r="G4" s="1007"/>
      <c r="H4" s="1007"/>
      <c r="I4" s="1007"/>
      <c r="J4" s="1007"/>
    </row>
    <row r="5" spans="1:11" s="1000" customFormat="1" ht="18" customHeight="1">
      <c r="A5" s="1005"/>
      <c r="B5" s="1004" t="s">
        <v>179</v>
      </c>
      <c r="C5" s="1003" t="s">
        <v>373</v>
      </c>
      <c r="D5" s="1002"/>
      <c r="E5" s="1001"/>
      <c r="F5" s="1001"/>
      <c r="G5" s="1001"/>
      <c r="H5" s="1001"/>
      <c r="I5" s="1001"/>
      <c r="J5" s="1001"/>
    </row>
    <row r="6" spans="1:11" ht="8.1" customHeight="1" thickBot="1">
      <c r="A6" s="999"/>
      <c r="B6" s="999"/>
      <c r="C6" s="999"/>
      <c r="D6" s="998"/>
      <c r="E6" s="997"/>
      <c r="F6" s="997"/>
      <c r="G6" s="997"/>
      <c r="H6" s="997"/>
      <c r="I6" s="997"/>
      <c r="J6" s="997"/>
    </row>
    <row r="7" spans="1:11" ht="8.1" customHeight="1" thickTop="1">
      <c r="A7" s="996"/>
      <c r="B7" s="996"/>
      <c r="C7" s="996"/>
      <c r="D7" s="995"/>
      <c r="E7" s="994"/>
      <c r="F7" s="994"/>
      <c r="G7" s="994"/>
      <c r="H7" s="993"/>
      <c r="I7" s="993"/>
      <c r="J7" s="993"/>
      <c r="K7" s="992"/>
    </row>
    <row r="8" spans="1:11" ht="15" customHeight="1">
      <c r="A8" s="991"/>
      <c r="B8" s="991" t="s">
        <v>25</v>
      </c>
      <c r="C8" s="991"/>
      <c r="D8" s="985" t="s">
        <v>190</v>
      </c>
      <c r="E8" s="658" t="s">
        <v>21</v>
      </c>
      <c r="F8" s="280" t="s">
        <v>83</v>
      </c>
      <c r="G8" s="280" t="s">
        <v>82</v>
      </c>
      <c r="H8" s="658" t="s">
        <v>81</v>
      </c>
      <c r="I8" s="658" t="s">
        <v>80</v>
      </c>
      <c r="J8" s="658" t="s">
        <v>79</v>
      </c>
      <c r="K8" s="989"/>
    </row>
    <row r="9" spans="1:11" ht="15" customHeight="1">
      <c r="A9" s="986"/>
      <c r="B9" s="986" t="s">
        <v>23</v>
      </c>
      <c r="C9" s="986"/>
      <c r="D9" s="988" t="s">
        <v>191</v>
      </c>
      <c r="E9" s="282" t="s">
        <v>18</v>
      </c>
      <c r="F9" s="280" t="s">
        <v>73</v>
      </c>
      <c r="G9" s="280" t="s">
        <v>192</v>
      </c>
      <c r="H9" s="657" t="s">
        <v>72</v>
      </c>
      <c r="I9" s="658" t="s">
        <v>71</v>
      </c>
      <c r="J9" s="658" t="s">
        <v>70</v>
      </c>
      <c r="K9" s="989"/>
    </row>
    <row r="10" spans="1:11" ht="15" customHeight="1">
      <c r="A10" s="986"/>
      <c r="B10" s="986"/>
      <c r="C10" s="986"/>
      <c r="D10" s="985"/>
      <c r="E10" s="990"/>
      <c r="F10" s="280" t="s">
        <v>194</v>
      </c>
      <c r="G10" s="659" t="s">
        <v>195</v>
      </c>
      <c r="H10" s="658"/>
      <c r="I10" s="658" t="s">
        <v>68</v>
      </c>
      <c r="J10" s="275" t="s">
        <v>196</v>
      </c>
      <c r="K10" s="989"/>
    </row>
    <row r="11" spans="1:11" ht="15" customHeight="1">
      <c r="A11" s="986"/>
      <c r="B11" s="986"/>
      <c r="C11" s="986"/>
      <c r="D11" s="985"/>
      <c r="E11" s="990"/>
      <c r="F11" s="659" t="s">
        <v>65</v>
      </c>
      <c r="G11" s="659" t="s">
        <v>197</v>
      </c>
      <c r="H11" s="658"/>
      <c r="I11" s="658" t="s">
        <v>198</v>
      </c>
      <c r="J11" s="658" t="s">
        <v>199</v>
      </c>
      <c r="K11" s="989"/>
    </row>
    <row r="12" spans="1:11" ht="15" customHeight="1">
      <c r="A12" s="354"/>
      <c r="B12" s="354"/>
      <c r="C12" s="354"/>
      <c r="D12" s="985"/>
      <c r="E12" s="990"/>
      <c r="F12" s="659" t="s">
        <v>45</v>
      </c>
      <c r="G12" s="658"/>
      <c r="H12" s="658"/>
      <c r="I12" s="658" t="s">
        <v>63</v>
      </c>
      <c r="J12" s="658" t="s">
        <v>62</v>
      </c>
      <c r="K12" s="989"/>
    </row>
    <row r="13" spans="1:11" ht="15" customHeight="1">
      <c r="A13" s="354"/>
      <c r="B13" s="354"/>
      <c r="C13" s="354"/>
      <c r="D13" s="985"/>
      <c r="E13" s="990"/>
      <c r="F13" s="659" t="s">
        <v>201</v>
      </c>
      <c r="G13" s="658"/>
      <c r="H13" s="658"/>
      <c r="I13" s="282" t="s">
        <v>60</v>
      </c>
      <c r="J13" s="282" t="s">
        <v>59</v>
      </c>
      <c r="K13" s="989"/>
    </row>
    <row r="14" spans="1:11" ht="15" customHeight="1">
      <c r="A14" s="986"/>
      <c r="B14" s="986"/>
      <c r="C14" s="986"/>
      <c r="D14" s="988"/>
      <c r="E14" s="987"/>
      <c r="F14" s="282"/>
      <c r="G14" s="282"/>
      <c r="H14" s="282"/>
      <c r="I14" s="282" t="s">
        <v>58</v>
      </c>
      <c r="J14" s="282" t="s">
        <v>203</v>
      </c>
      <c r="K14" s="984"/>
    </row>
    <row r="15" spans="1:11" ht="15" customHeight="1">
      <c r="A15" s="986"/>
      <c r="B15" s="986"/>
      <c r="C15" s="986"/>
      <c r="D15" s="985"/>
      <c r="E15" s="657"/>
      <c r="F15" s="657"/>
      <c r="G15" s="657"/>
      <c r="H15" s="657"/>
      <c r="I15" s="282" t="s">
        <v>205</v>
      </c>
      <c r="J15" s="657" t="s">
        <v>206</v>
      </c>
      <c r="K15" s="984"/>
    </row>
    <row r="16" spans="1:11" ht="15" customHeight="1">
      <c r="A16" s="986"/>
      <c r="B16" s="986"/>
      <c r="C16" s="986"/>
      <c r="D16" s="985"/>
      <c r="E16" s="657"/>
      <c r="F16" s="657"/>
      <c r="G16" s="657"/>
      <c r="H16" s="657"/>
      <c r="I16" s="657" t="s">
        <v>208</v>
      </c>
      <c r="J16" s="657" t="s">
        <v>57</v>
      </c>
      <c r="K16" s="984"/>
    </row>
    <row r="17" spans="1:23" ht="15" customHeight="1">
      <c r="A17" s="986"/>
      <c r="B17" s="986"/>
      <c r="C17" s="986"/>
      <c r="D17" s="985"/>
      <c r="E17" s="657"/>
      <c r="F17" s="657"/>
      <c r="G17" s="657"/>
      <c r="H17" s="657"/>
      <c r="I17" s="657"/>
      <c r="J17" s="657" t="s">
        <v>210</v>
      </c>
      <c r="K17" s="984"/>
    </row>
    <row r="18" spans="1:23" ht="15" customHeight="1">
      <c r="A18" s="986"/>
      <c r="B18" s="986"/>
      <c r="C18" s="986"/>
      <c r="D18" s="985"/>
      <c r="E18" s="657"/>
      <c r="F18" s="657"/>
      <c r="G18" s="657"/>
      <c r="H18" s="657"/>
      <c r="I18" s="657"/>
      <c r="J18" s="657" t="s">
        <v>56</v>
      </c>
      <c r="K18" s="984"/>
    </row>
    <row r="19" spans="1:23" ht="8.1" customHeight="1">
      <c r="A19" s="983"/>
      <c r="B19" s="983"/>
      <c r="C19" s="983"/>
      <c r="D19" s="982"/>
      <c r="E19" s="981"/>
      <c r="F19" s="979"/>
      <c r="G19" s="979"/>
      <c r="H19" s="980"/>
      <c r="I19" s="979"/>
      <c r="J19" s="979"/>
      <c r="K19" s="978"/>
    </row>
    <row r="20" spans="1:23" ht="8.1" customHeight="1">
      <c r="A20" s="213"/>
      <c r="B20" s="213"/>
      <c r="C20" s="213"/>
      <c r="D20" s="417"/>
      <c r="E20" s="397"/>
      <c r="F20" s="397"/>
      <c r="G20" s="397"/>
      <c r="H20" s="397"/>
      <c r="I20" s="397"/>
      <c r="J20" s="329"/>
      <c r="K20" s="338"/>
      <c r="L20" s="977"/>
      <c r="M20" s="338"/>
    </row>
    <row r="21" spans="1:23" ht="15" customHeight="1">
      <c r="A21" s="976"/>
      <c r="B21" s="976" t="s">
        <v>253</v>
      </c>
      <c r="C21" s="976"/>
      <c r="D21" s="974">
        <v>2022</v>
      </c>
      <c r="E21" s="181">
        <f>SUM(F21:J21,'5.11 (2)'!E21:J21,'5.11(3)'!E21:J21,'5.11(4)'!E17:H17)</f>
        <v>4753418</v>
      </c>
      <c r="F21" s="206">
        <f>SUM(F25,F29,F33,F37,F41,F45,F49,F57,F61,F65,F69,F73,F77,F81,F85,F53)</f>
        <v>244694</v>
      </c>
      <c r="G21" s="206">
        <f>SUM(G25,G29,G33,G37,G41,G45,G49,G57,G61,G65,G69,G73,G77,G81,G85,G53)</f>
        <v>12176</v>
      </c>
      <c r="H21" s="206">
        <f>SUM(H25,H29,H33,H37,H41,H45,H49,H57,H61,H65,H69,H73,H77,H81,H85,H53)</f>
        <v>1600230</v>
      </c>
      <c r="I21" s="206">
        <f>SUM(I25,I29,I33,I37,I41,I45,I49,I57,I61,I65,I69,I73,I77,I81,I85,I53)</f>
        <v>11835</v>
      </c>
      <c r="J21" s="206">
        <f>SUM(J25,J29,J33,J37,J41,J45,J49,J57,J61,J65,J69,J73,J77,J81,J85,J53)</f>
        <v>29042</v>
      </c>
      <c r="K21" s="181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</row>
    <row r="22" spans="1:23" ht="15" customHeight="1">
      <c r="A22" s="975"/>
      <c r="B22" s="975"/>
      <c r="C22" s="975"/>
      <c r="D22" s="974">
        <v>2023</v>
      </c>
      <c r="E22" s="181">
        <f>SUM(F22:J22,'5.11 (2)'!E22:J22,'5.11(3)'!E22:J22,'5.11(4)'!E18:H18)</f>
        <v>2002920</v>
      </c>
      <c r="F22" s="206">
        <f>SUM(F26,F30,F34,F38,F42,F46,F50,F58,F62,F66,F70,F74,F78,F82,F86,F54)</f>
        <v>125613</v>
      </c>
      <c r="G22" s="206">
        <f>SUM(G26,G30,G34,G38,G42,G46,G50,G58,G62,G66,G70,G74,G78,G82,G86,G54)</f>
        <v>20770</v>
      </c>
      <c r="H22" s="206">
        <f>SUM(H26,H30,H34,H38,H42,H46,H50,H58,H62,H66,H70,H74,H78,H82,H86,H54)</f>
        <v>342791</v>
      </c>
      <c r="I22" s="206">
        <f>SUM(I26,I30,I34,I38,I42,I46,I50,I58,I62,I66,I70,I74,I78,I82,I86,I54)</f>
        <v>12937</v>
      </c>
      <c r="J22" s="206">
        <f>SUM(J26,J30,J34,J38,J42,J46,J50,J58,J62,J66,J70,J74,J78,J82,J86,J54)</f>
        <v>19161</v>
      </c>
      <c r="K22" s="181"/>
      <c r="L22" s="207"/>
      <c r="M22" s="207"/>
      <c r="N22" s="207"/>
      <c r="O22" s="207"/>
      <c r="P22" s="207"/>
      <c r="Q22" s="207"/>
      <c r="R22" s="207"/>
      <c r="S22" s="207"/>
    </row>
    <row r="23" spans="1:23" ht="15" customHeight="1">
      <c r="A23" s="975"/>
      <c r="B23" s="975"/>
      <c r="C23" s="975"/>
      <c r="D23" s="974">
        <v>2024</v>
      </c>
      <c r="E23" s="181">
        <f>SUM(F23:J23,'5.11 (2)'!E23:J23,'5.11(3)'!E23:J23,'5.11(4)'!E19:H19)</f>
        <v>1526128</v>
      </c>
      <c r="F23" s="206">
        <f>SUM(F27,F31,F35,F39,F43,F47,F51,F59,F63,F67,F71,F75,F79,F83,F87,F55)</f>
        <v>120573</v>
      </c>
      <c r="G23" s="206">
        <f>SUM(G27,G31,G35,G39,G43,G47,G51,G59,G63,G67,G71,G75,G79,G83,G87,G55)</f>
        <v>12042</v>
      </c>
      <c r="H23" s="206">
        <f>SUM(H27,H31,H35,H39,H43,H47,H51,H59,H63,H67,H71,H75,H79,H83,H87,H55)</f>
        <v>261112</v>
      </c>
      <c r="I23" s="206">
        <f>SUM(I27,I31,I35,I39,I43,I47,I51,I59,I63,I67,I71,I75,I79,I83,I87,I55)</f>
        <v>10683</v>
      </c>
      <c r="J23" s="206">
        <f>SUM(J27,J31,J35,J39,J43,J47,J51,J59,J63,J67,J71,J75,J79,J83,J87,J55)</f>
        <v>5480</v>
      </c>
      <c r="K23" s="181"/>
      <c r="L23" s="207"/>
      <c r="M23" s="207"/>
      <c r="N23" s="207"/>
      <c r="O23" s="207"/>
      <c r="P23" s="207"/>
      <c r="Q23" s="207"/>
      <c r="R23" s="207"/>
      <c r="S23" s="207"/>
    </row>
    <row r="24" spans="1:23" ht="15" customHeight="1">
      <c r="A24" s="208"/>
      <c r="B24" s="208"/>
      <c r="C24" s="208"/>
      <c r="D24" s="972"/>
      <c r="E24" s="181"/>
      <c r="F24" s="185"/>
      <c r="G24" s="185"/>
      <c r="H24" s="185"/>
      <c r="I24" s="185"/>
      <c r="J24" s="185"/>
      <c r="K24" s="186"/>
      <c r="M24" s="209"/>
    </row>
    <row r="25" spans="1:23" ht="15" customHeight="1">
      <c r="A25" s="187"/>
      <c r="B25" s="210" t="s">
        <v>14</v>
      </c>
      <c r="C25" s="210"/>
      <c r="D25" s="972">
        <v>2022</v>
      </c>
      <c r="E25" s="186">
        <f>SUM(F25:J25,'5.11 (2)'!E25:J25,'5.11(3)'!E25:J25,'5.11(4)'!E21:H21)</f>
        <v>820368</v>
      </c>
      <c r="F25" s="185">
        <v>47962</v>
      </c>
      <c r="G25" s="185">
        <v>331</v>
      </c>
      <c r="H25" s="185">
        <v>441181</v>
      </c>
      <c r="I25" s="185">
        <v>2617</v>
      </c>
      <c r="J25" s="185">
        <v>5320</v>
      </c>
      <c r="K25" s="186"/>
      <c r="M25" s="211"/>
    </row>
    <row r="26" spans="1:23" ht="15" customHeight="1">
      <c r="A26" s="190"/>
      <c r="B26" s="212"/>
      <c r="C26" s="212"/>
      <c r="D26" s="972">
        <v>2023</v>
      </c>
      <c r="E26" s="186">
        <f>SUM(F26:J26,'5.11 (2)'!E26:J26,'5.11(3)'!E26:J26,'5.11(4)'!E22:H22)</f>
        <v>191623</v>
      </c>
      <c r="F26" s="185">
        <v>7175</v>
      </c>
      <c r="G26" s="185">
        <v>231</v>
      </c>
      <c r="H26" s="185">
        <v>58358</v>
      </c>
      <c r="I26" s="185">
        <v>528</v>
      </c>
      <c r="J26" s="185">
        <v>2494</v>
      </c>
      <c r="K26" s="186"/>
      <c r="M26" s="211"/>
    </row>
    <row r="27" spans="1:23" ht="15" customHeight="1">
      <c r="A27" s="190"/>
      <c r="B27" s="212"/>
      <c r="C27" s="212"/>
      <c r="D27" s="972">
        <v>2024</v>
      </c>
      <c r="E27" s="186">
        <f>SUM(F27:J27,'5.11 (2)'!E27:J27,'5.11(3)'!E27:J27,'5.11(4)'!E23:H23)</f>
        <v>147972</v>
      </c>
      <c r="F27" s="185">
        <v>1294</v>
      </c>
      <c r="G27" s="185">
        <v>396</v>
      </c>
      <c r="H27" s="185">
        <v>45141</v>
      </c>
      <c r="I27" s="185">
        <v>500</v>
      </c>
      <c r="J27" s="185">
        <v>579</v>
      </c>
      <c r="K27" s="186"/>
      <c r="M27" s="211"/>
    </row>
    <row r="28" spans="1:23" ht="15" customHeight="1">
      <c r="A28" s="190"/>
      <c r="B28" s="212"/>
      <c r="C28" s="212"/>
      <c r="D28" s="972"/>
      <c r="E28" s="185"/>
      <c r="F28" s="185"/>
      <c r="G28" s="185"/>
      <c r="H28" s="185"/>
      <c r="I28" s="185"/>
      <c r="J28" s="185"/>
      <c r="K28" s="186"/>
      <c r="M28" s="211"/>
    </row>
    <row r="29" spans="1:23" ht="15" customHeight="1">
      <c r="A29" s="187"/>
      <c r="B29" s="210" t="s">
        <v>13</v>
      </c>
      <c r="C29" s="210"/>
      <c r="D29" s="972">
        <v>2022</v>
      </c>
      <c r="E29" s="186">
        <f>SUM(F29:J29,'5.11 (2)'!E29:J29,'5.11(3)'!E29:J29,'5.11(4)'!E25:H25)</f>
        <v>134183</v>
      </c>
      <c r="F29" s="185">
        <v>4693</v>
      </c>
      <c r="G29" s="185">
        <v>31</v>
      </c>
      <c r="H29" s="185">
        <v>70326</v>
      </c>
      <c r="I29" s="185">
        <v>169</v>
      </c>
      <c r="J29" s="185">
        <v>1132</v>
      </c>
      <c r="K29" s="186"/>
      <c r="M29" s="211"/>
    </row>
    <row r="30" spans="1:23" ht="15" customHeight="1">
      <c r="A30" s="187"/>
      <c r="B30" s="210"/>
      <c r="C30" s="210"/>
      <c r="D30" s="972">
        <v>2023</v>
      </c>
      <c r="E30" s="186">
        <f>SUM(F30:J30,'5.11 (2)'!E30:J30,'5.11(3)'!E30:J30,'5.11(4)'!E26:H26)</f>
        <v>47744</v>
      </c>
      <c r="F30" s="185">
        <v>642</v>
      </c>
      <c r="G30" s="185">
        <v>111</v>
      </c>
      <c r="H30" s="185">
        <v>10966</v>
      </c>
      <c r="I30" s="185">
        <v>247</v>
      </c>
      <c r="J30" s="185">
        <v>2118</v>
      </c>
      <c r="K30" s="186"/>
      <c r="M30" s="211"/>
    </row>
    <row r="31" spans="1:23" ht="15" customHeight="1">
      <c r="A31" s="187"/>
      <c r="B31" s="210"/>
      <c r="C31" s="210"/>
      <c r="D31" s="972">
        <v>2024</v>
      </c>
      <c r="E31" s="186">
        <f>SUM(F31:J31,'5.11 (2)'!E31:J31,'5.11(3)'!E31:J31,'5.11(4)'!E27:H27)</f>
        <v>35216</v>
      </c>
      <c r="F31" s="185">
        <v>466</v>
      </c>
      <c r="G31" s="185">
        <v>25</v>
      </c>
      <c r="H31" s="185">
        <v>8858</v>
      </c>
      <c r="I31" s="185">
        <v>78</v>
      </c>
      <c r="J31" s="185">
        <v>180</v>
      </c>
      <c r="K31" s="186"/>
      <c r="M31" s="211"/>
    </row>
    <row r="32" spans="1:23" ht="15" customHeight="1">
      <c r="A32" s="190"/>
      <c r="B32" s="212"/>
      <c r="C32" s="212"/>
      <c r="D32" s="972"/>
      <c r="E32" s="185"/>
      <c r="F32" s="185"/>
      <c r="G32" s="185"/>
      <c r="H32" s="185"/>
      <c r="I32" s="185"/>
      <c r="J32" s="185"/>
      <c r="K32" s="186"/>
      <c r="M32" s="211"/>
    </row>
    <row r="33" spans="1:13" ht="15" customHeight="1">
      <c r="A33" s="187"/>
      <c r="B33" s="210" t="s">
        <v>12</v>
      </c>
      <c r="C33" s="210"/>
      <c r="D33" s="972">
        <v>2022</v>
      </c>
      <c r="E33" s="186">
        <f>SUM(F33:J33,'5.11 (2)'!E33:J33,'5.11(3)'!E33:J33,'5.11(4)'!E29:H29)</f>
        <v>48311</v>
      </c>
      <c r="F33" s="185">
        <v>12226</v>
      </c>
      <c r="G33" s="185">
        <v>427</v>
      </c>
      <c r="H33" s="185">
        <v>9860</v>
      </c>
      <c r="I33" s="185">
        <v>122</v>
      </c>
      <c r="J33" s="185">
        <v>159</v>
      </c>
      <c r="K33" s="186"/>
      <c r="M33" s="211"/>
    </row>
    <row r="34" spans="1:13" ht="15" customHeight="1">
      <c r="A34" s="190"/>
      <c r="B34" s="212"/>
      <c r="C34" s="212"/>
      <c r="D34" s="972">
        <v>2023</v>
      </c>
      <c r="E34" s="186">
        <f>SUM(F34:J34,'5.11 (2)'!E34:J34,'5.11(3)'!E34:J34,'5.11(4)'!E30:H30)</f>
        <v>22108</v>
      </c>
      <c r="F34" s="185">
        <v>2115</v>
      </c>
      <c r="G34" s="185">
        <v>390</v>
      </c>
      <c r="H34" s="185">
        <v>2129</v>
      </c>
      <c r="I34" s="185">
        <v>137</v>
      </c>
      <c r="J34" s="185">
        <v>623</v>
      </c>
      <c r="K34" s="186"/>
      <c r="M34" s="211"/>
    </row>
    <row r="35" spans="1:13" ht="15" customHeight="1">
      <c r="A35" s="190"/>
      <c r="B35" s="212"/>
      <c r="C35" s="212"/>
      <c r="D35" s="972">
        <v>2024</v>
      </c>
      <c r="E35" s="186">
        <f>SUM(F35:J35,'5.11 (2)'!E35:J35,'5.11(3)'!E35:J35,'5.11(4)'!E31:H31)</f>
        <v>16475</v>
      </c>
      <c r="F35" s="185">
        <v>997</v>
      </c>
      <c r="G35" s="185">
        <v>195</v>
      </c>
      <c r="H35" s="185">
        <v>2183</v>
      </c>
      <c r="I35" s="185">
        <v>99</v>
      </c>
      <c r="J35" s="185">
        <v>44</v>
      </c>
      <c r="K35" s="186"/>
      <c r="M35" s="211"/>
    </row>
    <row r="36" spans="1:13" ht="15" customHeight="1">
      <c r="A36" s="190"/>
      <c r="B36" s="212"/>
      <c r="C36" s="212"/>
      <c r="D36" s="972"/>
      <c r="E36" s="185"/>
      <c r="F36" s="185"/>
      <c r="G36" s="185"/>
      <c r="H36" s="185"/>
      <c r="I36" s="185"/>
      <c r="J36" s="185"/>
      <c r="K36" s="186"/>
      <c r="M36" s="211"/>
    </row>
    <row r="37" spans="1:13" ht="15" customHeight="1">
      <c r="A37" s="187"/>
      <c r="B37" s="210" t="s">
        <v>11</v>
      </c>
      <c r="C37" s="210"/>
      <c r="D37" s="972">
        <v>2022</v>
      </c>
      <c r="E37" s="186">
        <f>SUM(F37:J37,'5.11 (2)'!E37:J37,'5.11(3)'!E37:J37,'5.11(4)'!E33:H33)</f>
        <v>156513</v>
      </c>
      <c r="F37" s="185">
        <v>9098</v>
      </c>
      <c r="G37" s="185">
        <v>59</v>
      </c>
      <c r="H37" s="185">
        <v>65119</v>
      </c>
      <c r="I37" s="185">
        <v>121</v>
      </c>
      <c r="J37" s="185">
        <v>1587</v>
      </c>
      <c r="K37" s="186"/>
      <c r="M37" s="211"/>
    </row>
    <row r="38" spans="1:13" ht="15" customHeight="1">
      <c r="A38" s="190"/>
      <c r="B38" s="212"/>
      <c r="C38" s="212"/>
      <c r="D38" s="972">
        <v>2023</v>
      </c>
      <c r="E38" s="186">
        <f>SUM(F38:J38,'5.11 (2)'!E38:J38,'5.11(3)'!E38:J38,'5.11(4)'!E34:H34)</f>
        <v>45209</v>
      </c>
      <c r="F38" s="185">
        <v>278</v>
      </c>
      <c r="G38" s="185">
        <v>133</v>
      </c>
      <c r="H38" s="185">
        <v>11316</v>
      </c>
      <c r="I38" s="185">
        <v>230</v>
      </c>
      <c r="J38" s="185">
        <v>379</v>
      </c>
      <c r="K38" s="186"/>
      <c r="M38" s="211"/>
    </row>
    <row r="39" spans="1:13" ht="15" customHeight="1">
      <c r="A39" s="190"/>
      <c r="B39" s="212"/>
      <c r="C39" s="212"/>
      <c r="D39" s="972">
        <v>2024</v>
      </c>
      <c r="E39" s="186">
        <f>SUM(F39:J39,'5.11 (2)'!E39:J39,'5.11(3)'!E39:J39,'5.11(4)'!E35:H35)</f>
        <v>41558</v>
      </c>
      <c r="F39" s="185">
        <v>1965</v>
      </c>
      <c r="G39" s="185">
        <v>157</v>
      </c>
      <c r="H39" s="185">
        <v>11012</v>
      </c>
      <c r="I39" s="185">
        <v>122</v>
      </c>
      <c r="J39" s="185">
        <v>276</v>
      </c>
      <c r="K39" s="186"/>
      <c r="M39" s="211"/>
    </row>
    <row r="40" spans="1:13" ht="15" customHeight="1">
      <c r="A40" s="190"/>
      <c r="B40" s="212"/>
      <c r="C40" s="212"/>
      <c r="D40" s="972"/>
      <c r="E40" s="185"/>
      <c r="F40" s="185"/>
      <c r="G40" s="185"/>
      <c r="H40" s="185"/>
      <c r="I40" s="185"/>
      <c r="J40" s="185"/>
      <c r="K40" s="186"/>
      <c r="M40" s="211"/>
    </row>
    <row r="41" spans="1:13" ht="15" customHeight="1">
      <c r="A41" s="187"/>
      <c r="B41" s="210" t="s">
        <v>10</v>
      </c>
      <c r="C41" s="210"/>
      <c r="D41" s="972">
        <v>2022</v>
      </c>
      <c r="E41" s="186">
        <f>SUM(F41:J41,'5.11 (2)'!E41:J41,'5.11(3)'!E41:J41,'5.11(4)'!E37:H37)</f>
        <v>181371</v>
      </c>
      <c r="F41" s="185">
        <v>11152</v>
      </c>
      <c r="G41" s="185">
        <v>124</v>
      </c>
      <c r="H41" s="185">
        <v>83915</v>
      </c>
      <c r="I41" s="185">
        <v>833</v>
      </c>
      <c r="J41" s="185">
        <v>1119</v>
      </c>
      <c r="K41" s="186"/>
      <c r="M41" s="211"/>
    </row>
    <row r="42" spans="1:13" ht="15" customHeight="1">
      <c r="A42" s="190"/>
      <c r="B42" s="212"/>
      <c r="C42" s="212"/>
      <c r="D42" s="972">
        <v>2023</v>
      </c>
      <c r="E42" s="186">
        <f>SUM(F42:J42,'5.11 (2)'!E42:J42,'5.11(3)'!E42:J42,'5.11(4)'!E38:H38)</f>
        <v>62360</v>
      </c>
      <c r="F42" s="185">
        <v>1173</v>
      </c>
      <c r="G42" s="185">
        <v>52</v>
      </c>
      <c r="H42" s="185">
        <v>10959</v>
      </c>
      <c r="I42" s="185">
        <v>210</v>
      </c>
      <c r="J42" s="185">
        <v>1270</v>
      </c>
      <c r="K42" s="186"/>
      <c r="M42" s="211"/>
    </row>
    <row r="43" spans="1:13" ht="15" customHeight="1">
      <c r="A43" s="190"/>
      <c r="B43" s="212"/>
      <c r="C43" s="212"/>
      <c r="D43" s="972">
        <v>2024</v>
      </c>
      <c r="E43" s="186">
        <f>SUM(F43:J43,'5.11 (2)'!E43:J43,'5.11(3)'!E43:J43,'5.11(4)'!E39:H39)</f>
        <v>37927</v>
      </c>
      <c r="F43" s="185">
        <v>770</v>
      </c>
      <c r="G43" s="185">
        <v>55</v>
      </c>
      <c r="H43" s="185">
        <v>8529</v>
      </c>
      <c r="I43" s="185">
        <v>239</v>
      </c>
      <c r="J43" s="185">
        <v>271</v>
      </c>
      <c r="K43" s="186"/>
      <c r="M43" s="211"/>
    </row>
    <row r="44" spans="1:13" ht="15" customHeight="1">
      <c r="A44" s="190"/>
      <c r="B44" s="212"/>
      <c r="C44" s="212"/>
      <c r="D44" s="972"/>
      <c r="E44" s="185"/>
      <c r="F44" s="185"/>
      <c r="G44" s="185"/>
      <c r="H44" s="185"/>
      <c r="I44" s="185"/>
      <c r="J44" s="185"/>
      <c r="K44" s="186"/>
      <c r="M44" s="211"/>
    </row>
    <row r="45" spans="1:13" ht="15" customHeight="1">
      <c r="A45" s="187"/>
      <c r="B45" s="210" t="s">
        <v>9</v>
      </c>
      <c r="C45" s="210"/>
      <c r="D45" s="972">
        <v>2022</v>
      </c>
      <c r="E45" s="186">
        <f>SUM(F45:J45,'5.11 (2)'!E45:J45,'5.11(3)'!E45:J45,'5.11(4)'!E41:H41)</f>
        <v>148733</v>
      </c>
      <c r="F45" s="185">
        <v>47143</v>
      </c>
      <c r="G45" s="185">
        <v>1204</v>
      </c>
      <c r="H45" s="185">
        <v>32501</v>
      </c>
      <c r="I45" s="185">
        <v>171</v>
      </c>
      <c r="J45" s="185">
        <v>148</v>
      </c>
      <c r="K45" s="186"/>
      <c r="M45" s="211"/>
    </row>
    <row r="46" spans="1:13" ht="15" customHeight="1">
      <c r="A46" s="190"/>
      <c r="B46" s="212"/>
      <c r="C46" s="212"/>
      <c r="D46" s="972">
        <v>2023</v>
      </c>
      <c r="E46" s="186">
        <f>SUM(F46:J46,'5.11 (2)'!E46:J46,'5.11(3)'!E46:J46,'5.11(4)'!E42:H42)</f>
        <v>65222</v>
      </c>
      <c r="F46" s="185">
        <v>13620</v>
      </c>
      <c r="G46" s="185">
        <v>365</v>
      </c>
      <c r="H46" s="185">
        <v>17377</v>
      </c>
      <c r="I46" s="185">
        <v>195</v>
      </c>
      <c r="J46" s="185">
        <v>1027</v>
      </c>
      <c r="K46" s="186"/>
      <c r="M46" s="211"/>
    </row>
    <row r="47" spans="1:13" ht="15" customHeight="1">
      <c r="A47" s="190"/>
      <c r="B47" s="212"/>
      <c r="C47" s="212"/>
      <c r="D47" s="972">
        <v>2024</v>
      </c>
      <c r="E47" s="186">
        <f>SUM(F47:J47,'5.11 (2)'!E47:J47,'5.11(3)'!E47:J47,'5.11(4)'!E43:H43)</f>
        <v>32309</v>
      </c>
      <c r="F47" s="185">
        <v>2265</v>
      </c>
      <c r="G47" s="185">
        <v>543</v>
      </c>
      <c r="H47" s="185">
        <v>8546</v>
      </c>
      <c r="I47" s="185">
        <v>270</v>
      </c>
      <c r="J47" s="185">
        <v>24</v>
      </c>
      <c r="K47" s="186"/>
      <c r="M47" s="211"/>
    </row>
    <row r="48" spans="1:13" ht="15" customHeight="1">
      <c r="A48" s="190"/>
      <c r="B48" s="212"/>
      <c r="C48" s="212"/>
      <c r="D48" s="972"/>
      <c r="E48" s="185"/>
      <c r="F48" s="185"/>
      <c r="G48" s="185"/>
      <c r="H48" s="185"/>
      <c r="I48" s="185"/>
      <c r="J48" s="185"/>
      <c r="K48" s="186"/>
      <c r="M48" s="211"/>
    </row>
    <row r="49" spans="1:13" ht="15" customHeight="1">
      <c r="A49" s="187"/>
      <c r="B49" s="210" t="s">
        <v>8</v>
      </c>
      <c r="C49" s="210"/>
      <c r="D49" s="972">
        <v>2022</v>
      </c>
      <c r="E49" s="186">
        <f>SUM(F49:J49,'5.11 (2)'!E49:J49,'5.11(3)'!E49:J49,'5.11(4)'!E45:H45)</f>
        <v>193404</v>
      </c>
      <c r="F49" s="185">
        <v>14640</v>
      </c>
      <c r="G49" s="185">
        <v>1072</v>
      </c>
      <c r="H49" s="185">
        <v>83077</v>
      </c>
      <c r="I49" s="185">
        <v>329</v>
      </c>
      <c r="J49" s="185">
        <v>859</v>
      </c>
      <c r="K49" s="186"/>
      <c r="M49" s="211"/>
    </row>
    <row r="50" spans="1:13" ht="15" customHeight="1">
      <c r="A50" s="187"/>
      <c r="B50" s="210"/>
      <c r="C50" s="210"/>
      <c r="D50" s="972">
        <v>2023</v>
      </c>
      <c r="E50" s="186">
        <f>SUM(F50:J50,'5.11 (2)'!E50:J50,'5.11(3)'!E50:J50,'5.11(4)'!E46:H46)</f>
        <v>68196</v>
      </c>
      <c r="F50" s="185">
        <v>4260</v>
      </c>
      <c r="G50" s="185">
        <v>769</v>
      </c>
      <c r="H50" s="185">
        <v>16067</v>
      </c>
      <c r="I50" s="185">
        <v>393</v>
      </c>
      <c r="J50" s="185">
        <v>516</v>
      </c>
      <c r="K50" s="186"/>
      <c r="M50" s="211"/>
    </row>
    <row r="51" spans="1:13" ht="15" customHeight="1">
      <c r="A51" s="187"/>
      <c r="B51" s="210"/>
      <c r="C51" s="210"/>
      <c r="D51" s="972">
        <v>2024</v>
      </c>
      <c r="E51" s="186">
        <f>SUM(F51:J51,'5.11 (2)'!E51:J51,'5.11(3)'!E51:J51,'5.11(4)'!E47:H47)</f>
        <v>51024</v>
      </c>
      <c r="F51" s="185">
        <v>4814</v>
      </c>
      <c r="G51" s="185">
        <v>509</v>
      </c>
      <c r="H51" s="185">
        <v>11022</v>
      </c>
      <c r="I51" s="185">
        <v>227</v>
      </c>
      <c r="J51" s="185">
        <v>209</v>
      </c>
      <c r="K51" s="186"/>
      <c r="M51" s="211"/>
    </row>
    <row r="52" spans="1:13" ht="15" customHeight="1">
      <c r="A52" s="187"/>
      <c r="B52" s="210"/>
      <c r="C52" s="210"/>
      <c r="D52" s="972"/>
      <c r="E52" s="185"/>
      <c r="F52" s="185"/>
      <c r="G52" s="185"/>
      <c r="H52" s="185"/>
      <c r="I52" s="185"/>
      <c r="J52" s="185"/>
      <c r="K52" s="186"/>
      <c r="M52" s="211"/>
    </row>
    <row r="53" spans="1:13" ht="15" customHeight="1">
      <c r="A53" s="187"/>
      <c r="B53" s="210" t="s">
        <v>7</v>
      </c>
      <c r="C53" s="210"/>
      <c r="D53" s="972">
        <v>2022</v>
      </c>
      <c r="E53" s="186">
        <f>SUM(F53:J53,'5.11 (2)'!E53:J53,'5.11(3)'!E53:J53,'5.11(4)'!E49:H49)</f>
        <v>5867</v>
      </c>
      <c r="F53" s="185">
        <v>51</v>
      </c>
      <c r="G53" s="185">
        <v>6</v>
      </c>
      <c r="H53" s="185">
        <v>1348</v>
      </c>
      <c r="I53" s="973" t="s">
        <v>134</v>
      </c>
      <c r="J53" s="185">
        <v>1</v>
      </c>
      <c r="K53" s="186"/>
      <c r="M53" s="211"/>
    </row>
    <row r="54" spans="1:13" ht="15" customHeight="1">
      <c r="A54" s="190"/>
      <c r="B54" s="212"/>
      <c r="C54" s="212"/>
      <c r="D54" s="972">
        <v>2023</v>
      </c>
      <c r="E54" s="186">
        <f>SUM(F54:J54,'5.11 (2)'!E54:J54,'5.11(3)'!E54:J54,'5.11(4)'!E50:H50)</f>
        <v>4889</v>
      </c>
      <c r="F54" s="185">
        <v>57</v>
      </c>
      <c r="G54" s="185">
        <v>5</v>
      </c>
      <c r="H54" s="185">
        <v>201</v>
      </c>
      <c r="I54" s="185">
        <v>8</v>
      </c>
      <c r="J54" s="973" t="s">
        <v>134</v>
      </c>
      <c r="K54" s="186"/>
      <c r="M54" s="211"/>
    </row>
    <row r="55" spans="1:13" ht="15" customHeight="1">
      <c r="A55" s="190"/>
      <c r="B55" s="212"/>
      <c r="C55" s="212"/>
      <c r="D55" s="972">
        <v>2024</v>
      </c>
      <c r="E55" s="186">
        <f>SUM(F55:J55,'5.11 (2)'!E55:J55,'5.11(3)'!E55:J55,'5.11(4)'!E51:H51)</f>
        <v>5634</v>
      </c>
      <c r="F55" s="185">
        <v>108</v>
      </c>
      <c r="G55" s="185">
        <v>2</v>
      </c>
      <c r="H55" s="185">
        <v>302</v>
      </c>
      <c r="I55" s="185">
        <v>29</v>
      </c>
      <c r="J55" s="185">
        <v>29</v>
      </c>
      <c r="K55" s="186"/>
      <c r="M55" s="211"/>
    </row>
    <row r="56" spans="1:13" ht="15" customHeight="1">
      <c r="A56" s="213"/>
      <c r="B56" s="214"/>
      <c r="C56" s="214"/>
      <c r="D56" s="972"/>
      <c r="E56" s="185"/>
      <c r="F56" s="185"/>
      <c r="G56" s="185"/>
      <c r="H56" s="185"/>
      <c r="I56" s="185"/>
      <c r="J56" s="185"/>
      <c r="K56" s="215"/>
      <c r="M56" s="216"/>
    </row>
    <row r="57" spans="1:13" ht="15" customHeight="1">
      <c r="A57" s="187"/>
      <c r="B57" s="210" t="s">
        <v>28</v>
      </c>
      <c r="C57" s="210"/>
      <c r="D57" s="972">
        <v>2022</v>
      </c>
      <c r="E57" s="186">
        <f>SUM(F57:J57,'5.11 (2)'!E57:J57,'5.11(3)'!E57:J57,'5.11(4)'!E53:H53)</f>
        <v>421388</v>
      </c>
      <c r="F57" s="185">
        <v>1768</v>
      </c>
      <c r="G57" s="185">
        <v>341</v>
      </c>
      <c r="H57" s="185">
        <v>246671</v>
      </c>
      <c r="I57" s="185">
        <v>929</v>
      </c>
      <c r="J57" s="185">
        <v>5600</v>
      </c>
      <c r="K57" s="186"/>
      <c r="M57" s="211"/>
    </row>
    <row r="58" spans="1:13" ht="15" customHeight="1">
      <c r="A58" s="190"/>
      <c r="B58" s="212"/>
      <c r="C58" s="212"/>
      <c r="D58" s="972">
        <v>2023</v>
      </c>
      <c r="E58" s="186">
        <f>SUM(F58:J58,'5.11 (2)'!E58:J58,'5.11(3)'!E58:J58,'5.11(4)'!E54:H54)</f>
        <v>148163</v>
      </c>
      <c r="F58" s="185">
        <v>303</v>
      </c>
      <c r="G58" s="185">
        <v>9</v>
      </c>
      <c r="H58" s="185">
        <v>49147</v>
      </c>
      <c r="I58" s="185">
        <v>495</v>
      </c>
      <c r="J58" s="185">
        <v>1576</v>
      </c>
      <c r="K58" s="186"/>
      <c r="M58" s="211"/>
    </row>
    <row r="59" spans="1:13" ht="15" customHeight="1">
      <c r="A59" s="190"/>
      <c r="B59" s="212"/>
      <c r="C59" s="212"/>
      <c r="D59" s="972">
        <v>2024</v>
      </c>
      <c r="E59" s="186">
        <f>SUM(F59:J59,'5.11 (2)'!E59:J59,'5.11(3)'!E59:J59,'5.11(4)'!E55:H55)</f>
        <v>102360</v>
      </c>
      <c r="F59" s="185">
        <v>375</v>
      </c>
      <c r="G59" s="185">
        <v>3</v>
      </c>
      <c r="H59" s="185">
        <v>31512</v>
      </c>
      <c r="I59" s="185">
        <v>366</v>
      </c>
      <c r="J59" s="185">
        <v>545</v>
      </c>
      <c r="K59" s="186"/>
      <c r="M59" s="211"/>
    </row>
    <row r="60" spans="1:13" ht="15" customHeight="1">
      <c r="A60" s="190"/>
      <c r="B60" s="212"/>
      <c r="C60" s="212"/>
      <c r="D60" s="972"/>
      <c r="E60" s="185"/>
      <c r="F60" s="185"/>
      <c r="G60" s="185"/>
      <c r="H60" s="185"/>
      <c r="I60" s="185"/>
      <c r="J60" s="185"/>
      <c r="K60" s="186"/>
      <c r="M60" s="211"/>
    </row>
    <row r="61" spans="1:13" ht="15" customHeight="1">
      <c r="A61" s="187"/>
      <c r="B61" s="210" t="s">
        <v>6</v>
      </c>
      <c r="C61" s="210"/>
      <c r="D61" s="972">
        <v>2022</v>
      </c>
      <c r="E61" s="186">
        <f>SUM(F61:J61,'5.11 (2)'!E61:J61,'5.11(3)'!E61:J61,'5.11(4)'!E57:H57)</f>
        <v>98434</v>
      </c>
      <c r="F61" s="185">
        <v>38140</v>
      </c>
      <c r="G61" s="185">
        <v>2189</v>
      </c>
      <c r="H61" s="185">
        <v>12349</v>
      </c>
      <c r="I61" s="185">
        <v>549</v>
      </c>
      <c r="J61" s="185">
        <v>215</v>
      </c>
      <c r="K61" s="186"/>
      <c r="M61" s="211"/>
    </row>
    <row r="62" spans="1:13" ht="15" customHeight="1">
      <c r="A62" s="190"/>
      <c r="B62" s="212"/>
      <c r="C62" s="212"/>
      <c r="D62" s="972">
        <v>2023</v>
      </c>
      <c r="E62" s="186">
        <f>SUM(F62:J62,'5.11 (2)'!E62:J62,'5.11(3)'!E62:J62,'5.11(4)'!E58:H58)</f>
        <v>104003</v>
      </c>
      <c r="F62" s="185">
        <v>43970</v>
      </c>
      <c r="G62" s="185">
        <v>1420</v>
      </c>
      <c r="H62" s="185">
        <v>14887</v>
      </c>
      <c r="I62" s="185">
        <v>823</v>
      </c>
      <c r="J62" s="185">
        <v>269</v>
      </c>
      <c r="K62" s="186"/>
      <c r="M62" s="211"/>
    </row>
    <row r="63" spans="1:13" ht="15" customHeight="1">
      <c r="A63" s="190"/>
      <c r="B63" s="212"/>
      <c r="C63" s="212"/>
      <c r="D63" s="972">
        <v>2024</v>
      </c>
      <c r="E63" s="186">
        <f>SUM(F63:J63,'5.11 (2)'!E63:J63,'5.11(3)'!E63:J63,'5.11(4)'!E59:H59)</f>
        <v>114794</v>
      </c>
      <c r="F63" s="185">
        <v>47274</v>
      </c>
      <c r="G63" s="185">
        <v>2801</v>
      </c>
      <c r="H63" s="185">
        <v>10432</v>
      </c>
      <c r="I63" s="185">
        <v>508</v>
      </c>
      <c r="J63" s="185">
        <v>431</v>
      </c>
      <c r="K63" s="186"/>
      <c r="M63" s="211"/>
    </row>
    <row r="64" spans="1:13" ht="15" customHeight="1">
      <c r="A64" s="190"/>
      <c r="B64" s="212"/>
      <c r="C64" s="212"/>
      <c r="D64" s="972"/>
      <c r="E64" s="185"/>
      <c r="F64" s="185"/>
      <c r="G64" s="185"/>
      <c r="H64" s="185"/>
      <c r="I64" s="185"/>
      <c r="J64" s="185"/>
      <c r="K64" s="186"/>
      <c r="M64" s="211"/>
    </row>
    <row r="65" spans="1:13" ht="15" customHeight="1">
      <c r="A65" s="187"/>
      <c r="B65" s="210" t="s">
        <v>5</v>
      </c>
      <c r="C65" s="210"/>
      <c r="D65" s="972">
        <v>2022</v>
      </c>
      <c r="E65" s="186">
        <f>SUM(F65:J65,'5.11 (2)'!E65:J65,'5.11(3)'!E65:J65,'5.11(4)'!E61:H61)</f>
        <v>242245</v>
      </c>
      <c r="F65" s="185">
        <v>30026</v>
      </c>
      <c r="G65" s="185">
        <v>1487</v>
      </c>
      <c r="H65" s="185">
        <v>48597</v>
      </c>
      <c r="I65" s="185">
        <v>1671</v>
      </c>
      <c r="J65" s="185">
        <v>901</v>
      </c>
      <c r="K65" s="189"/>
      <c r="M65" s="211"/>
    </row>
    <row r="66" spans="1:13" ht="15" customHeight="1">
      <c r="A66" s="190"/>
      <c r="B66" s="212"/>
      <c r="C66" s="212"/>
      <c r="D66" s="972">
        <v>2023</v>
      </c>
      <c r="E66" s="186">
        <f>SUM(F66:J66,'5.11 (2)'!E66:J66,'5.11(3)'!E66:J66,'5.11(4)'!E62:H62)</f>
        <v>240529</v>
      </c>
      <c r="F66" s="185">
        <v>41192</v>
      </c>
      <c r="G66" s="185">
        <v>2141</v>
      </c>
      <c r="H66" s="185">
        <v>51404</v>
      </c>
      <c r="I66" s="185">
        <v>4900</v>
      </c>
      <c r="J66" s="185">
        <v>1111</v>
      </c>
      <c r="K66" s="189"/>
      <c r="M66" s="217"/>
    </row>
    <row r="67" spans="1:13" ht="15" customHeight="1">
      <c r="A67" s="190"/>
      <c r="B67" s="212"/>
      <c r="C67" s="212"/>
      <c r="D67" s="972">
        <v>2024</v>
      </c>
      <c r="E67" s="186">
        <f>SUM(F67:J67,'5.11 (2)'!E67:J67,'5.11(3)'!E67:J67,'5.11(4)'!E63:H63)</f>
        <v>307533</v>
      </c>
      <c r="F67" s="185">
        <v>56928</v>
      </c>
      <c r="G67" s="185">
        <v>2487</v>
      </c>
      <c r="H67" s="185">
        <v>54465</v>
      </c>
      <c r="I67" s="185">
        <v>5289</v>
      </c>
      <c r="J67" s="185">
        <v>1771</v>
      </c>
      <c r="K67" s="189"/>
      <c r="M67" s="217"/>
    </row>
    <row r="68" spans="1:13" ht="15" customHeight="1">
      <c r="A68" s="190"/>
      <c r="B68" s="212"/>
      <c r="C68" s="212"/>
      <c r="D68" s="972"/>
      <c r="E68" s="185"/>
      <c r="F68" s="185"/>
      <c r="G68" s="185"/>
      <c r="H68" s="185"/>
      <c r="I68" s="185"/>
      <c r="J68" s="185"/>
      <c r="K68" s="189"/>
      <c r="M68" s="217"/>
    </row>
    <row r="69" spans="1:13" ht="15" customHeight="1">
      <c r="A69" s="187"/>
      <c r="B69" s="210" t="s">
        <v>4</v>
      </c>
      <c r="C69" s="210"/>
      <c r="D69" s="972">
        <v>2022</v>
      </c>
      <c r="E69" s="186">
        <f>SUM(F69:J69,'5.11 (2)'!E69:J69,'5.11(3)'!E69:J69,'5.11(4)'!E65:H65)</f>
        <v>1462665</v>
      </c>
      <c r="F69" s="185">
        <v>16390</v>
      </c>
      <c r="G69" s="185">
        <v>3287</v>
      </c>
      <c r="H69" s="185">
        <v>466751</v>
      </c>
      <c r="I69" s="185">
        <v>3192</v>
      </c>
      <c r="J69" s="185">
        <v>8255</v>
      </c>
      <c r="K69" s="189"/>
      <c r="M69" s="217"/>
    </row>
    <row r="70" spans="1:13" ht="15" customHeight="1">
      <c r="A70" s="190"/>
      <c r="B70" s="212"/>
      <c r="C70" s="212"/>
      <c r="D70" s="972">
        <v>2023</v>
      </c>
      <c r="E70" s="186">
        <f>SUM(F70:J70,'5.11 (2)'!E70:J70,'5.11(3)'!E70:J70,'5.11(4)'!E66:H66)</f>
        <v>577246</v>
      </c>
      <c r="F70" s="185">
        <v>6042</v>
      </c>
      <c r="G70" s="185">
        <v>11650</v>
      </c>
      <c r="H70" s="185">
        <v>80631</v>
      </c>
      <c r="I70" s="185">
        <v>3746</v>
      </c>
      <c r="J70" s="185">
        <v>2926</v>
      </c>
      <c r="K70" s="189"/>
      <c r="M70" s="217"/>
    </row>
    <row r="71" spans="1:13" ht="15" customHeight="1">
      <c r="A71" s="190"/>
      <c r="B71" s="212"/>
      <c r="C71" s="212"/>
      <c r="D71" s="972">
        <v>2024</v>
      </c>
      <c r="E71" s="186">
        <f>SUM(F71:J71,'5.11 (2)'!E71:J71,'5.11(3)'!E71:J71,'5.11(4)'!E67:H67)</f>
        <v>346165</v>
      </c>
      <c r="F71" s="185">
        <v>2262</v>
      </c>
      <c r="G71" s="185">
        <v>723</v>
      </c>
      <c r="H71" s="185">
        <v>58776</v>
      </c>
      <c r="I71" s="185">
        <v>1893</v>
      </c>
      <c r="J71" s="185">
        <v>806</v>
      </c>
      <c r="K71" s="189"/>
      <c r="M71" s="217"/>
    </row>
    <row r="72" spans="1:13" ht="15" customHeight="1">
      <c r="A72" s="190"/>
      <c r="B72" s="212"/>
      <c r="C72" s="212"/>
      <c r="D72" s="972"/>
      <c r="E72" s="185"/>
      <c r="F72" s="185"/>
      <c r="G72" s="185"/>
      <c r="H72" s="185"/>
      <c r="I72" s="185"/>
      <c r="J72" s="185"/>
      <c r="K72" s="189"/>
      <c r="M72" s="217"/>
    </row>
    <row r="73" spans="1:13" ht="15" customHeight="1">
      <c r="A73" s="187"/>
      <c r="B73" s="210" t="s">
        <v>3</v>
      </c>
      <c r="C73" s="210"/>
      <c r="D73" s="972">
        <v>2022</v>
      </c>
      <c r="E73" s="186">
        <f>SUM(F73:J73,'5.11 (2)'!E73:J73,'5.11(3)'!E73:J73,'5.11(4)'!E69:H69)</f>
        <v>41250</v>
      </c>
      <c r="F73" s="185">
        <v>2778</v>
      </c>
      <c r="G73" s="185">
        <v>560</v>
      </c>
      <c r="H73" s="185">
        <v>5580</v>
      </c>
      <c r="I73" s="185">
        <v>107</v>
      </c>
      <c r="J73" s="185">
        <v>185</v>
      </c>
      <c r="K73" s="189"/>
      <c r="M73" s="217"/>
    </row>
    <row r="74" spans="1:13" ht="15" customHeight="1">
      <c r="A74" s="191"/>
      <c r="B74" s="212"/>
      <c r="C74" s="212"/>
      <c r="D74" s="972">
        <v>2023</v>
      </c>
      <c r="E74" s="186">
        <f>SUM(F74:J74,'5.11 (2)'!E74:J74,'5.11(3)'!E74:J74,'5.11(4)'!E70:H70)</f>
        <v>19778</v>
      </c>
      <c r="F74" s="185">
        <v>210</v>
      </c>
      <c r="G74" s="185">
        <v>1065</v>
      </c>
      <c r="H74" s="185">
        <v>3888</v>
      </c>
      <c r="I74" s="185">
        <v>353</v>
      </c>
      <c r="J74" s="185">
        <v>53</v>
      </c>
      <c r="K74" s="189"/>
      <c r="M74" s="217"/>
    </row>
    <row r="75" spans="1:13" ht="15" customHeight="1">
      <c r="A75" s="191"/>
      <c r="B75" s="212"/>
      <c r="C75" s="212"/>
      <c r="D75" s="972">
        <v>2024</v>
      </c>
      <c r="E75" s="186">
        <f>SUM(F75:J75,'5.11 (2)'!E75:J75,'5.11(3)'!E75:J75,'5.11(4)'!E71:H71)</f>
        <v>18854</v>
      </c>
      <c r="F75" s="185">
        <v>107</v>
      </c>
      <c r="G75" s="185">
        <v>1192</v>
      </c>
      <c r="H75" s="185">
        <v>1728</v>
      </c>
      <c r="I75" s="185">
        <v>197</v>
      </c>
      <c r="J75" s="185">
        <v>30</v>
      </c>
      <c r="K75" s="189"/>
      <c r="M75" s="217"/>
    </row>
    <row r="76" spans="1:13" ht="15" customHeight="1">
      <c r="A76" s="190"/>
      <c r="B76" s="212"/>
      <c r="C76" s="212"/>
      <c r="D76" s="972"/>
      <c r="E76" s="185"/>
      <c r="F76" s="185"/>
      <c r="G76" s="185"/>
      <c r="H76" s="185"/>
      <c r="I76" s="185"/>
      <c r="J76" s="185"/>
      <c r="K76" s="189"/>
      <c r="M76" s="217"/>
    </row>
    <row r="77" spans="1:13" ht="15" customHeight="1">
      <c r="A77" s="187"/>
      <c r="B77" s="210" t="s">
        <v>2</v>
      </c>
      <c r="C77" s="210"/>
      <c r="D77" s="972">
        <v>2022</v>
      </c>
      <c r="E77" s="186">
        <f>SUM(F77:J77,'5.11 (2)'!E77:J77,'5.11(3)'!E77:J77,'5.11(4)'!E73:H73)</f>
        <v>782680</v>
      </c>
      <c r="F77" s="185">
        <v>8502</v>
      </c>
      <c r="G77" s="185">
        <v>964</v>
      </c>
      <c r="H77" s="185">
        <v>32748</v>
      </c>
      <c r="I77" s="185">
        <v>994</v>
      </c>
      <c r="J77" s="185">
        <v>3511</v>
      </c>
      <c r="K77" s="189"/>
      <c r="M77" s="217"/>
    </row>
    <row r="78" spans="1:13" ht="15" customHeight="1">
      <c r="A78" s="190"/>
      <c r="B78" s="212"/>
      <c r="C78" s="212"/>
      <c r="D78" s="972">
        <v>2023</v>
      </c>
      <c r="E78" s="186">
        <f>SUM(F78:J78,'5.11 (2)'!E78:J78,'5.11(3)'!E78:J78,'5.11(4)'!E74:H74)</f>
        <v>397306</v>
      </c>
      <c r="F78" s="185">
        <v>4572</v>
      </c>
      <c r="G78" s="185">
        <v>2316</v>
      </c>
      <c r="H78" s="185">
        <v>15184</v>
      </c>
      <c r="I78" s="185">
        <v>647</v>
      </c>
      <c r="J78" s="185">
        <v>4658</v>
      </c>
      <c r="K78" s="189"/>
      <c r="M78" s="217"/>
    </row>
    <row r="79" spans="1:13" ht="15" customHeight="1">
      <c r="A79" s="190"/>
      <c r="B79" s="212"/>
      <c r="C79" s="212"/>
      <c r="D79" s="972">
        <v>2024</v>
      </c>
      <c r="E79" s="186">
        <f>SUM(F79:J79,'5.11 (2)'!E79:J79,'5.11(3)'!E79:J79,'5.11(4)'!E75:H75)</f>
        <v>254815</v>
      </c>
      <c r="F79" s="185">
        <v>932</v>
      </c>
      <c r="G79" s="185">
        <v>2333</v>
      </c>
      <c r="H79" s="185">
        <v>8326</v>
      </c>
      <c r="I79" s="185">
        <v>776</v>
      </c>
      <c r="J79" s="185">
        <v>175</v>
      </c>
      <c r="K79" s="189"/>
      <c r="M79" s="217"/>
    </row>
    <row r="80" spans="1:13" ht="15" customHeight="1">
      <c r="A80" s="187"/>
      <c r="B80" s="210"/>
      <c r="C80" s="210"/>
      <c r="D80" s="972"/>
      <c r="E80" s="185"/>
      <c r="F80" s="185"/>
      <c r="G80" s="185"/>
      <c r="H80" s="185"/>
      <c r="I80" s="185"/>
      <c r="J80" s="185"/>
      <c r="K80" s="189"/>
      <c r="M80" s="217"/>
    </row>
    <row r="81" spans="1:14" ht="15" customHeight="1">
      <c r="A81" s="187"/>
      <c r="B81" s="210" t="s">
        <v>1</v>
      </c>
      <c r="C81" s="210"/>
      <c r="D81" s="972">
        <v>2022</v>
      </c>
      <c r="E81" s="186">
        <f>SUM(F81:J81,'5.11 (2)'!E81:J81,'5.11(3)'!E81:J81,'5.11(4)'!E77:H77)</f>
        <v>856</v>
      </c>
      <c r="F81" s="973" t="s">
        <v>134</v>
      </c>
      <c r="G81" s="185">
        <v>94</v>
      </c>
      <c r="H81" s="185">
        <v>75</v>
      </c>
      <c r="I81" s="185">
        <v>31</v>
      </c>
      <c r="J81" s="185">
        <v>48</v>
      </c>
      <c r="K81" s="189"/>
      <c r="M81" s="217"/>
    </row>
    <row r="82" spans="1:14" ht="15" customHeight="1">
      <c r="A82" s="187"/>
      <c r="B82" s="210"/>
      <c r="C82" s="210"/>
      <c r="D82" s="972">
        <v>2023</v>
      </c>
      <c r="E82" s="186">
        <f>SUM(F82:J82,'5.11 (2)'!E82:J82,'5.11(3)'!E82:J82,'5.11(4)'!E78:H78)</f>
        <v>832</v>
      </c>
      <c r="F82" s="973" t="s">
        <v>134</v>
      </c>
      <c r="G82" s="185">
        <v>113</v>
      </c>
      <c r="H82" s="185">
        <v>107</v>
      </c>
      <c r="I82" s="185">
        <v>25</v>
      </c>
      <c r="J82" s="185">
        <v>141</v>
      </c>
      <c r="K82" s="189"/>
      <c r="M82" s="217"/>
    </row>
    <row r="83" spans="1:14" ht="15" customHeight="1">
      <c r="A83" s="187"/>
      <c r="B83" s="210"/>
      <c r="C83" s="210"/>
      <c r="D83" s="972">
        <v>2024</v>
      </c>
      <c r="E83" s="186">
        <f>SUM(F83:J83,'5.11 (2)'!E83:J83,'5.11(3)'!E83:J83,'5.11(4)'!E79:H79)</f>
        <v>1824</v>
      </c>
      <c r="F83" s="185">
        <v>5</v>
      </c>
      <c r="G83" s="185">
        <v>604</v>
      </c>
      <c r="H83" s="185">
        <v>68</v>
      </c>
      <c r="I83" s="185">
        <v>31</v>
      </c>
      <c r="J83" s="185">
        <v>92</v>
      </c>
      <c r="K83" s="189"/>
      <c r="M83" s="217"/>
    </row>
    <row r="84" spans="1:14" ht="15" customHeight="1">
      <c r="A84" s="190"/>
      <c r="B84" s="212"/>
      <c r="C84" s="212"/>
      <c r="D84" s="972"/>
      <c r="E84" s="185"/>
      <c r="F84" s="185"/>
      <c r="G84" s="185"/>
      <c r="H84" s="185"/>
      <c r="I84" s="185"/>
      <c r="J84" s="185"/>
      <c r="K84" s="189"/>
      <c r="M84" s="217"/>
    </row>
    <row r="85" spans="1:14" ht="15" customHeight="1">
      <c r="A85" s="187"/>
      <c r="B85" s="210" t="s">
        <v>0</v>
      </c>
      <c r="C85" s="210"/>
      <c r="D85" s="972">
        <v>2022</v>
      </c>
      <c r="E85" s="186">
        <f>SUM(F85:J85,'5.11 (2)'!E85:J85,'5.11(3)'!E85:J85,'5.11(4)'!E81:H81)</f>
        <v>15150</v>
      </c>
      <c r="F85" s="185">
        <v>125</v>
      </c>
      <c r="G85" s="973" t="s">
        <v>134</v>
      </c>
      <c r="H85" s="185">
        <v>132</v>
      </c>
      <c r="I85" s="973" t="s">
        <v>134</v>
      </c>
      <c r="J85" s="185">
        <v>2</v>
      </c>
      <c r="K85" s="189"/>
      <c r="M85" s="217"/>
    </row>
    <row r="86" spans="1:14" ht="15" customHeight="1">
      <c r="A86" s="190"/>
      <c r="B86" s="212"/>
      <c r="C86" s="212"/>
      <c r="D86" s="972">
        <v>2023</v>
      </c>
      <c r="E86" s="186">
        <f>SUM(F86:J86,'5.11 (2)'!E86:J86,'5.11(3)'!E86:J86,'5.11(4)'!E82:H82)</f>
        <v>7712</v>
      </c>
      <c r="F86" s="185">
        <v>4</v>
      </c>
      <c r="G86" s="973" t="s">
        <v>134</v>
      </c>
      <c r="H86" s="185">
        <v>170</v>
      </c>
      <c r="I86" s="973" t="s">
        <v>134</v>
      </c>
      <c r="J86" s="973" t="s">
        <v>134</v>
      </c>
      <c r="K86" s="189"/>
      <c r="M86" s="217"/>
    </row>
    <row r="87" spans="1:14" ht="15" customHeight="1">
      <c r="A87" s="190"/>
      <c r="B87" s="212"/>
      <c r="C87" s="212"/>
      <c r="D87" s="972">
        <v>2024</v>
      </c>
      <c r="E87" s="186">
        <f>SUM(F87:J87,'5.11 (2)'!E87:J87,'5.11(3)'!E87:J87,'5.11(4)'!E83:H83)</f>
        <v>11668</v>
      </c>
      <c r="F87" s="185">
        <v>11</v>
      </c>
      <c r="G87" s="185">
        <v>17</v>
      </c>
      <c r="H87" s="185">
        <v>212</v>
      </c>
      <c r="I87" s="185">
        <v>59</v>
      </c>
      <c r="J87" s="185">
        <v>18</v>
      </c>
      <c r="K87" s="189"/>
      <c r="M87" s="217"/>
    </row>
    <row r="88" spans="1:14" ht="8.1" customHeight="1" thickBot="1">
      <c r="A88" s="218"/>
      <c r="B88" s="218"/>
      <c r="C88" s="218"/>
      <c r="D88" s="971"/>
      <c r="E88" s="219"/>
      <c r="F88" s="219"/>
      <c r="G88" s="219"/>
      <c r="H88" s="219"/>
      <c r="I88" s="219"/>
      <c r="J88" s="219"/>
      <c r="K88" s="220"/>
      <c r="L88" s="220"/>
      <c r="M88" s="221"/>
    </row>
    <row r="89" spans="1:14" ht="15" customHeight="1">
      <c r="A89" s="202"/>
      <c r="B89" s="202"/>
      <c r="C89" s="202"/>
      <c r="D89" s="203"/>
      <c r="E89" s="204"/>
      <c r="F89" s="204"/>
      <c r="G89" s="199"/>
      <c r="H89" s="199"/>
      <c r="I89" s="199"/>
      <c r="J89" s="222"/>
      <c r="K89" s="223" t="s">
        <v>213</v>
      </c>
      <c r="L89" s="224"/>
      <c r="N89" s="224"/>
    </row>
    <row r="90" spans="1:14" ht="15" customHeight="1">
      <c r="D90" s="198"/>
      <c r="E90" s="199"/>
      <c r="F90" s="204"/>
      <c r="G90" s="199"/>
      <c r="H90" s="199"/>
      <c r="I90" s="199"/>
      <c r="J90" s="225"/>
      <c r="K90" s="205" t="s">
        <v>214</v>
      </c>
      <c r="L90" s="200"/>
      <c r="N90" s="224"/>
    </row>
    <row r="91" spans="1:14" ht="15" customHeight="1">
      <c r="A91" s="213"/>
      <c r="B91" s="213"/>
      <c r="C91" s="213"/>
      <c r="D91" s="417"/>
      <c r="E91" s="397"/>
      <c r="F91" s="397"/>
      <c r="G91" s="397"/>
      <c r="H91" s="397"/>
      <c r="I91" s="397"/>
      <c r="J91" s="397"/>
    </row>
    <row r="92" spans="1:14" ht="15" customHeight="1">
      <c r="A92" s="213"/>
      <c r="B92" s="213"/>
      <c r="C92" s="213"/>
      <c r="D92" s="417"/>
      <c r="E92" s="397"/>
      <c r="F92" s="397"/>
      <c r="G92" s="397"/>
      <c r="H92" s="397"/>
      <c r="I92" s="397"/>
      <c r="J92" s="397"/>
    </row>
    <row r="93" spans="1:14" ht="15" customHeight="1">
      <c r="A93" s="213"/>
      <c r="B93" s="213"/>
      <c r="C93" s="213"/>
      <c r="D93" s="417"/>
      <c r="E93" s="397"/>
      <c r="F93" s="397"/>
      <c r="G93" s="397"/>
      <c r="H93" s="397"/>
      <c r="I93" s="397"/>
      <c r="J93" s="397"/>
    </row>
    <row r="94" spans="1:14" ht="15" customHeight="1">
      <c r="A94" s="213"/>
      <c r="B94" s="213"/>
      <c r="C94" s="213"/>
      <c r="D94" s="417"/>
      <c r="E94" s="397"/>
      <c r="F94" s="397"/>
      <c r="G94" s="397"/>
      <c r="H94" s="397"/>
      <c r="I94" s="397"/>
      <c r="J94" s="397"/>
    </row>
    <row r="95" spans="1:14" ht="15" customHeight="1">
      <c r="A95" s="213"/>
      <c r="B95" s="213"/>
      <c r="C95" s="213"/>
      <c r="D95" s="417"/>
      <c r="E95" s="397"/>
      <c r="F95" s="397"/>
      <c r="G95" s="397"/>
      <c r="H95" s="397"/>
      <c r="I95" s="397"/>
      <c r="J95" s="397"/>
    </row>
    <row r="96" spans="1:14" ht="15" customHeight="1">
      <c r="A96" s="213"/>
      <c r="B96" s="213"/>
      <c r="C96" s="213"/>
      <c r="D96" s="417"/>
      <c r="E96" s="397"/>
      <c r="F96" s="397"/>
      <c r="G96" s="397"/>
      <c r="H96" s="397"/>
      <c r="I96" s="397"/>
      <c r="J96" s="397"/>
    </row>
    <row r="97" spans="1:10" ht="15" customHeight="1">
      <c r="A97" s="213"/>
      <c r="B97" s="213"/>
      <c r="C97" s="213"/>
      <c r="D97" s="417"/>
      <c r="E97" s="397"/>
      <c r="F97" s="397"/>
      <c r="G97" s="397"/>
      <c r="H97" s="397"/>
      <c r="I97" s="397"/>
      <c r="J97" s="397"/>
    </row>
    <row r="98" spans="1:10" ht="15" customHeight="1">
      <c r="A98" s="213"/>
      <c r="B98" s="213"/>
      <c r="C98" s="213"/>
      <c r="D98" s="417"/>
      <c r="E98" s="397"/>
      <c r="F98" s="397"/>
      <c r="G98" s="397"/>
      <c r="H98" s="397"/>
      <c r="I98" s="397"/>
      <c r="J98" s="397"/>
    </row>
    <row r="99" spans="1:10" ht="15" customHeight="1">
      <c r="A99" s="213"/>
      <c r="B99" s="213"/>
      <c r="C99" s="213"/>
      <c r="D99" s="417"/>
      <c r="E99" s="397"/>
      <c r="F99" s="397"/>
      <c r="G99" s="397"/>
      <c r="H99" s="397"/>
      <c r="I99" s="397"/>
      <c r="J99" s="397"/>
    </row>
    <row r="100" spans="1:10" ht="15" customHeight="1">
      <c r="A100" s="213"/>
      <c r="B100" s="213"/>
      <c r="C100" s="213"/>
      <c r="D100" s="417"/>
      <c r="E100" s="397"/>
      <c r="F100" s="397"/>
      <c r="G100" s="397"/>
      <c r="H100" s="397"/>
      <c r="I100" s="397"/>
      <c r="J100" s="397"/>
    </row>
    <row r="101" spans="1:10" ht="15" customHeight="1">
      <c r="A101" s="213"/>
      <c r="B101" s="213"/>
      <c r="C101" s="213"/>
      <c r="D101" s="417"/>
      <c r="E101" s="397"/>
      <c r="F101" s="397"/>
      <c r="G101" s="397"/>
      <c r="H101" s="397"/>
      <c r="I101" s="397"/>
      <c r="J101" s="397"/>
    </row>
    <row r="102" spans="1:10" ht="15" customHeight="1">
      <c r="A102" s="213"/>
      <c r="B102" s="213"/>
      <c r="C102" s="213"/>
      <c r="D102" s="417"/>
      <c r="E102" s="397"/>
      <c r="F102" s="397"/>
      <c r="G102" s="397"/>
      <c r="H102" s="397"/>
      <c r="I102" s="397"/>
      <c r="J102" s="397"/>
    </row>
    <row r="103" spans="1:10" ht="15" customHeight="1">
      <c r="A103" s="213"/>
      <c r="B103" s="213"/>
      <c r="C103" s="213"/>
      <c r="D103" s="417"/>
      <c r="E103" s="397"/>
      <c r="F103" s="397"/>
      <c r="G103" s="397"/>
      <c r="H103" s="397"/>
      <c r="I103" s="397"/>
      <c r="J103" s="397"/>
    </row>
    <row r="104" spans="1:10" ht="15" customHeight="1">
      <c r="A104" s="213"/>
      <c r="B104" s="213"/>
      <c r="C104" s="213"/>
      <c r="D104" s="417"/>
      <c r="E104" s="397"/>
      <c r="F104" s="397"/>
      <c r="G104" s="397"/>
      <c r="H104" s="397"/>
      <c r="I104" s="397"/>
      <c r="J104" s="397"/>
    </row>
    <row r="105" spans="1:10" ht="15" customHeight="1">
      <c r="A105" s="213"/>
      <c r="B105" s="213"/>
      <c r="C105" s="213"/>
      <c r="D105" s="417"/>
      <c r="E105" s="397"/>
      <c r="F105" s="397"/>
      <c r="G105" s="397"/>
      <c r="H105" s="397"/>
      <c r="I105" s="397"/>
      <c r="J105" s="397"/>
    </row>
    <row r="106" spans="1:10" ht="15" customHeight="1">
      <c r="A106" s="213"/>
      <c r="B106" s="213"/>
      <c r="C106" s="213"/>
      <c r="D106" s="417"/>
      <c r="E106" s="397"/>
      <c r="F106" s="397"/>
      <c r="G106" s="397"/>
      <c r="H106" s="397"/>
      <c r="I106" s="397"/>
      <c r="J106" s="397"/>
    </row>
    <row r="107" spans="1:10" ht="15" customHeight="1">
      <c r="A107" s="213"/>
      <c r="B107" s="213"/>
      <c r="C107" s="213"/>
      <c r="D107" s="417"/>
      <c r="E107" s="397"/>
      <c r="F107" s="397"/>
      <c r="G107" s="397"/>
      <c r="H107" s="397"/>
      <c r="I107" s="397"/>
      <c r="J107" s="397"/>
    </row>
    <row r="108" spans="1:10" ht="15" customHeight="1">
      <c r="A108" s="213"/>
      <c r="B108" s="213"/>
      <c r="C108" s="213"/>
      <c r="D108" s="417"/>
      <c r="E108" s="397"/>
      <c r="F108" s="397"/>
      <c r="G108" s="397"/>
      <c r="H108" s="397"/>
      <c r="I108" s="397"/>
      <c r="J108" s="397"/>
    </row>
    <row r="109" spans="1:10" ht="15" customHeight="1">
      <c r="A109" s="213"/>
      <c r="B109" s="213"/>
      <c r="C109" s="213"/>
      <c r="D109" s="417"/>
      <c r="E109" s="397"/>
      <c r="F109" s="397"/>
      <c r="G109" s="397"/>
      <c r="H109" s="397"/>
      <c r="I109" s="397"/>
      <c r="J109" s="397"/>
    </row>
    <row r="110" spans="1:10" ht="15" customHeight="1">
      <c r="A110" s="213"/>
      <c r="B110" s="213"/>
      <c r="C110" s="213"/>
      <c r="D110" s="417"/>
      <c r="E110" s="397"/>
      <c r="F110" s="397"/>
      <c r="G110" s="397"/>
      <c r="H110" s="397"/>
      <c r="I110" s="397"/>
      <c r="J110" s="397"/>
    </row>
    <row r="111" spans="1:10" ht="15" customHeight="1">
      <c r="A111" s="213"/>
      <c r="B111" s="213"/>
      <c r="C111" s="213"/>
      <c r="D111" s="417"/>
      <c r="E111" s="397"/>
      <c r="F111" s="397"/>
      <c r="G111" s="397"/>
      <c r="H111" s="397"/>
      <c r="I111" s="397"/>
      <c r="J111" s="397"/>
    </row>
    <row r="112" spans="1:10" ht="15" customHeight="1">
      <c r="A112" s="213"/>
      <c r="B112" s="213"/>
      <c r="C112" s="213"/>
      <c r="D112" s="417"/>
      <c r="E112" s="397"/>
      <c r="F112" s="397"/>
      <c r="G112" s="397"/>
      <c r="H112" s="397"/>
      <c r="I112" s="397"/>
      <c r="J112" s="397"/>
    </row>
    <row r="113" spans="1:10" ht="15" customHeight="1">
      <c r="A113" s="213"/>
      <c r="B113" s="213"/>
      <c r="C113" s="213"/>
      <c r="D113" s="417"/>
      <c r="E113" s="397"/>
      <c r="F113" s="397"/>
      <c r="G113" s="397"/>
      <c r="H113" s="397"/>
      <c r="I113" s="397"/>
      <c r="J113" s="397"/>
    </row>
    <row r="114" spans="1:10" ht="15" customHeight="1">
      <c r="A114" s="213"/>
      <c r="B114" s="213"/>
      <c r="C114" s="213"/>
      <c r="D114" s="417"/>
      <c r="E114" s="397"/>
      <c r="F114" s="397"/>
      <c r="G114" s="397"/>
      <c r="H114" s="397"/>
      <c r="I114" s="397"/>
      <c r="J114" s="397"/>
    </row>
    <row r="115" spans="1:10" ht="15" customHeight="1">
      <c r="A115" s="213"/>
      <c r="B115" s="213"/>
      <c r="C115" s="213"/>
      <c r="D115" s="417"/>
      <c r="E115" s="397"/>
      <c r="F115" s="397"/>
      <c r="G115" s="397"/>
      <c r="H115" s="397"/>
      <c r="I115" s="397"/>
      <c r="J115" s="397"/>
    </row>
    <row r="116" spans="1:10" ht="15" customHeight="1">
      <c r="A116" s="213"/>
      <c r="B116" s="213"/>
      <c r="C116" s="213"/>
      <c r="D116" s="417"/>
      <c r="E116" s="397"/>
      <c r="F116" s="397"/>
      <c r="G116" s="397"/>
      <c r="H116" s="397"/>
      <c r="I116" s="397"/>
      <c r="J116" s="397"/>
    </row>
    <row r="117" spans="1:10" ht="15" customHeight="1">
      <c r="A117" s="213"/>
      <c r="B117" s="213"/>
      <c r="C117" s="213"/>
      <c r="D117" s="417"/>
      <c r="E117" s="397"/>
      <c r="F117" s="397"/>
      <c r="G117" s="397"/>
      <c r="H117" s="397"/>
      <c r="I117" s="397"/>
      <c r="J117" s="397"/>
    </row>
    <row r="118" spans="1:10" ht="15" customHeight="1">
      <c r="A118" s="213"/>
      <c r="B118" s="213"/>
      <c r="C118" s="213"/>
      <c r="D118" s="417"/>
      <c r="E118" s="397"/>
      <c r="F118" s="397"/>
      <c r="G118" s="397"/>
      <c r="H118" s="397"/>
      <c r="I118" s="397"/>
      <c r="J118" s="397"/>
    </row>
    <row r="119" spans="1:10" ht="15" customHeight="1">
      <c r="A119" s="213"/>
      <c r="B119" s="213"/>
      <c r="C119" s="213"/>
      <c r="D119" s="417"/>
      <c r="E119" s="397"/>
      <c r="F119" s="397"/>
      <c r="G119" s="397"/>
      <c r="H119" s="397"/>
      <c r="I119" s="397"/>
      <c r="J119" s="397"/>
    </row>
    <row r="120" spans="1:10" ht="15" customHeight="1">
      <c r="A120" s="213"/>
      <c r="B120" s="213"/>
      <c r="C120" s="213"/>
      <c r="D120" s="417"/>
      <c r="E120" s="397"/>
      <c r="F120" s="397"/>
      <c r="G120" s="397"/>
      <c r="H120" s="397"/>
      <c r="I120" s="397"/>
      <c r="J120" s="397"/>
    </row>
    <row r="121" spans="1:10" ht="15" customHeight="1">
      <c r="A121" s="213"/>
      <c r="B121" s="213"/>
      <c r="C121" s="213"/>
      <c r="D121" s="417"/>
      <c r="E121" s="397"/>
      <c r="F121" s="397"/>
      <c r="G121" s="397"/>
      <c r="H121" s="397"/>
      <c r="I121" s="397"/>
      <c r="J121" s="397"/>
    </row>
    <row r="122" spans="1:10" ht="15" customHeight="1">
      <c r="A122" s="213"/>
      <c r="B122" s="213"/>
      <c r="C122" s="213"/>
      <c r="D122" s="417"/>
      <c r="E122" s="397"/>
      <c r="F122" s="397"/>
      <c r="G122" s="397"/>
      <c r="H122" s="397"/>
      <c r="I122" s="397"/>
      <c r="J122" s="397"/>
    </row>
    <row r="123" spans="1:10" ht="15" customHeight="1">
      <c r="A123" s="213"/>
      <c r="B123" s="213"/>
      <c r="C123" s="213"/>
      <c r="D123" s="417"/>
      <c r="E123" s="397"/>
      <c r="F123" s="397"/>
      <c r="G123" s="397"/>
      <c r="H123" s="397"/>
      <c r="I123" s="397"/>
      <c r="J123" s="397"/>
    </row>
    <row r="124" spans="1:10" ht="15" customHeight="1">
      <c r="A124" s="213"/>
      <c r="B124" s="213"/>
      <c r="C124" s="213"/>
      <c r="D124" s="417"/>
      <c r="E124" s="397"/>
      <c r="F124" s="397"/>
      <c r="G124" s="397"/>
      <c r="H124" s="397"/>
      <c r="I124" s="397"/>
      <c r="J124" s="397"/>
    </row>
    <row r="125" spans="1:10" ht="15" customHeight="1">
      <c r="A125" s="213"/>
      <c r="B125" s="213"/>
      <c r="C125" s="213"/>
      <c r="D125" s="417"/>
      <c r="E125" s="397"/>
      <c r="F125" s="397"/>
      <c r="G125" s="397"/>
      <c r="H125" s="397"/>
      <c r="I125" s="397"/>
      <c r="J125" s="397"/>
    </row>
    <row r="126" spans="1:10" ht="15" customHeight="1">
      <c r="A126" s="213"/>
      <c r="B126" s="213"/>
      <c r="C126" s="213"/>
      <c r="D126" s="417"/>
      <c r="E126" s="397"/>
      <c r="F126" s="397"/>
      <c r="G126" s="397"/>
      <c r="H126" s="397"/>
      <c r="I126" s="397"/>
      <c r="J126" s="397"/>
    </row>
    <row r="127" spans="1:10" ht="15" customHeight="1">
      <c r="A127" s="213"/>
      <c r="B127" s="213"/>
      <c r="C127" s="213"/>
      <c r="D127" s="417"/>
      <c r="E127" s="397"/>
      <c r="F127" s="397"/>
      <c r="G127" s="397"/>
      <c r="H127" s="397"/>
      <c r="I127" s="397"/>
      <c r="J127" s="397"/>
    </row>
    <row r="128" spans="1:10" ht="15" customHeight="1">
      <c r="A128" s="213"/>
      <c r="B128" s="213"/>
      <c r="C128" s="213"/>
      <c r="D128" s="417"/>
      <c r="E128" s="397"/>
      <c r="F128" s="397"/>
      <c r="G128" s="397"/>
      <c r="H128" s="397"/>
      <c r="I128" s="397"/>
      <c r="J128" s="397"/>
    </row>
    <row r="129" spans="1:10" ht="15" customHeight="1">
      <c r="A129" s="213"/>
      <c r="B129" s="213"/>
      <c r="C129" s="213"/>
      <c r="D129" s="417"/>
      <c r="E129" s="397"/>
      <c r="F129" s="397"/>
      <c r="G129" s="397"/>
      <c r="H129" s="397"/>
      <c r="I129" s="397"/>
      <c r="J129" s="397"/>
    </row>
    <row r="130" spans="1:10" ht="15" customHeight="1">
      <c r="A130" s="213"/>
      <c r="B130" s="213"/>
      <c r="C130" s="213"/>
      <c r="D130" s="417"/>
      <c r="E130" s="397"/>
      <c r="F130" s="397"/>
      <c r="G130" s="397"/>
      <c r="H130" s="397"/>
      <c r="I130" s="397"/>
      <c r="J130" s="397"/>
    </row>
    <row r="131" spans="1:10" ht="15" customHeight="1">
      <c r="A131" s="213"/>
      <c r="B131" s="213"/>
      <c r="C131" s="213"/>
      <c r="D131" s="417"/>
      <c r="E131" s="397"/>
      <c r="F131" s="397"/>
      <c r="G131" s="397"/>
      <c r="H131" s="397"/>
      <c r="I131" s="397"/>
      <c r="J131" s="397"/>
    </row>
    <row r="132" spans="1:10" ht="15" customHeight="1">
      <c r="A132" s="213"/>
      <c r="B132" s="213"/>
      <c r="C132" s="213"/>
      <c r="D132" s="417"/>
      <c r="E132" s="397"/>
      <c r="F132" s="397"/>
      <c r="G132" s="397"/>
      <c r="H132" s="397"/>
      <c r="I132" s="397"/>
      <c r="J132" s="397"/>
    </row>
  </sheetData>
  <hyperlinks>
    <hyperlink ref="J1" r:id="rId1" xr:uid="{BD4334FD-D7D6-4FC0-9D61-BD84A5749FE1}"/>
    <hyperlink ref="J2" r:id="rId2" xr:uid="{3709425D-2502-4AAE-9EC8-148334FE8B64}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1" orientation="portrait" r:id="rId3"/>
  <headerFooter scaleWithDoc="0"/>
  <colBreaks count="1" manualBreakCount="1">
    <brk id="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8DD2-0720-4216-8ADB-B64B5A308BCF}">
  <sheetPr>
    <tabColor theme="8"/>
    <pageSetUpPr fitToPage="1"/>
  </sheetPr>
  <dimension ref="A1:S134"/>
  <sheetViews>
    <sheetView showGridLines="0" view="pageBreakPreview" topLeftCell="A49" zoomScale="80" zoomScaleNormal="84" zoomScaleSheetLayoutView="80" workbookViewId="0">
      <selection activeCell="E57" sqref="D57:G57"/>
    </sheetView>
  </sheetViews>
  <sheetFormatPr defaultColWidth="9.140625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5" width="14.7109375" style="863" customWidth="1"/>
    <col min="6" max="7" width="15.7109375" style="863" customWidth="1"/>
    <col min="8" max="9" width="17.7109375" style="863" customWidth="1"/>
    <col min="10" max="10" width="12.7109375" style="863" customWidth="1"/>
    <col min="11" max="11" width="1.7109375" style="863" customWidth="1"/>
    <col min="12" max="16384" width="9.140625" style="863"/>
  </cols>
  <sheetData>
    <row r="1" spans="1:11">
      <c r="J1" s="962" t="s">
        <v>43</v>
      </c>
    </row>
    <row r="2" spans="1:11">
      <c r="E2" s="397"/>
      <c r="F2" s="397"/>
      <c r="J2" s="960" t="s">
        <v>42</v>
      </c>
    </row>
    <row r="3" spans="1:11">
      <c r="E3" s="397"/>
      <c r="F3" s="397"/>
    </row>
    <row r="4" spans="1:11" ht="18" customHeight="1">
      <c r="A4" s="1030"/>
      <c r="B4" s="104" t="s">
        <v>178</v>
      </c>
      <c r="C4" s="1033" t="s">
        <v>376</v>
      </c>
      <c r="E4" s="1032"/>
      <c r="F4" s="1032"/>
      <c r="G4" s="1031"/>
      <c r="H4" s="1031"/>
      <c r="I4" s="1031"/>
      <c r="J4" s="1031"/>
      <c r="K4" s="1030"/>
    </row>
    <row r="5" spans="1:11" s="1000" customFormat="1" ht="18" customHeight="1">
      <c r="A5" s="1005"/>
      <c r="B5" s="1004" t="s">
        <v>179</v>
      </c>
      <c r="C5" s="1003" t="s">
        <v>375</v>
      </c>
      <c r="E5" s="1001"/>
      <c r="F5" s="1001"/>
      <c r="G5" s="1029"/>
      <c r="H5" s="1029"/>
      <c r="I5" s="1029"/>
      <c r="J5" s="1029"/>
      <c r="K5" s="1005"/>
    </row>
    <row r="6" spans="1:11" ht="8.1" customHeight="1" thickBot="1">
      <c r="A6" s="999"/>
      <c r="B6" s="999"/>
      <c r="C6" s="999"/>
      <c r="D6" s="998"/>
      <c r="E6" s="997"/>
      <c r="F6" s="997"/>
      <c r="G6" s="973"/>
      <c r="H6" s="973"/>
      <c r="I6" s="973"/>
      <c r="J6" s="973"/>
      <c r="K6" s="999"/>
    </row>
    <row r="7" spans="1:11" ht="8.1" customHeight="1" thickTop="1">
      <c r="A7" s="996"/>
      <c r="B7" s="996"/>
      <c r="C7" s="996"/>
      <c r="D7" s="1028"/>
      <c r="E7" s="993"/>
      <c r="F7" s="993"/>
      <c r="G7" s="1027"/>
      <c r="H7" s="1027"/>
      <c r="I7" s="1027"/>
      <c r="J7" s="1027"/>
      <c r="K7" s="996"/>
    </row>
    <row r="8" spans="1:11" ht="15" customHeight="1">
      <c r="A8" s="991"/>
      <c r="B8" s="991" t="s">
        <v>25</v>
      </c>
      <c r="C8" s="991"/>
      <c r="D8" s="985" t="s">
        <v>190</v>
      </c>
      <c r="E8" s="658" t="s">
        <v>78</v>
      </c>
      <c r="F8" s="658" t="s">
        <v>77</v>
      </c>
      <c r="G8" s="695" t="s">
        <v>76</v>
      </c>
      <c r="H8" s="695" t="s">
        <v>75</v>
      </c>
      <c r="I8" s="695" t="s">
        <v>74</v>
      </c>
      <c r="J8" s="695" t="s">
        <v>94</v>
      </c>
      <c r="K8" s="991"/>
    </row>
    <row r="9" spans="1:11" ht="15" customHeight="1">
      <c r="A9" s="986"/>
      <c r="B9" s="986" t="s">
        <v>23</v>
      </c>
      <c r="C9" s="991"/>
      <c r="D9" s="988" t="s">
        <v>191</v>
      </c>
      <c r="E9" s="657" t="s">
        <v>69</v>
      </c>
      <c r="F9" s="658" t="s">
        <v>193</v>
      </c>
      <c r="G9" s="695" t="s">
        <v>215</v>
      </c>
      <c r="H9" s="695" t="s">
        <v>199</v>
      </c>
      <c r="I9" s="695" t="s">
        <v>216</v>
      </c>
      <c r="J9" s="695" t="s">
        <v>99</v>
      </c>
      <c r="K9" s="986"/>
    </row>
    <row r="10" spans="1:11" ht="15" customHeight="1">
      <c r="A10" s="986"/>
      <c r="B10" s="986"/>
      <c r="C10" s="991"/>
      <c r="D10" s="985"/>
      <c r="E10" s="658"/>
      <c r="F10" s="658" t="s">
        <v>66</v>
      </c>
      <c r="G10" s="694" t="s">
        <v>217</v>
      </c>
      <c r="H10" s="695" t="s">
        <v>67</v>
      </c>
      <c r="I10" s="694" t="s">
        <v>218</v>
      </c>
      <c r="J10" s="695" t="s">
        <v>219</v>
      </c>
      <c r="K10" s="986"/>
    </row>
    <row r="11" spans="1:11" ht="15" customHeight="1">
      <c r="A11" s="986"/>
      <c r="B11" s="986"/>
      <c r="C11" s="991"/>
      <c r="D11" s="985"/>
      <c r="E11" s="658"/>
      <c r="F11" s="658" t="s">
        <v>64</v>
      </c>
      <c r="G11" s="694" t="s">
        <v>223</v>
      </c>
      <c r="H11" s="695" t="s">
        <v>224</v>
      </c>
      <c r="I11" s="694" t="s">
        <v>225</v>
      </c>
      <c r="J11" s="695" t="s">
        <v>88</v>
      </c>
      <c r="K11" s="986"/>
    </row>
    <row r="12" spans="1:11" ht="15" customHeight="1">
      <c r="A12" s="354"/>
      <c r="B12" s="991"/>
      <c r="C12" s="991"/>
      <c r="D12" s="985"/>
      <c r="E12" s="658"/>
      <c r="F12" s="658" t="s">
        <v>200</v>
      </c>
      <c r="G12" s="695"/>
      <c r="H12" s="695" t="s">
        <v>227</v>
      </c>
      <c r="I12" s="695"/>
      <c r="J12" s="694" t="s">
        <v>112</v>
      </c>
      <c r="K12" s="354"/>
    </row>
    <row r="13" spans="1:11" ht="15" customHeight="1">
      <c r="A13" s="354"/>
      <c r="B13" s="991"/>
      <c r="C13" s="991"/>
      <c r="D13" s="985"/>
      <c r="E13" s="658"/>
      <c r="F13" s="658" t="s">
        <v>202</v>
      </c>
      <c r="G13" s="695"/>
      <c r="H13" s="694" t="s">
        <v>61</v>
      </c>
      <c r="I13" s="695"/>
      <c r="J13" s="694" t="s">
        <v>56</v>
      </c>
      <c r="K13" s="354"/>
    </row>
    <row r="14" spans="1:11" ht="15" customHeight="1">
      <c r="A14" s="986"/>
      <c r="B14" s="986"/>
      <c r="C14" s="986"/>
      <c r="D14" s="1026"/>
      <c r="E14" s="282"/>
      <c r="F14" s="657" t="s">
        <v>204</v>
      </c>
      <c r="G14" s="694"/>
      <c r="H14" s="694" t="s">
        <v>229</v>
      </c>
      <c r="I14" s="694"/>
      <c r="J14" s="694" t="s">
        <v>230</v>
      </c>
      <c r="K14" s="986"/>
    </row>
    <row r="15" spans="1:11" ht="15" customHeight="1">
      <c r="A15" s="986"/>
      <c r="B15" s="986"/>
      <c r="C15" s="991"/>
      <c r="D15" s="988"/>
      <c r="E15" s="657"/>
      <c r="F15" s="657" t="s">
        <v>207</v>
      </c>
      <c r="G15" s="693"/>
      <c r="H15" s="693" t="s">
        <v>231</v>
      </c>
      <c r="I15" s="693"/>
      <c r="J15" s="693" t="s">
        <v>88</v>
      </c>
      <c r="K15" s="986"/>
    </row>
    <row r="16" spans="1:11" ht="15" customHeight="1">
      <c r="A16" s="986"/>
      <c r="B16" s="986"/>
      <c r="C16" s="991"/>
      <c r="D16" s="988"/>
      <c r="E16" s="657"/>
      <c r="F16" s="657" t="s">
        <v>209</v>
      </c>
      <c r="G16" s="693"/>
      <c r="H16" s="693" t="s">
        <v>232</v>
      </c>
      <c r="I16" s="693"/>
      <c r="J16" s="693"/>
      <c r="K16" s="986"/>
    </row>
    <row r="17" spans="1:19" ht="15" customHeight="1">
      <c r="A17" s="986"/>
      <c r="B17" s="986"/>
      <c r="C17" s="991"/>
      <c r="D17" s="988"/>
      <c r="E17" s="657"/>
      <c r="F17" s="657" t="s">
        <v>211</v>
      </c>
      <c r="G17" s="693"/>
      <c r="H17" s="693"/>
      <c r="I17" s="693"/>
      <c r="J17" s="693"/>
      <c r="K17" s="986"/>
    </row>
    <row r="18" spans="1:19" ht="15" customHeight="1">
      <c r="A18" s="986"/>
      <c r="B18" s="986"/>
      <c r="C18" s="991"/>
      <c r="D18" s="988"/>
      <c r="E18" s="657"/>
      <c r="F18" s="657" t="s">
        <v>212</v>
      </c>
      <c r="G18" s="693"/>
      <c r="H18" s="693"/>
      <c r="I18" s="693"/>
      <c r="J18" s="693"/>
      <c r="K18" s="986"/>
    </row>
    <row r="19" spans="1:19" ht="8.1" customHeight="1">
      <c r="A19" s="986"/>
      <c r="B19" s="986"/>
      <c r="C19" s="354"/>
      <c r="D19" s="988"/>
      <c r="E19" s="980"/>
      <c r="F19" s="1025"/>
      <c r="G19" s="1024"/>
      <c r="H19" s="1024"/>
      <c r="I19" s="1024"/>
      <c r="J19" s="1024"/>
      <c r="K19" s="986"/>
      <c r="M19" s="1020"/>
      <c r="N19" s="1020"/>
      <c r="O19" s="1020"/>
      <c r="P19" s="1020"/>
      <c r="Q19" s="1020"/>
      <c r="R19" s="1020"/>
      <c r="S19" s="1020"/>
    </row>
    <row r="20" spans="1:19" ht="8.1" customHeight="1">
      <c r="A20" s="1021"/>
      <c r="B20" s="1021"/>
      <c r="C20" s="1021"/>
      <c r="D20" s="1023"/>
      <c r="E20" s="338"/>
      <c r="F20" s="338"/>
      <c r="G20" s="1022"/>
      <c r="H20" s="1022"/>
      <c r="I20" s="1022"/>
      <c r="J20" s="1022"/>
      <c r="K20" s="1021"/>
      <c r="M20" s="1020"/>
    </row>
    <row r="21" spans="1:19" ht="15" customHeight="1">
      <c r="A21" s="976"/>
      <c r="B21" s="976" t="s">
        <v>253</v>
      </c>
      <c r="C21" s="976"/>
      <c r="D21" s="974">
        <v>2022</v>
      </c>
      <c r="E21" s="206">
        <f>SUM(E25,E29,E33,E37,E41,E45,E49,E57,E61,E65,E69,E73,E77,E81,E85,E53)</f>
        <v>761870</v>
      </c>
      <c r="F21" s="206">
        <f>SUM(F25,F29,F33,F37,F41,F45,F49,F57,F61,F65,F69,F73,F77,F81,F85,F53)</f>
        <v>357981</v>
      </c>
      <c r="G21" s="206">
        <f>SUM(G25,G29,G33,G37,G41,G45,G49,G57,G61,G65,G69,G73,G77,G81,G85,G53)</f>
        <v>116978</v>
      </c>
      <c r="H21" s="206">
        <f>SUM(H25,H29,H33,H37,H41,H45,H49,H57,H61,H65,H69,H73,H77,H81,H85,H53)</f>
        <v>537816</v>
      </c>
      <c r="I21" s="206">
        <f>SUM(I25,I29,I33,I37,I41,I45,I49,I57,I61,I65,I69,I73,I77,I81,I85,I53)</f>
        <v>101997</v>
      </c>
      <c r="J21" s="206">
        <f>SUM(J25,J29,J33,J37,J41,J45,J49,J57,J61,J65,J69,J73,J77,J81,J85,J53)</f>
        <v>50516</v>
      </c>
      <c r="K21" s="976"/>
    </row>
    <row r="22" spans="1:19" ht="15" customHeight="1">
      <c r="A22" s="975"/>
      <c r="B22" s="975"/>
      <c r="C22" s="975"/>
      <c r="D22" s="974">
        <v>2023</v>
      </c>
      <c r="E22" s="206">
        <f>SUM(E26,E30,E34,E38,E42,E46,E50,E58,E62,E66,E70,E74,E78,E82,E86,E54)</f>
        <v>240194</v>
      </c>
      <c r="F22" s="206">
        <f>SUM(F26,F30,F34,F38,F42,F46,F50,F58,F62,F66,F70,F74,F78,F82,F86,F54)</f>
        <v>189492</v>
      </c>
      <c r="G22" s="206">
        <f>SUM(G26,G30,G34,G38,G42,G46,G50,G58,G62,G66,G70,G74,G78,G82,G86,G54)</f>
        <v>58096</v>
      </c>
      <c r="H22" s="206">
        <f>SUM(H26,H30,H34,H38,H42,H46,H50,H58,H62,H66,H70,H74,H78,H82,H86,H54)</f>
        <v>175244</v>
      </c>
      <c r="I22" s="206">
        <f>SUM(I26,I30,I34,I38,I42,I46,I50,I58,I62,I66,I70,I74,I78,I82,I86,I54)</f>
        <v>153245</v>
      </c>
      <c r="J22" s="206">
        <f>SUM(J26,J30,J34,J38,J42,J46,J50,J58,J62,J66,J70,J74,J78,J82,J86,J54)</f>
        <v>129819</v>
      </c>
      <c r="K22" s="975"/>
      <c r="L22" s="1020"/>
    </row>
    <row r="23" spans="1:19" ht="15" customHeight="1">
      <c r="A23" s="975"/>
      <c r="B23" s="975"/>
      <c r="C23" s="975"/>
      <c r="D23" s="974">
        <v>2024</v>
      </c>
      <c r="E23" s="206">
        <f>SUM(E27,E31,E35,E39,E43,E47,E51,E59,E63,E67,E71,E75,E79,E83,E87,E55)</f>
        <v>162532</v>
      </c>
      <c r="F23" s="206">
        <f>SUM(F27,F31,F35,F39,F43,F47,F51,F59,F63,F67,F71,F75,F79,F83,F87,F55)</f>
        <v>124997</v>
      </c>
      <c r="G23" s="206">
        <f>SUM(G27,G31,G35,G39,G43,G47,G51,G59,G63,G67,G71,G75,G79,G83,G87,G55)</f>
        <v>63438</v>
      </c>
      <c r="H23" s="206">
        <f>SUM(H27,H31,H35,H39,H43,H47,H51,H59,H63,H67,H71,H75,H79,H83,H87,H55)</f>
        <v>105301</v>
      </c>
      <c r="I23" s="206">
        <f>SUM(I27,I31,I35,I39,I43,I47,I51,I59,I63,I67,I71,I75,I79,I83,I87,I55)</f>
        <v>118980</v>
      </c>
      <c r="J23" s="206">
        <f>SUM(J27,J31,J35,J39,J43,J47,J51,J59,J63,J67,J71,J75,J79,J83,J87,J55)</f>
        <v>57622</v>
      </c>
      <c r="K23" s="975"/>
      <c r="L23" s="1020"/>
    </row>
    <row r="24" spans="1:19" ht="8.1" customHeight="1">
      <c r="A24" s="208"/>
      <c r="B24" s="208"/>
      <c r="C24" s="208"/>
      <c r="D24" s="972"/>
      <c r="E24" s="185"/>
      <c r="F24" s="185"/>
      <c r="G24" s="973"/>
      <c r="H24" s="973"/>
      <c r="I24" s="973"/>
      <c r="J24" s="973"/>
      <c r="K24" s="208"/>
    </row>
    <row r="25" spans="1:19" ht="15" customHeight="1">
      <c r="A25" s="187"/>
      <c r="B25" s="188" t="s">
        <v>14</v>
      </c>
      <c r="C25" s="187"/>
      <c r="D25" s="972">
        <v>2022</v>
      </c>
      <c r="E25" s="185">
        <v>98692</v>
      </c>
      <c r="F25" s="185">
        <v>39452</v>
      </c>
      <c r="G25" s="964">
        <v>33911</v>
      </c>
      <c r="H25" s="964">
        <v>47396</v>
      </c>
      <c r="I25" s="964">
        <v>3308</v>
      </c>
      <c r="J25" s="964">
        <v>5795</v>
      </c>
      <c r="K25" s="187"/>
    </row>
    <row r="26" spans="1:19" ht="15" customHeight="1">
      <c r="A26" s="190"/>
      <c r="B26" s="191"/>
      <c r="C26" s="190"/>
      <c r="D26" s="972">
        <v>2023</v>
      </c>
      <c r="E26" s="185">
        <v>17700</v>
      </c>
      <c r="F26" s="185">
        <v>18298</v>
      </c>
      <c r="G26" s="964">
        <v>4043</v>
      </c>
      <c r="H26" s="964">
        <v>19017</v>
      </c>
      <c r="I26" s="964">
        <v>12677</v>
      </c>
      <c r="J26" s="964">
        <v>6928</v>
      </c>
      <c r="K26" s="190"/>
    </row>
    <row r="27" spans="1:19" ht="15" customHeight="1">
      <c r="A27" s="190"/>
      <c r="B27" s="191"/>
      <c r="C27" s="190"/>
      <c r="D27" s="972">
        <v>2024</v>
      </c>
      <c r="E27" s="185">
        <v>11268</v>
      </c>
      <c r="F27" s="185">
        <v>16144</v>
      </c>
      <c r="G27" s="964">
        <v>3433</v>
      </c>
      <c r="H27" s="964">
        <v>8541</v>
      </c>
      <c r="I27" s="964">
        <v>3644</v>
      </c>
      <c r="J27" s="964">
        <v>3288</v>
      </c>
      <c r="K27" s="190"/>
    </row>
    <row r="28" spans="1:19" ht="8.1" customHeight="1">
      <c r="A28" s="190"/>
      <c r="B28" s="191"/>
      <c r="C28" s="190"/>
      <c r="D28" s="972"/>
      <c r="E28" s="185"/>
      <c r="F28" s="185"/>
      <c r="G28" s="964"/>
      <c r="H28" s="964"/>
      <c r="I28" s="964"/>
      <c r="J28" s="964"/>
      <c r="K28" s="190"/>
    </row>
    <row r="29" spans="1:19" ht="15" customHeight="1">
      <c r="A29" s="187"/>
      <c r="B29" s="188" t="s">
        <v>13</v>
      </c>
      <c r="C29" s="187"/>
      <c r="D29" s="972">
        <v>2022</v>
      </c>
      <c r="E29" s="185">
        <v>17238</v>
      </c>
      <c r="F29" s="185">
        <v>10974</v>
      </c>
      <c r="G29" s="964">
        <v>438</v>
      </c>
      <c r="H29" s="964">
        <v>8778</v>
      </c>
      <c r="I29" s="964">
        <v>690</v>
      </c>
      <c r="J29" s="964">
        <v>350</v>
      </c>
      <c r="K29" s="187"/>
    </row>
    <row r="30" spans="1:19" ht="15" customHeight="1">
      <c r="A30" s="187"/>
      <c r="B30" s="188"/>
      <c r="C30" s="187"/>
      <c r="D30" s="972">
        <v>2023</v>
      </c>
      <c r="E30" s="185">
        <v>5575</v>
      </c>
      <c r="F30" s="185">
        <v>9394</v>
      </c>
      <c r="G30" s="964">
        <v>585</v>
      </c>
      <c r="H30" s="964">
        <v>3050</v>
      </c>
      <c r="I30" s="964">
        <v>2821</v>
      </c>
      <c r="J30" s="964">
        <v>1590</v>
      </c>
      <c r="K30" s="187"/>
    </row>
    <row r="31" spans="1:19" ht="15" customHeight="1">
      <c r="A31" s="187"/>
      <c r="B31" s="188"/>
      <c r="C31" s="187"/>
      <c r="D31" s="972">
        <v>2024</v>
      </c>
      <c r="E31" s="185">
        <v>3816</v>
      </c>
      <c r="F31" s="185">
        <v>4853</v>
      </c>
      <c r="G31" s="964">
        <v>1180</v>
      </c>
      <c r="H31" s="964">
        <v>2020</v>
      </c>
      <c r="I31" s="964">
        <v>348</v>
      </c>
      <c r="J31" s="964">
        <v>1664</v>
      </c>
      <c r="K31" s="187"/>
    </row>
    <row r="32" spans="1:19" ht="8.1" customHeight="1">
      <c r="A32" s="190"/>
      <c r="B32" s="191"/>
      <c r="C32" s="190"/>
      <c r="D32" s="972"/>
      <c r="E32" s="185"/>
      <c r="F32" s="185"/>
      <c r="G32" s="964"/>
      <c r="H32" s="964"/>
      <c r="I32" s="964"/>
      <c r="J32" s="964"/>
      <c r="K32" s="190"/>
    </row>
    <row r="33" spans="1:11" ht="15" customHeight="1">
      <c r="A33" s="187"/>
      <c r="B33" s="188" t="s">
        <v>12</v>
      </c>
      <c r="C33" s="187"/>
      <c r="D33" s="972">
        <v>2022</v>
      </c>
      <c r="E33" s="185">
        <v>9115</v>
      </c>
      <c r="F33" s="185">
        <v>4725</v>
      </c>
      <c r="G33" s="964">
        <v>236</v>
      </c>
      <c r="H33" s="964">
        <v>3344</v>
      </c>
      <c r="I33" s="964">
        <v>658</v>
      </c>
      <c r="J33" s="964">
        <v>312</v>
      </c>
      <c r="K33" s="187"/>
    </row>
    <row r="34" spans="1:11" ht="15" customHeight="1">
      <c r="A34" s="190"/>
      <c r="B34" s="191"/>
      <c r="C34" s="190"/>
      <c r="D34" s="972">
        <v>2023</v>
      </c>
      <c r="E34" s="185">
        <v>6288</v>
      </c>
      <c r="F34" s="185">
        <v>1652</v>
      </c>
      <c r="G34" s="964">
        <v>309</v>
      </c>
      <c r="H34" s="964">
        <v>1280</v>
      </c>
      <c r="I34" s="964">
        <v>1366</v>
      </c>
      <c r="J34" s="964">
        <v>1045</v>
      </c>
      <c r="K34" s="190"/>
    </row>
    <row r="35" spans="1:11" ht="15" customHeight="1">
      <c r="A35" s="190"/>
      <c r="B35" s="191"/>
      <c r="C35" s="190"/>
      <c r="D35" s="972">
        <v>2024</v>
      </c>
      <c r="E35" s="185">
        <v>1088</v>
      </c>
      <c r="F35" s="185">
        <v>1282</v>
      </c>
      <c r="G35" s="964">
        <v>492</v>
      </c>
      <c r="H35" s="964">
        <v>1904</v>
      </c>
      <c r="I35" s="964">
        <v>235</v>
      </c>
      <c r="J35" s="964">
        <v>1818</v>
      </c>
      <c r="K35" s="190"/>
    </row>
    <row r="36" spans="1:11" ht="8.1" customHeight="1">
      <c r="A36" s="190"/>
      <c r="B36" s="191"/>
      <c r="C36" s="190"/>
      <c r="D36" s="972"/>
      <c r="E36" s="185"/>
      <c r="F36" s="185"/>
      <c r="G36" s="964"/>
      <c r="H36" s="964"/>
      <c r="I36" s="964"/>
      <c r="J36" s="964"/>
      <c r="K36" s="190"/>
    </row>
    <row r="37" spans="1:11" ht="15" customHeight="1">
      <c r="A37" s="187"/>
      <c r="B37" s="188" t="s">
        <v>11</v>
      </c>
      <c r="C37" s="187"/>
      <c r="D37" s="972">
        <v>2022</v>
      </c>
      <c r="E37" s="185">
        <v>26547</v>
      </c>
      <c r="F37" s="185">
        <v>12021</v>
      </c>
      <c r="G37" s="964">
        <v>891</v>
      </c>
      <c r="H37" s="964">
        <v>11130</v>
      </c>
      <c r="I37" s="964">
        <v>1402</v>
      </c>
      <c r="J37" s="964">
        <v>1129</v>
      </c>
      <c r="K37" s="187"/>
    </row>
    <row r="38" spans="1:11" ht="15" customHeight="1">
      <c r="A38" s="190"/>
      <c r="B38" s="191"/>
      <c r="C38" s="190"/>
      <c r="D38" s="972">
        <v>2023</v>
      </c>
      <c r="E38" s="185">
        <v>6299</v>
      </c>
      <c r="F38" s="185">
        <v>6011</v>
      </c>
      <c r="G38" s="964">
        <v>654</v>
      </c>
      <c r="H38" s="964">
        <v>3678</v>
      </c>
      <c r="I38" s="964">
        <v>4693</v>
      </c>
      <c r="J38" s="964">
        <v>1499</v>
      </c>
      <c r="K38" s="190"/>
    </row>
    <row r="39" spans="1:11" ht="15" customHeight="1">
      <c r="A39" s="190"/>
      <c r="B39" s="191"/>
      <c r="C39" s="190"/>
      <c r="D39" s="972">
        <v>2024</v>
      </c>
      <c r="E39" s="185">
        <v>1757</v>
      </c>
      <c r="F39" s="185">
        <v>3941</v>
      </c>
      <c r="G39" s="964">
        <v>773</v>
      </c>
      <c r="H39" s="964">
        <v>1787</v>
      </c>
      <c r="I39" s="964">
        <v>743</v>
      </c>
      <c r="J39" s="964">
        <v>9476</v>
      </c>
      <c r="K39" s="190"/>
    </row>
    <row r="40" spans="1:11" ht="8.1" customHeight="1">
      <c r="A40" s="190"/>
      <c r="B40" s="191"/>
      <c r="C40" s="190"/>
      <c r="D40" s="972"/>
      <c r="E40" s="185"/>
      <c r="F40" s="185"/>
      <c r="G40" s="964"/>
      <c r="H40" s="964"/>
      <c r="I40" s="964"/>
      <c r="J40" s="964"/>
      <c r="K40" s="190"/>
    </row>
    <row r="41" spans="1:11" ht="15" customHeight="1">
      <c r="A41" s="187"/>
      <c r="B41" s="188" t="s">
        <v>10</v>
      </c>
      <c r="C41" s="187"/>
      <c r="D41" s="972">
        <v>2022</v>
      </c>
      <c r="E41" s="185">
        <v>23668</v>
      </c>
      <c r="F41" s="185">
        <v>11508</v>
      </c>
      <c r="G41" s="964">
        <v>987</v>
      </c>
      <c r="H41" s="964">
        <v>14125</v>
      </c>
      <c r="I41" s="964">
        <v>1013</v>
      </c>
      <c r="J41" s="964">
        <v>1610</v>
      </c>
      <c r="K41" s="187"/>
    </row>
    <row r="42" spans="1:11" ht="15" customHeight="1">
      <c r="A42" s="190"/>
      <c r="B42" s="191"/>
      <c r="C42" s="190"/>
      <c r="D42" s="972">
        <v>2023</v>
      </c>
      <c r="E42" s="185">
        <v>5472</v>
      </c>
      <c r="F42" s="185">
        <v>5069</v>
      </c>
      <c r="G42" s="964">
        <v>1107</v>
      </c>
      <c r="H42" s="964">
        <v>3982</v>
      </c>
      <c r="I42" s="964">
        <v>14322</v>
      </c>
      <c r="J42" s="964">
        <v>3924</v>
      </c>
      <c r="K42" s="190"/>
    </row>
    <row r="43" spans="1:11" ht="15" customHeight="1">
      <c r="A43" s="190"/>
      <c r="B43" s="191"/>
      <c r="C43" s="190"/>
      <c r="D43" s="972">
        <v>2024</v>
      </c>
      <c r="E43" s="185">
        <v>1665</v>
      </c>
      <c r="F43" s="185">
        <v>5978</v>
      </c>
      <c r="G43" s="964">
        <v>691</v>
      </c>
      <c r="H43" s="964">
        <v>2368</v>
      </c>
      <c r="I43" s="964">
        <v>260</v>
      </c>
      <c r="J43" s="964">
        <v>2414</v>
      </c>
      <c r="K43" s="190"/>
    </row>
    <row r="44" spans="1:11" ht="8.1" customHeight="1">
      <c r="A44" s="190"/>
      <c r="B44" s="191"/>
      <c r="C44" s="190"/>
      <c r="D44" s="972"/>
      <c r="E44" s="185"/>
      <c r="F44" s="185"/>
      <c r="G44" s="964"/>
      <c r="H44" s="964"/>
      <c r="I44" s="964"/>
      <c r="J44" s="964"/>
      <c r="K44" s="190"/>
    </row>
    <row r="45" spans="1:11" ht="15" customHeight="1">
      <c r="A45" s="187"/>
      <c r="B45" s="188" t="s">
        <v>9</v>
      </c>
      <c r="C45" s="187"/>
      <c r="D45" s="972">
        <v>2022</v>
      </c>
      <c r="E45" s="185">
        <v>13375</v>
      </c>
      <c r="F45" s="185">
        <v>11310</v>
      </c>
      <c r="G45" s="964">
        <v>619</v>
      </c>
      <c r="H45" s="964">
        <v>19334</v>
      </c>
      <c r="I45" s="964">
        <v>1038</v>
      </c>
      <c r="J45" s="964">
        <v>259</v>
      </c>
      <c r="K45" s="187"/>
    </row>
    <row r="46" spans="1:11" ht="15" customHeight="1">
      <c r="A46" s="190"/>
      <c r="B46" s="191"/>
      <c r="C46" s="190"/>
      <c r="D46" s="972">
        <v>2023</v>
      </c>
      <c r="E46" s="185">
        <v>3285</v>
      </c>
      <c r="F46" s="185">
        <v>5688</v>
      </c>
      <c r="G46" s="964">
        <v>799</v>
      </c>
      <c r="H46" s="964">
        <v>7609</v>
      </c>
      <c r="I46" s="964">
        <v>2565</v>
      </c>
      <c r="J46" s="964">
        <v>830</v>
      </c>
      <c r="K46" s="190"/>
    </row>
    <row r="47" spans="1:11" ht="15" customHeight="1">
      <c r="A47" s="190"/>
      <c r="B47" s="191"/>
      <c r="C47" s="190"/>
      <c r="D47" s="972">
        <v>2024</v>
      </c>
      <c r="E47" s="185">
        <v>1160</v>
      </c>
      <c r="F47" s="185">
        <v>4944</v>
      </c>
      <c r="G47" s="964">
        <v>1754</v>
      </c>
      <c r="H47" s="964">
        <v>2741</v>
      </c>
      <c r="I47" s="964">
        <v>277</v>
      </c>
      <c r="J47" s="964">
        <v>919</v>
      </c>
      <c r="K47" s="190"/>
    </row>
    <row r="48" spans="1:11" ht="8.1" customHeight="1">
      <c r="A48" s="190"/>
      <c r="B48" s="191"/>
      <c r="C48" s="190"/>
      <c r="D48" s="972"/>
      <c r="E48" s="185"/>
      <c r="F48" s="185"/>
      <c r="G48" s="964"/>
      <c r="H48" s="964"/>
      <c r="I48" s="964"/>
      <c r="J48" s="964"/>
      <c r="K48" s="190"/>
    </row>
    <row r="49" spans="1:11" ht="15" customHeight="1">
      <c r="A49" s="187"/>
      <c r="B49" s="188" t="s">
        <v>8</v>
      </c>
      <c r="C49" s="187"/>
      <c r="D49" s="972">
        <v>2022</v>
      </c>
      <c r="E49" s="185">
        <v>21470</v>
      </c>
      <c r="F49" s="185">
        <v>24392</v>
      </c>
      <c r="G49" s="964">
        <v>1267</v>
      </c>
      <c r="H49" s="964">
        <v>21193</v>
      </c>
      <c r="I49" s="964">
        <v>1222</v>
      </c>
      <c r="J49" s="964">
        <v>3174</v>
      </c>
      <c r="K49" s="187"/>
    </row>
    <row r="50" spans="1:11" ht="15" customHeight="1">
      <c r="A50" s="187"/>
      <c r="B50" s="188"/>
      <c r="C50" s="187"/>
      <c r="D50" s="972">
        <v>2023</v>
      </c>
      <c r="E50" s="185">
        <v>3823</v>
      </c>
      <c r="F50" s="185">
        <v>13887</v>
      </c>
      <c r="G50" s="964">
        <v>1062</v>
      </c>
      <c r="H50" s="964">
        <v>6594</v>
      </c>
      <c r="I50" s="964">
        <v>3988</v>
      </c>
      <c r="J50" s="964">
        <v>3887</v>
      </c>
      <c r="K50" s="187"/>
    </row>
    <row r="51" spans="1:11" ht="15" customHeight="1">
      <c r="A51" s="187"/>
      <c r="B51" s="188"/>
      <c r="C51" s="187"/>
      <c r="D51" s="972">
        <v>2024</v>
      </c>
      <c r="E51" s="185">
        <v>1693</v>
      </c>
      <c r="F51" s="185">
        <v>7829</v>
      </c>
      <c r="G51" s="964">
        <v>2530</v>
      </c>
      <c r="H51" s="964">
        <v>3421</v>
      </c>
      <c r="I51" s="964">
        <v>1278</v>
      </c>
      <c r="J51" s="964">
        <v>4883</v>
      </c>
      <c r="K51" s="187"/>
    </row>
    <row r="52" spans="1:11" ht="8.1" customHeight="1">
      <c r="A52" s="187"/>
      <c r="B52" s="188"/>
      <c r="C52" s="187"/>
      <c r="D52" s="972"/>
      <c r="E52" s="185"/>
      <c r="F52" s="185"/>
      <c r="G52" s="964"/>
      <c r="H52" s="964"/>
      <c r="I52" s="964"/>
      <c r="J52" s="964"/>
      <c r="K52" s="187"/>
    </row>
    <row r="53" spans="1:11" ht="15" customHeight="1">
      <c r="A53" s="187"/>
      <c r="B53" s="188" t="s">
        <v>7</v>
      </c>
      <c r="C53" s="187"/>
      <c r="D53" s="972">
        <v>2022</v>
      </c>
      <c r="E53" s="185">
        <v>1075</v>
      </c>
      <c r="F53" s="185">
        <v>1340</v>
      </c>
      <c r="G53" s="964">
        <v>12</v>
      </c>
      <c r="H53" s="964">
        <v>768</v>
      </c>
      <c r="I53" s="964">
        <v>30</v>
      </c>
      <c r="J53" s="964">
        <v>227</v>
      </c>
      <c r="K53" s="187"/>
    </row>
    <row r="54" spans="1:11" ht="15" customHeight="1">
      <c r="A54" s="190"/>
      <c r="B54" s="191"/>
      <c r="C54" s="190"/>
      <c r="D54" s="972">
        <v>2023</v>
      </c>
      <c r="E54" s="185">
        <v>349</v>
      </c>
      <c r="F54" s="185">
        <v>788</v>
      </c>
      <c r="G54" s="964">
        <v>28</v>
      </c>
      <c r="H54" s="964">
        <v>542</v>
      </c>
      <c r="I54" s="964">
        <v>1278</v>
      </c>
      <c r="J54" s="964">
        <v>535</v>
      </c>
      <c r="K54" s="190"/>
    </row>
    <row r="55" spans="1:11" ht="15" customHeight="1">
      <c r="A55" s="190"/>
      <c r="B55" s="191"/>
      <c r="C55" s="190"/>
      <c r="D55" s="972">
        <v>2024</v>
      </c>
      <c r="E55" s="185">
        <v>145</v>
      </c>
      <c r="F55" s="185">
        <v>2667</v>
      </c>
      <c r="G55" s="964">
        <v>301</v>
      </c>
      <c r="H55" s="964">
        <v>416</v>
      </c>
      <c r="I55" s="964">
        <v>112</v>
      </c>
      <c r="J55" s="964">
        <v>602</v>
      </c>
      <c r="K55" s="190"/>
    </row>
    <row r="56" spans="1:11" ht="8.1" customHeight="1">
      <c r="A56" s="213"/>
      <c r="B56" s="213"/>
      <c r="C56" s="213"/>
      <c r="D56" s="972"/>
      <c r="E56" s="185"/>
      <c r="F56" s="185"/>
      <c r="G56" s="964"/>
      <c r="H56" s="964"/>
      <c r="I56" s="964"/>
      <c r="J56" s="964"/>
      <c r="K56" s="213"/>
    </row>
    <row r="57" spans="1:11" ht="15" customHeight="1">
      <c r="A57" s="187"/>
      <c r="B57" s="188" t="s">
        <v>28</v>
      </c>
      <c r="C57" s="187"/>
      <c r="D57" s="972">
        <v>2022</v>
      </c>
      <c r="E57" s="185">
        <v>46028</v>
      </c>
      <c r="F57" s="185">
        <v>20867</v>
      </c>
      <c r="G57" s="964">
        <v>3323</v>
      </c>
      <c r="H57" s="964">
        <v>24683</v>
      </c>
      <c r="I57" s="964">
        <v>7285</v>
      </c>
      <c r="J57" s="964">
        <v>2850</v>
      </c>
      <c r="K57" s="187"/>
    </row>
    <row r="58" spans="1:11" ht="15" customHeight="1">
      <c r="A58" s="190"/>
      <c r="B58" s="191"/>
      <c r="C58" s="190"/>
      <c r="D58" s="972">
        <v>2023</v>
      </c>
      <c r="E58" s="185">
        <v>18236</v>
      </c>
      <c r="F58" s="185">
        <v>14372</v>
      </c>
      <c r="G58" s="964">
        <v>2382</v>
      </c>
      <c r="H58" s="964">
        <v>13859</v>
      </c>
      <c r="I58" s="964">
        <v>6060</v>
      </c>
      <c r="J58" s="964">
        <v>5327</v>
      </c>
      <c r="K58" s="190"/>
    </row>
    <row r="59" spans="1:11" ht="15" customHeight="1">
      <c r="A59" s="190"/>
      <c r="B59" s="191"/>
      <c r="C59" s="190"/>
      <c r="D59" s="972">
        <v>2024</v>
      </c>
      <c r="E59" s="185">
        <v>4905</v>
      </c>
      <c r="F59" s="185">
        <v>8424</v>
      </c>
      <c r="G59" s="964">
        <v>6445</v>
      </c>
      <c r="H59" s="964">
        <v>6664</v>
      </c>
      <c r="I59" s="964">
        <v>18408</v>
      </c>
      <c r="J59" s="964">
        <v>2594</v>
      </c>
      <c r="K59" s="190"/>
    </row>
    <row r="60" spans="1:11" ht="8.1" customHeight="1">
      <c r="A60" s="190"/>
      <c r="B60" s="191"/>
      <c r="C60" s="190"/>
      <c r="D60" s="972"/>
      <c r="E60" s="185"/>
      <c r="F60" s="185"/>
      <c r="G60" s="964"/>
      <c r="H60" s="964"/>
      <c r="I60" s="964"/>
      <c r="J60" s="964"/>
      <c r="K60" s="190"/>
    </row>
    <row r="61" spans="1:11" ht="15" customHeight="1">
      <c r="A61" s="187"/>
      <c r="B61" s="188" t="s">
        <v>6</v>
      </c>
      <c r="C61" s="187"/>
      <c r="D61" s="972">
        <v>2022</v>
      </c>
      <c r="E61" s="185">
        <v>10883</v>
      </c>
      <c r="F61" s="185">
        <v>5015</v>
      </c>
      <c r="G61" s="964">
        <v>1005</v>
      </c>
      <c r="H61" s="964">
        <v>7369</v>
      </c>
      <c r="I61" s="964">
        <v>772</v>
      </c>
      <c r="J61" s="964">
        <v>828</v>
      </c>
      <c r="K61" s="187"/>
    </row>
    <row r="62" spans="1:11" ht="15" customHeight="1">
      <c r="A62" s="190"/>
      <c r="B62" s="191"/>
      <c r="C62" s="190"/>
      <c r="D62" s="972">
        <v>2023</v>
      </c>
      <c r="E62" s="185">
        <v>8110</v>
      </c>
      <c r="F62" s="185">
        <v>4435</v>
      </c>
      <c r="G62" s="964">
        <v>2251</v>
      </c>
      <c r="H62" s="964">
        <v>5005</v>
      </c>
      <c r="I62" s="964">
        <v>1032</v>
      </c>
      <c r="J62" s="964">
        <v>2418</v>
      </c>
      <c r="K62" s="190"/>
    </row>
    <row r="63" spans="1:11" ht="15" customHeight="1">
      <c r="A63" s="190"/>
      <c r="B63" s="191"/>
      <c r="C63" s="190"/>
      <c r="D63" s="972">
        <v>2024</v>
      </c>
      <c r="E63" s="185">
        <v>12216</v>
      </c>
      <c r="F63" s="185">
        <v>4985</v>
      </c>
      <c r="G63" s="964">
        <v>4076</v>
      </c>
      <c r="H63" s="964">
        <v>5113</v>
      </c>
      <c r="I63" s="964">
        <v>5775</v>
      </c>
      <c r="J63" s="964">
        <v>1483</v>
      </c>
      <c r="K63" s="190"/>
    </row>
    <row r="64" spans="1:11" ht="8.1" customHeight="1">
      <c r="A64" s="190"/>
      <c r="B64" s="191"/>
      <c r="C64" s="190"/>
      <c r="D64" s="972"/>
      <c r="E64" s="185"/>
      <c r="F64" s="185"/>
      <c r="G64" s="964"/>
      <c r="H64" s="964"/>
      <c r="I64" s="964"/>
      <c r="J64" s="964"/>
      <c r="K64" s="190"/>
    </row>
    <row r="65" spans="1:11" ht="15" customHeight="1">
      <c r="A65" s="187"/>
      <c r="B65" s="188" t="s">
        <v>5</v>
      </c>
      <c r="C65" s="187"/>
      <c r="D65" s="972">
        <v>2022</v>
      </c>
      <c r="E65" s="185">
        <v>83194</v>
      </c>
      <c r="F65" s="185">
        <v>10182</v>
      </c>
      <c r="G65" s="964">
        <v>4586</v>
      </c>
      <c r="H65" s="964">
        <v>19443</v>
      </c>
      <c r="I65" s="964">
        <v>933</v>
      </c>
      <c r="J65" s="964">
        <v>1505</v>
      </c>
      <c r="K65" s="187"/>
    </row>
    <row r="66" spans="1:11" ht="15" customHeight="1">
      <c r="A66" s="190"/>
      <c r="B66" s="191"/>
      <c r="C66" s="190"/>
      <c r="D66" s="972">
        <v>2023</v>
      </c>
      <c r="E66" s="185">
        <v>71046</v>
      </c>
      <c r="F66" s="185">
        <v>9477</v>
      </c>
      <c r="G66" s="964">
        <v>3964</v>
      </c>
      <c r="H66" s="964">
        <v>14147</v>
      </c>
      <c r="I66" s="964">
        <v>1891</v>
      </c>
      <c r="J66" s="964">
        <v>2401</v>
      </c>
      <c r="K66" s="190"/>
    </row>
    <row r="67" spans="1:11" ht="15" customHeight="1">
      <c r="A67" s="190"/>
      <c r="B67" s="191"/>
      <c r="C67" s="190"/>
      <c r="D67" s="972">
        <v>2024</v>
      </c>
      <c r="E67" s="185">
        <v>95907</v>
      </c>
      <c r="F67" s="185">
        <v>9802</v>
      </c>
      <c r="G67" s="964">
        <v>7420</v>
      </c>
      <c r="H67" s="964">
        <v>18091</v>
      </c>
      <c r="I67" s="964">
        <v>1857</v>
      </c>
      <c r="J67" s="964">
        <v>1100</v>
      </c>
      <c r="K67" s="190"/>
    </row>
    <row r="68" spans="1:11" ht="8.1" customHeight="1">
      <c r="A68" s="190"/>
      <c r="B68" s="191"/>
      <c r="C68" s="190"/>
      <c r="D68" s="972"/>
      <c r="E68" s="185"/>
      <c r="F68" s="185"/>
      <c r="G68" s="964"/>
      <c r="H68" s="964"/>
      <c r="I68" s="964"/>
      <c r="J68" s="964"/>
      <c r="K68" s="190"/>
    </row>
    <row r="69" spans="1:11" ht="15" customHeight="1">
      <c r="A69" s="187"/>
      <c r="B69" s="188" t="s">
        <v>4</v>
      </c>
      <c r="C69" s="187"/>
      <c r="D69" s="972">
        <v>2022</v>
      </c>
      <c r="E69" s="185">
        <v>252752</v>
      </c>
      <c r="F69" s="185">
        <v>131812</v>
      </c>
      <c r="G69" s="964">
        <v>60637</v>
      </c>
      <c r="H69" s="964">
        <v>171416</v>
      </c>
      <c r="I69" s="964">
        <v>31984</v>
      </c>
      <c r="J69" s="964">
        <v>10071</v>
      </c>
      <c r="K69" s="187"/>
    </row>
    <row r="70" spans="1:11" ht="15" customHeight="1">
      <c r="A70" s="190"/>
      <c r="B70" s="191"/>
      <c r="C70" s="190"/>
      <c r="D70" s="972">
        <v>2023</v>
      </c>
      <c r="E70" s="185">
        <v>54802</v>
      </c>
      <c r="F70" s="185">
        <v>62194</v>
      </c>
      <c r="G70" s="964">
        <v>33480</v>
      </c>
      <c r="H70" s="964">
        <v>49870</v>
      </c>
      <c r="I70" s="964">
        <v>36779</v>
      </c>
      <c r="J70" s="964">
        <v>75221</v>
      </c>
      <c r="K70" s="190"/>
    </row>
    <row r="71" spans="1:11" ht="15" customHeight="1">
      <c r="A71" s="190"/>
      <c r="B71" s="191"/>
      <c r="C71" s="190"/>
      <c r="D71" s="972">
        <v>2024</v>
      </c>
      <c r="E71" s="185">
        <v>16524</v>
      </c>
      <c r="F71" s="185">
        <v>32603</v>
      </c>
      <c r="G71" s="964">
        <v>27623</v>
      </c>
      <c r="H71" s="964">
        <v>25754</v>
      </c>
      <c r="I71" s="964">
        <v>30474</v>
      </c>
      <c r="J71" s="964">
        <v>8685</v>
      </c>
      <c r="K71" s="190"/>
    </row>
    <row r="72" spans="1:11" ht="8.1" customHeight="1">
      <c r="A72" s="190"/>
      <c r="B72" s="191"/>
      <c r="C72" s="190"/>
      <c r="D72" s="972"/>
      <c r="E72" s="185"/>
      <c r="F72" s="185"/>
      <c r="G72" s="964"/>
      <c r="H72" s="964"/>
      <c r="I72" s="964"/>
      <c r="J72" s="964"/>
      <c r="K72" s="190"/>
    </row>
    <row r="73" spans="1:11" ht="15" customHeight="1">
      <c r="A73" s="187"/>
      <c r="B73" s="188" t="s">
        <v>3</v>
      </c>
      <c r="C73" s="187"/>
      <c r="D73" s="972">
        <v>2022</v>
      </c>
      <c r="E73" s="185">
        <v>8523</v>
      </c>
      <c r="F73" s="185">
        <v>4739</v>
      </c>
      <c r="G73" s="964">
        <v>88</v>
      </c>
      <c r="H73" s="964">
        <v>4032</v>
      </c>
      <c r="I73" s="964">
        <v>520</v>
      </c>
      <c r="J73" s="964">
        <v>1367</v>
      </c>
      <c r="K73" s="187"/>
    </row>
    <row r="74" spans="1:11" ht="15" customHeight="1">
      <c r="A74" s="191"/>
      <c r="B74" s="191"/>
      <c r="C74" s="191"/>
      <c r="D74" s="972">
        <v>2023</v>
      </c>
      <c r="E74" s="185">
        <v>3035</v>
      </c>
      <c r="F74" s="185">
        <v>2063</v>
      </c>
      <c r="G74" s="964">
        <v>261</v>
      </c>
      <c r="H74" s="964">
        <v>2040</v>
      </c>
      <c r="I74" s="964">
        <v>1564</v>
      </c>
      <c r="J74" s="964">
        <v>1180</v>
      </c>
      <c r="K74" s="191"/>
    </row>
    <row r="75" spans="1:11" ht="15" customHeight="1">
      <c r="A75" s="191"/>
      <c r="B75" s="191"/>
      <c r="C75" s="191"/>
      <c r="D75" s="972">
        <v>2024</v>
      </c>
      <c r="E75" s="185">
        <v>742</v>
      </c>
      <c r="F75" s="185">
        <v>3313</v>
      </c>
      <c r="G75" s="964">
        <v>1167</v>
      </c>
      <c r="H75" s="964">
        <v>863</v>
      </c>
      <c r="I75" s="964">
        <v>278</v>
      </c>
      <c r="J75" s="964">
        <v>2659</v>
      </c>
      <c r="K75" s="191"/>
    </row>
    <row r="76" spans="1:11" ht="8.1" customHeight="1">
      <c r="A76" s="190"/>
      <c r="B76" s="191"/>
      <c r="C76" s="190"/>
      <c r="D76" s="972"/>
      <c r="E76" s="185"/>
      <c r="F76" s="185"/>
      <c r="G76" s="964"/>
      <c r="H76" s="964"/>
      <c r="I76" s="964"/>
      <c r="J76" s="964"/>
      <c r="K76" s="190"/>
    </row>
    <row r="77" spans="1:11" ht="15" customHeight="1">
      <c r="A77" s="187"/>
      <c r="B77" s="188" t="s">
        <v>2</v>
      </c>
      <c r="C77" s="187"/>
      <c r="D77" s="972">
        <v>2022</v>
      </c>
      <c r="E77" s="185">
        <v>145008</v>
      </c>
      <c r="F77" s="185">
        <v>66336</v>
      </c>
      <c r="G77" s="964">
        <v>8917</v>
      </c>
      <c r="H77" s="964">
        <v>180458</v>
      </c>
      <c r="I77" s="964">
        <v>51013</v>
      </c>
      <c r="J77" s="964">
        <v>20732</v>
      </c>
      <c r="K77" s="187"/>
    </row>
    <row r="78" spans="1:11" ht="15" customHeight="1">
      <c r="A78" s="190"/>
      <c r="B78" s="191"/>
      <c r="C78" s="190"/>
      <c r="D78" s="972">
        <v>2023</v>
      </c>
      <c r="E78" s="185">
        <v>35088</v>
      </c>
      <c r="F78" s="185">
        <v>34527</v>
      </c>
      <c r="G78" s="964">
        <v>7094</v>
      </c>
      <c r="H78" s="964">
        <v>42563</v>
      </c>
      <c r="I78" s="964">
        <v>61546</v>
      </c>
      <c r="J78" s="964">
        <v>22745</v>
      </c>
      <c r="K78" s="190"/>
    </row>
    <row r="79" spans="1:11" ht="15" customHeight="1">
      <c r="A79" s="190"/>
      <c r="B79" s="191"/>
      <c r="C79" s="190"/>
      <c r="D79" s="972">
        <v>2024</v>
      </c>
      <c r="E79" s="185">
        <v>9095</v>
      </c>
      <c r="F79" s="185">
        <v>17609</v>
      </c>
      <c r="G79" s="964">
        <v>5305</v>
      </c>
      <c r="H79" s="964">
        <v>23912</v>
      </c>
      <c r="I79" s="964">
        <v>54884</v>
      </c>
      <c r="J79" s="964">
        <v>15818</v>
      </c>
      <c r="K79" s="190"/>
    </row>
    <row r="80" spans="1:11" ht="8.1" customHeight="1">
      <c r="A80" s="187"/>
      <c r="B80" s="188"/>
      <c r="C80" s="187"/>
      <c r="D80" s="972"/>
      <c r="E80" s="185"/>
      <c r="F80" s="185"/>
      <c r="G80" s="964"/>
      <c r="H80" s="964"/>
      <c r="I80" s="964"/>
      <c r="J80" s="964"/>
      <c r="K80" s="187"/>
    </row>
    <row r="81" spans="1:11" ht="15" customHeight="1">
      <c r="A81" s="187"/>
      <c r="B81" s="188" t="s">
        <v>1</v>
      </c>
      <c r="C81" s="187"/>
      <c r="D81" s="972">
        <v>2022</v>
      </c>
      <c r="E81" s="185">
        <v>109</v>
      </c>
      <c r="F81" s="185">
        <v>31</v>
      </c>
      <c r="G81" s="964">
        <v>57</v>
      </c>
      <c r="H81" s="964">
        <v>75</v>
      </c>
      <c r="I81" s="964">
        <v>9</v>
      </c>
      <c r="J81" s="964">
        <v>76</v>
      </c>
      <c r="K81" s="187"/>
    </row>
    <row r="82" spans="1:11" ht="15" customHeight="1">
      <c r="A82" s="187"/>
      <c r="B82" s="188"/>
      <c r="C82" s="187"/>
      <c r="D82" s="972">
        <v>2023</v>
      </c>
      <c r="E82" s="185">
        <v>30</v>
      </c>
      <c r="F82" s="185">
        <v>47</v>
      </c>
      <c r="G82" s="964">
        <v>24</v>
      </c>
      <c r="H82" s="964">
        <v>58</v>
      </c>
      <c r="I82" s="964">
        <v>5</v>
      </c>
      <c r="J82" s="964">
        <v>37</v>
      </c>
      <c r="K82" s="187"/>
    </row>
    <row r="83" spans="1:11" ht="15" customHeight="1">
      <c r="A83" s="187"/>
      <c r="B83" s="188"/>
      <c r="C83" s="187"/>
      <c r="D83" s="972">
        <v>2024</v>
      </c>
      <c r="E83" s="185">
        <v>89</v>
      </c>
      <c r="F83" s="185">
        <v>98</v>
      </c>
      <c r="G83" s="964">
        <v>204</v>
      </c>
      <c r="H83" s="964">
        <v>51</v>
      </c>
      <c r="I83" s="964">
        <v>7</v>
      </c>
      <c r="J83" s="964">
        <v>4</v>
      </c>
      <c r="K83" s="187"/>
    </row>
    <row r="84" spans="1:11" ht="8.1" customHeight="1">
      <c r="A84" s="190"/>
      <c r="B84" s="191"/>
      <c r="C84" s="190"/>
      <c r="D84" s="972"/>
      <c r="E84" s="185"/>
      <c r="F84" s="185"/>
      <c r="G84" s="964"/>
      <c r="H84" s="964"/>
      <c r="I84" s="964"/>
      <c r="J84" s="964"/>
      <c r="K84" s="190"/>
    </row>
    <row r="85" spans="1:11" ht="15" customHeight="1">
      <c r="A85" s="187"/>
      <c r="B85" s="188" t="s">
        <v>0</v>
      </c>
      <c r="C85" s="187"/>
      <c r="D85" s="972">
        <v>2022</v>
      </c>
      <c r="E85" s="185">
        <v>4193</v>
      </c>
      <c r="F85" s="185">
        <v>3277</v>
      </c>
      <c r="G85" s="964">
        <v>4</v>
      </c>
      <c r="H85" s="964">
        <v>4272</v>
      </c>
      <c r="I85" s="964">
        <v>120</v>
      </c>
      <c r="J85" s="964">
        <v>231</v>
      </c>
      <c r="K85" s="187"/>
    </row>
    <row r="86" spans="1:11" ht="15" customHeight="1">
      <c r="A86" s="190"/>
      <c r="B86" s="191"/>
      <c r="C86" s="190"/>
      <c r="D86" s="972">
        <v>2023</v>
      </c>
      <c r="E86" s="185">
        <v>1056</v>
      </c>
      <c r="F86" s="185">
        <v>1590</v>
      </c>
      <c r="G86" s="964">
        <v>53</v>
      </c>
      <c r="H86" s="964">
        <v>1950</v>
      </c>
      <c r="I86" s="964">
        <v>658</v>
      </c>
      <c r="J86" s="964">
        <v>252</v>
      </c>
      <c r="K86" s="190"/>
    </row>
    <row r="87" spans="1:11" ht="15" customHeight="1">
      <c r="A87" s="190"/>
      <c r="B87" s="191"/>
      <c r="C87" s="190"/>
      <c r="D87" s="972">
        <v>2024</v>
      </c>
      <c r="E87" s="185">
        <v>462</v>
      </c>
      <c r="F87" s="185">
        <v>525</v>
      </c>
      <c r="G87" s="964">
        <v>44</v>
      </c>
      <c r="H87" s="964">
        <v>1655</v>
      </c>
      <c r="I87" s="964">
        <v>400</v>
      </c>
      <c r="J87" s="964">
        <v>215</v>
      </c>
      <c r="K87" s="190"/>
    </row>
    <row r="88" spans="1:11" ht="8.1" customHeight="1" thickBot="1">
      <c r="A88" s="1017"/>
      <c r="B88" s="1017"/>
      <c r="C88" s="1017"/>
      <c r="D88" s="1019"/>
      <c r="E88" s="219"/>
      <c r="F88" s="219"/>
      <c r="G88" s="1018"/>
      <c r="H88" s="1018"/>
      <c r="I88" s="1018"/>
      <c r="J88" s="1018"/>
      <c r="K88" s="1017"/>
    </row>
    <row r="89" spans="1:11" ht="18" customHeight="1">
      <c r="A89" s="224"/>
      <c r="B89" s="224"/>
      <c r="C89" s="224"/>
      <c r="D89" s="203"/>
      <c r="E89" s="222"/>
      <c r="F89" s="222"/>
      <c r="G89" s="226"/>
      <c r="H89" s="226"/>
      <c r="I89" s="226"/>
      <c r="J89" s="1011"/>
      <c r="K89" s="201" t="s">
        <v>213</v>
      </c>
    </row>
    <row r="90" spans="1:11" ht="18" customHeight="1">
      <c r="D90" s="1013"/>
      <c r="E90" s="222"/>
      <c r="F90" s="222"/>
      <c r="G90" s="1011"/>
      <c r="H90" s="1011"/>
      <c r="I90" s="1011"/>
      <c r="J90" s="1011"/>
      <c r="K90" s="205" t="s">
        <v>214</v>
      </c>
    </row>
    <row r="91" spans="1:11" ht="15" customHeight="1">
      <c r="B91" s="1016"/>
      <c r="D91" s="1013"/>
      <c r="E91" s="1015"/>
      <c r="F91" s="1015"/>
      <c r="G91" s="1011"/>
      <c r="H91" s="1011"/>
      <c r="I91" s="1011"/>
      <c r="J91" s="1011"/>
    </row>
    <row r="92" spans="1:11" ht="15" customHeight="1">
      <c r="B92" s="1014"/>
      <c r="D92" s="1013"/>
      <c r="E92" s="1012"/>
      <c r="F92" s="1012"/>
      <c r="G92" s="1011"/>
      <c r="H92" s="1011"/>
      <c r="I92" s="1011"/>
      <c r="J92" s="1011"/>
    </row>
    <row r="93" spans="1:11" ht="15" customHeight="1">
      <c r="E93" s="397"/>
      <c r="F93" s="397"/>
    </row>
    <row r="94" spans="1:11" ht="15" customHeight="1">
      <c r="E94" s="397"/>
      <c r="F94" s="397"/>
    </row>
    <row r="95" spans="1:11" ht="15" customHeight="1">
      <c r="E95" s="397"/>
      <c r="F95" s="397"/>
    </row>
    <row r="96" spans="1:11" ht="15" customHeight="1">
      <c r="E96" s="397"/>
      <c r="F96" s="397"/>
    </row>
    <row r="97" spans="5:6" ht="15" customHeight="1">
      <c r="E97" s="397"/>
      <c r="F97" s="397"/>
    </row>
    <row r="98" spans="5:6" ht="15" customHeight="1">
      <c r="E98" s="397"/>
      <c r="F98" s="397"/>
    </row>
    <row r="99" spans="5:6" ht="15" customHeight="1">
      <c r="E99" s="397"/>
      <c r="F99" s="397"/>
    </row>
    <row r="100" spans="5:6" ht="15" customHeight="1">
      <c r="E100" s="397"/>
      <c r="F100" s="397"/>
    </row>
    <row r="101" spans="5:6" ht="15" customHeight="1">
      <c r="E101" s="397"/>
      <c r="F101" s="397"/>
    </row>
    <row r="102" spans="5:6" ht="15" customHeight="1">
      <c r="E102" s="397"/>
      <c r="F102" s="397"/>
    </row>
    <row r="103" spans="5:6" ht="15" customHeight="1">
      <c r="E103" s="397"/>
      <c r="F103" s="397"/>
    </row>
    <row r="104" spans="5:6" ht="15" customHeight="1">
      <c r="E104" s="397"/>
      <c r="F104" s="397"/>
    </row>
    <row r="105" spans="5:6" ht="15" customHeight="1">
      <c r="E105" s="397"/>
      <c r="F105" s="397"/>
    </row>
    <row r="106" spans="5:6" ht="15" customHeight="1">
      <c r="E106" s="397"/>
      <c r="F106" s="397"/>
    </row>
    <row r="107" spans="5:6" ht="15" customHeight="1">
      <c r="E107" s="397"/>
      <c r="F107" s="397"/>
    </row>
    <row r="108" spans="5:6" ht="15" customHeight="1">
      <c r="E108" s="397"/>
      <c r="F108" s="397"/>
    </row>
    <row r="109" spans="5:6" ht="15" customHeight="1">
      <c r="E109" s="397"/>
      <c r="F109" s="397"/>
    </row>
    <row r="110" spans="5:6" ht="15" customHeight="1">
      <c r="E110" s="397"/>
      <c r="F110" s="397"/>
    </row>
    <row r="111" spans="5:6" ht="15" customHeight="1">
      <c r="E111" s="397"/>
      <c r="F111" s="397"/>
    </row>
    <row r="112" spans="5:6" ht="15" customHeight="1">
      <c r="E112" s="397"/>
      <c r="F112" s="397"/>
    </row>
    <row r="113" spans="5:6" ht="15" customHeight="1">
      <c r="E113" s="397"/>
      <c r="F113" s="397"/>
    </row>
    <row r="114" spans="5:6" ht="15" customHeight="1">
      <c r="E114" s="397"/>
      <c r="F114" s="397"/>
    </row>
    <row r="115" spans="5:6" ht="15" customHeight="1">
      <c r="E115" s="397"/>
      <c r="F115" s="397"/>
    </row>
    <row r="116" spans="5:6" ht="15" customHeight="1">
      <c r="E116" s="397"/>
      <c r="F116" s="397"/>
    </row>
    <row r="117" spans="5:6" ht="15" customHeight="1">
      <c r="E117" s="397"/>
      <c r="F117" s="397"/>
    </row>
    <row r="118" spans="5:6" ht="15" customHeight="1">
      <c r="E118" s="397"/>
      <c r="F118" s="397"/>
    </row>
    <row r="119" spans="5:6" ht="15" customHeight="1">
      <c r="E119" s="397"/>
      <c r="F119" s="397"/>
    </row>
    <row r="120" spans="5:6" ht="15" customHeight="1">
      <c r="E120" s="397"/>
      <c r="F120" s="397"/>
    </row>
    <row r="121" spans="5:6" ht="15" customHeight="1">
      <c r="E121" s="397"/>
      <c r="F121" s="397"/>
    </row>
    <row r="122" spans="5:6" ht="15" customHeight="1">
      <c r="E122" s="397"/>
      <c r="F122" s="397"/>
    </row>
    <row r="123" spans="5:6" ht="15" customHeight="1">
      <c r="E123" s="397"/>
      <c r="F123" s="397"/>
    </row>
    <row r="124" spans="5:6" ht="15" customHeight="1">
      <c r="E124" s="397"/>
      <c r="F124" s="397"/>
    </row>
    <row r="125" spans="5:6" ht="15" customHeight="1">
      <c r="E125" s="397"/>
      <c r="F125" s="397"/>
    </row>
    <row r="126" spans="5:6" ht="15" customHeight="1">
      <c r="E126" s="397"/>
      <c r="F126" s="397"/>
    </row>
    <row r="127" spans="5:6" ht="15" customHeight="1">
      <c r="E127" s="397"/>
      <c r="F127" s="397"/>
    </row>
    <row r="128" spans="5:6" ht="15" customHeight="1">
      <c r="E128" s="397"/>
      <c r="F128" s="397"/>
    </row>
    <row r="129" spans="5:6" ht="15" customHeight="1">
      <c r="E129" s="397"/>
      <c r="F129" s="397"/>
    </row>
    <row r="130" spans="5:6" ht="15" customHeight="1">
      <c r="E130" s="397"/>
      <c r="F130" s="397"/>
    </row>
    <row r="131" spans="5:6" ht="15" customHeight="1">
      <c r="E131" s="397"/>
      <c r="F131" s="397"/>
    </row>
    <row r="132" spans="5:6" ht="15" customHeight="1">
      <c r="E132" s="397"/>
      <c r="F132" s="397"/>
    </row>
    <row r="133" spans="5:6" ht="15" customHeight="1">
      <c r="E133" s="397"/>
      <c r="F133" s="397"/>
    </row>
    <row r="134" spans="5:6" ht="15" customHeight="1">
      <c r="E134" s="397"/>
      <c r="F134" s="397"/>
    </row>
  </sheetData>
  <hyperlinks>
    <hyperlink ref="J1" r:id="rId1" xr:uid="{3FA44835-06A6-4898-9D95-63B7EB6999AE}"/>
    <hyperlink ref="J2" r:id="rId2" xr:uid="{036DD06C-F6BB-4C8E-9B01-C5121EE1DE89}"/>
  </hyperlinks>
  <printOptions horizontalCentered="1"/>
  <pageMargins left="0.55118110236220474" right="0.55118110236220474" top="0.39370078740157483" bottom="0.39370078740157483" header="0.39370078740157483" footer="0.39370078740157483"/>
  <pageSetup paperSize="9" scale="66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14E1-1AF4-4373-971F-D41F68FBE80B}">
  <sheetPr>
    <tabColor theme="8"/>
    <pageSetUpPr fitToPage="1"/>
  </sheetPr>
  <dimension ref="A1:U91"/>
  <sheetViews>
    <sheetView showGridLines="0" view="pageBreakPreview" topLeftCell="A46" zoomScale="80" zoomScaleNormal="90" zoomScaleSheetLayoutView="80" workbookViewId="0">
      <selection activeCell="E57" sqref="D57:G57"/>
    </sheetView>
  </sheetViews>
  <sheetFormatPr defaultColWidth="9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10" width="16.7109375" style="863" customWidth="1"/>
    <col min="11" max="11" width="1.7109375" style="863" customWidth="1"/>
    <col min="12" max="16384" width="9" style="863"/>
  </cols>
  <sheetData>
    <row r="1" spans="1:11">
      <c r="J1" s="962" t="s">
        <v>43</v>
      </c>
    </row>
    <row r="2" spans="1:11">
      <c r="D2" s="1055"/>
      <c r="H2" s="1054"/>
      <c r="I2" s="1054"/>
      <c r="J2" s="960" t="s">
        <v>42</v>
      </c>
    </row>
    <row r="3" spans="1:11">
      <c r="D3" s="1055"/>
      <c r="H3" s="1054"/>
      <c r="I3" s="1054"/>
      <c r="J3" s="1054"/>
    </row>
    <row r="4" spans="1:11" s="1006" customFormat="1" ht="18" customHeight="1">
      <c r="A4" s="1051"/>
      <c r="B4" s="104" t="s">
        <v>178</v>
      </c>
      <c r="C4" s="1009" t="s">
        <v>376</v>
      </c>
      <c r="D4" s="1053"/>
      <c r="H4" s="1052"/>
      <c r="I4" s="1052"/>
      <c r="J4" s="1052"/>
      <c r="K4" s="1051"/>
    </row>
    <row r="5" spans="1:11" s="1000" customFormat="1" ht="18" customHeight="1">
      <c r="A5" s="1048"/>
      <c r="B5" s="1004" t="s">
        <v>179</v>
      </c>
      <c r="C5" s="1003" t="s">
        <v>375</v>
      </c>
      <c r="D5" s="1050"/>
      <c r="E5" s="1029"/>
      <c r="H5" s="1049"/>
      <c r="I5" s="1049"/>
      <c r="J5" s="1049"/>
      <c r="K5" s="1048"/>
    </row>
    <row r="6" spans="1:11" ht="8.1" customHeight="1" thickBot="1">
      <c r="A6" s="1045"/>
      <c r="B6" s="1045"/>
      <c r="C6" s="1045"/>
      <c r="D6" s="1047"/>
      <c r="E6" s="1031"/>
      <c r="H6" s="1046"/>
      <c r="I6" s="1046"/>
      <c r="J6" s="1046"/>
      <c r="K6" s="1045"/>
    </row>
    <row r="7" spans="1:11" ht="8.1" customHeight="1" thickTop="1">
      <c r="A7" s="1043"/>
      <c r="B7" s="1043"/>
      <c r="C7" s="1043"/>
      <c r="D7" s="1044"/>
      <c r="E7" s="1027"/>
      <c r="F7" s="1027"/>
      <c r="G7" s="1027"/>
      <c r="H7" s="987"/>
      <c r="I7" s="987"/>
      <c r="J7" s="987"/>
      <c r="K7" s="1043"/>
    </row>
    <row r="8" spans="1:11" ht="15" customHeight="1">
      <c r="A8" s="991"/>
      <c r="B8" s="991" t="s">
        <v>25</v>
      </c>
      <c r="C8" s="991"/>
      <c r="D8" s="361" t="s">
        <v>190</v>
      </c>
      <c r="E8" s="695" t="s">
        <v>94</v>
      </c>
      <c r="F8" s="695" t="s">
        <v>94</v>
      </c>
      <c r="G8" s="695" t="s">
        <v>94</v>
      </c>
      <c r="H8" s="275" t="s">
        <v>101</v>
      </c>
      <c r="I8" s="275" t="s">
        <v>100</v>
      </c>
      <c r="J8" s="276" t="s">
        <v>94</v>
      </c>
      <c r="K8" s="991"/>
    </row>
    <row r="9" spans="1:11" ht="15" customHeight="1">
      <c r="A9" s="986"/>
      <c r="B9" s="986" t="s">
        <v>23</v>
      </c>
      <c r="C9" s="986"/>
      <c r="D9" s="988" t="s">
        <v>191</v>
      </c>
      <c r="E9" s="695" t="s">
        <v>98</v>
      </c>
      <c r="F9" s="695" t="s">
        <v>97</v>
      </c>
      <c r="G9" s="695" t="s">
        <v>96</v>
      </c>
      <c r="H9" s="275" t="s">
        <v>235</v>
      </c>
      <c r="I9" s="279" t="s">
        <v>95</v>
      </c>
      <c r="J9" s="276" t="s">
        <v>110</v>
      </c>
      <c r="K9" s="986"/>
    </row>
    <row r="10" spans="1:11" ht="15" customHeight="1">
      <c r="A10" s="986"/>
      <c r="B10" s="986"/>
      <c r="C10" s="986"/>
      <c r="D10" s="361"/>
      <c r="E10" s="694" t="s">
        <v>220</v>
      </c>
      <c r="F10" s="695" t="s">
        <v>221</v>
      </c>
      <c r="G10" s="695" t="s">
        <v>222</v>
      </c>
      <c r="H10" s="275" t="s">
        <v>239</v>
      </c>
      <c r="I10" s="275"/>
      <c r="J10" s="276" t="s">
        <v>109</v>
      </c>
      <c r="K10" s="986"/>
    </row>
    <row r="11" spans="1:11" ht="15" customHeight="1">
      <c r="A11" s="986"/>
      <c r="B11" s="986"/>
      <c r="C11" s="986"/>
      <c r="D11" s="361"/>
      <c r="E11" s="694" t="s">
        <v>56</v>
      </c>
      <c r="F11" s="695" t="s">
        <v>226</v>
      </c>
      <c r="G11" s="695" t="s">
        <v>36</v>
      </c>
      <c r="H11" s="275" t="s">
        <v>114</v>
      </c>
      <c r="I11" s="275"/>
      <c r="J11" s="276" t="s">
        <v>241</v>
      </c>
      <c r="K11" s="986"/>
    </row>
    <row r="12" spans="1:11" ht="15" customHeight="1">
      <c r="A12" s="354"/>
      <c r="B12" s="354"/>
      <c r="C12" s="354"/>
      <c r="D12" s="361"/>
      <c r="E12" s="695"/>
      <c r="F12" s="694" t="s">
        <v>135</v>
      </c>
      <c r="G12" s="693" t="s">
        <v>92</v>
      </c>
      <c r="H12" s="275" t="s">
        <v>91</v>
      </c>
      <c r="I12" s="275"/>
      <c r="J12" s="282" t="s">
        <v>102</v>
      </c>
      <c r="K12" s="354"/>
    </row>
    <row r="13" spans="1:11" ht="15" customHeight="1">
      <c r="A13" s="354"/>
      <c r="B13" s="354"/>
      <c r="C13" s="354"/>
      <c r="D13" s="361"/>
      <c r="E13" s="695"/>
      <c r="F13" s="694" t="s">
        <v>93</v>
      </c>
      <c r="G13" s="693" t="s">
        <v>228</v>
      </c>
      <c r="H13" s="275" t="s">
        <v>89</v>
      </c>
      <c r="I13" s="275"/>
      <c r="J13" s="282" t="s">
        <v>246</v>
      </c>
      <c r="K13" s="354"/>
    </row>
    <row r="14" spans="1:11" ht="15" customHeight="1">
      <c r="A14" s="986"/>
      <c r="B14" s="986"/>
      <c r="C14" s="986"/>
      <c r="D14" s="1026"/>
      <c r="E14" s="694"/>
      <c r="F14" s="694" t="s">
        <v>90</v>
      </c>
      <c r="G14" s="966" t="s">
        <v>87</v>
      </c>
      <c r="H14" s="283" t="s">
        <v>86</v>
      </c>
      <c r="I14" s="283"/>
      <c r="J14" s="282" t="s">
        <v>56</v>
      </c>
      <c r="K14" s="986"/>
    </row>
    <row r="15" spans="1:11" ht="15" customHeight="1">
      <c r="A15" s="986"/>
      <c r="B15" s="986"/>
      <c r="C15" s="986"/>
      <c r="D15" s="988"/>
      <c r="E15" s="693"/>
      <c r="F15" s="693" t="s">
        <v>56</v>
      </c>
      <c r="G15" s="693" t="s">
        <v>56</v>
      </c>
      <c r="H15" s="279" t="s">
        <v>85</v>
      </c>
      <c r="I15" s="279"/>
      <c r="J15" s="283"/>
      <c r="K15" s="986"/>
    </row>
    <row r="16" spans="1:11" ht="15" customHeight="1">
      <c r="A16" s="986"/>
      <c r="B16" s="986"/>
      <c r="C16" s="986"/>
      <c r="D16" s="988"/>
      <c r="E16" s="693"/>
      <c r="F16" s="693"/>
      <c r="G16" s="693"/>
      <c r="H16" s="279" t="s">
        <v>248</v>
      </c>
      <c r="I16" s="279"/>
      <c r="J16" s="283"/>
      <c r="K16" s="986"/>
    </row>
    <row r="17" spans="1:21" ht="15" customHeight="1">
      <c r="A17" s="986"/>
      <c r="B17" s="986"/>
      <c r="C17" s="986"/>
      <c r="D17" s="988"/>
      <c r="E17" s="693"/>
      <c r="F17" s="693"/>
      <c r="G17" s="693"/>
      <c r="H17" s="279" t="s">
        <v>84</v>
      </c>
      <c r="I17" s="279"/>
      <c r="J17" s="279"/>
      <c r="K17" s="986"/>
    </row>
    <row r="18" spans="1:21" ht="15" customHeight="1">
      <c r="A18" s="986"/>
      <c r="B18" s="986"/>
      <c r="C18" s="986"/>
      <c r="D18" s="988"/>
      <c r="E18" s="693"/>
      <c r="F18" s="693"/>
      <c r="G18" s="693"/>
      <c r="H18" s="279" t="s">
        <v>56</v>
      </c>
      <c r="I18" s="279"/>
      <c r="J18" s="279"/>
      <c r="K18" s="986"/>
    </row>
    <row r="19" spans="1:21" ht="8.1" customHeight="1">
      <c r="A19" s="986"/>
      <c r="B19" s="983"/>
      <c r="C19" s="983"/>
      <c r="D19" s="982"/>
      <c r="E19" s="1024"/>
      <c r="F19" s="1024"/>
      <c r="G19" s="1024"/>
      <c r="H19" s="288"/>
      <c r="I19" s="288"/>
      <c r="J19" s="288"/>
      <c r="K19" s="983"/>
    </row>
    <row r="20" spans="1:21" ht="8.1" customHeight="1">
      <c r="A20" s="1042"/>
      <c r="B20" s="986"/>
      <c r="C20" s="986"/>
      <c r="D20" s="988"/>
      <c r="E20" s="1022"/>
      <c r="F20" s="1022"/>
      <c r="G20" s="1022"/>
      <c r="H20" s="279"/>
      <c r="I20" s="279"/>
      <c r="J20" s="279"/>
      <c r="K20" s="986"/>
    </row>
    <row r="21" spans="1:21" ht="15" customHeight="1">
      <c r="A21" s="976"/>
      <c r="B21" s="976" t="s">
        <v>253</v>
      </c>
      <c r="C21" s="976"/>
      <c r="D21" s="974">
        <v>2022</v>
      </c>
      <c r="E21" s="206">
        <f>SUM(E25,E29,E33,E37,E41,E45,E49,E57,E61,E65,E69,E73,E77,E81,E85,E53)</f>
        <v>22475</v>
      </c>
      <c r="F21" s="206">
        <f>SUM(F25,F29,F33,F37,F41,F45,F49,F57,F61,F65,F69,F73,F77,F81,F85,F53)</f>
        <v>184576</v>
      </c>
      <c r="G21" s="206">
        <f>SUM(G25,G29,G33,G37,G41,G45,G49,G57,G61,G65,G69,G73,G77,G81,G85,G53)</f>
        <v>408574</v>
      </c>
      <c r="H21" s="206">
        <f>SUM(H25,H29,H33,H37,H41,H45,H49,H57,H61,H65,H69,H73,H77,H81,H85,H53)</f>
        <v>5648</v>
      </c>
      <c r="I21" s="206">
        <f>SUM(I25,I29,I33,I37,I41,I45,I49,I57,I61,I65,I69,I73,I77,I81,I85,I53)</f>
        <v>56112</v>
      </c>
      <c r="J21" s="206">
        <f>SUM(J25,J29,J33,J37,J41,J45,J49,J57,J61,J65,J69,J73,J77,J81,J85,J53)</f>
        <v>54076</v>
      </c>
      <c r="K21" s="976"/>
      <c r="M21" s="1041"/>
      <c r="N21" s="1041"/>
      <c r="O21" s="1041"/>
      <c r="P21" s="1041"/>
      <c r="Q21" s="1041"/>
      <c r="R21" s="1041"/>
      <c r="S21" s="1041"/>
      <c r="T21" s="1041"/>
      <c r="U21" s="1041"/>
    </row>
    <row r="22" spans="1:21" ht="15" customHeight="1">
      <c r="A22" s="975"/>
      <c r="B22" s="975"/>
      <c r="C22" s="975"/>
      <c r="D22" s="974">
        <v>2023</v>
      </c>
      <c r="E22" s="206">
        <f>SUM(E26,E30,E34,E38,E42,E46,E50,E58,E62,E66,E70,E74,E78,E82,E86,E54)</f>
        <v>15173</v>
      </c>
      <c r="F22" s="206">
        <f>SUM(F26,F30,F34,F38,F42,F46,F50,F58,F62,F66,F70,F74,F78,F82,F86,F54)</f>
        <v>127961</v>
      </c>
      <c r="G22" s="206">
        <f>SUM(G26,G30,G34,G38,G42,G46,G50,G58,G62,G66,G70,G74,G78,G82,G86,G54)</f>
        <v>197147</v>
      </c>
      <c r="H22" s="206">
        <f>SUM(H26,H30,H34,H38,H42,H46,H50,H58,H62,H66,H70,H74,H78,H82,H86,H54)</f>
        <v>7682</v>
      </c>
      <c r="I22" s="206">
        <f>SUM(I26,I30,I34,I38,I42,I46,I50,I58,I62,I66,I70,I74,I78,I82,I86,I54)</f>
        <v>37805</v>
      </c>
      <c r="J22" s="206">
        <f>SUM(J26,J30,J34,J38,J42,J46,J50,J58,J62,J66,J70,J74,J78,J82,J86,J54)</f>
        <v>60871</v>
      </c>
      <c r="K22" s="975"/>
      <c r="M22" s="1041"/>
      <c r="N22" s="1041"/>
      <c r="O22" s="1041"/>
      <c r="P22" s="1041"/>
      <c r="Q22" s="1041"/>
      <c r="R22" s="1041"/>
      <c r="S22" s="1041"/>
    </row>
    <row r="23" spans="1:21" ht="15" customHeight="1">
      <c r="A23" s="975"/>
      <c r="B23" s="975"/>
      <c r="C23" s="975"/>
      <c r="D23" s="974">
        <v>2024</v>
      </c>
      <c r="E23" s="206">
        <f>SUM(E27,E31,E35,E39,E43,E47,E51,E59,E63,E67,E71,E75,E79,E83,E87,E55)</f>
        <v>13993</v>
      </c>
      <c r="F23" s="206">
        <f>SUM(F27,F31,F35,F39,F43,F47,F51,F59,F63,F67,F71,F75,F79,F83,F87,F55)</f>
        <v>96417</v>
      </c>
      <c r="G23" s="206">
        <f>SUM(G27,G31,G35,G39,G43,G47,G51,G59,G63,G67,G71,G75,G79,G83,G87,G55)</f>
        <v>121005</v>
      </c>
      <c r="H23" s="206">
        <f>SUM(H27,H31,H35,H39,H43,H47,H51,H59,H63,H67,H71,H75,H79,H83,H87,H55)</f>
        <v>18368</v>
      </c>
      <c r="I23" s="206">
        <f>SUM(I27,I31,I35,I39,I43,I47,I51,I59,I63,I67,I71,I75,I79,I83,I87,I55)</f>
        <v>42252</v>
      </c>
      <c r="J23" s="206">
        <f>SUM(J27,J31,J35,J39,J43,J47,J51,J59,J63,J67,J71,J75,J79,J83,J87,J55)</f>
        <v>126537</v>
      </c>
      <c r="K23" s="975"/>
      <c r="M23" s="1041"/>
      <c r="N23" s="1041"/>
      <c r="O23" s="1041"/>
      <c r="P23" s="1041"/>
      <c r="Q23" s="1041"/>
      <c r="R23" s="1041"/>
      <c r="S23" s="1041"/>
    </row>
    <row r="24" spans="1:21" ht="8.1" customHeight="1">
      <c r="A24" s="208"/>
      <c r="B24" s="208"/>
      <c r="C24" s="208"/>
      <c r="D24" s="972"/>
      <c r="E24" s="973"/>
      <c r="F24" s="973"/>
      <c r="G24" s="973"/>
      <c r="H24" s="973"/>
      <c r="I24" s="973"/>
      <c r="J24" s="973"/>
      <c r="K24" s="208"/>
    </row>
    <row r="25" spans="1:21" ht="15" customHeight="1">
      <c r="A25" s="187"/>
      <c r="B25" s="188" t="s">
        <v>14</v>
      </c>
      <c r="C25" s="187"/>
      <c r="D25" s="972">
        <v>2022</v>
      </c>
      <c r="E25" s="964">
        <v>2667</v>
      </c>
      <c r="F25" s="964">
        <v>15176</v>
      </c>
      <c r="G25" s="964">
        <v>39705</v>
      </c>
      <c r="H25" s="973">
        <v>586</v>
      </c>
      <c r="I25" s="973">
        <v>5270</v>
      </c>
      <c r="J25" s="973">
        <v>6017</v>
      </c>
      <c r="K25" s="187"/>
      <c r="M25" s="1041"/>
    </row>
    <row r="26" spans="1:21" ht="15" customHeight="1">
      <c r="A26" s="190"/>
      <c r="B26" s="191"/>
      <c r="C26" s="190"/>
      <c r="D26" s="972">
        <v>2023</v>
      </c>
      <c r="E26" s="964">
        <v>1647</v>
      </c>
      <c r="F26" s="964">
        <v>13456</v>
      </c>
      <c r="G26" s="964">
        <v>12348</v>
      </c>
      <c r="H26" s="973">
        <v>358</v>
      </c>
      <c r="I26" s="973">
        <v>3806</v>
      </c>
      <c r="J26" s="973">
        <v>4279</v>
      </c>
      <c r="K26" s="190"/>
    </row>
    <row r="27" spans="1:21" ht="15" customHeight="1">
      <c r="A27" s="190"/>
      <c r="B27" s="191"/>
      <c r="C27" s="190"/>
      <c r="D27" s="972">
        <v>2024</v>
      </c>
      <c r="E27" s="964">
        <v>736</v>
      </c>
      <c r="F27" s="964">
        <v>11737</v>
      </c>
      <c r="G27" s="964">
        <v>12301</v>
      </c>
      <c r="H27" s="973">
        <v>2426</v>
      </c>
      <c r="I27" s="973">
        <v>5095</v>
      </c>
      <c r="J27" s="973">
        <v>16410</v>
      </c>
      <c r="K27" s="190"/>
    </row>
    <row r="28" spans="1:21" ht="8.1" customHeight="1">
      <c r="A28" s="190"/>
      <c r="B28" s="191"/>
      <c r="C28" s="190"/>
      <c r="D28" s="972"/>
      <c r="E28" s="964"/>
      <c r="F28" s="964"/>
      <c r="G28" s="964"/>
      <c r="H28" s="973"/>
      <c r="I28" s="973"/>
      <c r="J28" s="973"/>
      <c r="K28" s="190"/>
    </row>
    <row r="29" spans="1:21" ht="15" customHeight="1">
      <c r="A29" s="187"/>
      <c r="B29" s="188" t="s">
        <v>13</v>
      </c>
      <c r="C29" s="187"/>
      <c r="D29" s="972">
        <v>2022</v>
      </c>
      <c r="E29" s="964">
        <v>1096</v>
      </c>
      <c r="F29" s="964">
        <v>2722</v>
      </c>
      <c r="G29" s="964">
        <v>9974</v>
      </c>
      <c r="H29" s="973">
        <v>40</v>
      </c>
      <c r="I29" s="973">
        <v>724</v>
      </c>
      <c r="J29" s="973">
        <v>1120</v>
      </c>
      <c r="K29" s="187"/>
    </row>
    <row r="30" spans="1:21" ht="15" customHeight="1">
      <c r="A30" s="187"/>
      <c r="B30" s="188"/>
      <c r="C30" s="187"/>
      <c r="D30" s="972">
        <v>2023</v>
      </c>
      <c r="E30" s="964">
        <v>242</v>
      </c>
      <c r="F30" s="964">
        <v>1730</v>
      </c>
      <c r="G30" s="964">
        <v>3361</v>
      </c>
      <c r="H30" s="973">
        <v>49</v>
      </c>
      <c r="I30" s="973">
        <v>1001</v>
      </c>
      <c r="J30" s="973">
        <v>2709</v>
      </c>
      <c r="K30" s="187"/>
    </row>
    <row r="31" spans="1:21" ht="15" customHeight="1">
      <c r="A31" s="187"/>
      <c r="B31" s="188"/>
      <c r="C31" s="187"/>
      <c r="D31" s="972">
        <v>2024</v>
      </c>
      <c r="E31" s="964">
        <v>962</v>
      </c>
      <c r="F31" s="964">
        <v>2106</v>
      </c>
      <c r="G31" s="964">
        <v>1781</v>
      </c>
      <c r="H31" s="973">
        <v>1864</v>
      </c>
      <c r="I31" s="973">
        <v>1255</v>
      </c>
      <c r="J31" s="973">
        <v>2817</v>
      </c>
      <c r="K31" s="187"/>
    </row>
    <row r="32" spans="1:21" ht="8.1" customHeight="1">
      <c r="A32" s="190"/>
      <c r="B32" s="191"/>
      <c r="C32" s="190"/>
      <c r="D32" s="972"/>
      <c r="E32" s="964"/>
      <c r="F32" s="964"/>
      <c r="G32" s="964"/>
      <c r="H32" s="973"/>
      <c r="I32" s="973"/>
      <c r="J32" s="973"/>
      <c r="K32" s="190"/>
    </row>
    <row r="33" spans="1:11" ht="15" customHeight="1">
      <c r="A33" s="187"/>
      <c r="B33" s="188" t="s">
        <v>12</v>
      </c>
      <c r="C33" s="187"/>
      <c r="D33" s="972">
        <v>2022</v>
      </c>
      <c r="E33" s="964">
        <v>1816</v>
      </c>
      <c r="F33" s="964">
        <v>1365</v>
      </c>
      <c r="G33" s="964">
        <v>1645</v>
      </c>
      <c r="H33" s="973">
        <v>3</v>
      </c>
      <c r="I33" s="973">
        <v>1045</v>
      </c>
      <c r="J33" s="973">
        <v>379</v>
      </c>
      <c r="K33" s="187"/>
    </row>
    <row r="34" spans="1:11" ht="15" customHeight="1">
      <c r="A34" s="190"/>
      <c r="B34" s="191"/>
      <c r="C34" s="190"/>
      <c r="D34" s="972">
        <v>2023</v>
      </c>
      <c r="E34" s="964">
        <v>389</v>
      </c>
      <c r="F34" s="964">
        <v>863</v>
      </c>
      <c r="G34" s="964">
        <v>1317</v>
      </c>
      <c r="H34" s="973">
        <v>16</v>
      </c>
      <c r="I34" s="973">
        <v>750</v>
      </c>
      <c r="J34" s="973">
        <v>567</v>
      </c>
      <c r="K34" s="190"/>
    </row>
    <row r="35" spans="1:11" ht="15" customHeight="1">
      <c r="A35" s="190"/>
      <c r="B35" s="191"/>
      <c r="C35" s="190"/>
      <c r="D35" s="972">
        <v>2024</v>
      </c>
      <c r="E35" s="964">
        <v>69</v>
      </c>
      <c r="F35" s="964">
        <v>920</v>
      </c>
      <c r="G35" s="964">
        <v>1485</v>
      </c>
      <c r="H35" s="973">
        <v>781</v>
      </c>
      <c r="I35" s="973">
        <v>1550</v>
      </c>
      <c r="J35" s="973">
        <v>676</v>
      </c>
      <c r="K35" s="190"/>
    </row>
    <row r="36" spans="1:11" ht="8.1" customHeight="1">
      <c r="A36" s="190"/>
      <c r="B36" s="191"/>
      <c r="C36" s="190"/>
      <c r="D36" s="972"/>
      <c r="E36" s="964"/>
      <c r="F36" s="964"/>
      <c r="G36" s="964"/>
      <c r="H36" s="973"/>
      <c r="I36" s="973"/>
      <c r="J36" s="973"/>
      <c r="K36" s="190"/>
    </row>
    <row r="37" spans="1:11" ht="15" customHeight="1">
      <c r="A37" s="187"/>
      <c r="B37" s="188" t="s">
        <v>11</v>
      </c>
      <c r="C37" s="187"/>
      <c r="D37" s="972">
        <v>2022</v>
      </c>
      <c r="E37" s="964">
        <v>757</v>
      </c>
      <c r="F37" s="964">
        <v>10023</v>
      </c>
      <c r="G37" s="964">
        <v>6691</v>
      </c>
      <c r="H37" s="973">
        <v>30</v>
      </c>
      <c r="I37" s="973">
        <v>1734</v>
      </c>
      <c r="J37" s="973">
        <v>1036</v>
      </c>
      <c r="K37" s="187"/>
    </row>
    <row r="38" spans="1:11" ht="15" customHeight="1">
      <c r="A38" s="190"/>
      <c r="B38" s="191"/>
      <c r="C38" s="190"/>
      <c r="D38" s="972">
        <v>2023</v>
      </c>
      <c r="E38" s="964">
        <v>208</v>
      </c>
      <c r="F38" s="964">
        <v>1954</v>
      </c>
      <c r="G38" s="964">
        <v>4207</v>
      </c>
      <c r="H38" s="973">
        <v>34</v>
      </c>
      <c r="I38" s="973">
        <v>833</v>
      </c>
      <c r="J38" s="973">
        <v>805</v>
      </c>
      <c r="K38" s="190"/>
    </row>
    <row r="39" spans="1:11" ht="15" customHeight="1">
      <c r="A39" s="190"/>
      <c r="B39" s="191"/>
      <c r="C39" s="190"/>
      <c r="D39" s="972">
        <v>2024</v>
      </c>
      <c r="E39" s="964">
        <v>234</v>
      </c>
      <c r="F39" s="964">
        <v>4119</v>
      </c>
      <c r="G39" s="964">
        <v>1689</v>
      </c>
      <c r="H39" s="973">
        <v>78</v>
      </c>
      <c r="I39" s="973">
        <v>960</v>
      </c>
      <c r="J39" s="973">
        <v>1266</v>
      </c>
      <c r="K39" s="190"/>
    </row>
    <row r="40" spans="1:11" ht="8.1" customHeight="1">
      <c r="A40" s="190"/>
      <c r="B40" s="191"/>
      <c r="C40" s="190"/>
      <c r="D40" s="972"/>
      <c r="E40" s="964"/>
      <c r="F40" s="964"/>
      <c r="G40" s="964"/>
      <c r="H40" s="973"/>
      <c r="I40" s="973"/>
      <c r="J40" s="973"/>
      <c r="K40" s="190"/>
    </row>
    <row r="41" spans="1:11" ht="15" customHeight="1">
      <c r="A41" s="187"/>
      <c r="B41" s="188" t="s">
        <v>10</v>
      </c>
      <c r="C41" s="187"/>
      <c r="D41" s="972">
        <v>2022</v>
      </c>
      <c r="E41" s="964">
        <v>690</v>
      </c>
      <c r="F41" s="964">
        <v>6024</v>
      </c>
      <c r="G41" s="964">
        <v>15468</v>
      </c>
      <c r="H41" s="973" t="s">
        <v>134</v>
      </c>
      <c r="I41" s="973">
        <v>1906</v>
      </c>
      <c r="J41" s="973">
        <v>2995</v>
      </c>
      <c r="K41" s="187"/>
    </row>
    <row r="42" spans="1:11" ht="15" customHeight="1">
      <c r="A42" s="190"/>
      <c r="B42" s="191"/>
      <c r="C42" s="190"/>
      <c r="D42" s="972">
        <v>2023</v>
      </c>
      <c r="E42" s="964">
        <v>274</v>
      </c>
      <c r="F42" s="964">
        <v>1087</v>
      </c>
      <c r="G42" s="964">
        <v>5858</v>
      </c>
      <c r="H42" s="973">
        <v>80</v>
      </c>
      <c r="I42" s="973">
        <v>2362</v>
      </c>
      <c r="J42" s="973">
        <v>1283</v>
      </c>
      <c r="K42" s="190"/>
    </row>
    <row r="43" spans="1:11" ht="15" customHeight="1">
      <c r="A43" s="190"/>
      <c r="B43" s="191"/>
      <c r="C43" s="190"/>
      <c r="D43" s="972">
        <v>2024</v>
      </c>
      <c r="E43" s="964">
        <v>395</v>
      </c>
      <c r="F43" s="964">
        <v>1879</v>
      </c>
      <c r="G43" s="964">
        <v>1259</v>
      </c>
      <c r="H43" s="973">
        <v>383</v>
      </c>
      <c r="I43" s="973">
        <v>1626</v>
      </c>
      <c r="J43" s="973">
        <v>7588</v>
      </c>
      <c r="K43" s="190"/>
    </row>
    <row r="44" spans="1:11" ht="8.1" customHeight="1">
      <c r="A44" s="190"/>
      <c r="B44" s="191"/>
      <c r="C44" s="190"/>
      <c r="D44" s="972"/>
      <c r="E44" s="964"/>
      <c r="F44" s="964"/>
      <c r="G44" s="964"/>
      <c r="H44" s="973"/>
      <c r="I44" s="973"/>
      <c r="J44" s="973"/>
      <c r="K44" s="190"/>
    </row>
    <row r="45" spans="1:11" ht="15" customHeight="1">
      <c r="A45" s="187"/>
      <c r="B45" s="188" t="s">
        <v>9</v>
      </c>
      <c r="C45" s="187"/>
      <c r="D45" s="972">
        <v>2022</v>
      </c>
      <c r="E45" s="964">
        <v>2725</v>
      </c>
      <c r="F45" s="964">
        <v>2420</v>
      </c>
      <c r="G45" s="964">
        <v>5642</v>
      </c>
      <c r="H45" s="973"/>
      <c r="I45" s="973">
        <v>460</v>
      </c>
      <c r="J45" s="973">
        <v>978</v>
      </c>
      <c r="K45" s="187"/>
    </row>
    <row r="46" spans="1:11" ht="15" customHeight="1">
      <c r="A46" s="190"/>
      <c r="B46" s="191"/>
      <c r="C46" s="190"/>
      <c r="D46" s="972">
        <v>2023</v>
      </c>
      <c r="E46" s="964">
        <v>122</v>
      </c>
      <c r="F46" s="964">
        <v>1015</v>
      </c>
      <c r="G46" s="964">
        <v>2715</v>
      </c>
      <c r="H46" s="973">
        <v>22</v>
      </c>
      <c r="I46" s="973">
        <v>515</v>
      </c>
      <c r="J46" s="973">
        <v>567</v>
      </c>
      <c r="K46" s="190"/>
    </row>
    <row r="47" spans="1:11" ht="15" customHeight="1">
      <c r="A47" s="190"/>
      <c r="B47" s="191"/>
      <c r="C47" s="190"/>
      <c r="D47" s="972">
        <v>2024</v>
      </c>
      <c r="E47" s="964">
        <v>195</v>
      </c>
      <c r="F47" s="964">
        <v>1056</v>
      </c>
      <c r="G47" s="964">
        <v>1671</v>
      </c>
      <c r="H47" s="973">
        <v>939</v>
      </c>
      <c r="I47" s="973">
        <v>1226</v>
      </c>
      <c r="J47" s="973">
        <v>928</v>
      </c>
      <c r="K47" s="190"/>
    </row>
    <row r="48" spans="1:11" ht="8.1" customHeight="1">
      <c r="A48" s="190"/>
      <c r="B48" s="191"/>
      <c r="C48" s="190"/>
      <c r="D48" s="972"/>
      <c r="E48" s="964"/>
      <c r="F48" s="964"/>
      <c r="G48" s="964"/>
      <c r="H48" s="973"/>
      <c r="I48" s="973"/>
      <c r="J48" s="973"/>
      <c r="K48" s="190"/>
    </row>
    <row r="49" spans="1:11" ht="15" customHeight="1">
      <c r="A49" s="187"/>
      <c r="B49" s="188" t="s">
        <v>8</v>
      </c>
      <c r="C49" s="187"/>
      <c r="D49" s="972">
        <v>2022</v>
      </c>
      <c r="E49" s="964">
        <v>769</v>
      </c>
      <c r="F49" s="964">
        <v>4578</v>
      </c>
      <c r="G49" s="964">
        <v>6122</v>
      </c>
      <c r="H49" s="973">
        <v>173</v>
      </c>
      <c r="I49" s="973">
        <v>1633</v>
      </c>
      <c r="J49" s="973">
        <v>2412</v>
      </c>
      <c r="K49" s="187"/>
    </row>
    <row r="50" spans="1:11" ht="15" customHeight="1">
      <c r="A50" s="187"/>
      <c r="B50" s="188"/>
      <c r="C50" s="187"/>
      <c r="D50" s="972">
        <v>2023</v>
      </c>
      <c r="E50" s="964">
        <v>747</v>
      </c>
      <c r="F50" s="964">
        <v>3240</v>
      </c>
      <c r="G50" s="964">
        <v>2773</v>
      </c>
      <c r="H50" s="973">
        <v>214</v>
      </c>
      <c r="I50" s="973">
        <v>1714</v>
      </c>
      <c r="J50" s="973">
        <v>2419</v>
      </c>
      <c r="K50" s="187"/>
    </row>
    <row r="51" spans="1:11" ht="15" customHeight="1">
      <c r="A51" s="187"/>
      <c r="B51" s="188"/>
      <c r="C51" s="187"/>
      <c r="D51" s="972">
        <v>2024</v>
      </c>
      <c r="E51" s="964">
        <v>899</v>
      </c>
      <c r="F51" s="964">
        <v>1948</v>
      </c>
      <c r="G51" s="964">
        <v>2605</v>
      </c>
      <c r="H51" s="973">
        <v>1020</v>
      </c>
      <c r="I51" s="973">
        <v>3322</v>
      </c>
      <c r="J51" s="973">
        <v>2085</v>
      </c>
      <c r="K51" s="187"/>
    </row>
    <row r="52" spans="1:11" ht="8.1" customHeight="1">
      <c r="A52" s="187"/>
      <c r="B52" s="188"/>
      <c r="C52" s="187"/>
      <c r="D52" s="972"/>
      <c r="E52" s="964"/>
      <c r="F52" s="964"/>
      <c r="G52" s="964"/>
      <c r="H52" s="973"/>
      <c r="I52" s="973"/>
      <c r="J52" s="973"/>
      <c r="K52" s="187"/>
    </row>
    <row r="53" spans="1:11" ht="15" customHeight="1">
      <c r="A53" s="187"/>
      <c r="B53" s="188" t="s">
        <v>7</v>
      </c>
      <c r="C53" s="187"/>
      <c r="D53" s="972">
        <v>2022</v>
      </c>
      <c r="E53" s="964">
        <v>32</v>
      </c>
      <c r="F53" s="964">
        <v>59</v>
      </c>
      <c r="G53" s="964">
        <v>598</v>
      </c>
      <c r="H53" s="973">
        <v>10</v>
      </c>
      <c r="I53" s="973">
        <v>127</v>
      </c>
      <c r="J53" s="973">
        <v>61</v>
      </c>
      <c r="K53" s="187"/>
    </row>
    <row r="54" spans="1:11" ht="15" customHeight="1">
      <c r="A54" s="190"/>
      <c r="B54" s="191"/>
      <c r="C54" s="190"/>
      <c r="D54" s="972">
        <v>2023</v>
      </c>
      <c r="E54" s="964">
        <v>17</v>
      </c>
      <c r="F54" s="964">
        <v>50</v>
      </c>
      <c r="G54" s="964">
        <v>647</v>
      </c>
      <c r="H54" s="973">
        <v>63</v>
      </c>
      <c r="I54" s="973">
        <v>89</v>
      </c>
      <c r="J54" s="973">
        <v>112</v>
      </c>
      <c r="K54" s="190"/>
    </row>
    <row r="55" spans="1:11" ht="15" customHeight="1">
      <c r="A55" s="190"/>
      <c r="B55" s="191"/>
      <c r="C55" s="190"/>
      <c r="D55" s="972">
        <v>2024</v>
      </c>
      <c r="E55" s="973" t="s">
        <v>134</v>
      </c>
      <c r="F55" s="964">
        <v>57</v>
      </c>
      <c r="G55" s="964">
        <v>365</v>
      </c>
      <c r="H55" s="973">
        <v>163</v>
      </c>
      <c r="I55" s="973">
        <v>94</v>
      </c>
      <c r="J55" s="973">
        <v>120</v>
      </c>
      <c r="K55" s="190"/>
    </row>
    <row r="56" spans="1:11" ht="8.1" customHeight="1">
      <c r="A56" s="213"/>
      <c r="B56" s="213"/>
      <c r="C56" s="213"/>
      <c r="D56" s="972"/>
      <c r="E56" s="964"/>
      <c r="F56" s="964"/>
      <c r="G56" s="964"/>
      <c r="H56" s="973"/>
      <c r="I56" s="973"/>
      <c r="J56" s="973"/>
      <c r="K56" s="213"/>
    </row>
    <row r="57" spans="1:11" ht="15" customHeight="1">
      <c r="A57" s="187"/>
      <c r="B57" s="188" t="s">
        <v>28</v>
      </c>
      <c r="C57" s="187"/>
      <c r="D57" s="972">
        <v>2022</v>
      </c>
      <c r="E57" s="964">
        <v>271</v>
      </c>
      <c r="F57" s="964">
        <v>11829</v>
      </c>
      <c r="G57" s="964">
        <v>25312</v>
      </c>
      <c r="H57" s="973">
        <v>1201</v>
      </c>
      <c r="I57" s="973">
        <v>3438</v>
      </c>
      <c r="J57" s="973">
        <v>3339</v>
      </c>
      <c r="K57" s="187"/>
    </row>
    <row r="58" spans="1:11" ht="15" customHeight="1">
      <c r="A58" s="190"/>
      <c r="B58" s="191"/>
      <c r="C58" s="190"/>
      <c r="D58" s="972">
        <v>2023</v>
      </c>
      <c r="E58" s="964">
        <v>158</v>
      </c>
      <c r="F58" s="964">
        <v>11632</v>
      </c>
      <c r="G58" s="964">
        <v>13479</v>
      </c>
      <c r="H58" s="973">
        <v>526</v>
      </c>
      <c r="I58" s="973">
        <v>1888</v>
      </c>
      <c r="J58" s="973">
        <v>4092</v>
      </c>
      <c r="K58" s="190"/>
    </row>
    <row r="59" spans="1:11" ht="15" customHeight="1">
      <c r="A59" s="190"/>
      <c r="B59" s="191"/>
      <c r="C59" s="190"/>
      <c r="D59" s="972">
        <v>2024</v>
      </c>
      <c r="E59" s="964">
        <v>217</v>
      </c>
      <c r="F59" s="964">
        <v>5079</v>
      </c>
      <c r="G59" s="964">
        <v>8412</v>
      </c>
      <c r="H59" s="973">
        <v>998</v>
      </c>
      <c r="I59" s="973">
        <v>1861</v>
      </c>
      <c r="J59" s="973">
        <v>4230</v>
      </c>
      <c r="K59" s="190"/>
    </row>
    <row r="60" spans="1:11" ht="8.1" customHeight="1">
      <c r="A60" s="190"/>
      <c r="B60" s="191"/>
      <c r="C60" s="190"/>
      <c r="D60" s="972"/>
      <c r="E60" s="964"/>
      <c r="F60" s="964"/>
      <c r="G60" s="964"/>
      <c r="H60" s="973"/>
      <c r="I60" s="973"/>
      <c r="J60" s="973"/>
      <c r="K60" s="190"/>
    </row>
    <row r="61" spans="1:11" ht="15" customHeight="1">
      <c r="A61" s="187"/>
      <c r="B61" s="188" t="s">
        <v>6</v>
      </c>
      <c r="C61" s="187"/>
      <c r="D61" s="972">
        <v>2022</v>
      </c>
      <c r="E61" s="964">
        <v>2966</v>
      </c>
      <c r="F61" s="964">
        <v>4350</v>
      </c>
      <c r="G61" s="964">
        <v>4859</v>
      </c>
      <c r="H61" s="973">
        <v>9</v>
      </c>
      <c r="I61" s="973">
        <v>1541</v>
      </c>
      <c r="J61" s="973">
        <v>1117</v>
      </c>
      <c r="K61" s="187"/>
    </row>
    <row r="62" spans="1:11" ht="15" customHeight="1">
      <c r="A62" s="190"/>
      <c r="B62" s="191"/>
      <c r="C62" s="190"/>
      <c r="D62" s="972">
        <v>2023</v>
      </c>
      <c r="E62" s="964">
        <v>1727</v>
      </c>
      <c r="F62" s="964">
        <v>3849</v>
      </c>
      <c r="G62" s="964">
        <v>5506</v>
      </c>
      <c r="H62" s="973">
        <v>76</v>
      </c>
      <c r="I62" s="973">
        <v>2065</v>
      </c>
      <c r="J62" s="973">
        <v>1567</v>
      </c>
      <c r="K62" s="190"/>
    </row>
    <row r="63" spans="1:11" ht="15" customHeight="1">
      <c r="A63" s="190"/>
      <c r="B63" s="191"/>
      <c r="C63" s="190"/>
      <c r="D63" s="972">
        <v>2024</v>
      </c>
      <c r="E63" s="964">
        <v>1646</v>
      </c>
      <c r="F63" s="964">
        <v>4404</v>
      </c>
      <c r="G63" s="964">
        <v>5076</v>
      </c>
      <c r="H63" s="973">
        <v>211</v>
      </c>
      <c r="I63" s="973">
        <v>1547</v>
      </c>
      <c r="J63" s="973">
        <v>1968</v>
      </c>
      <c r="K63" s="190"/>
    </row>
    <row r="64" spans="1:11" ht="8.1" customHeight="1">
      <c r="A64" s="190"/>
      <c r="B64" s="191"/>
      <c r="C64" s="190"/>
      <c r="D64" s="972"/>
      <c r="E64" s="964"/>
      <c r="F64" s="964"/>
      <c r="G64" s="964"/>
      <c r="H64" s="973"/>
      <c r="I64" s="973"/>
      <c r="J64" s="973"/>
      <c r="K64" s="190"/>
    </row>
    <row r="65" spans="1:11" ht="15" customHeight="1">
      <c r="A65" s="187"/>
      <c r="B65" s="188" t="s">
        <v>5</v>
      </c>
      <c r="C65" s="187"/>
      <c r="D65" s="972">
        <v>2022</v>
      </c>
      <c r="E65" s="964">
        <v>2540</v>
      </c>
      <c r="F65" s="964">
        <v>8353</v>
      </c>
      <c r="G65" s="964">
        <v>4636</v>
      </c>
      <c r="H65" s="973">
        <v>39</v>
      </c>
      <c r="I65" s="973">
        <v>2169</v>
      </c>
      <c r="J65" s="973">
        <v>1737</v>
      </c>
      <c r="K65" s="187"/>
    </row>
    <row r="66" spans="1:11" ht="15" customHeight="1">
      <c r="A66" s="190"/>
      <c r="B66" s="191"/>
      <c r="C66" s="190"/>
      <c r="D66" s="972">
        <v>2023</v>
      </c>
      <c r="E66" s="964">
        <v>5716</v>
      </c>
      <c r="F66" s="964">
        <v>6024</v>
      </c>
      <c r="G66" s="964">
        <v>3789</v>
      </c>
      <c r="H66" s="973">
        <v>297</v>
      </c>
      <c r="I66" s="973">
        <v>1476</v>
      </c>
      <c r="J66" s="973">
        <v>3094</v>
      </c>
      <c r="K66" s="190"/>
    </row>
    <row r="67" spans="1:11" ht="15" customHeight="1">
      <c r="A67" s="190"/>
      <c r="B67" s="191"/>
      <c r="C67" s="190"/>
      <c r="D67" s="972">
        <v>2024</v>
      </c>
      <c r="E67" s="964">
        <v>5382</v>
      </c>
      <c r="F67" s="964">
        <v>9962</v>
      </c>
      <c r="G67" s="964">
        <v>3615</v>
      </c>
      <c r="H67" s="973">
        <v>771</v>
      </c>
      <c r="I67" s="973">
        <v>1294</v>
      </c>
      <c r="J67" s="973">
        <v>5156</v>
      </c>
      <c r="K67" s="190"/>
    </row>
    <row r="68" spans="1:11" ht="8.1" customHeight="1">
      <c r="A68" s="190"/>
      <c r="B68" s="191"/>
      <c r="C68" s="190"/>
      <c r="D68" s="972"/>
      <c r="E68" s="964"/>
      <c r="F68" s="964"/>
      <c r="G68" s="964"/>
      <c r="H68" s="973"/>
      <c r="I68" s="973"/>
      <c r="J68" s="973"/>
      <c r="K68" s="190"/>
    </row>
    <row r="69" spans="1:11" ht="15" customHeight="1">
      <c r="A69" s="187"/>
      <c r="B69" s="188" t="s">
        <v>4</v>
      </c>
      <c r="C69" s="187"/>
      <c r="D69" s="972">
        <v>2022</v>
      </c>
      <c r="E69" s="964">
        <v>4323</v>
      </c>
      <c r="F69" s="964">
        <v>58306</v>
      </c>
      <c r="G69" s="964">
        <v>141892</v>
      </c>
      <c r="H69" s="973">
        <v>3143</v>
      </c>
      <c r="I69" s="973">
        <v>21990</v>
      </c>
      <c r="J69" s="973">
        <v>23411</v>
      </c>
      <c r="K69" s="187"/>
    </row>
    <row r="70" spans="1:11" ht="15" customHeight="1">
      <c r="A70" s="190"/>
      <c r="B70" s="191"/>
      <c r="C70" s="190"/>
      <c r="D70" s="972">
        <v>2023</v>
      </c>
      <c r="E70" s="964">
        <v>2395</v>
      </c>
      <c r="F70" s="964">
        <v>33715</v>
      </c>
      <c r="G70" s="964">
        <v>58544</v>
      </c>
      <c r="H70" s="973">
        <v>4949</v>
      </c>
      <c r="I70" s="973">
        <v>14870</v>
      </c>
      <c r="J70" s="973">
        <v>26957</v>
      </c>
      <c r="K70" s="190"/>
    </row>
    <row r="71" spans="1:11" ht="15" customHeight="1">
      <c r="A71" s="190"/>
      <c r="B71" s="191"/>
      <c r="C71" s="190"/>
      <c r="D71" s="972">
        <v>2024</v>
      </c>
      <c r="E71" s="964">
        <v>2271</v>
      </c>
      <c r="F71" s="964">
        <v>27053</v>
      </c>
      <c r="G71" s="964">
        <v>31911</v>
      </c>
      <c r="H71" s="973">
        <v>3702</v>
      </c>
      <c r="I71" s="973">
        <v>13034</v>
      </c>
      <c r="J71" s="973">
        <v>53252</v>
      </c>
      <c r="K71" s="190"/>
    </row>
    <row r="72" spans="1:11" ht="8.1" customHeight="1">
      <c r="A72" s="190"/>
      <c r="B72" s="191"/>
      <c r="C72" s="190"/>
      <c r="D72" s="972"/>
      <c r="E72" s="964"/>
      <c r="F72" s="964"/>
      <c r="G72" s="964"/>
      <c r="H72" s="973"/>
      <c r="I72" s="973"/>
      <c r="J72" s="973"/>
      <c r="K72" s="190"/>
    </row>
    <row r="73" spans="1:11" ht="15" customHeight="1">
      <c r="A73" s="187"/>
      <c r="B73" s="188" t="s">
        <v>3</v>
      </c>
      <c r="C73" s="187"/>
      <c r="D73" s="972">
        <v>2022</v>
      </c>
      <c r="E73" s="964">
        <v>50</v>
      </c>
      <c r="F73" s="964">
        <v>1240</v>
      </c>
      <c r="G73" s="964">
        <v>9724</v>
      </c>
      <c r="H73" s="973">
        <v>1</v>
      </c>
      <c r="I73" s="973">
        <v>586</v>
      </c>
      <c r="J73" s="973">
        <v>505</v>
      </c>
      <c r="K73" s="187"/>
    </row>
    <row r="74" spans="1:11" ht="15" customHeight="1">
      <c r="A74" s="191"/>
      <c r="B74" s="191"/>
      <c r="C74" s="191"/>
      <c r="D74" s="972">
        <v>2023</v>
      </c>
      <c r="E74" s="964">
        <v>3</v>
      </c>
      <c r="F74" s="964">
        <v>1015</v>
      </c>
      <c r="G74" s="964">
        <v>1779</v>
      </c>
      <c r="H74" s="973">
        <v>34</v>
      </c>
      <c r="I74" s="973">
        <v>427</v>
      </c>
      <c r="J74" s="973">
        <v>545</v>
      </c>
      <c r="K74" s="191"/>
    </row>
    <row r="75" spans="1:11" ht="15" customHeight="1">
      <c r="A75" s="191"/>
      <c r="B75" s="191"/>
      <c r="C75" s="191"/>
      <c r="D75" s="972">
        <v>2024</v>
      </c>
      <c r="E75" s="964">
        <v>8</v>
      </c>
      <c r="F75" s="964">
        <v>1639</v>
      </c>
      <c r="G75" s="964">
        <v>1747</v>
      </c>
      <c r="H75" s="973">
        <v>244</v>
      </c>
      <c r="I75" s="973">
        <v>2040</v>
      </c>
      <c r="J75" s="973">
        <v>696</v>
      </c>
      <c r="K75" s="191"/>
    </row>
    <row r="76" spans="1:11" ht="8.1" customHeight="1">
      <c r="A76" s="190"/>
      <c r="B76" s="191"/>
      <c r="C76" s="190"/>
      <c r="D76" s="972"/>
      <c r="E76" s="964"/>
      <c r="F76" s="964"/>
      <c r="G76" s="964"/>
      <c r="H76" s="973"/>
      <c r="I76" s="973"/>
      <c r="J76" s="973"/>
      <c r="K76" s="190"/>
    </row>
    <row r="77" spans="1:11" ht="15" customHeight="1">
      <c r="A77" s="187"/>
      <c r="B77" s="188" t="s">
        <v>2</v>
      </c>
      <c r="C77" s="187"/>
      <c r="D77" s="972">
        <v>2022</v>
      </c>
      <c r="E77" s="964">
        <v>1763</v>
      </c>
      <c r="F77" s="964">
        <v>57691</v>
      </c>
      <c r="G77" s="964">
        <v>134597</v>
      </c>
      <c r="H77" s="973">
        <v>410</v>
      </c>
      <c r="I77" s="973">
        <v>12959</v>
      </c>
      <c r="J77" s="973">
        <v>8824</v>
      </c>
      <c r="K77" s="187"/>
    </row>
    <row r="78" spans="1:11" ht="15" customHeight="1">
      <c r="A78" s="190"/>
      <c r="B78" s="191"/>
      <c r="C78" s="190"/>
      <c r="D78" s="972">
        <v>2023</v>
      </c>
      <c r="E78" s="964">
        <v>1521</v>
      </c>
      <c r="F78" s="964">
        <v>47989</v>
      </c>
      <c r="G78" s="964">
        <v>80084</v>
      </c>
      <c r="H78" s="973">
        <v>645</v>
      </c>
      <c r="I78" s="973">
        <v>5655</v>
      </c>
      <c r="J78" s="973">
        <v>11501</v>
      </c>
      <c r="K78" s="190"/>
    </row>
    <row r="79" spans="1:11" ht="15" customHeight="1">
      <c r="A79" s="190"/>
      <c r="B79" s="191"/>
      <c r="C79" s="190"/>
      <c r="D79" s="972">
        <v>2024</v>
      </c>
      <c r="E79" s="964">
        <v>962</v>
      </c>
      <c r="F79" s="964">
        <v>23910</v>
      </c>
      <c r="G79" s="964">
        <v>44943</v>
      </c>
      <c r="H79" s="973">
        <v>1678</v>
      </c>
      <c r="I79" s="973">
        <v>5894</v>
      </c>
      <c r="J79" s="973">
        <v>28257</v>
      </c>
      <c r="K79" s="190"/>
    </row>
    <row r="80" spans="1:11" ht="8.1" customHeight="1">
      <c r="A80" s="187"/>
      <c r="B80" s="188"/>
      <c r="C80" s="187"/>
      <c r="D80" s="972"/>
      <c r="E80" s="964"/>
      <c r="F80" s="964"/>
      <c r="G80" s="964"/>
      <c r="H80" s="973"/>
      <c r="I80" s="973"/>
      <c r="J80" s="973"/>
      <c r="K80" s="187"/>
    </row>
    <row r="81" spans="1:11" ht="15" customHeight="1">
      <c r="A81" s="187"/>
      <c r="B81" s="188" t="s">
        <v>1</v>
      </c>
      <c r="C81" s="187"/>
      <c r="D81" s="972">
        <v>2022</v>
      </c>
      <c r="E81" s="973" t="s">
        <v>134</v>
      </c>
      <c r="F81" s="964">
        <v>96</v>
      </c>
      <c r="G81" s="964">
        <v>116</v>
      </c>
      <c r="H81" s="973">
        <v>1</v>
      </c>
      <c r="I81" s="973">
        <v>18</v>
      </c>
      <c r="J81" s="973" t="s">
        <v>134</v>
      </c>
      <c r="K81" s="187"/>
    </row>
    <row r="82" spans="1:11" ht="15" customHeight="1">
      <c r="A82" s="187"/>
      <c r="B82" s="188"/>
      <c r="C82" s="187"/>
      <c r="D82" s="972">
        <v>2023</v>
      </c>
      <c r="E82" s="964">
        <v>1</v>
      </c>
      <c r="F82" s="964">
        <v>79</v>
      </c>
      <c r="G82" s="964">
        <v>111</v>
      </c>
      <c r="H82" s="973" t="s">
        <v>134</v>
      </c>
      <c r="I82" s="973">
        <v>13</v>
      </c>
      <c r="J82" s="973">
        <v>31</v>
      </c>
      <c r="K82" s="187"/>
    </row>
    <row r="83" spans="1:11" ht="15" customHeight="1">
      <c r="A83" s="187"/>
      <c r="B83" s="188"/>
      <c r="C83" s="187"/>
      <c r="D83" s="972">
        <v>2024</v>
      </c>
      <c r="E83" s="964">
        <v>3</v>
      </c>
      <c r="F83" s="964">
        <v>193</v>
      </c>
      <c r="G83" s="964">
        <v>217</v>
      </c>
      <c r="H83" s="973">
        <v>96</v>
      </c>
      <c r="I83" s="973">
        <v>21</v>
      </c>
      <c r="J83" s="973">
        <v>16</v>
      </c>
      <c r="K83" s="187"/>
    </row>
    <row r="84" spans="1:11" ht="8.1" customHeight="1">
      <c r="A84" s="190"/>
      <c r="B84" s="191"/>
      <c r="C84" s="190"/>
      <c r="D84" s="972"/>
      <c r="E84" s="964"/>
      <c r="F84" s="964"/>
      <c r="G84" s="964"/>
      <c r="H84" s="973"/>
      <c r="I84" s="973"/>
      <c r="J84" s="973"/>
      <c r="K84" s="190"/>
    </row>
    <row r="85" spans="1:11" ht="15" customHeight="1">
      <c r="A85" s="187"/>
      <c r="B85" s="188" t="s">
        <v>0</v>
      </c>
      <c r="C85" s="187"/>
      <c r="D85" s="972">
        <v>2022</v>
      </c>
      <c r="E85" s="964">
        <v>10</v>
      </c>
      <c r="F85" s="964">
        <v>344</v>
      </c>
      <c r="G85" s="964">
        <v>1593</v>
      </c>
      <c r="H85" s="973">
        <v>2</v>
      </c>
      <c r="I85" s="973">
        <v>512</v>
      </c>
      <c r="J85" s="973">
        <v>145</v>
      </c>
      <c r="K85" s="187"/>
    </row>
    <row r="86" spans="1:11" ht="15" customHeight="1">
      <c r="A86" s="190"/>
      <c r="B86" s="191"/>
      <c r="C86" s="190"/>
      <c r="D86" s="972">
        <v>2023</v>
      </c>
      <c r="E86" s="964">
        <v>6</v>
      </c>
      <c r="F86" s="964">
        <v>263</v>
      </c>
      <c r="G86" s="964">
        <v>629</v>
      </c>
      <c r="H86" s="973">
        <v>319</v>
      </c>
      <c r="I86" s="973">
        <v>341</v>
      </c>
      <c r="J86" s="973">
        <v>343</v>
      </c>
      <c r="K86" s="190"/>
    </row>
    <row r="87" spans="1:11" ht="15" customHeight="1">
      <c r="A87" s="190"/>
      <c r="B87" s="191"/>
      <c r="C87" s="190"/>
      <c r="D87" s="972">
        <v>2024</v>
      </c>
      <c r="E87" s="964">
        <v>14</v>
      </c>
      <c r="F87" s="964">
        <v>355</v>
      </c>
      <c r="G87" s="964">
        <v>1928</v>
      </c>
      <c r="H87" s="973">
        <v>3014</v>
      </c>
      <c r="I87" s="973">
        <v>1433</v>
      </c>
      <c r="J87" s="973">
        <v>1072</v>
      </c>
      <c r="K87" s="190"/>
    </row>
    <row r="88" spans="1:11" ht="8.1" customHeight="1" thickBot="1">
      <c r="A88" s="1038"/>
      <c r="B88" s="1038"/>
      <c r="C88" s="1038"/>
      <c r="D88" s="1040"/>
      <c r="E88" s="1018"/>
      <c r="F88" s="1018"/>
      <c r="H88" s="1039"/>
      <c r="I88" s="1039"/>
      <c r="J88" s="1039"/>
      <c r="K88" s="1038"/>
    </row>
    <row r="89" spans="1:11" ht="15" customHeight="1">
      <c r="A89" s="224"/>
      <c r="B89" s="224"/>
      <c r="C89" s="224"/>
      <c r="D89" s="203"/>
      <c r="E89" s="1011"/>
      <c r="F89" s="1011"/>
      <c r="G89" s="1037"/>
      <c r="H89" s="204"/>
      <c r="I89" s="199"/>
      <c r="J89" s="199"/>
      <c r="K89" s="201" t="s">
        <v>213</v>
      </c>
    </row>
    <row r="90" spans="1:11" ht="15" customHeight="1">
      <c r="D90" s="1035"/>
      <c r="E90" s="1036"/>
      <c r="F90" s="1036"/>
      <c r="G90" s="1036"/>
      <c r="H90" s="1034"/>
      <c r="I90" s="1034"/>
      <c r="J90" s="1034"/>
      <c r="K90" s="205" t="s">
        <v>214</v>
      </c>
    </row>
    <row r="91" spans="1:11" ht="8.1" customHeight="1">
      <c r="D91" s="1035"/>
      <c r="E91" s="1011"/>
      <c r="F91" s="1011"/>
      <c r="G91" s="1011"/>
      <c r="H91" s="1034"/>
      <c r="I91" s="1034"/>
      <c r="J91" s="1034"/>
    </row>
  </sheetData>
  <hyperlinks>
    <hyperlink ref="J1" r:id="rId1" xr:uid="{15673A72-B117-41F0-9CAD-B88FDDA0D75D}"/>
    <hyperlink ref="J2" r:id="rId2" xr:uid="{46B8A1C2-486F-4CD7-B746-38D610CC0B0D}"/>
  </hyperlinks>
  <printOptions horizontalCentered="1"/>
  <pageMargins left="0.55118110236220474" right="0.55118110236220474" top="0.39370078740157483" bottom="0.39370078740157483" header="0.39370078740157483" footer="0.39370078740157483"/>
  <pageSetup scale="62" orientation="portrait" r:id="rId3"/>
  <colBreaks count="1" manualBreakCount="1">
    <brk id="11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392D-8F0B-4E4D-A00F-E1E192347E18}">
  <sheetPr>
    <tabColor theme="8"/>
    <pageSetUpPr fitToPage="1"/>
  </sheetPr>
  <dimension ref="A1:S86"/>
  <sheetViews>
    <sheetView showGridLines="0" view="pageBreakPreview" topLeftCell="A49" zoomScale="80" zoomScaleNormal="90" zoomScaleSheetLayoutView="80" workbookViewId="0">
      <selection activeCell="E57" sqref="D57:G57"/>
    </sheetView>
  </sheetViews>
  <sheetFormatPr defaultColWidth="9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8" width="21.7109375" style="863" customWidth="1"/>
    <col min="9" max="9" width="1.7109375" style="863" customWidth="1"/>
    <col min="10" max="16384" width="9" style="863"/>
  </cols>
  <sheetData>
    <row r="1" spans="1:9">
      <c r="H1" s="962" t="s">
        <v>43</v>
      </c>
    </row>
    <row r="2" spans="1:9">
      <c r="D2" s="1055"/>
      <c r="E2" s="1054"/>
      <c r="F2" s="1054"/>
      <c r="G2" s="1054"/>
      <c r="H2" s="960" t="s">
        <v>42</v>
      </c>
    </row>
    <row r="3" spans="1:9">
      <c r="D3" s="1055"/>
      <c r="E3" s="1054"/>
      <c r="F3" s="1054"/>
      <c r="G3" s="1054"/>
      <c r="H3" s="1054"/>
    </row>
    <row r="4" spans="1:9" s="1006" customFormat="1" ht="18" customHeight="1">
      <c r="A4" s="1051"/>
      <c r="B4" s="105" t="s">
        <v>178</v>
      </c>
      <c r="C4" s="1009" t="s">
        <v>376</v>
      </c>
      <c r="D4" s="1053"/>
      <c r="E4" s="1052"/>
      <c r="F4" s="1060"/>
      <c r="G4" s="1060"/>
      <c r="H4" s="1060"/>
      <c r="I4" s="1051"/>
    </row>
    <row r="5" spans="1:9" s="1000" customFormat="1" ht="18" customHeight="1">
      <c r="A5" s="1048"/>
      <c r="B5" s="1059" t="s">
        <v>179</v>
      </c>
      <c r="C5" s="1003" t="s">
        <v>375</v>
      </c>
      <c r="D5" s="1050"/>
      <c r="E5" s="1049"/>
      <c r="F5" s="1058"/>
      <c r="G5" s="1058"/>
      <c r="H5" s="1058"/>
      <c r="I5" s="1048"/>
    </row>
    <row r="6" spans="1:9" ht="8.1" customHeight="1" thickBot="1">
      <c r="A6" s="1045"/>
      <c r="B6" s="1045"/>
      <c r="C6" s="1045"/>
      <c r="D6" s="1047"/>
      <c r="E6" s="1046"/>
      <c r="F6" s="1046"/>
      <c r="G6" s="1057"/>
      <c r="H6" s="1057"/>
      <c r="I6" s="1045"/>
    </row>
    <row r="7" spans="1:9" ht="8.1" customHeight="1" thickTop="1">
      <c r="A7" s="1043"/>
      <c r="B7" s="1043"/>
      <c r="C7" s="1043"/>
      <c r="D7" s="1044"/>
      <c r="E7" s="987"/>
      <c r="F7" s="987"/>
      <c r="G7" s="987"/>
      <c r="H7" s="987"/>
      <c r="I7" s="1043"/>
    </row>
    <row r="8" spans="1:9" ht="15" customHeight="1">
      <c r="A8" s="991"/>
      <c r="B8" s="991" t="s">
        <v>25</v>
      </c>
      <c r="C8" s="991"/>
      <c r="D8" s="361" t="s">
        <v>190</v>
      </c>
      <c r="E8" s="276" t="s">
        <v>111</v>
      </c>
      <c r="F8" s="276" t="s">
        <v>94</v>
      </c>
      <c r="G8" s="276" t="s">
        <v>233</v>
      </c>
      <c r="H8" s="275" t="s">
        <v>234</v>
      </c>
      <c r="I8" s="991"/>
    </row>
    <row r="9" spans="1:9" ht="15" customHeight="1">
      <c r="A9" s="986"/>
      <c r="B9" s="986" t="s">
        <v>23</v>
      </c>
      <c r="C9" s="986"/>
      <c r="D9" s="988" t="s">
        <v>191</v>
      </c>
      <c r="E9" s="276" t="s">
        <v>236</v>
      </c>
      <c r="F9" s="276" t="s">
        <v>67</v>
      </c>
      <c r="G9" s="280" t="s">
        <v>237</v>
      </c>
      <c r="H9" s="275" t="s">
        <v>238</v>
      </c>
      <c r="I9" s="986"/>
    </row>
    <row r="10" spans="1:9" ht="15" customHeight="1">
      <c r="A10" s="986"/>
      <c r="B10" s="986"/>
      <c r="C10" s="986"/>
      <c r="D10" s="361"/>
      <c r="E10" s="275" t="s">
        <v>240</v>
      </c>
      <c r="F10" s="276" t="s">
        <v>108</v>
      </c>
      <c r="G10" s="281" t="s">
        <v>107</v>
      </c>
      <c r="H10" s="275" t="s">
        <v>105</v>
      </c>
      <c r="I10" s="986"/>
    </row>
    <row r="11" spans="1:9" ht="15" customHeight="1">
      <c r="A11" s="986"/>
      <c r="B11" s="986"/>
      <c r="C11" s="986"/>
      <c r="D11" s="361"/>
      <c r="E11" s="283" t="s">
        <v>242</v>
      </c>
      <c r="F11" s="283" t="s">
        <v>106</v>
      </c>
      <c r="G11" s="281" t="s">
        <v>136</v>
      </c>
      <c r="H11" s="283" t="s">
        <v>103</v>
      </c>
      <c r="I11" s="986"/>
    </row>
    <row r="12" spans="1:9" ht="15" customHeight="1">
      <c r="A12" s="354"/>
      <c r="B12" s="354"/>
      <c r="C12" s="354"/>
      <c r="D12" s="361"/>
      <c r="E12" s="283" t="s">
        <v>104</v>
      </c>
      <c r="F12" s="283" t="s">
        <v>56</v>
      </c>
      <c r="G12" s="283" t="s">
        <v>103</v>
      </c>
      <c r="H12" s="283" t="s">
        <v>243</v>
      </c>
      <c r="I12" s="354"/>
    </row>
    <row r="13" spans="1:9" ht="15" customHeight="1">
      <c r="A13" s="354"/>
      <c r="B13" s="354"/>
      <c r="C13" s="354"/>
      <c r="D13" s="361"/>
      <c r="E13" s="283" t="s">
        <v>244</v>
      </c>
      <c r="F13" s="275"/>
      <c r="G13" s="283" t="s">
        <v>113</v>
      </c>
      <c r="H13" s="283" t="s">
        <v>245</v>
      </c>
      <c r="I13" s="354"/>
    </row>
    <row r="14" spans="1:9" ht="15" customHeight="1">
      <c r="A14" s="986"/>
      <c r="B14" s="986"/>
      <c r="C14" s="986"/>
      <c r="D14" s="1026"/>
      <c r="E14" s="283"/>
      <c r="F14" s="283"/>
      <c r="G14" s="283" t="s">
        <v>149</v>
      </c>
      <c r="H14" s="283" t="s">
        <v>247</v>
      </c>
      <c r="I14" s="986"/>
    </row>
    <row r="15" spans="1:9" ht="8.1" customHeight="1">
      <c r="A15" s="986"/>
      <c r="B15" s="983"/>
      <c r="C15" s="983"/>
      <c r="D15" s="982"/>
      <c r="E15" s="288"/>
      <c r="F15" s="288"/>
      <c r="G15" s="288"/>
      <c r="H15" s="288"/>
      <c r="I15" s="983"/>
    </row>
    <row r="16" spans="1:9" ht="8.1" customHeight="1">
      <c r="A16" s="1042"/>
      <c r="B16" s="986"/>
      <c r="C16" s="986"/>
      <c r="D16" s="988"/>
      <c r="E16" s="279"/>
      <c r="F16" s="279"/>
      <c r="G16" s="279"/>
      <c r="H16" s="279"/>
      <c r="I16" s="986"/>
    </row>
    <row r="17" spans="1:19" ht="15" customHeight="1">
      <c r="A17" s="976"/>
      <c r="B17" s="976" t="s">
        <v>253</v>
      </c>
      <c r="C17" s="976"/>
      <c r="D17" s="974">
        <v>2022</v>
      </c>
      <c r="E17" s="206">
        <f>SUM(E21,E25,E29,E33,E37,E41,E45,E53,E57,E61,E65,E69,E73,E77,E81,E49)</f>
        <v>9864</v>
      </c>
      <c r="F17" s="206">
        <f>SUM(F21,F25,F29,F33,F37,F41,F45,F53,F57,F61,F65,F69,F73,F77,F81,F49)</f>
        <v>168498</v>
      </c>
      <c r="G17" s="206">
        <f>SUM(G21,G25,G29,G33,G37,G41,G45,G53,G57,G61,G65,G69,G73,G77,G81,G49)</f>
        <v>18317</v>
      </c>
      <c r="H17" s="206">
        <f>SUM(H21,H25,H29,H33,H37,H41,H45,H53,H57,H61,H65,H69,H73,H77,H81,H49)</f>
        <v>143</v>
      </c>
      <c r="I17" s="976"/>
      <c r="K17" s="1041"/>
      <c r="L17" s="1041"/>
      <c r="M17" s="1041"/>
      <c r="N17" s="1041"/>
      <c r="O17" s="1041"/>
      <c r="P17" s="1041"/>
      <c r="Q17" s="1041"/>
      <c r="R17" s="1041"/>
      <c r="S17" s="1041"/>
    </row>
    <row r="18" spans="1:19" ht="15" customHeight="1">
      <c r="A18" s="975"/>
      <c r="B18" s="975"/>
      <c r="C18" s="975"/>
      <c r="D18" s="974">
        <v>2023</v>
      </c>
      <c r="E18" s="206">
        <f>SUM(E22,E26,E30,E34,E38,E42,E46,E54,E58,E62,E66,E70,E74,E78,E82,E50)</f>
        <v>15295</v>
      </c>
      <c r="F18" s="206">
        <f>SUM(F22,F26,F30,F34,F38,F42,F46,F54,F58,F62,F66,F70,F74,F78,F82,F50)</f>
        <v>69018</v>
      </c>
      <c r="G18" s="206">
        <f>SUM(G22,G26,G30,G34,G38,G42,G46,G54,G58,G62,G66,G70,G74,G78,G82,G50)</f>
        <v>4163</v>
      </c>
      <c r="H18" s="206">
        <f>SUM(H22,H26,H30,H34,H38,H42,H46,H54,H58,H62,H66,H70,H74,H78,H82,H50)</f>
        <v>443</v>
      </c>
      <c r="I18" s="975"/>
      <c r="K18" s="1041"/>
      <c r="L18" s="1041"/>
      <c r="M18" s="1041"/>
      <c r="N18" s="1041"/>
      <c r="O18" s="1041"/>
      <c r="P18" s="1041"/>
      <c r="Q18" s="1041"/>
    </row>
    <row r="19" spans="1:19" ht="15" customHeight="1">
      <c r="A19" s="975"/>
      <c r="B19" s="975"/>
      <c r="C19" s="975"/>
      <c r="D19" s="974">
        <v>2024</v>
      </c>
      <c r="E19" s="206">
        <f>SUM(E23,E27,E31,E35,E39,E43,E47,E55,E59,E63,E67,E71,E75,E79,E83,E51)</f>
        <v>10885</v>
      </c>
      <c r="F19" s="206">
        <f>SUM(F23,F27,F31,F35,F39,F43,F47,F55,F59,F63,F67,F71,F75,F79,F83,F51)</f>
        <v>51539</v>
      </c>
      <c r="G19" s="206">
        <f>SUM(G23,G27,G31,G35,G39,G43,G47,G55,G59,G63,G67,G71,G75,G79,G83,G51)</f>
        <v>1586</v>
      </c>
      <c r="H19" s="206">
        <f>SUM(H23,H27,H31,H35,H39,H43,H47,H55,H59,H63,H67,H71,H75,H79,H83,H51)</f>
        <v>786</v>
      </c>
      <c r="I19" s="975"/>
      <c r="K19" s="1041"/>
      <c r="L19" s="1041"/>
      <c r="M19" s="1041"/>
      <c r="N19" s="1041"/>
      <c r="O19" s="1041"/>
      <c r="P19" s="1041"/>
      <c r="Q19" s="1041"/>
    </row>
    <row r="20" spans="1:19" ht="8.1" customHeight="1">
      <c r="A20" s="208"/>
      <c r="B20" s="208"/>
      <c r="C20" s="208"/>
      <c r="D20" s="972"/>
      <c r="E20" s="973"/>
      <c r="F20" s="973"/>
      <c r="G20" s="973"/>
      <c r="H20" s="973"/>
      <c r="I20" s="208"/>
    </row>
    <row r="21" spans="1:19" ht="15" customHeight="1">
      <c r="A21" s="187"/>
      <c r="B21" s="188" t="s">
        <v>14</v>
      </c>
      <c r="C21" s="187"/>
      <c r="D21" s="972">
        <v>2022</v>
      </c>
      <c r="E21" s="973">
        <v>563</v>
      </c>
      <c r="F21" s="973">
        <v>21564</v>
      </c>
      <c r="G21" s="973">
        <v>2836</v>
      </c>
      <c r="H21" s="973">
        <v>19</v>
      </c>
      <c r="I21" s="187"/>
      <c r="K21" s="1041"/>
    </row>
    <row r="22" spans="1:19" ht="15" customHeight="1">
      <c r="A22" s="190"/>
      <c r="B22" s="191"/>
      <c r="C22" s="190"/>
      <c r="D22" s="972">
        <v>2023</v>
      </c>
      <c r="E22" s="973">
        <v>730</v>
      </c>
      <c r="F22" s="973">
        <v>6789</v>
      </c>
      <c r="G22" s="973">
        <v>761</v>
      </c>
      <c r="H22" s="973" t="s">
        <v>134</v>
      </c>
      <c r="I22" s="190"/>
    </row>
    <row r="23" spans="1:19" ht="15" customHeight="1">
      <c r="A23" s="190"/>
      <c r="B23" s="191"/>
      <c r="C23" s="190"/>
      <c r="D23" s="972">
        <v>2024</v>
      </c>
      <c r="E23" s="973">
        <v>968</v>
      </c>
      <c r="F23" s="973">
        <v>3891</v>
      </c>
      <c r="G23" s="973">
        <v>178</v>
      </c>
      <c r="H23" s="973">
        <v>2</v>
      </c>
      <c r="I23" s="190"/>
    </row>
    <row r="24" spans="1:19" ht="8.1" customHeight="1">
      <c r="A24" s="190"/>
      <c r="B24" s="191"/>
      <c r="C24" s="190"/>
      <c r="D24" s="972"/>
      <c r="E24" s="973"/>
      <c r="F24" s="973"/>
      <c r="G24" s="973"/>
      <c r="H24" s="973"/>
      <c r="I24" s="190"/>
    </row>
    <row r="25" spans="1:19" ht="15" customHeight="1">
      <c r="A25" s="187"/>
      <c r="B25" s="188" t="s">
        <v>13</v>
      </c>
      <c r="C25" s="187"/>
      <c r="D25" s="972">
        <v>2022</v>
      </c>
      <c r="E25" s="973">
        <v>132</v>
      </c>
      <c r="F25" s="973">
        <v>3506</v>
      </c>
      <c r="G25" s="973">
        <v>50</v>
      </c>
      <c r="H25" s="973"/>
      <c r="I25" s="187"/>
    </row>
    <row r="26" spans="1:19" ht="15" customHeight="1">
      <c r="A26" s="187"/>
      <c r="B26" s="188"/>
      <c r="C26" s="187"/>
      <c r="D26" s="972">
        <v>2023</v>
      </c>
      <c r="E26" s="973">
        <v>281</v>
      </c>
      <c r="F26" s="973">
        <v>1225</v>
      </c>
      <c r="G26" s="973">
        <v>44</v>
      </c>
      <c r="H26" s="973">
        <v>3</v>
      </c>
      <c r="I26" s="187"/>
    </row>
    <row r="27" spans="1:19" ht="15" customHeight="1">
      <c r="A27" s="187"/>
      <c r="B27" s="188"/>
      <c r="C27" s="187"/>
      <c r="D27" s="972">
        <v>2024</v>
      </c>
      <c r="E27" s="973">
        <v>109</v>
      </c>
      <c r="F27" s="973">
        <v>824</v>
      </c>
      <c r="G27" s="973">
        <v>4</v>
      </c>
      <c r="H27" s="973">
        <v>6</v>
      </c>
      <c r="I27" s="187"/>
    </row>
    <row r="28" spans="1:19" ht="8.1" customHeight="1">
      <c r="A28" s="190"/>
      <c r="B28" s="191"/>
      <c r="C28" s="190"/>
      <c r="D28" s="972"/>
      <c r="E28" s="973"/>
      <c r="F28" s="973"/>
      <c r="G28" s="973"/>
      <c r="H28" s="973"/>
      <c r="I28" s="190"/>
    </row>
    <row r="29" spans="1:19" ht="15" customHeight="1">
      <c r="A29" s="187"/>
      <c r="B29" s="188" t="s">
        <v>12</v>
      </c>
      <c r="C29" s="187"/>
      <c r="D29" s="972">
        <v>2022</v>
      </c>
      <c r="E29" s="973">
        <v>17</v>
      </c>
      <c r="F29" s="973">
        <v>672</v>
      </c>
      <c r="G29" s="973">
        <v>184</v>
      </c>
      <c r="H29" s="973">
        <v>1</v>
      </c>
      <c r="I29" s="187"/>
    </row>
    <row r="30" spans="1:19" ht="15" customHeight="1">
      <c r="A30" s="190"/>
      <c r="B30" s="191"/>
      <c r="C30" s="190"/>
      <c r="D30" s="972">
        <v>2023</v>
      </c>
      <c r="E30" s="973">
        <v>3</v>
      </c>
      <c r="F30" s="973">
        <v>534</v>
      </c>
      <c r="G30" s="973">
        <v>328</v>
      </c>
      <c r="H30" s="973">
        <v>7</v>
      </c>
      <c r="I30" s="190"/>
    </row>
    <row r="31" spans="1:19" ht="15" customHeight="1">
      <c r="A31" s="190"/>
      <c r="B31" s="191"/>
      <c r="C31" s="190"/>
      <c r="D31" s="972">
        <v>2024</v>
      </c>
      <c r="E31" s="973">
        <v>7</v>
      </c>
      <c r="F31" s="973">
        <v>600</v>
      </c>
      <c r="G31" s="973">
        <v>41</v>
      </c>
      <c r="H31" s="973">
        <v>9</v>
      </c>
      <c r="I31" s="190"/>
    </row>
    <row r="32" spans="1:19" ht="8.1" customHeight="1">
      <c r="A32" s="190"/>
      <c r="B32" s="191"/>
      <c r="C32" s="190"/>
      <c r="D32" s="972"/>
      <c r="E32" s="973"/>
      <c r="F32" s="973"/>
      <c r="G32" s="973"/>
      <c r="H32" s="973"/>
      <c r="I32" s="190"/>
    </row>
    <row r="33" spans="1:9" ht="15" customHeight="1">
      <c r="A33" s="187"/>
      <c r="B33" s="188" t="s">
        <v>11</v>
      </c>
      <c r="C33" s="187"/>
      <c r="D33" s="972">
        <v>2022</v>
      </c>
      <c r="E33" s="973">
        <v>497</v>
      </c>
      <c r="F33" s="973">
        <v>6339</v>
      </c>
      <c r="G33" s="973">
        <v>302</v>
      </c>
      <c r="H33" s="973" t="s">
        <v>134</v>
      </c>
      <c r="I33" s="187"/>
    </row>
    <row r="34" spans="1:9" ht="15" customHeight="1">
      <c r="A34" s="190"/>
      <c r="B34" s="191"/>
      <c r="C34" s="190"/>
      <c r="D34" s="972">
        <v>2023</v>
      </c>
      <c r="E34" s="973">
        <v>911</v>
      </c>
      <c r="F34" s="973">
        <v>930</v>
      </c>
      <c r="G34" s="973">
        <v>157</v>
      </c>
      <c r="H34" s="973" t="s">
        <v>134</v>
      </c>
      <c r="I34" s="190"/>
    </row>
    <row r="35" spans="1:9" ht="15" customHeight="1">
      <c r="A35" s="190"/>
      <c r="B35" s="191"/>
      <c r="C35" s="190"/>
      <c r="D35" s="972">
        <v>2024</v>
      </c>
      <c r="E35" s="973">
        <v>811</v>
      </c>
      <c r="F35" s="973">
        <v>283</v>
      </c>
      <c r="G35" s="973">
        <v>99</v>
      </c>
      <c r="H35" s="973">
        <v>10</v>
      </c>
      <c r="I35" s="190"/>
    </row>
    <row r="36" spans="1:9" ht="8.1" customHeight="1">
      <c r="A36" s="190"/>
      <c r="B36" s="191"/>
      <c r="C36" s="190"/>
      <c r="D36" s="972"/>
      <c r="E36" s="973"/>
      <c r="F36" s="973"/>
      <c r="G36" s="973"/>
      <c r="H36" s="973"/>
      <c r="I36" s="190"/>
    </row>
    <row r="37" spans="1:9" ht="15" customHeight="1">
      <c r="A37" s="187"/>
      <c r="B37" s="188" t="s">
        <v>10</v>
      </c>
      <c r="C37" s="187"/>
      <c r="D37" s="972">
        <v>2022</v>
      </c>
      <c r="E37" s="973">
        <v>150</v>
      </c>
      <c r="F37" s="973">
        <v>3993</v>
      </c>
      <c r="G37" s="973">
        <v>91</v>
      </c>
      <c r="H37" s="973" t="s">
        <v>134</v>
      </c>
      <c r="I37" s="187"/>
    </row>
    <row r="38" spans="1:9" ht="15" customHeight="1">
      <c r="A38" s="190"/>
      <c r="B38" s="191"/>
      <c r="C38" s="190"/>
      <c r="D38" s="972">
        <v>2023</v>
      </c>
      <c r="E38" s="973">
        <v>161</v>
      </c>
      <c r="F38" s="973">
        <v>3688</v>
      </c>
      <c r="G38" s="973">
        <v>27</v>
      </c>
      <c r="H38" s="973" t="s">
        <v>134</v>
      </c>
      <c r="I38" s="190"/>
    </row>
    <row r="39" spans="1:9" ht="15" customHeight="1">
      <c r="A39" s="190"/>
      <c r="B39" s="191"/>
      <c r="C39" s="190"/>
      <c r="D39" s="972">
        <v>2024</v>
      </c>
      <c r="E39" s="973">
        <v>60</v>
      </c>
      <c r="F39" s="973">
        <v>1491</v>
      </c>
      <c r="G39" s="973">
        <v>2</v>
      </c>
      <c r="H39" s="973">
        <v>4</v>
      </c>
      <c r="I39" s="190"/>
    </row>
    <row r="40" spans="1:9" ht="8.1" customHeight="1">
      <c r="A40" s="190"/>
      <c r="B40" s="191"/>
      <c r="C40" s="190"/>
      <c r="D40" s="972"/>
      <c r="E40" s="973"/>
      <c r="F40" s="973"/>
      <c r="G40" s="973"/>
      <c r="H40" s="973"/>
      <c r="I40" s="190"/>
    </row>
    <row r="41" spans="1:9" ht="15" customHeight="1">
      <c r="A41" s="187"/>
      <c r="B41" s="188" t="s">
        <v>9</v>
      </c>
      <c r="C41" s="187"/>
      <c r="D41" s="972">
        <v>2022</v>
      </c>
      <c r="E41" s="973">
        <v>1211</v>
      </c>
      <c r="F41" s="973">
        <v>7902</v>
      </c>
      <c r="G41" s="973">
        <v>287</v>
      </c>
      <c r="H41" s="973">
        <v>6</v>
      </c>
      <c r="I41" s="187"/>
    </row>
    <row r="42" spans="1:9" ht="15" customHeight="1">
      <c r="A42" s="190"/>
      <c r="B42" s="191"/>
      <c r="C42" s="190"/>
      <c r="D42" s="972">
        <v>2023</v>
      </c>
      <c r="E42" s="973">
        <v>4415</v>
      </c>
      <c r="F42" s="973">
        <v>2479</v>
      </c>
      <c r="G42" s="973">
        <v>12</v>
      </c>
      <c r="H42" s="973" t="s">
        <v>134</v>
      </c>
      <c r="I42" s="190"/>
    </row>
    <row r="43" spans="1:9" ht="15" customHeight="1">
      <c r="A43" s="190"/>
      <c r="B43" s="191"/>
      <c r="C43" s="190"/>
      <c r="D43" s="972">
        <v>2024</v>
      </c>
      <c r="E43" s="973">
        <v>2457</v>
      </c>
      <c r="F43" s="973">
        <v>293</v>
      </c>
      <c r="G43" s="973">
        <v>5</v>
      </c>
      <c r="H43" s="973">
        <v>96</v>
      </c>
      <c r="I43" s="190"/>
    </row>
    <row r="44" spans="1:9" ht="8.1" customHeight="1">
      <c r="A44" s="190"/>
      <c r="B44" s="191"/>
      <c r="C44" s="190"/>
      <c r="D44" s="972"/>
      <c r="E44" s="973"/>
      <c r="F44" s="973"/>
      <c r="G44" s="973"/>
      <c r="H44" s="973"/>
      <c r="I44" s="190"/>
    </row>
    <row r="45" spans="1:9" ht="15" customHeight="1">
      <c r="A45" s="187"/>
      <c r="B45" s="188" t="s">
        <v>8</v>
      </c>
      <c r="C45" s="187"/>
      <c r="D45" s="972">
        <v>2022</v>
      </c>
      <c r="E45" s="973">
        <v>322</v>
      </c>
      <c r="F45" s="973">
        <v>4489</v>
      </c>
      <c r="G45" s="973">
        <v>208</v>
      </c>
      <c r="H45" s="973">
        <v>3</v>
      </c>
      <c r="I45" s="187"/>
    </row>
    <row r="46" spans="1:9" ht="15" customHeight="1">
      <c r="A46" s="187"/>
      <c r="B46" s="188"/>
      <c r="C46" s="187"/>
      <c r="D46" s="972">
        <v>2023</v>
      </c>
      <c r="E46" s="973">
        <v>235</v>
      </c>
      <c r="F46" s="973">
        <v>1519</v>
      </c>
      <c r="G46" s="973">
        <v>87</v>
      </c>
      <c r="H46" s="973">
        <v>2</v>
      </c>
      <c r="I46" s="187"/>
    </row>
    <row r="47" spans="1:9" ht="15" customHeight="1">
      <c r="A47" s="187"/>
      <c r="B47" s="188"/>
      <c r="C47" s="187"/>
      <c r="D47" s="972">
        <v>2024</v>
      </c>
      <c r="E47" s="973">
        <v>146</v>
      </c>
      <c r="F47" s="973">
        <v>530</v>
      </c>
      <c r="G47" s="973">
        <v>43</v>
      </c>
      <c r="H47" s="973">
        <v>11</v>
      </c>
      <c r="I47" s="187"/>
    </row>
    <row r="48" spans="1:9" ht="8.1" customHeight="1">
      <c r="A48" s="187"/>
      <c r="B48" s="188"/>
      <c r="C48" s="187"/>
      <c r="D48" s="972"/>
      <c r="E48" s="973"/>
      <c r="F48" s="973"/>
      <c r="G48" s="973"/>
      <c r="H48" s="973"/>
      <c r="I48" s="187"/>
    </row>
    <row r="49" spans="1:9" ht="15" customHeight="1">
      <c r="A49" s="187"/>
      <c r="B49" s="188" t="s">
        <v>7</v>
      </c>
      <c r="C49" s="187"/>
      <c r="D49" s="972">
        <v>2022</v>
      </c>
      <c r="E49" s="973">
        <v>1</v>
      </c>
      <c r="F49" s="973">
        <v>70</v>
      </c>
      <c r="G49" s="973">
        <v>51</v>
      </c>
      <c r="H49" s="973" t="s">
        <v>134</v>
      </c>
      <c r="I49" s="187"/>
    </row>
    <row r="50" spans="1:9" ht="15" customHeight="1">
      <c r="A50" s="190"/>
      <c r="B50" s="191"/>
      <c r="C50" s="190"/>
      <c r="D50" s="972">
        <v>2023</v>
      </c>
      <c r="E50" s="973">
        <v>1</v>
      </c>
      <c r="F50" s="973">
        <v>65</v>
      </c>
      <c r="G50" s="973">
        <v>54</v>
      </c>
      <c r="H50" s="973" t="s">
        <v>134</v>
      </c>
      <c r="I50" s="190"/>
    </row>
    <row r="51" spans="1:9" ht="15" customHeight="1">
      <c r="A51" s="190"/>
      <c r="B51" s="191"/>
      <c r="C51" s="190"/>
      <c r="D51" s="972">
        <v>2024</v>
      </c>
      <c r="E51" s="973">
        <v>26</v>
      </c>
      <c r="F51" s="973">
        <v>96</v>
      </c>
      <c r="G51" s="973" t="s">
        <v>134</v>
      </c>
      <c r="H51" s="973" t="s">
        <v>134</v>
      </c>
      <c r="I51" s="190"/>
    </row>
    <row r="52" spans="1:9" ht="8.1" customHeight="1">
      <c r="A52" s="213"/>
      <c r="B52" s="213"/>
      <c r="C52" s="213"/>
      <c r="D52" s="972"/>
      <c r="E52" s="973"/>
      <c r="F52" s="973"/>
      <c r="G52" s="973"/>
      <c r="H52" s="973"/>
      <c r="I52" s="213"/>
    </row>
    <row r="53" spans="1:9" ht="15" customHeight="1">
      <c r="A53" s="187"/>
      <c r="B53" s="188" t="s">
        <v>28</v>
      </c>
      <c r="C53" s="187"/>
      <c r="D53" s="972">
        <v>2022</v>
      </c>
      <c r="E53" s="973">
        <v>612</v>
      </c>
      <c r="F53" s="973">
        <v>14114</v>
      </c>
      <c r="G53" s="973">
        <v>925</v>
      </c>
      <c r="H53" s="973">
        <v>2</v>
      </c>
      <c r="I53" s="187"/>
    </row>
    <row r="54" spans="1:9" ht="15" customHeight="1">
      <c r="A54" s="190"/>
      <c r="B54" s="191"/>
      <c r="C54" s="190"/>
      <c r="D54" s="972">
        <v>2023</v>
      </c>
      <c r="E54" s="973">
        <v>209</v>
      </c>
      <c r="F54" s="973">
        <v>4221</v>
      </c>
      <c r="G54" s="973">
        <v>166</v>
      </c>
      <c r="H54" s="973">
        <v>26</v>
      </c>
      <c r="I54" s="190"/>
    </row>
    <row r="55" spans="1:9" ht="15" customHeight="1">
      <c r="A55" s="190"/>
      <c r="B55" s="191"/>
      <c r="C55" s="190"/>
      <c r="D55" s="972">
        <v>2024</v>
      </c>
      <c r="E55" s="973">
        <v>165</v>
      </c>
      <c r="F55" s="973">
        <v>1067</v>
      </c>
      <c r="G55" s="973">
        <v>20</v>
      </c>
      <c r="H55" s="973">
        <v>70</v>
      </c>
      <c r="I55" s="190"/>
    </row>
    <row r="56" spans="1:9" ht="8.1" customHeight="1">
      <c r="A56" s="190"/>
      <c r="B56" s="191"/>
      <c r="C56" s="190"/>
      <c r="D56" s="972"/>
      <c r="E56" s="973"/>
      <c r="F56" s="973"/>
      <c r="G56" s="973"/>
      <c r="H56" s="973"/>
      <c r="I56" s="190"/>
    </row>
    <row r="57" spans="1:9" ht="15" customHeight="1">
      <c r="A57" s="187"/>
      <c r="B57" s="188" t="s">
        <v>6</v>
      </c>
      <c r="C57" s="187"/>
      <c r="D57" s="972">
        <v>2022</v>
      </c>
      <c r="E57" s="973">
        <v>154</v>
      </c>
      <c r="F57" s="973">
        <v>4040</v>
      </c>
      <c r="G57" s="973">
        <v>83</v>
      </c>
      <c r="H57" s="973">
        <v>1</v>
      </c>
      <c r="I57" s="187"/>
    </row>
    <row r="58" spans="1:9" ht="15" customHeight="1">
      <c r="A58" s="190"/>
      <c r="B58" s="191"/>
      <c r="C58" s="190"/>
      <c r="D58" s="972">
        <v>2023</v>
      </c>
      <c r="E58" s="973">
        <v>303</v>
      </c>
      <c r="F58" s="973">
        <v>4001</v>
      </c>
      <c r="G58" s="973">
        <v>283</v>
      </c>
      <c r="H58" s="973">
        <v>6</v>
      </c>
      <c r="I58" s="190"/>
    </row>
    <row r="59" spans="1:9" ht="15" customHeight="1">
      <c r="A59" s="190"/>
      <c r="B59" s="191"/>
      <c r="C59" s="190"/>
      <c r="D59" s="972">
        <v>2024</v>
      </c>
      <c r="E59" s="973">
        <v>190</v>
      </c>
      <c r="F59" s="973">
        <v>4483</v>
      </c>
      <c r="G59" s="973">
        <v>170</v>
      </c>
      <c r="H59" s="973">
        <v>5</v>
      </c>
      <c r="I59" s="190"/>
    </row>
    <row r="60" spans="1:9" ht="8.1" customHeight="1">
      <c r="A60" s="190"/>
      <c r="B60" s="191"/>
      <c r="C60" s="190"/>
      <c r="D60" s="972"/>
      <c r="E60" s="973"/>
      <c r="F60" s="973"/>
      <c r="G60" s="973"/>
      <c r="H60" s="973"/>
      <c r="I60" s="190"/>
    </row>
    <row r="61" spans="1:9" ht="15" customHeight="1">
      <c r="A61" s="187"/>
      <c r="B61" s="188" t="s">
        <v>5</v>
      </c>
      <c r="C61" s="187"/>
      <c r="D61" s="972">
        <v>2022</v>
      </c>
      <c r="E61" s="973">
        <v>369</v>
      </c>
      <c r="F61" s="973">
        <v>19750</v>
      </c>
      <c r="G61" s="973">
        <v>42</v>
      </c>
      <c r="H61" s="973">
        <v>85</v>
      </c>
      <c r="I61" s="187"/>
    </row>
    <row r="62" spans="1:9" ht="15" customHeight="1">
      <c r="A62" s="190"/>
      <c r="B62" s="191"/>
      <c r="C62" s="190"/>
      <c r="D62" s="972">
        <v>2023</v>
      </c>
      <c r="E62" s="973">
        <v>386</v>
      </c>
      <c r="F62" s="973">
        <v>15726</v>
      </c>
      <c r="G62" s="973">
        <v>39</v>
      </c>
      <c r="H62" s="973">
        <v>308</v>
      </c>
      <c r="I62" s="190"/>
    </row>
    <row r="63" spans="1:9" ht="15" customHeight="1">
      <c r="A63" s="190"/>
      <c r="B63" s="191"/>
      <c r="C63" s="190"/>
      <c r="D63" s="972">
        <v>2024</v>
      </c>
      <c r="E63" s="973">
        <v>293</v>
      </c>
      <c r="F63" s="973">
        <v>25793</v>
      </c>
      <c r="G63" s="973">
        <v>33</v>
      </c>
      <c r="H63" s="973">
        <v>117</v>
      </c>
      <c r="I63" s="190"/>
    </row>
    <row r="64" spans="1:9" ht="8.1" customHeight="1">
      <c r="A64" s="190"/>
      <c r="B64" s="191"/>
      <c r="C64" s="190"/>
      <c r="D64" s="972"/>
      <c r="E64" s="973"/>
      <c r="F64" s="973"/>
      <c r="G64" s="973"/>
      <c r="H64" s="973"/>
      <c r="I64" s="190"/>
    </row>
    <row r="65" spans="1:9" ht="15" customHeight="1">
      <c r="A65" s="187"/>
      <c r="B65" s="188" t="s">
        <v>4</v>
      </c>
      <c r="C65" s="187"/>
      <c r="D65" s="972">
        <v>2022</v>
      </c>
      <c r="E65" s="973">
        <v>3869</v>
      </c>
      <c r="F65" s="973">
        <v>41855</v>
      </c>
      <c r="G65" s="973">
        <v>7324</v>
      </c>
      <c r="H65" s="973">
        <v>5</v>
      </c>
      <c r="I65" s="187"/>
    </row>
    <row r="66" spans="1:9" ht="15" customHeight="1">
      <c r="A66" s="190"/>
      <c r="B66" s="191"/>
      <c r="C66" s="190"/>
      <c r="D66" s="972">
        <v>2023</v>
      </c>
      <c r="E66" s="973">
        <v>5142</v>
      </c>
      <c r="F66" s="973">
        <v>12130</v>
      </c>
      <c r="G66" s="973">
        <v>1200</v>
      </c>
      <c r="H66" s="973">
        <v>3</v>
      </c>
      <c r="I66" s="190"/>
    </row>
    <row r="67" spans="1:9" ht="15" customHeight="1">
      <c r="A67" s="190"/>
      <c r="B67" s="191"/>
      <c r="C67" s="190"/>
      <c r="D67" s="972">
        <v>2024</v>
      </c>
      <c r="E67" s="973">
        <v>3335</v>
      </c>
      <c r="F67" s="973">
        <v>4948</v>
      </c>
      <c r="G67" s="973">
        <v>439</v>
      </c>
      <c r="H67" s="973">
        <v>97</v>
      </c>
      <c r="I67" s="190"/>
    </row>
    <row r="68" spans="1:9" ht="8.1" customHeight="1">
      <c r="A68" s="190"/>
      <c r="B68" s="191"/>
      <c r="C68" s="190"/>
      <c r="D68" s="972"/>
      <c r="E68" s="973"/>
      <c r="F68" s="973"/>
      <c r="G68" s="973"/>
      <c r="H68" s="973"/>
      <c r="I68" s="190"/>
    </row>
    <row r="69" spans="1:9" ht="15" customHeight="1">
      <c r="A69" s="187"/>
      <c r="B69" s="188" t="s">
        <v>3</v>
      </c>
      <c r="C69" s="187"/>
      <c r="D69" s="972">
        <v>2022</v>
      </c>
      <c r="E69" s="973">
        <v>6</v>
      </c>
      <c r="F69" s="973">
        <v>658</v>
      </c>
      <c r="G69" s="973">
        <v>1</v>
      </c>
      <c r="H69" s="973" t="s">
        <v>134</v>
      </c>
      <c r="I69" s="187"/>
    </row>
    <row r="70" spans="1:9" ht="15" customHeight="1">
      <c r="A70" s="191"/>
      <c r="B70" s="191"/>
      <c r="C70" s="191"/>
      <c r="D70" s="972">
        <v>2023</v>
      </c>
      <c r="E70" s="973">
        <v>57</v>
      </c>
      <c r="F70" s="973">
        <v>190</v>
      </c>
      <c r="G70" s="973">
        <v>16</v>
      </c>
      <c r="H70" s="973" t="s">
        <v>134</v>
      </c>
      <c r="I70" s="191"/>
    </row>
    <row r="71" spans="1:9" ht="15" customHeight="1">
      <c r="A71" s="191"/>
      <c r="B71" s="191"/>
      <c r="C71" s="191"/>
      <c r="D71" s="972">
        <v>2024</v>
      </c>
      <c r="E71" s="973">
        <v>34</v>
      </c>
      <c r="F71" s="973">
        <v>115</v>
      </c>
      <c r="G71" s="973">
        <v>12</v>
      </c>
      <c r="H71" s="973">
        <v>43</v>
      </c>
      <c r="I71" s="191"/>
    </row>
    <row r="72" spans="1:9" ht="8.1" customHeight="1">
      <c r="A72" s="190"/>
      <c r="B72" s="191"/>
      <c r="C72" s="190"/>
      <c r="D72" s="972"/>
      <c r="E72" s="973"/>
      <c r="F72" s="973"/>
      <c r="G72" s="973"/>
      <c r="H72" s="973"/>
      <c r="I72" s="190"/>
    </row>
    <row r="73" spans="1:9" ht="15" customHeight="1">
      <c r="A73" s="187"/>
      <c r="B73" s="188" t="s">
        <v>2</v>
      </c>
      <c r="C73" s="187"/>
      <c r="D73" s="972">
        <v>2022</v>
      </c>
      <c r="E73" s="973">
        <v>1918</v>
      </c>
      <c r="F73" s="973">
        <v>39381</v>
      </c>
      <c r="G73" s="973">
        <v>5933</v>
      </c>
      <c r="H73" s="973">
        <v>21</v>
      </c>
      <c r="I73" s="187"/>
    </row>
    <row r="74" spans="1:9" ht="15" customHeight="1">
      <c r="A74" s="190"/>
      <c r="B74" s="191"/>
      <c r="C74" s="190"/>
      <c r="D74" s="972">
        <v>2023</v>
      </c>
      <c r="E74" s="973">
        <v>2402</v>
      </c>
      <c r="F74" s="973">
        <v>15492</v>
      </c>
      <c r="G74" s="973">
        <v>989</v>
      </c>
      <c r="H74" s="973">
        <v>88</v>
      </c>
      <c r="I74" s="190"/>
    </row>
    <row r="75" spans="1:9" ht="15" customHeight="1">
      <c r="A75" s="190"/>
      <c r="B75" s="191"/>
      <c r="C75" s="190"/>
      <c r="D75" s="972">
        <v>2024</v>
      </c>
      <c r="E75" s="973">
        <v>2246</v>
      </c>
      <c r="F75" s="973">
        <v>6952</v>
      </c>
      <c r="G75" s="973">
        <v>540</v>
      </c>
      <c r="H75" s="973">
        <v>268</v>
      </c>
      <c r="I75" s="190"/>
    </row>
    <row r="76" spans="1:9" ht="8.1" customHeight="1">
      <c r="A76" s="187"/>
      <c r="B76" s="188"/>
      <c r="C76" s="187"/>
      <c r="D76" s="972"/>
      <c r="E76" s="973"/>
      <c r="F76" s="973"/>
      <c r="G76" s="973"/>
      <c r="H76" s="973"/>
      <c r="I76" s="187"/>
    </row>
    <row r="77" spans="1:9" ht="15" customHeight="1">
      <c r="A77" s="187"/>
      <c r="B77" s="188" t="s">
        <v>1</v>
      </c>
      <c r="C77" s="187"/>
      <c r="D77" s="972">
        <v>2022</v>
      </c>
      <c r="E77" s="973" t="s">
        <v>134</v>
      </c>
      <c r="F77" s="973">
        <v>20</v>
      </c>
      <c r="G77" s="973" t="s">
        <v>134</v>
      </c>
      <c r="H77" s="973" t="s">
        <v>134</v>
      </c>
      <c r="I77" s="187"/>
    </row>
    <row r="78" spans="1:9" ht="15" customHeight="1">
      <c r="A78" s="187"/>
      <c r="B78" s="188"/>
      <c r="C78" s="187"/>
      <c r="D78" s="972">
        <v>2023</v>
      </c>
      <c r="E78" s="973" t="s">
        <v>134</v>
      </c>
      <c r="F78" s="973">
        <v>10</v>
      </c>
      <c r="G78" s="973" t="s">
        <v>134</v>
      </c>
      <c r="H78" s="973" t="s">
        <v>134</v>
      </c>
      <c r="I78" s="187"/>
    </row>
    <row r="79" spans="1:9" ht="15" customHeight="1">
      <c r="A79" s="187"/>
      <c r="B79" s="188"/>
      <c r="C79" s="187"/>
      <c r="D79" s="972">
        <v>2024</v>
      </c>
      <c r="E79" s="973" t="s">
        <v>134</v>
      </c>
      <c r="F79" s="973">
        <v>25</v>
      </c>
      <c r="G79" s="973" t="s">
        <v>134</v>
      </c>
      <c r="H79" s="973" t="s">
        <v>134</v>
      </c>
      <c r="I79" s="187"/>
    </row>
    <row r="80" spans="1:9" ht="8.1" customHeight="1">
      <c r="A80" s="190"/>
      <c r="B80" s="191"/>
      <c r="C80" s="190"/>
      <c r="D80" s="972"/>
      <c r="E80" s="973"/>
      <c r="F80" s="973"/>
      <c r="G80" s="973"/>
      <c r="H80" s="973"/>
      <c r="I80" s="190"/>
    </row>
    <row r="81" spans="1:9" ht="15" customHeight="1">
      <c r="A81" s="187"/>
      <c r="B81" s="188" t="s">
        <v>0</v>
      </c>
      <c r="C81" s="187"/>
      <c r="D81" s="972">
        <v>2022</v>
      </c>
      <c r="E81" s="973">
        <v>43</v>
      </c>
      <c r="F81" s="973">
        <v>145</v>
      </c>
      <c r="G81" s="973" t="s">
        <v>134</v>
      </c>
      <c r="H81" s="973" t="s">
        <v>134</v>
      </c>
      <c r="I81" s="187"/>
    </row>
    <row r="82" spans="1:9" ht="15" customHeight="1">
      <c r="A82" s="190"/>
      <c r="B82" s="191"/>
      <c r="C82" s="190"/>
      <c r="D82" s="972">
        <v>2023</v>
      </c>
      <c r="E82" s="973">
        <v>59</v>
      </c>
      <c r="F82" s="973">
        <v>19</v>
      </c>
      <c r="G82" s="973" t="s">
        <v>134</v>
      </c>
      <c r="H82" s="973" t="s">
        <v>134</v>
      </c>
      <c r="I82" s="190"/>
    </row>
    <row r="83" spans="1:9" ht="15" customHeight="1">
      <c r="A83" s="190"/>
      <c r="B83" s="191"/>
      <c r="C83" s="190"/>
      <c r="D83" s="972">
        <v>2024</v>
      </c>
      <c r="E83" s="973">
        <v>38</v>
      </c>
      <c r="F83" s="973">
        <v>148</v>
      </c>
      <c r="G83" s="973" t="s">
        <v>134</v>
      </c>
      <c r="H83" s="973">
        <v>48</v>
      </c>
      <c r="I83" s="190"/>
    </row>
    <row r="84" spans="1:9" ht="8.1" customHeight="1" thickBot="1">
      <c r="A84" s="1038"/>
      <c r="B84" s="1038"/>
      <c r="C84" s="1038"/>
      <c r="D84" s="1040"/>
      <c r="E84" s="1039"/>
      <c r="F84" s="1039"/>
      <c r="G84" s="1039"/>
      <c r="H84" s="1039"/>
      <c r="I84" s="1038"/>
    </row>
    <row r="85" spans="1:9" ht="15" customHeight="1">
      <c r="A85" s="224"/>
      <c r="B85" s="224"/>
      <c r="C85" s="224"/>
      <c r="D85" s="203"/>
      <c r="E85" s="199"/>
      <c r="F85" s="1034"/>
      <c r="G85" s="1056"/>
      <c r="H85" s="1056"/>
      <c r="I85" s="201" t="s">
        <v>213</v>
      </c>
    </row>
    <row r="86" spans="1:9" ht="15" customHeight="1">
      <c r="D86" s="1035"/>
      <c r="E86" s="1034"/>
      <c r="F86" s="1056"/>
      <c r="G86" s="1056"/>
      <c r="H86" s="1056"/>
      <c r="I86" s="205" t="s">
        <v>214</v>
      </c>
    </row>
  </sheetData>
  <hyperlinks>
    <hyperlink ref="H1" r:id="rId1" xr:uid="{D6448D3B-17AE-426F-9B58-CBD0809A94F7}"/>
    <hyperlink ref="H2" r:id="rId2" xr:uid="{FD388E43-D78A-4865-85FB-2A699A6B2D65}"/>
  </hyperlinks>
  <printOptions horizontalCentered="1"/>
  <pageMargins left="0.55118110236220474" right="0.55118110236220474" top="0.39370078740157483" bottom="0.39370078740157483" header="0.39370078740157483" footer="0.39370078740157483"/>
  <pageSetup scale="65" orientation="portrait" r:id="rId3"/>
  <colBreaks count="1" manualBreakCount="1">
    <brk id="9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E6AE-57B6-4D70-BDEB-776FCEE43025}">
  <sheetPr>
    <tabColor theme="8"/>
  </sheetPr>
  <dimension ref="A1:M96"/>
  <sheetViews>
    <sheetView showGridLines="0" view="pageBreakPreview" topLeftCell="A58" zoomScale="80" zoomScaleNormal="100" zoomScaleSheetLayoutView="80" workbookViewId="0">
      <selection activeCell="C5" sqref="C5"/>
    </sheetView>
  </sheetViews>
  <sheetFormatPr defaultColWidth="9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6" width="12.7109375" style="863" customWidth="1"/>
    <col min="7" max="7" width="14.7109375" style="863" customWidth="1"/>
    <col min="8" max="8" width="15.7109375" style="863" customWidth="1"/>
    <col min="9" max="9" width="12.7109375" style="863" customWidth="1"/>
    <col min="10" max="10" width="15.7109375" style="863" customWidth="1"/>
    <col min="11" max="11" width="14.7109375" style="863" customWidth="1"/>
    <col min="12" max="12" width="15.7109375" style="863" customWidth="1"/>
    <col min="13" max="13" width="1.7109375" style="863" customWidth="1"/>
    <col min="14" max="16384" width="9" style="863"/>
  </cols>
  <sheetData>
    <row r="1" spans="1:13" s="863" customFormat="1">
      <c r="L1" s="961"/>
      <c r="M1" s="962" t="s">
        <v>43</v>
      </c>
    </row>
    <row r="2" spans="1:13" s="863" customFormat="1">
      <c r="L2" s="961"/>
      <c r="M2" s="960" t="s">
        <v>42</v>
      </c>
    </row>
    <row r="5" spans="1:13" s="863" customFormat="1" ht="15" customHeight="1">
      <c r="B5" s="959" t="s">
        <v>181</v>
      </c>
      <c r="C5" s="958" t="s">
        <v>363</v>
      </c>
      <c r="D5" s="957"/>
      <c r="E5" s="956"/>
      <c r="F5" s="956"/>
      <c r="G5" s="956"/>
      <c r="H5" s="230"/>
      <c r="I5" s="230"/>
      <c r="J5" s="230"/>
      <c r="L5" s="230"/>
      <c r="M5" s="230"/>
    </row>
    <row r="6" spans="1:13" s="863" customFormat="1" ht="15" customHeight="1">
      <c r="B6" s="955" t="s">
        <v>180</v>
      </c>
      <c r="C6" s="954" t="s">
        <v>362</v>
      </c>
      <c r="D6" s="953"/>
      <c r="E6" s="230"/>
      <c r="F6" s="230"/>
      <c r="G6" s="230"/>
      <c r="H6" s="230"/>
      <c r="I6" s="230"/>
      <c r="J6" s="230"/>
      <c r="L6" s="230"/>
      <c r="M6" s="230"/>
    </row>
    <row r="7" spans="1:13" s="863" customFormat="1" ht="8.1" customHeight="1" thickBot="1">
      <c r="A7" s="227"/>
      <c r="B7" s="230"/>
      <c r="C7" s="230"/>
      <c r="D7" s="952"/>
      <c r="E7" s="230"/>
      <c r="F7" s="230"/>
      <c r="G7" s="230"/>
      <c r="H7" s="230"/>
      <c r="I7" s="230"/>
      <c r="J7" s="230"/>
      <c r="K7" s="230"/>
      <c r="L7" s="230"/>
      <c r="M7" s="230"/>
    </row>
    <row r="8" spans="1:13" s="863" customFormat="1" ht="8.1" customHeight="1" thickTop="1">
      <c r="A8" s="951"/>
      <c r="B8" s="273"/>
      <c r="C8" s="273"/>
      <c r="D8" s="950"/>
      <c r="E8" s="273"/>
      <c r="F8" s="273"/>
      <c r="G8" s="273"/>
      <c r="H8" s="273"/>
      <c r="I8" s="273"/>
      <c r="J8" s="273"/>
      <c r="K8" s="273"/>
      <c r="L8" s="273"/>
      <c r="M8" s="273"/>
    </row>
    <row r="9" spans="1:13" s="863" customFormat="1" ht="15" customHeight="1">
      <c r="A9" s="227"/>
      <c r="B9" s="228" t="s">
        <v>25</v>
      </c>
      <c r="C9" s="949"/>
      <c r="D9" s="179" t="s">
        <v>190</v>
      </c>
      <c r="E9" s="274" t="s">
        <v>21</v>
      </c>
      <c r="F9" s="280" t="s">
        <v>83</v>
      </c>
      <c r="G9" s="280" t="s">
        <v>82</v>
      </c>
      <c r="H9" s="658" t="s">
        <v>81</v>
      </c>
      <c r="I9" s="658" t="s">
        <v>80</v>
      </c>
      <c r="J9" s="658" t="s">
        <v>79</v>
      </c>
      <c r="K9" s="658" t="s">
        <v>78</v>
      </c>
      <c r="L9" s="658" t="s">
        <v>77</v>
      </c>
      <c r="M9" s="230"/>
    </row>
    <row r="10" spans="1:13" s="863" customFormat="1" ht="15" customHeight="1">
      <c r="A10" s="227"/>
      <c r="B10" s="277" t="s">
        <v>23</v>
      </c>
      <c r="C10" s="229"/>
      <c r="D10" s="278" t="s">
        <v>191</v>
      </c>
      <c r="E10" s="284" t="s">
        <v>18</v>
      </c>
      <c r="F10" s="280" t="s">
        <v>73</v>
      </c>
      <c r="G10" s="280" t="s">
        <v>192</v>
      </c>
      <c r="H10" s="657" t="s">
        <v>72</v>
      </c>
      <c r="I10" s="658" t="s">
        <v>71</v>
      </c>
      <c r="J10" s="658" t="s">
        <v>70</v>
      </c>
      <c r="K10" s="657" t="s">
        <v>69</v>
      </c>
      <c r="L10" s="658" t="s">
        <v>193</v>
      </c>
      <c r="M10" s="230"/>
    </row>
    <row r="11" spans="1:13" s="863" customFormat="1" ht="15" customHeight="1">
      <c r="A11" s="227"/>
      <c r="B11" s="228"/>
      <c r="C11" s="229"/>
      <c r="D11" s="183"/>
      <c r="E11" s="229"/>
      <c r="F11" s="280" t="s">
        <v>194</v>
      </c>
      <c r="G11" s="659" t="s">
        <v>195</v>
      </c>
      <c r="H11" s="658"/>
      <c r="I11" s="658" t="s">
        <v>68</v>
      </c>
      <c r="J11" s="275" t="s">
        <v>196</v>
      </c>
      <c r="K11" s="658"/>
      <c r="L11" s="658" t="s">
        <v>66</v>
      </c>
      <c r="M11" s="230"/>
    </row>
    <row r="12" spans="1:13" s="863" customFormat="1" ht="15" customHeight="1">
      <c r="A12" s="227"/>
      <c r="B12" s="277"/>
      <c r="C12" s="229"/>
      <c r="D12" s="183"/>
      <c r="E12" s="229"/>
      <c r="F12" s="659" t="s">
        <v>65</v>
      </c>
      <c r="G12" s="659" t="s">
        <v>197</v>
      </c>
      <c r="H12" s="658"/>
      <c r="I12" s="658" t="s">
        <v>198</v>
      </c>
      <c r="J12" s="658" t="s">
        <v>199</v>
      </c>
      <c r="K12" s="658"/>
      <c r="L12" s="658" t="s">
        <v>64</v>
      </c>
      <c r="M12" s="230"/>
    </row>
    <row r="13" spans="1:13" s="863" customFormat="1" ht="15" customHeight="1">
      <c r="A13" s="227"/>
      <c r="B13" s="277"/>
      <c r="C13" s="229"/>
      <c r="D13" s="183"/>
      <c r="E13" s="229"/>
      <c r="F13" s="659" t="s">
        <v>45</v>
      </c>
      <c r="G13" s="658"/>
      <c r="H13" s="658"/>
      <c r="I13" s="658" t="s">
        <v>63</v>
      </c>
      <c r="J13" s="658" t="s">
        <v>62</v>
      </c>
      <c r="K13" s="658"/>
      <c r="L13" s="658" t="s">
        <v>200</v>
      </c>
      <c r="M13" s="230"/>
    </row>
    <row r="14" spans="1:13" s="863" customFormat="1" ht="15" customHeight="1">
      <c r="A14" s="227"/>
      <c r="B14" s="229"/>
      <c r="C14" s="229"/>
      <c r="D14" s="183"/>
      <c r="E14" s="229"/>
      <c r="F14" s="659" t="s">
        <v>201</v>
      </c>
      <c r="G14" s="658"/>
      <c r="H14" s="658"/>
      <c r="I14" s="282" t="s">
        <v>60</v>
      </c>
      <c r="J14" s="282" t="s">
        <v>59</v>
      </c>
      <c r="K14" s="658"/>
      <c r="L14" s="658" t="s">
        <v>202</v>
      </c>
      <c r="M14" s="230"/>
    </row>
    <row r="15" spans="1:13" s="863" customFormat="1" ht="15" customHeight="1">
      <c r="A15" s="227"/>
      <c r="B15" s="229"/>
      <c r="C15" s="229"/>
      <c r="D15" s="183"/>
      <c r="E15" s="229"/>
      <c r="F15" s="282"/>
      <c r="G15" s="282"/>
      <c r="H15" s="282"/>
      <c r="I15" s="282" t="s">
        <v>58</v>
      </c>
      <c r="J15" s="282" t="s">
        <v>203</v>
      </c>
      <c r="K15" s="282"/>
      <c r="L15" s="657" t="s">
        <v>204</v>
      </c>
      <c r="M15" s="230"/>
    </row>
    <row r="16" spans="1:13" s="863" customFormat="1" ht="15" customHeight="1">
      <c r="A16" s="227"/>
      <c r="B16" s="229"/>
      <c r="C16" s="229"/>
      <c r="D16" s="183"/>
      <c r="E16" s="229"/>
      <c r="F16" s="657"/>
      <c r="G16" s="657"/>
      <c r="H16" s="657"/>
      <c r="I16" s="282" t="s">
        <v>205</v>
      </c>
      <c r="J16" s="657" t="s">
        <v>206</v>
      </c>
      <c r="K16" s="657"/>
      <c r="L16" s="657" t="s">
        <v>207</v>
      </c>
      <c r="M16" s="230"/>
    </row>
    <row r="17" spans="1:13" s="863" customFormat="1" ht="15" customHeight="1">
      <c r="A17" s="227"/>
      <c r="B17" s="229"/>
      <c r="C17" s="229"/>
      <c r="D17" s="183"/>
      <c r="E17" s="229"/>
      <c r="F17" s="657"/>
      <c r="G17" s="657"/>
      <c r="H17" s="657"/>
      <c r="I17" s="657" t="s">
        <v>208</v>
      </c>
      <c r="J17" s="657" t="s">
        <v>57</v>
      </c>
      <c r="K17" s="657"/>
      <c r="L17" s="657" t="s">
        <v>209</v>
      </c>
      <c r="M17" s="230"/>
    </row>
    <row r="18" spans="1:13" s="863" customFormat="1" ht="15" customHeight="1">
      <c r="A18" s="227"/>
      <c r="B18" s="229"/>
      <c r="C18" s="229"/>
      <c r="D18" s="183"/>
      <c r="E18" s="229"/>
      <c r="F18" s="657"/>
      <c r="G18" s="657"/>
      <c r="H18" s="657"/>
      <c r="I18" s="657"/>
      <c r="J18" s="657" t="s">
        <v>210</v>
      </c>
      <c r="K18" s="657"/>
      <c r="L18" s="657" t="s">
        <v>211</v>
      </c>
      <c r="M18" s="230"/>
    </row>
    <row r="19" spans="1:13" s="863" customFormat="1" ht="15" customHeight="1">
      <c r="A19" s="227"/>
      <c r="B19" s="229"/>
      <c r="C19" s="229"/>
      <c r="D19" s="183"/>
      <c r="E19" s="229"/>
      <c r="F19" s="657"/>
      <c r="G19" s="657"/>
      <c r="H19" s="657"/>
      <c r="I19" s="657"/>
      <c r="J19" s="657" t="s">
        <v>56</v>
      </c>
      <c r="K19" s="657"/>
      <c r="L19" s="657" t="s">
        <v>212</v>
      </c>
      <c r="M19" s="230"/>
    </row>
    <row r="20" spans="1:13" s="863" customFormat="1" ht="8.1" customHeight="1">
      <c r="A20" s="238"/>
      <c r="B20" s="286"/>
      <c r="C20" s="286"/>
      <c r="D20" s="287"/>
      <c r="E20" s="286"/>
      <c r="F20" s="286"/>
      <c r="G20" s="286"/>
      <c r="H20" s="286"/>
      <c r="I20" s="286"/>
      <c r="J20" s="286"/>
      <c r="K20" s="286"/>
      <c r="L20" s="286"/>
      <c r="M20" s="285"/>
    </row>
    <row r="21" spans="1:13" s="863" customFormat="1" ht="8.1" customHeight="1">
      <c r="A21" s="948"/>
      <c r="B21" s="946"/>
      <c r="C21" s="946"/>
      <c r="D21" s="947"/>
      <c r="E21" s="946"/>
      <c r="F21" s="946"/>
      <c r="G21" s="946"/>
      <c r="H21" s="946"/>
      <c r="I21" s="946"/>
      <c r="J21" s="946"/>
      <c r="K21" s="946"/>
      <c r="L21" s="946"/>
      <c r="M21" s="945"/>
    </row>
    <row r="22" spans="1:13" s="863" customFormat="1" ht="17.25" customHeight="1">
      <c r="A22" s="227"/>
      <c r="B22" s="228" t="s">
        <v>15</v>
      </c>
      <c r="C22" s="229"/>
      <c r="D22" s="179">
        <v>2022</v>
      </c>
      <c r="E22" s="943">
        <f>SUM(E26,E30,E34,E38,E42,E46,E50,E54,E58,E62,E66,E70,E74,E78,E82,E86,E90,)</f>
        <v>294044</v>
      </c>
      <c r="F22" s="943">
        <f>SUM(F26,F30,F34,F38,F42,F46,F50,F54,F58,F62,F66,F70,F74,F78,F82,F86,F90,)</f>
        <v>2650</v>
      </c>
      <c r="G22" s="943">
        <f>SUM(G26,G30,G34,G38,G42,G46,G50,G54,G58,G62,G66,G70,G74,G78,G82,G86,G90,)</f>
        <v>782</v>
      </c>
      <c r="H22" s="943">
        <f>SUM(H26,H30,H34,H38,H42,H46,H50,H54,H58,H62,H66,H70,H74,H78,H82,H86,H90,)</f>
        <v>63966</v>
      </c>
      <c r="I22" s="943">
        <f>SUM(I26,I30,I34,I38,I42,I46,I50,I54,I58,I62,I66,I70,I74,I78,I82,I86,I90,)</f>
        <v>1247</v>
      </c>
      <c r="J22" s="943">
        <f>SUM(J26,J30,J34,J38,J42,J46,J50,J54,J58,J62,J66,J70,J74,J78,J82,J86,J90,)</f>
        <v>832</v>
      </c>
      <c r="K22" s="943">
        <f>SUM(K26,K30,K34,K38,K42,K46,K50,K54,K58,K62,K66,K70,K74,K78,K82,K86,K90,)</f>
        <v>8544</v>
      </c>
      <c r="L22" s="943">
        <f>SUM(L26,L30,L34,L38,L42,L46,L50,L54,L58,L62,L66,L70,L74,L78,L82,L86,L90,)</f>
        <v>44298</v>
      </c>
      <c r="M22" s="944"/>
    </row>
    <row r="23" spans="1:13" s="863" customFormat="1" ht="15.95" customHeight="1">
      <c r="A23" s="227"/>
      <c r="B23" s="228"/>
      <c r="C23" s="229"/>
      <c r="D23" s="179">
        <v>2023</v>
      </c>
      <c r="E23" s="943">
        <f>SUM(E27,E31,E35,E39,E43,E47,E51,E55,E59,E63,E67,E71,E75,E79,E83,E87,E91,)</f>
        <v>214914</v>
      </c>
      <c r="F23" s="943">
        <f>SUM(F27,F31,F35,F39,F43,F47,F51,F55,F59,F63,F67,F71,F75,F79,F83,F87,F91,)</f>
        <v>2040</v>
      </c>
      <c r="G23" s="943">
        <f>SUM(G27,G31,G35,G39,G43,G47,G51,G55,G59,G63,G67,G71,G75,G79,G83,G87,G91,)</f>
        <v>695</v>
      </c>
      <c r="H23" s="943">
        <f>SUM(H27,H31,H35,H39,H43,H47,H51,H55,H59,H63,H67,H71,H75,H79,H83,H87,H91,)</f>
        <v>42932</v>
      </c>
      <c r="I23" s="943">
        <f>SUM(I27,I31,I35,I39,I43,I47,I51,I55,I59,I63,I67,I71,I75,I79,I83,I87,I91,)</f>
        <v>1224</v>
      </c>
      <c r="J23" s="943">
        <f>SUM(J27,J31,J35,J39,J43,J47,J51,J55,J59,J63,J67,J71,J75,J79,J83,J87,J91,)</f>
        <v>1316</v>
      </c>
      <c r="K23" s="943">
        <f>SUM(K27,K31,K35,K39,K43,K47,K51,K55,K59,K63,K67,K71,K75,K79,K83,K87,K91,)</f>
        <v>11186</v>
      </c>
      <c r="L23" s="943">
        <f>SUM(L27,L31,L35,L39,L43,L47,L51,L55,L59,L63,L67,L71,L75,L79,L83,L87,L91,)</f>
        <v>30942</v>
      </c>
      <c r="M23" s="230"/>
    </row>
    <row r="24" spans="1:13" s="863" customFormat="1" ht="15.95" customHeight="1">
      <c r="A24" s="227"/>
      <c r="B24" s="228"/>
      <c r="C24" s="229"/>
      <c r="D24" s="179">
        <v>2024</v>
      </c>
      <c r="E24" s="943">
        <f>SUM(E28,E32,E36,E40,E44,E48,E52,E56,E60,E64,E68,E72,E76,E80,E84,E88,E92,)</f>
        <v>204819</v>
      </c>
      <c r="F24" s="943">
        <f>SUM(F28,F32,F36,F40,F44,F48,F52,F56,F60,F64,F68,F72,F76,F80,F84,F88,F92,)</f>
        <v>2057</v>
      </c>
      <c r="G24" s="943">
        <f>SUM(G28,G32,G36,G40,G44,G48,G52,G56,G60,G64,G68,G72,G76,G80,G84,G88,G92,)</f>
        <v>1128</v>
      </c>
      <c r="H24" s="943">
        <f>SUM(H28,H32,H36,H40,H44,H48,H52,H56,H60,H64,H68,H72,H76,H80,H84,H88,H92,)</f>
        <v>43030</v>
      </c>
      <c r="I24" s="943">
        <f>SUM(I28,I32,I36,I40,I44,I48,I52,I56,I60,I64,I68,I72,I76,I80,I84,I88,I92,)</f>
        <v>1031</v>
      </c>
      <c r="J24" s="943">
        <f>SUM(J28,J32,J36,J40,J44,J48,J52,J56,J60,J64,J68,J72,J76,J80,J84,J88,J92,)</f>
        <v>789</v>
      </c>
      <c r="K24" s="943">
        <f>SUM(K28,K32,K36,K40,K44,K48,K52,K56,K60,K64,K68,K72,K76,K80,K84,K88,K92,)</f>
        <v>10544</v>
      </c>
      <c r="L24" s="943">
        <f>SUM(L28,L32,L36,L40,L44,L48,L52,L56,L60,L64,L68,L72,L76,L80,L84,L88,L92,)</f>
        <v>27040</v>
      </c>
      <c r="M24" s="230"/>
    </row>
    <row r="25" spans="1:13" s="863" customFormat="1" ht="8.1" customHeight="1">
      <c r="A25" s="227"/>
      <c r="B25" s="228"/>
      <c r="C25" s="229"/>
      <c r="D25" s="179"/>
      <c r="E25" s="231"/>
      <c r="F25" s="231"/>
      <c r="G25" s="232"/>
      <c r="H25" s="231"/>
      <c r="I25" s="231"/>
      <c r="J25" s="231"/>
      <c r="K25" s="231"/>
      <c r="L25" s="231"/>
      <c r="M25" s="230"/>
    </row>
    <row r="26" spans="1:13" s="863" customFormat="1" ht="15" customHeight="1">
      <c r="A26" s="230"/>
      <c r="B26" s="233" t="s">
        <v>14</v>
      </c>
      <c r="C26" s="229"/>
      <c r="D26" s="940">
        <v>2022</v>
      </c>
      <c r="E26" s="234">
        <f>SUM(F26:L26,'5.12 (2)'!E23:K23,'5.12 (3)'!E24:L24)</f>
        <v>33037</v>
      </c>
      <c r="F26" s="236">
        <v>301</v>
      </c>
      <c r="G26" s="236">
        <v>100</v>
      </c>
      <c r="H26" s="236">
        <v>11929</v>
      </c>
      <c r="I26" s="236">
        <v>161</v>
      </c>
      <c r="J26" s="236">
        <v>95</v>
      </c>
      <c r="K26" s="236">
        <v>1349</v>
      </c>
      <c r="L26" s="236">
        <v>4070</v>
      </c>
      <c r="M26" s="230"/>
    </row>
    <row r="27" spans="1:13" s="863" customFormat="1" ht="15.95" customHeight="1">
      <c r="A27" s="230"/>
      <c r="B27" s="233"/>
      <c r="C27" s="229"/>
      <c r="D27" s="940">
        <v>2023</v>
      </c>
      <c r="E27" s="234">
        <f>SUM(F27:L27,'5.12 (2)'!E24:K24,'5.12 (3)'!E25:L25)</f>
        <v>19853</v>
      </c>
      <c r="F27" s="236">
        <v>302</v>
      </c>
      <c r="G27" s="236">
        <v>55</v>
      </c>
      <c r="H27" s="236">
        <v>5920</v>
      </c>
      <c r="I27" s="236">
        <v>105</v>
      </c>
      <c r="J27" s="236">
        <v>106</v>
      </c>
      <c r="K27" s="236">
        <v>1144</v>
      </c>
      <c r="L27" s="236">
        <v>2905</v>
      </c>
      <c r="M27" s="230"/>
    </row>
    <row r="28" spans="1:13" s="863" customFormat="1" ht="15.95" customHeight="1">
      <c r="A28" s="230"/>
      <c r="B28" s="233"/>
      <c r="C28" s="229"/>
      <c r="D28" s="940">
        <v>2024</v>
      </c>
      <c r="E28" s="234">
        <f>SUM(F28:L28,'5.12 (2)'!E25:K25,'5.12 (3)'!E26:L26)</f>
        <v>22368</v>
      </c>
      <c r="F28" s="236">
        <v>227</v>
      </c>
      <c r="G28" s="236">
        <v>69</v>
      </c>
      <c r="H28" s="236">
        <v>6678</v>
      </c>
      <c r="I28" s="236">
        <v>111</v>
      </c>
      <c r="J28" s="236">
        <v>74</v>
      </c>
      <c r="K28" s="236">
        <v>1175</v>
      </c>
      <c r="L28" s="236">
        <v>3892</v>
      </c>
      <c r="M28" s="235"/>
    </row>
    <row r="29" spans="1:13" s="863" customFormat="1" ht="8.1" customHeight="1">
      <c r="A29" s="230"/>
      <c r="B29" s="233"/>
      <c r="C29" s="229"/>
      <c r="D29" s="940"/>
      <c r="E29" s="234"/>
      <c r="F29" s="236"/>
      <c r="G29" s="236"/>
      <c r="H29" s="236"/>
      <c r="I29" s="236"/>
      <c r="J29" s="236"/>
      <c r="K29" s="236"/>
      <c r="L29" s="236"/>
      <c r="M29" s="230"/>
    </row>
    <row r="30" spans="1:13" s="863" customFormat="1" ht="15" customHeight="1">
      <c r="A30" s="230"/>
      <c r="B30" s="233" t="s">
        <v>13</v>
      </c>
      <c r="C30" s="229"/>
      <c r="D30" s="940">
        <v>2022</v>
      </c>
      <c r="E30" s="234">
        <f>SUM(F30:L30,'5.12 (2)'!E27:K27,'5.12 (3)'!E28:L28)</f>
        <v>11416</v>
      </c>
      <c r="F30" s="236">
        <v>92</v>
      </c>
      <c r="G30" s="236">
        <v>19</v>
      </c>
      <c r="H30" s="236">
        <v>3623</v>
      </c>
      <c r="I30" s="236">
        <v>26</v>
      </c>
      <c r="J30" s="236">
        <v>83</v>
      </c>
      <c r="K30" s="236">
        <v>283</v>
      </c>
      <c r="L30" s="236">
        <v>1295</v>
      </c>
      <c r="M30" s="230"/>
    </row>
    <row r="31" spans="1:13" s="863" customFormat="1" ht="15.95" customHeight="1">
      <c r="A31" s="230"/>
      <c r="B31" s="233"/>
      <c r="C31" s="229"/>
      <c r="D31" s="940">
        <v>2023</v>
      </c>
      <c r="E31" s="234">
        <f>SUM(F31:L31,'5.12 (2)'!E28:K28,'5.12 (3)'!E29:L29)</f>
        <v>8896</v>
      </c>
      <c r="F31" s="236">
        <v>93</v>
      </c>
      <c r="G31" s="236">
        <v>14</v>
      </c>
      <c r="H31" s="236">
        <v>2669</v>
      </c>
      <c r="I31" s="236">
        <v>52</v>
      </c>
      <c r="J31" s="236">
        <v>58</v>
      </c>
      <c r="K31" s="236">
        <v>395</v>
      </c>
      <c r="L31" s="236">
        <v>1072</v>
      </c>
      <c r="M31" s="230"/>
    </row>
    <row r="32" spans="1:13" s="863" customFormat="1" ht="15.95" customHeight="1">
      <c r="A32" s="230"/>
      <c r="B32" s="233"/>
      <c r="C32" s="229"/>
      <c r="D32" s="940">
        <v>2024</v>
      </c>
      <c r="E32" s="234">
        <f>SUM(F32:L32,'5.12 (2)'!E29:K29,'5.12 (3)'!E30:L30)</f>
        <v>9648</v>
      </c>
      <c r="F32" s="236">
        <v>79</v>
      </c>
      <c r="G32" s="236">
        <v>6</v>
      </c>
      <c r="H32" s="236">
        <v>3759</v>
      </c>
      <c r="I32" s="236">
        <v>43</v>
      </c>
      <c r="J32" s="236">
        <v>49</v>
      </c>
      <c r="K32" s="236">
        <v>271</v>
      </c>
      <c r="L32" s="236">
        <v>946</v>
      </c>
      <c r="M32" s="230"/>
    </row>
    <row r="33" spans="1:13" s="863" customFormat="1" ht="8.1" customHeight="1">
      <c r="A33" s="230"/>
      <c r="B33" s="233"/>
      <c r="C33" s="229"/>
      <c r="D33" s="940"/>
      <c r="E33" s="234"/>
      <c r="F33" s="236"/>
      <c r="G33" s="236"/>
      <c r="H33" s="236"/>
      <c r="I33" s="236"/>
      <c r="J33" s="236"/>
      <c r="K33" s="236"/>
      <c r="L33" s="236"/>
      <c r="M33" s="230"/>
    </row>
    <row r="34" spans="1:13" s="863" customFormat="1" ht="15" customHeight="1">
      <c r="A34" s="230"/>
      <c r="B34" s="233" t="s">
        <v>12</v>
      </c>
      <c r="C34" s="229"/>
      <c r="D34" s="940">
        <v>2022</v>
      </c>
      <c r="E34" s="234">
        <f>SUM(F34:L34,'5.12 (2)'!E31:K31,'5.12 (3)'!E32:L32)</f>
        <v>17834</v>
      </c>
      <c r="F34" s="236">
        <v>283</v>
      </c>
      <c r="G34" s="236">
        <v>21</v>
      </c>
      <c r="H34" s="236">
        <v>828</v>
      </c>
      <c r="I34" s="236">
        <v>21</v>
      </c>
      <c r="J34" s="236">
        <v>22</v>
      </c>
      <c r="K34" s="236">
        <v>447</v>
      </c>
      <c r="L34" s="236">
        <v>10721</v>
      </c>
      <c r="M34" s="230"/>
    </row>
    <row r="35" spans="1:13" s="863" customFormat="1" ht="15.95" customHeight="1">
      <c r="A35" s="230"/>
      <c r="B35" s="233"/>
      <c r="C35" s="229"/>
      <c r="D35" s="940">
        <v>2023</v>
      </c>
      <c r="E35" s="234">
        <f>SUM(F35:L35,'5.12 (2)'!E32:K32,'5.12 (3)'!E33:L33)</f>
        <v>3439</v>
      </c>
      <c r="F35" s="236">
        <v>51</v>
      </c>
      <c r="G35" s="236">
        <v>15</v>
      </c>
      <c r="H35" s="236">
        <v>419</v>
      </c>
      <c r="I35" s="236">
        <v>24</v>
      </c>
      <c r="J35" s="236">
        <v>10</v>
      </c>
      <c r="K35" s="236">
        <v>278</v>
      </c>
      <c r="L35" s="236">
        <v>499</v>
      </c>
      <c r="M35" s="230"/>
    </row>
    <row r="36" spans="1:13" s="863" customFormat="1" ht="15.95" customHeight="1">
      <c r="A36" s="230"/>
      <c r="B36" s="233"/>
      <c r="C36" s="229"/>
      <c r="D36" s="940">
        <v>2024</v>
      </c>
      <c r="E36" s="234">
        <f>SUM(F36:L36,'5.12 (2)'!E33:K33,'5.12 (3)'!E34:L34)</f>
        <v>4126</v>
      </c>
      <c r="F36" s="236">
        <v>69</v>
      </c>
      <c r="G36" s="236">
        <v>16</v>
      </c>
      <c r="H36" s="236">
        <v>452</v>
      </c>
      <c r="I36" s="236">
        <v>7</v>
      </c>
      <c r="J36" s="236">
        <v>16</v>
      </c>
      <c r="K36" s="236">
        <v>235</v>
      </c>
      <c r="L36" s="236">
        <v>638</v>
      </c>
      <c r="M36" s="230"/>
    </row>
    <row r="37" spans="1:13" s="863" customFormat="1" ht="8.1" customHeight="1">
      <c r="A37" s="230"/>
      <c r="B37" s="233"/>
      <c r="C37" s="229"/>
      <c r="D37" s="940"/>
      <c r="E37" s="234"/>
      <c r="F37" s="236"/>
      <c r="G37" s="236"/>
      <c r="H37" s="236"/>
      <c r="I37" s="236"/>
      <c r="J37" s="236"/>
      <c r="K37" s="236"/>
      <c r="L37" s="236"/>
      <c r="M37" s="230"/>
    </row>
    <row r="38" spans="1:13" s="863" customFormat="1" ht="15" customHeight="1">
      <c r="A38" s="230"/>
      <c r="B38" s="233" t="s">
        <v>11</v>
      </c>
      <c r="C38" s="229"/>
      <c r="D38" s="940">
        <v>2022</v>
      </c>
      <c r="E38" s="234">
        <f>SUM(F38:L38,'5.12 (2)'!E35:K35,'5.12 (3)'!E36:L36)</f>
        <v>8104</v>
      </c>
      <c r="F38" s="236">
        <v>71</v>
      </c>
      <c r="G38" s="236">
        <v>5</v>
      </c>
      <c r="H38" s="236">
        <v>2792</v>
      </c>
      <c r="I38" s="236">
        <v>27</v>
      </c>
      <c r="J38" s="236">
        <v>12</v>
      </c>
      <c r="K38" s="236">
        <v>263</v>
      </c>
      <c r="L38" s="236">
        <v>785</v>
      </c>
      <c r="M38" s="230"/>
    </row>
    <row r="39" spans="1:13" s="863" customFormat="1" ht="15.95" customHeight="1">
      <c r="A39" s="230"/>
      <c r="B39" s="233"/>
      <c r="C39" s="229"/>
      <c r="D39" s="940">
        <v>2023</v>
      </c>
      <c r="E39" s="234">
        <f>SUM(F39:L39,'5.12 (2)'!E36:K36,'5.12 (3)'!E37:L37)</f>
        <v>6314</v>
      </c>
      <c r="F39" s="236">
        <v>29</v>
      </c>
      <c r="G39" s="236">
        <v>3</v>
      </c>
      <c r="H39" s="236">
        <v>2036</v>
      </c>
      <c r="I39" s="236">
        <v>16</v>
      </c>
      <c r="J39" s="236">
        <v>27</v>
      </c>
      <c r="K39" s="236">
        <v>304</v>
      </c>
      <c r="L39" s="236">
        <v>622</v>
      </c>
      <c r="M39" s="230"/>
    </row>
    <row r="40" spans="1:13" s="863" customFormat="1" ht="15.95" customHeight="1">
      <c r="A40" s="230"/>
      <c r="B40" s="233"/>
      <c r="C40" s="229"/>
      <c r="D40" s="940">
        <v>2024</v>
      </c>
      <c r="E40" s="234">
        <f>SUM(F40:L40,'5.12 (2)'!E37:K37,'5.12 (3)'!E38:L38)</f>
        <v>6225</v>
      </c>
      <c r="F40" s="236">
        <v>39</v>
      </c>
      <c r="G40" s="236">
        <v>15</v>
      </c>
      <c r="H40" s="236">
        <v>2054</v>
      </c>
      <c r="I40" s="236">
        <v>14</v>
      </c>
      <c r="J40" s="236">
        <v>58</v>
      </c>
      <c r="K40" s="236">
        <v>245</v>
      </c>
      <c r="L40" s="236">
        <v>704</v>
      </c>
      <c r="M40" s="230"/>
    </row>
    <row r="41" spans="1:13" s="863" customFormat="1" ht="8.1" customHeight="1">
      <c r="A41" s="230"/>
      <c r="B41" s="233"/>
      <c r="C41" s="229"/>
      <c r="D41" s="940"/>
      <c r="E41" s="234"/>
      <c r="F41" s="236"/>
      <c r="G41" s="236"/>
      <c r="H41" s="236"/>
      <c r="I41" s="236"/>
      <c r="J41" s="236"/>
      <c r="K41" s="236"/>
      <c r="L41" s="236"/>
      <c r="M41" s="230"/>
    </row>
    <row r="42" spans="1:13" s="863" customFormat="1" ht="15" customHeight="1">
      <c r="A42" s="230"/>
      <c r="B42" s="233" t="s">
        <v>10</v>
      </c>
      <c r="C42" s="229"/>
      <c r="D42" s="940">
        <v>2022</v>
      </c>
      <c r="E42" s="234">
        <f>SUM(F42:L42,'5.12 (2)'!E39:K39,'5.12 (3)'!E40:L40)</f>
        <v>7226</v>
      </c>
      <c r="F42" s="236">
        <v>42</v>
      </c>
      <c r="G42" s="236">
        <v>44</v>
      </c>
      <c r="H42" s="236">
        <v>1947</v>
      </c>
      <c r="I42" s="236">
        <v>70</v>
      </c>
      <c r="J42" s="236">
        <v>15</v>
      </c>
      <c r="K42" s="236">
        <v>180</v>
      </c>
      <c r="L42" s="236">
        <v>583</v>
      </c>
      <c r="M42" s="230"/>
    </row>
    <row r="43" spans="1:13" s="863" customFormat="1" ht="15.95" customHeight="1">
      <c r="A43" s="230"/>
      <c r="B43" s="233"/>
      <c r="C43" s="229"/>
      <c r="D43" s="940">
        <v>2023</v>
      </c>
      <c r="E43" s="234">
        <f>SUM(F43:L43,'5.12 (2)'!E40:K40,'5.12 (3)'!E41:L41)</f>
        <v>6834</v>
      </c>
      <c r="F43" s="236">
        <v>46</v>
      </c>
      <c r="G43" s="236">
        <v>19</v>
      </c>
      <c r="H43" s="236">
        <v>2252</v>
      </c>
      <c r="I43" s="236">
        <v>36</v>
      </c>
      <c r="J43" s="236">
        <v>33</v>
      </c>
      <c r="K43" s="236">
        <v>333</v>
      </c>
      <c r="L43" s="236">
        <v>814</v>
      </c>
      <c r="M43" s="230"/>
    </row>
    <row r="44" spans="1:13" s="863" customFormat="1" ht="15.95" customHeight="1">
      <c r="A44" s="230"/>
      <c r="B44" s="233"/>
      <c r="C44" s="229"/>
      <c r="D44" s="940">
        <v>2024</v>
      </c>
      <c r="E44" s="234">
        <f>SUM(F44:L44,'5.12 (2)'!E41:K41,'5.12 (3)'!E42:L42)</f>
        <v>6425</v>
      </c>
      <c r="F44" s="236">
        <v>156</v>
      </c>
      <c r="G44" s="236">
        <v>31</v>
      </c>
      <c r="H44" s="236">
        <v>1828</v>
      </c>
      <c r="I44" s="236">
        <v>28</v>
      </c>
      <c r="J44" s="236">
        <v>17</v>
      </c>
      <c r="K44" s="236">
        <v>382</v>
      </c>
      <c r="L44" s="236">
        <v>730</v>
      </c>
      <c r="M44" s="230"/>
    </row>
    <row r="45" spans="1:13" s="863" customFormat="1" ht="8.1" customHeight="1">
      <c r="A45" s="230"/>
      <c r="B45" s="233"/>
      <c r="C45" s="229"/>
      <c r="D45" s="940"/>
      <c r="E45" s="234"/>
      <c r="F45" s="236"/>
      <c r="G45" s="236"/>
      <c r="H45" s="236"/>
      <c r="I45" s="236"/>
      <c r="J45" s="236"/>
      <c r="K45" s="236"/>
      <c r="L45" s="236"/>
      <c r="M45" s="230"/>
    </row>
    <row r="46" spans="1:13" s="863" customFormat="1" ht="15" customHeight="1">
      <c r="A46" s="230"/>
      <c r="B46" s="233" t="s">
        <v>9</v>
      </c>
      <c r="C46" s="229"/>
      <c r="D46" s="940">
        <v>2022</v>
      </c>
      <c r="E46" s="234">
        <f>SUM(F46:L46,'5.12 (2)'!E43:K43,'5.12 (3)'!E44:L44)</f>
        <v>6524</v>
      </c>
      <c r="F46" s="236">
        <v>98</v>
      </c>
      <c r="G46" s="236">
        <v>29</v>
      </c>
      <c r="H46" s="236">
        <v>1669</v>
      </c>
      <c r="I46" s="236">
        <v>27</v>
      </c>
      <c r="J46" s="236">
        <v>18</v>
      </c>
      <c r="K46" s="236">
        <v>275</v>
      </c>
      <c r="L46" s="236">
        <v>802</v>
      </c>
      <c r="M46" s="230"/>
    </row>
    <row r="47" spans="1:13" s="863" customFormat="1" ht="15.95" customHeight="1">
      <c r="A47" s="230"/>
      <c r="B47" s="233"/>
      <c r="C47" s="229"/>
      <c r="D47" s="940">
        <v>2023</v>
      </c>
      <c r="E47" s="234">
        <f>SUM(F47:L47,'5.12 (2)'!E44:K44,'5.12 (3)'!E45:L45)</f>
        <v>5739</v>
      </c>
      <c r="F47" s="236">
        <v>142</v>
      </c>
      <c r="G47" s="236">
        <v>46</v>
      </c>
      <c r="H47" s="236">
        <v>1084</v>
      </c>
      <c r="I47" s="236">
        <v>41</v>
      </c>
      <c r="J47" s="236">
        <v>20</v>
      </c>
      <c r="K47" s="236">
        <v>479</v>
      </c>
      <c r="L47" s="236">
        <v>763</v>
      </c>
      <c r="M47" s="230"/>
    </row>
    <row r="48" spans="1:13" s="863" customFormat="1" ht="15.95" customHeight="1">
      <c r="A48" s="230"/>
      <c r="B48" s="233"/>
      <c r="C48" s="229"/>
      <c r="D48" s="940">
        <v>2024</v>
      </c>
      <c r="E48" s="234">
        <f>SUM(F48:L48,'5.12 (2)'!E45:K45,'5.12 (3)'!E46:L46)</f>
        <v>7891</v>
      </c>
      <c r="F48" s="236">
        <v>153</v>
      </c>
      <c r="G48" s="236">
        <v>75</v>
      </c>
      <c r="H48" s="236">
        <v>1918</v>
      </c>
      <c r="I48" s="236">
        <v>63</v>
      </c>
      <c r="J48" s="236">
        <v>24</v>
      </c>
      <c r="K48" s="236">
        <v>593</v>
      </c>
      <c r="L48" s="236">
        <v>960</v>
      </c>
      <c r="M48" s="230"/>
    </row>
    <row r="49" spans="1:13" s="863" customFormat="1" ht="8.1" customHeight="1">
      <c r="A49" s="230"/>
      <c r="B49" s="233"/>
      <c r="C49" s="229"/>
      <c r="D49" s="940"/>
      <c r="E49" s="234"/>
      <c r="F49" s="236"/>
      <c r="G49" s="236"/>
      <c r="H49" s="236"/>
      <c r="I49" s="236"/>
      <c r="J49" s="236"/>
      <c r="K49" s="236"/>
      <c r="L49" s="236"/>
      <c r="M49" s="230"/>
    </row>
    <row r="50" spans="1:13" s="863" customFormat="1" ht="15" customHeight="1">
      <c r="A50" s="230"/>
      <c r="B50" s="210" t="s">
        <v>8</v>
      </c>
      <c r="C50" s="229"/>
      <c r="D50" s="940">
        <v>2022</v>
      </c>
      <c r="E50" s="234">
        <f>SUM(F50:L50,'5.12 (2)'!E47:K47,'5.12 (3)'!E48:L48)</f>
        <v>15917</v>
      </c>
      <c r="F50" s="236">
        <v>214</v>
      </c>
      <c r="G50" s="236">
        <v>33</v>
      </c>
      <c r="H50" s="236">
        <v>3607</v>
      </c>
      <c r="I50" s="236">
        <v>105</v>
      </c>
      <c r="J50" s="236">
        <v>69</v>
      </c>
      <c r="K50" s="236">
        <v>455</v>
      </c>
      <c r="L50" s="236">
        <v>1453</v>
      </c>
      <c r="M50" s="230"/>
    </row>
    <row r="51" spans="1:13" s="863" customFormat="1" ht="15.95" customHeight="1">
      <c r="A51" s="230"/>
      <c r="B51" s="210"/>
      <c r="C51" s="229"/>
      <c r="D51" s="940">
        <v>2023</v>
      </c>
      <c r="E51" s="234">
        <f>SUM(F51:L51,'5.12 (2)'!E48:K48,'5.12 (3)'!E49:L49)</f>
        <v>9108</v>
      </c>
      <c r="F51" s="236">
        <v>128</v>
      </c>
      <c r="G51" s="236">
        <v>34</v>
      </c>
      <c r="H51" s="236">
        <v>2429</v>
      </c>
      <c r="I51" s="236">
        <v>29</v>
      </c>
      <c r="J51" s="236">
        <v>47</v>
      </c>
      <c r="K51" s="236">
        <v>475</v>
      </c>
      <c r="L51" s="236">
        <v>1376</v>
      </c>
      <c r="M51" s="230"/>
    </row>
    <row r="52" spans="1:13" s="863" customFormat="1" ht="15.95" customHeight="1">
      <c r="A52" s="230"/>
      <c r="B52" s="210"/>
      <c r="C52" s="229"/>
      <c r="D52" s="940">
        <v>2024</v>
      </c>
      <c r="E52" s="234">
        <f>SUM(F52:L52,'5.12 (2)'!E49:K49,'5.12 (3)'!E50:L50)</f>
        <v>11827</v>
      </c>
      <c r="F52" s="236">
        <v>156</v>
      </c>
      <c r="G52" s="236">
        <v>49</v>
      </c>
      <c r="H52" s="236">
        <v>3368</v>
      </c>
      <c r="I52" s="236">
        <v>54</v>
      </c>
      <c r="J52" s="236">
        <v>31</v>
      </c>
      <c r="K52" s="236">
        <v>511</v>
      </c>
      <c r="L52" s="236">
        <v>2151</v>
      </c>
      <c r="M52" s="230"/>
    </row>
    <row r="53" spans="1:13" s="863" customFormat="1" ht="8.1" customHeight="1">
      <c r="A53" s="230"/>
      <c r="B53" s="210"/>
      <c r="C53" s="229"/>
      <c r="D53" s="940"/>
      <c r="E53" s="234"/>
      <c r="F53" s="236"/>
      <c r="G53" s="236"/>
      <c r="H53" s="236"/>
      <c r="I53" s="236"/>
      <c r="J53" s="236"/>
      <c r="K53" s="236"/>
      <c r="L53" s="236"/>
      <c r="M53" s="230"/>
    </row>
    <row r="54" spans="1:13" s="863" customFormat="1" ht="15" customHeight="1">
      <c r="A54" s="230"/>
      <c r="B54" s="210" t="s">
        <v>7</v>
      </c>
      <c r="C54" s="229"/>
      <c r="D54" s="940">
        <v>2022</v>
      </c>
      <c r="E54" s="234">
        <f>SUM(F54:L54,'5.12 (2)'!E51:K51,'5.12 (3)'!E52:L52)</f>
        <v>1047</v>
      </c>
      <c r="F54" s="236">
        <v>13</v>
      </c>
      <c r="G54" s="235" t="s">
        <v>134</v>
      </c>
      <c r="H54" s="236">
        <v>274</v>
      </c>
      <c r="I54" s="235" t="s">
        <v>134</v>
      </c>
      <c r="J54" s="236">
        <v>3</v>
      </c>
      <c r="K54" s="236">
        <v>17</v>
      </c>
      <c r="L54" s="236">
        <v>323</v>
      </c>
      <c r="M54" s="230"/>
    </row>
    <row r="55" spans="1:13" s="863" customFormat="1" ht="15.95" customHeight="1">
      <c r="A55" s="230"/>
      <c r="B55" s="212"/>
      <c r="C55" s="229"/>
      <c r="D55" s="940">
        <v>2023</v>
      </c>
      <c r="E55" s="234">
        <f>SUM(F55:L55,'5.12 (2)'!E52:K52,'5.12 (3)'!E53:L53)</f>
        <v>910</v>
      </c>
      <c r="F55" s="236">
        <v>4</v>
      </c>
      <c r="G55" s="236">
        <v>2</v>
      </c>
      <c r="H55" s="236">
        <v>59</v>
      </c>
      <c r="I55" s="236">
        <v>5</v>
      </c>
      <c r="J55" s="236">
        <v>40</v>
      </c>
      <c r="K55" s="236">
        <v>54</v>
      </c>
      <c r="L55" s="236">
        <v>115</v>
      </c>
      <c r="M55" s="230"/>
    </row>
    <row r="56" spans="1:13" s="863" customFormat="1" ht="15.95" customHeight="1">
      <c r="A56" s="230"/>
      <c r="B56" s="212"/>
      <c r="C56" s="229"/>
      <c r="D56" s="940">
        <v>2024</v>
      </c>
      <c r="E56" s="234">
        <f>SUM(F56:L56,'5.12 (2)'!E53:K53,'5.12 (3)'!E54:L54)</f>
        <v>1157</v>
      </c>
      <c r="F56" s="236">
        <v>38</v>
      </c>
      <c r="G56" s="235" t="s">
        <v>134</v>
      </c>
      <c r="H56" s="236">
        <v>132</v>
      </c>
      <c r="I56" s="236">
        <v>6</v>
      </c>
      <c r="J56" s="236">
        <v>25</v>
      </c>
      <c r="K56" s="236">
        <v>32</v>
      </c>
      <c r="L56" s="236">
        <v>193</v>
      </c>
      <c r="M56" s="230"/>
    </row>
    <row r="57" spans="1:13" s="863" customFormat="1" ht="8.1" customHeight="1">
      <c r="A57" s="230"/>
      <c r="B57" s="214"/>
      <c r="C57" s="229"/>
      <c r="D57" s="940"/>
      <c r="E57" s="234"/>
      <c r="F57" s="236"/>
      <c r="G57" s="236"/>
      <c r="H57" s="236"/>
      <c r="I57" s="236"/>
      <c r="J57" s="236"/>
      <c r="K57" s="236"/>
      <c r="L57" s="236"/>
      <c r="M57" s="230"/>
    </row>
    <row r="58" spans="1:13" s="863" customFormat="1" ht="15" customHeight="1">
      <c r="A58" s="230"/>
      <c r="B58" s="210" t="s">
        <v>28</v>
      </c>
      <c r="C58" s="229"/>
      <c r="D58" s="940">
        <v>2022</v>
      </c>
      <c r="E58" s="234">
        <f>SUM(F58:L58,'5.12 (2)'!E55:K55,'5.12 (3)'!E56:L56)</f>
        <v>21588</v>
      </c>
      <c r="F58" s="236">
        <v>100</v>
      </c>
      <c r="G58" s="236">
        <v>7</v>
      </c>
      <c r="H58" s="236">
        <v>8421</v>
      </c>
      <c r="I58" s="236">
        <v>67</v>
      </c>
      <c r="J58" s="236">
        <v>12</v>
      </c>
      <c r="K58" s="236">
        <v>347</v>
      </c>
      <c r="L58" s="236">
        <v>1011</v>
      </c>
      <c r="M58" s="230"/>
    </row>
    <row r="59" spans="1:13" s="863" customFormat="1" ht="15.95" customHeight="1">
      <c r="A59" s="230"/>
      <c r="B59" s="233"/>
      <c r="C59" s="229"/>
      <c r="D59" s="940">
        <v>2023</v>
      </c>
      <c r="E59" s="234">
        <f>SUM(F59:L59,'5.12 (2)'!E56:K56,'5.12 (3)'!E57:L57)</f>
        <v>18028</v>
      </c>
      <c r="F59" s="236">
        <v>26</v>
      </c>
      <c r="G59" s="236">
        <v>13</v>
      </c>
      <c r="H59" s="236">
        <v>6623</v>
      </c>
      <c r="I59" s="236">
        <v>117</v>
      </c>
      <c r="J59" s="236">
        <v>118</v>
      </c>
      <c r="K59" s="236">
        <v>575</v>
      </c>
      <c r="L59" s="236">
        <v>1797</v>
      </c>
      <c r="M59" s="230"/>
    </row>
    <row r="60" spans="1:13" s="863" customFormat="1" ht="15.95" customHeight="1">
      <c r="A60" s="230"/>
      <c r="B60" s="233"/>
      <c r="C60" s="229"/>
      <c r="D60" s="940">
        <v>2024</v>
      </c>
      <c r="E60" s="234">
        <f>SUM(F60:L60,'5.12 (2)'!E57:K57,'5.12 (3)'!E58:L58)</f>
        <v>16427</v>
      </c>
      <c r="F60" s="236">
        <v>30</v>
      </c>
      <c r="G60" s="236">
        <v>10</v>
      </c>
      <c r="H60" s="236">
        <v>7623</v>
      </c>
      <c r="I60" s="236">
        <v>42</v>
      </c>
      <c r="J60" s="236">
        <v>43</v>
      </c>
      <c r="K60" s="236">
        <v>451</v>
      </c>
      <c r="L60" s="236">
        <v>1257</v>
      </c>
      <c r="M60" s="230"/>
    </row>
    <row r="61" spans="1:13" s="863" customFormat="1" ht="8.1" customHeight="1">
      <c r="A61" s="230"/>
      <c r="B61" s="233"/>
      <c r="C61" s="229"/>
      <c r="D61" s="940"/>
      <c r="E61" s="234"/>
      <c r="F61" s="236"/>
      <c r="G61" s="236"/>
      <c r="H61" s="236"/>
      <c r="I61" s="236"/>
      <c r="J61" s="236"/>
      <c r="K61" s="236"/>
      <c r="L61" s="236"/>
      <c r="M61" s="230"/>
    </row>
    <row r="62" spans="1:13" s="863" customFormat="1" ht="15" customHeight="1">
      <c r="A62" s="230"/>
      <c r="B62" s="210" t="s">
        <v>6</v>
      </c>
      <c r="C62" s="229"/>
      <c r="D62" s="940">
        <v>2022</v>
      </c>
      <c r="E62" s="234">
        <f>SUM(F62:L62,'5.12 (2)'!E59:K59,'5.12 (3)'!E60:L60)</f>
        <v>19297</v>
      </c>
      <c r="F62" s="236">
        <v>502</v>
      </c>
      <c r="G62" s="236">
        <v>79</v>
      </c>
      <c r="H62" s="236">
        <v>756</v>
      </c>
      <c r="I62" s="236">
        <v>124</v>
      </c>
      <c r="J62" s="236">
        <v>19</v>
      </c>
      <c r="K62" s="236">
        <v>547</v>
      </c>
      <c r="L62" s="236">
        <v>7020</v>
      </c>
      <c r="M62" s="230"/>
    </row>
    <row r="63" spans="1:13" s="863" customFormat="1" ht="15.95" customHeight="1">
      <c r="A63" s="230"/>
      <c r="B63" s="212"/>
      <c r="C63" s="229"/>
      <c r="D63" s="940">
        <v>2023</v>
      </c>
      <c r="E63" s="234">
        <f>SUM(F63:L63,'5.12 (2)'!E60:K60,'5.12 (3)'!E61:L61)</f>
        <v>11957</v>
      </c>
      <c r="F63" s="236">
        <v>394</v>
      </c>
      <c r="G63" s="236">
        <v>33</v>
      </c>
      <c r="H63" s="236">
        <v>1349</v>
      </c>
      <c r="I63" s="236">
        <v>88</v>
      </c>
      <c r="J63" s="236">
        <v>42</v>
      </c>
      <c r="K63" s="236">
        <v>1006</v>
      </c>
      <c r="L63" s="236">
        <v>2062</v>
      </c>
      <c r="M63" s="230"/>
    </row>
    <row r="64" spans="1:13" s="863" customFormat="1" ht="15.95" customHeight="1">
      <c r="A64" s="230"/>
      <c r="B64" s="212"/>
      <c r="C64" s="229"/>
      <c r="D64" s="940">
        <v>2024</v>
      </c>
      <c r="E64" s="234">
        <f>SUM(F64:L64,'5.12 (2)'!E61:K61,'5.12 (3)'!E62:L62)</f>
        <v>11327</v>
      </c>
      <c r="F64" s="236">
        <v>316</v>
      </c>
      <c r="G64" s="236">
        <v>84</v>
      </c>
      <c r="H64" s="236">
        <v>1006</v>
      </c>
      <c r="I64" s="236">
        <v>85</v>
      </c>
      <c r="J64" s="236">
        <v>69</v>
      </c>
      <c r="K64" s="236">
        <v>719</v>
      </c>
      <c r="L64" s="236">
        <v>2064</v>
      </c>
      <c r="M64" s="230"/>
    </row>
    <row r="65" spans="1:13" s="863" customFormat="1" ht="8.1" customHeight="1">
      <c r="A65" s="230"/>
      <c r="B65" s="212"/>
      <c r="C65" s="229"/>
      <c r="D65" s="940"/>
      <c r="E65" s="234"/>
      <c r="F65" s="236"/>
      <c r="G65" s="236"/>
      <c r="H65" s="236"/>
      <c r="I65" s="236"/>
      <c r="J65" s="236"/>
      <c r="K65" s="236"/>
      <c r="L65" s="236"/>
      <c r="M65" s="230"/>
    </row>
    <row r="66" spans="1:13" s="863" customFormat="1" ht="15" customHeight="1">
      <c r="A66" s="230"/>
      <c r="B66" s="210" t="s">
        <v>5</v>
      </c>
      <c r="C66" s="229"/>
      <c r="D66" s="940">
        <v>2022</v>
      </c>
      <c r="E66" s="234">
        <f>SUM(F66:L66,'5.12 (2)'!E63:K63,'5.12 (3)'!E64:L64)</f>
        <v>15443</v>
      </c>
      <c r="F66" s="236">
        <v>258</v>
      </c>
      <c r="G66" s="236">
        <v>178</v>
      </c>
      <c r="H66" s="236">
        <v>3741</v>
      </c>
      <c r="I66" s="236">
        <v>82</v>
      </c>
      <c r="J66" s="236">
        <v>34</v>
      </c>
      <c r="K66" s="236">
        <v>967</v>
      </c>
      <c r="L66" s="236">
        <v>1942</v>
      </c>
      <c r="M66" s="230"/>
    </row>
    <row r="67" spans="1:13" s="863" customFormat="1" ht="15.95" customHeight="1">
      <c r="A67" s="230"/>
      <c r="B67" s="212"/>
      <c r="C67" s="229"/>
      <c r="D67" s="940">
        <v>2023</v>
      </c>
      <c r="E67" s="234">
        <f>SUM(F67:L67,'5.12 (2)'!E64:K64,'5.12 (3)'!E65:L65)</f>
        <v>11568</v>
      </c>
      <c r="F67" s="236">
        <v>308</v>
      </c>
      <c r="G67" s="236">
        <v>97</v>
      </c>
      <c r="H67" s="236">
        <v>2478</v>
      </c>
      <c r="I67" s="236">
        <v>85</v>
      </c>
      <c r="J67" s="236">
        <v>48</v>
      </c>
      <c r="K67" s="236">
        <v>1272</v>
      </c>
      <c r="L67" s="236">
        <v>2021</v>
      </c>
      <c r="M67" s="230"/>
    </row>
    <row r="68" spans="1:13" s="863" customFormat="1" ht="15.95" customHeight="1">
      <c r="A68" s="230"/>
      <c r="B68" s="212"/>
      <c r="C68" s="229"/>
      <c r="D68" s="940">
        <v>2024</v>
      </c>
      <c r="E68" s="234">
        <f>SUM(F68:L68,'5.12 (2)'!E65:K65,'5.12 (3)'!E66:L66)</f>
        <v>13637</v>
      </c>
      <c r="F68" s="236">
        <v>439</v>
      </c>
      <c r="G68" s="236">
        <v>189</v>
      </c>
      <c r="H68" s="236">
        <v>1639</v>
      </c>
      <c r="I68" s="236">
        <v>75</v>
      </c>
      <c r="J68" s="236">
        <v>74</v>
      </c>
      <c r="K68" s="236">
        <v>1592</v>
      </c>
      <c r="L68" s="236">
        <v>2317</v>
      </c>
      <c r="M68" s="230"/>
    </row>
    <row r="69" spans="1:13" s="863" customFormat="1" ht="8.1" customHeight="1">
      <c r="A69" s="230"/>
      <c r="B69" s="212"/>
      <c r="C69" s="229"/>
      <c r="D69" s="940"/>
      <c r="E69" s="234"/>
      <c r="F69" s="236"/>
      <c r="G69" s="236"/>
      <c r="H69" s="236"/>
      <c r="I69" s="236"/>
      <c r="J69" s="236"/>
      <c r="K69" s="236"/>
      <c r="L69" s="236"/>
      <c r="M69" s="230"/>
    </row>
    <row r="70" spans="1:13" s="863" customFormat="1" ht="15" customHeight="1">
      <c r="A70" s="230"/>
      <c r="B70" s="210" t="s">
        <v>4</v>
      </c>
      <c r="C70" s="229"/>
      <c r="D70" s="940">
        <v>2022</v>
      </c>
      <c r="E70" s="234">
        <f>SUM(F70:L70,'5.12 (2)'!E67:K67,'5.12 (3)'!E68:L68)</f>
        <v>57128</v>
      </c>
      <c r="F70" s="236">
        <v>197</v>
      </c>
      <c r="G70" s="236">
        <v>122</v>
      </c>
      <c r="H70" s="236">
        <v>10798</v>
      </c>
      <c r="I70" s="236">
        <v>220</v>
      </c>
      <c r="J70" s="236">
        <v>206</v>
      </c>
      <c r="K70" s="236">
        <v>1553</v>
      </c>
      <c r="L70" s="236">
        <v>5938</v>
      </c>
      <c r="M70" s="230"/>
    </row>
    <row r="71" spans="1:13" s="863" customFormat="1" ht="15.95" customHeight="1">
      <c r="A71" s="230"/>
      <c r="B71" s="212"/>
      <c r="C71" s="229"/>
      <c r="D71" s="940">
        <v>2023</v>
      </c>
      <c r="E71" s="234">
        <f>SUM(F71:L71,'5.12 (2)'!E68:K68,'5.12 (3)'!E69:L69)</f>
        <v>54846</v>
      </c>
      <c r="F71" s="236">
        <v>205</v>
      </c>
      <c r="G71" s="236">
        <v>144</v>
      </c>
      <c r="H71" s="236">
        <v>9892</v>
      </c>
      <c r="I71" s="236">
        <v>352</v>
      </c>
      <c r="J71" s="236">
        <v>252</v>
      </c>
      <c r="K71" s="236">
        <v>2527</v>
      </c>
      <c r="L71" s="236">
        <v>9327</v>
      </c>
      <c r="M71" s="230"/>
    </row>
    <row r="72" spans="1:13" s="863" customFormat="1" ht="15.95" customHeight="1">
      <c r="A72" s="230"/>
      <c r="B72" s="212"/>
      <c r="C72" s="229"/>
      <c r="D72" s="940">
        <v>2024</v>
      </c>
      <c r="E72" s="234">
        <f>SUM(F72:L72,'5.12 (2)'!E69:K69,'5.12 (3)'!E70:L70)</f>
        <v>43432</v>
      </c>
      <c r="F72" s="236">
        <v>173</v>
      </c>
      <c r="G72" s="236">
        <v>119</v>
      </c>
      <c r="H72" s="236">
        <v>7991</v>
      </c>
      <c r="I72" s="236">
        <v>276</v>
      </c>
      <c r="J72" s="236">
        <v>142</v>
      </c>
      <c r="K72" s="236">
        <v>2263</v>
      </c>
      <c r="L72" s="236">
        <v>6962</v>
      </c>
      <c r="M72" s="230"/>
    </row>
    <row r="73" spans="1:13" s="863" customFormat="1" ht="8.1" customHeight="1">
      <c r="A73" s="230"/>
      <c r="B73" s="212"/>
      <c r="C73" s="229"/>
      <c r="D73" s="940"/>
      <c r="E73" s="234"/>
      <c r="F73" s="236"/>
      <c r="G73" s="236"/>
      <c r="H73" s="236"/>
      <c r="I73" s="236"/>
      <c r="J73" s="236"/>
      <c r="K73" s="236"/>
      <c r="L73" s="236"/>
      <c r="M73" s="230"/>
    </row>
    <row r="74" spans="1:13" s="863" customFormat="1" ht="15" customHeight="1">
      <c r="A74" s="230"/>
      <c r="B74" s="210" t="s">
        <v>3</v>
      </c>
      <c r="C74" s="229"/>
      <c r="D74" s="940">
        <v>2022</v>
      </c>
      <c r="E74" s="234">
        <f>SUM(F74:L74,'5.12 (2)'!E71:K71,'5.12 (3)'!E72:L72)</f>
        <v>5427</v>
      </c>
      <c r="F74" s="236">
        <v>248</v>
      </c>
      <c r="G74" s="236">
        <v>27</v>
      </c>
      <c r="H74" s="236">
        <v>735</v>
      </c>
      <c r="I74" s="236">
        <v>30</v>
      </c>
      <c r="J74" s="236">
        <v>29</v>
      </c>
      <c r="K74" s="236">
        <v>452</v>
      </c>
      <c r="L74" s="236">
        <v>835</v>
      </c>
      <c r="M74" s="230"/>
    </row>
    <row r="75" spans="1:13" s="863" customFormat="1" ht="15.95" customHeight="1">
      <c r="A75" s="230"/>
      <c r="B75" s="212"/>
      <c r="C75" s="229"/>
      <c r="D75" s="940">
        <v>2023</v>
      </c>
      <c r="E75" s="234">
        <f>SUM(F75:L75,'5.12 (2)'!E72:K72,'5.12 (3)'!E73:L73)</f>
        <v>4366</v>
      </c>
      <c r="F75" s="236">
        <v>46</v>
      </c>
      <c r="G75" s="236">
        <v>50</v>
      </c>
      <c r="H75" s="236">
        <v>590</v>
      </c>
      <c r="I75" s="236">
        <v>44</v>
      </c>
      <c r="J75" s="236">
        <v>40</v>
      </c>
      <c r="K75" s="236">
        <v>580</v>
      </c>
      <c r="L75" s="236">
        <v>399</v>
      </c>
      <c r="M75" s="230"/>
    </row>
    <row r="76" spans="1:13" s="863" customFormat="1" ht="15.95" customHeight="1">
      <c r="A76" s="230"/>
      <c r="B76" s="212"/>
      <c r="C76" s="229"/>
      <c r="D76" s="940">
        <v>2024</v>
      </c>
      <c r="E76" s="234">
        <f>SUM(F76:L76,'5.12 (2)'!E73:K73,'5.12 (3)'!E74:L74)</f>
        <v>4770</v>
      </c>
      <c r="F76" s="236">
        <v>47</v>
      </c>
      <c r="G76" s="236">
        <v>58</v>
      </c>
      <c r="H76" s="236">
        <v>460</v>
      </c>
      <c r="I76" s="236">
        <v>23</v>
      </c>
      <c r="J76" s="236">
        <v>17</v>
      </c>
      <c r="K76" s="236">
        <v>510</v>
      </c>
      <c r="L76" s="236">
        <v>433</v>
      </c>
      <c r="M76" s="230"/>
    </row>
    <row r="77" spans="1:13" s="863" customFormat="1" ht="8.1" customHeight="1">
      <c r="A77" s="230"/>
      <c r="B77" s="212"/>
      <c r="C77" s="229"/>
      <c r="D77" s="940"/>
      <c r="E77" s="234"/>
      <c r="F77" s="236"/>
      <c r="G77" s="236"/>
      <c r="H77" s="236"/>
      <c r="I77" s="236"/>
      <c r="J77" s="236"/>
      <c r="K77" s="236"/>
      <c r="L77" s="236"/>
      <c r="M77" s="230"/>
    </row>
    <row r="78" spans="1:13" s="863" customFormat="1" ht="15" customHeight="1">
      <c r="A78" s="230"/>
      <c r="B78" s="210" t="s">
        <v>2</v>
      </c>
      <c r="C78" s="229"/>
      <c r="D78" s="940">
        <v>2022</v>
      </c>
      <c r="E78" s="234">
        <f>SUM(F78:L78,'5.12 (2)'!E75:K75,'5.12 (3)'!E76:L76)</f>
        <v>67439</v>
      </c>
      <c r="F78" s="236">
        <v>214</v>
      </c>
      <c r="G78" s="236">
        <v>106</v>
      </c>
      <c r="H78" s="236">
        <v>12083</v>
      </c>
      <c r="I78" s="236">
        <v>232</v>
      </c>
      <c r="J78" s="236">
        <v>136</v>
      </c>
      <c r="K78" s="236">
        <v>1193</v>
      </c>
      <c r="L78" s="236">
        <v>6170</v>
      </c>
      <c r="M78" s="230"/>
    </row>
    <row r="79" spans="1:13" s="863" customFormat="1" ht="15.95" customHeight="1">
      <c r="A79" s="230"/>
      <c r="B79" s="212"/>
      <c r="C79" s="229"/>
      <c r="D79" s="940">
        <v>2023</v>
      </c>
      <c r="E79" s="234">
        <f>SUM(F79:L79,'5.12 (2)'!E76:K76,'5.12 (3)'!E77:L77)</f>
        <v>37832</v>
      </c>
      <c r="F79" s="236">
        <v>190</v>
      </c>
      <c r="G79" s="236">
        <v>139</v>
      </c>
      <c r="H79" s="236">
        <v>4487</v>
      </c>
      <c r="I79" s="236">
        <v>222</v>
      </c>
      <c r="J79" s="236">
        <v>440</v>
      </c>
      <c r="K79" s="236">
        <v>1394</v>
      </c>
      <c r="L79" s="236">
        <v>4777</v>
      </c>
      <c r="M79" s="230"/>
    </row>
    <row r="80" spans="1:13" s="863" customFormat="1" ht="15.95" customHeight="1">
      <c r="A80" s="230"/>
      <c r="B80" s="212"/>
      <c r="C80" s="229"/>
      <c r="D80" s="940">
        <v>2024</v>
      </c>
      <c r="E80" s="234">
        <f>SUM(F80:L80,'5.12 (2)'!E77:K77,'5.12 (3)'!E78:L78)</f>
        <v>27169</v>
      </c>
      <c r="F80" s="236">
        <v>105</v>
      </c>
      <c r="G80" s="236">
        <v>352</v>
      </c>
      <c r="H80" s="236">
        <v>2612</v>
      </c>
      <c r="I80" s="236">
        <v>154</v>
      </c>
      <c r="J80" s="236">
        <v>87</v>
      </c>
      <c r="K80" s="236">
        <v>1265</v>
      </c>
      <c r="L80" s="236">
        <v>3082</v>
      </c>
      <c r="M80" s="230"/>
    </row>
    <row r="81" spans="1:13" s="863" customFormat="1" ht="8.1" customHeight="1">
      <c r="A81" s="230"/>
      <c r="B81" s="210"/>
      <c r="C81" s="229"/>
      <c r="D81" s="940"/>
      <c r="E81" s="234"/>
      <c r="F81" s="236"/>
      <c r="G81" s="236"/>
      <c r="H81" s="236"/>
      <c r="I81" s="236"/>
      <c r="J81" s="236"/>
      <c r="K81" s="236"/>
      <c r="L81" s="236"/>
      <c r="M81" s="230"/>
    </row>
    <row r="82" spans="1:13" s="863" customFormat="1" ht="15" customHeight="1">
      <c r="A82" s="230"/>
      <c r="B82" s="210" t="s">
        <v>1</v>
      </c>
      <c r="C82" s="229"/>
      <c r="D82" s="940">
        <v>2022</v>
      </c>
      <c r="E82" s="234">
        <f>SUM(F82:L82,'5.12 (2)'!E79:K79,'5.12 (3)'!E80:L80)</f>
        <v>687</v>
      </c>
      <c r="F82" s="236">
        <v>4</v>
      </c>
      <c r="G82" s="236">
        <v>6</v>
      </c>
      <c r="H82" s="236">
        <v>28</v>
      </c>
      <c r="I82" s="236">
        <v>14</v>
      </c>
      <c r="J82" s="235" t="s">
        <v>134</v>
      </c>
      <c r="K82" s="236">
        <v>47</v>
      </c>
      <c r="L82" s="236">
        <v>100</v>
      </c>
      <c r="M82" s="230"/>
    </row>
    <row r="83" spans="1:13" s="863" customFormat="1" ht="15.95" customHeight="1">
      <c r="A83" s="230"/>
      <c r="B83" s="210"/>
      <c r="C83" s="229"/>
      <c r="D83" s="940">
        <v>2023</v>
      </c>
      <c r="E83" s="234">
        <f>SUM(F83:L83,'5.12 (2)'!E80:K80,'5.12 (3)'!E81:L81)</f>
        <v>598</v>
      </c>
      <c r="F83" s="236">
        <v>7</v>
      </c>
      <c r="G83" s="236">
        <v>15</v>
      </c>
      <c r="H83" s="236">
        <v>80</v>
      </c>
      <c r="I83" s="236">
        <v>2</v>
      </c>
      <c r="J83" s="236">
        <v>15</v>
      </c>
      <c r="K83" s="236">
        <v>47</v>
      </c>
      <c r="L83" s="236">
        <v>102</v>
      </c>
      <c r="M83" s="230"/>
    </row>
    <row r="84" spans="1:13" s="863" customFormat="1" ht="15.95" customHeight="1">
      <c r="A84" s="230"/>
      <c r="B84" s="210"/>
      <c r="C84" s="229"/>
      <c r="D84" s="940">
        <v>2024</v>
      </c>
      <c r="E84" s="234">
        <f>SUM(F84:L84,'5.12 (2)'!E81:K81,'5.12 (3)'!E82:L82)</f>
        <v>572</v>
      </c>
      <c r="F84" s="236">
        <v>1</v>
      </c>
      <c r="G84" s="236">
        <v>15</v>
      </c>
      <c r="H84" s="236">
        <v>38</v>
      </c>
      <c r="I84" s="235" t="s">
        <v>134</v>
      </c>
      <c r="J84" s="236">
        <v>9</v>
      </c>
      <c r="K84" s="236">
        <v>32</v>
      </c>
      <c r="L84" s="236">
        <v>175</v>
      </c>
      <c r="M84" s="230"/>
    </row>
    <row r="85" spans="1:13" s="863" customFormat="1" ht="8.1" customHeight="1">
      <c r="A85" s="230"/>
      <c r="B85" s="212"/>
      <c r="C85" s="229"/>
      <c r="D85" s="940"/>
      <c r="E85" s="234"/>
      <c r="F85" s="236"/>
      <c r="G85" s="236"/>
      <c r="H85" s="236"/>
      <c r="I85" s="236"/>
      <c r="J85" s="236"/>
      <c r="K85" s="236"/>
      <c r="L85" s="236"/>
      <c r="M85" s="230"/>
    </row>
    <row r="86" spans="1:13" s="863" customFormat="1" ht="15" customHeight="1">
      <c r="A86" s="230"/>
      <c r="B86" s="210" t="s">
        <v>0</v>
      </c>
      <c r="C86" s="229"/>
      <c r="D86" s="940">
        <v>2022</v>
      </c>
      <c r="E86" s="234">
        <f>SUM(F86:L86,'5.12 (2)'!E83:K83,'5.12 (3)'!E84:L84)</f>
        <v>5930</v>
      </c>
      <c r="F86" s="236">
        <v>13</v>
      </c>
      <c r="G86" s="236">
        <v>6</v>
      </c>
      <c r="H86" s="236">
        <v>735</v>
      </c>
      <c r="I86" s="236">
        <v>41</v>
      </c>
      <c r="J86" s="236">
        <v>79</v>
      </c>
      <c r="K86" s="236">
        <v>169</v>
      </c>
      <c r="L86" s="236">
        <v>1250</v>
      </c>
      <c r="M86" s="230"/>
    </row>
    <row r="87" spans="1:13" s="863" customFormat="1" ht="15.95" customHeight="1">
      <c r="A87" s="230"/>
      <c r="B87" s="233"/>
      <c r="C87" s="229"/>
      <c r="D87" s="940">
        <v>2023</v>
      </c>
      <c r="E87" s="234">
        <f>SUM(F87:L87,'5.12 (2)'!E84:K84,'5.12 (3)'!E85:L85)</f>
        <v>987</v>
      </c>
      <c r="F87" s="236">
        <v>8</v>
      </c>
      <c r="G87" s="236">
        <v>4</v>
      </c>
      <c r="H87" s="236">
        <v>58</v>
      </c>
      <c r="I87" s="236">
        <v>1</v>
      </c>
      <c r="J87" s="235" t="s">
        <v>134</v>
      </c>
      <c r="K87" s="236">
        <v>32</v>
      </c>
      <c r="L87" s="236">
        <v>52</v>
      </c>
      <c r="M87" s="230"/>
    </row>
    <row r="88" spans="1:13" s="863" customFormat="1" ht="15.95" customHeight="1">
      <c r="A88" s="230"/>
      <c r="B88" s="233"/>
      <c r="C88" s="229"/>
      <c r="D88" s="940">
        <v>2024</v>
      </c>
      <c r="E88" s="234">
        <f>SUM(F88:L88,'5.12 (2)'!E85:K85,'5.12 (3)'!E86:L86)</f>
        <v>2766</v>
      </c>
      <c r="F88" s="236">
        <v>1</v>
      </c>
      <c r="G88" s="236">
        <v>2</v>
      </c>
      <c r="H88" s="236">
        <v>10</v>
      </c>
      <c r="I88" s="235" t="s">
        <v>134</v>
      </c>
      <c r="J88" s="235" t="s">
        <v>134</v>
      </c>
      <c r="K88" s="236">
        <v>14</v>
      </c>
      <c r="L88" s="236">
        <v>15</v>
      </c>
      <c r="M88" s="230"/>
    </row>
    <row r="89" spans="1:13" s="863" customFormat="1" ht="8.1" customHeight="1">
      <c r="A89" s="230"/>
      <c r="B89" s="212"/>
      <c r="C89" s="229"/>
      <c r="D89" s="940"/>
      <c r="E89" s="234"/>
      <c r="F89" s="236"/>
      <c r="G89" s="236"/>
      <c r="H89" s="236"/>
      <c r="I89" s="236"/>
      <c r="J89" s="236"/>
      <c r="K89" s="236"/>
      <c r="L89" s="236"/>
      <c r="M89" s="230"/>
    </row>
    <row r="90" spans="1:13" s="863" customFormat="1" ht="15" customHeight="1">
      <c r="A90" s="230"/>
      <c r="B90" s="942" t="s">
        <v>361</v>
      </c>
      <c r="C90" s="229"/>
      <c r="D90" s="940">
        <v>2022</v>
      </c>
      <c r="E90" s="235" t="s">
        <v>134</v>
      </c>
      <c r="F90" s="235" t="s">
        <v>134</v>
      </c>
      <c r="G90" s="235" t="s">
        <v>134</v>
      </c>
      <c r="H90" s="235" t="s">
        <v>134</v>
      </c>
      <c r="I90" s="235" t="s">
        <v>134</v>
      </c>
      <c r="J90" s="235" t="s">
        <v>134</v>
      </c>
      <c r="K90" s="235" t="s">
        <v>134</v>
      </c>
      <c r="L90" s="235" t="s">
        <v>134</v>
      </c>
      <c r="M90" s="230"/>
    </row>
    <row r="91" spans="1:13" s="863" customFormat="1" ht="15.95" customHeight="1">
      <c r="A91" s="230"/>
      <c r="B91" s="941" t="s">
        <v>360</v>
      </c>
      <c r="C91" s="229"/>
      <c r="D91" s="940">
        <v>2023</v>
      </c>
      <c r="E91" s="234">
        <f>SUM(F91:L91,'5.12 (2)'!E88:K88,'5.12 (3)'!E89:L89)</f>
        <v>13639</v>
      </c>
      <c r="F91" s="236">
        <v>61</v>
      </c>
      <c r="G91" s="236">
        <v>12</v>
      </c>
      <c r="H91" s="236">
        <v>507</v>
      </c>
      <c r="I91" s="236">
        <v>5</v>
      </c>
      <c r="J91" s="236">
        <v>20</v>
      </c>
      <c r="K91" s="236">
        <v>291</v>
      </c>
      <c r="L91" s="236">
        <v>2239</v>
      </c>
      <c r="M91" s="230"/>
    </row>
    <row r="92" spans="1:13" s="863" customFormat="1" ht="15.95" customHeight="1">
      <c r="A92" s="230"/>
      <c r="B92" s="233"/>
      <c r="C92" s="229"/>
      <c r="D92" s="940">
        <v>2024</v>
      </c>
      <c r="E92" s="234">
        <f>SUM(F92:L92,'5.12 (2)'!E89:K89,'5.12 (3)'!E90:L90)</f>
        <v>15052</v>
      </c>
      <c r="F92" s="236">
        <v>28</v>
      </c>
      <c r="G92" s="236">
        <v>38</v>
      </c>
      <c r="H92" s="236">
        <v>1462</v>
      </c>
      <c r="I92" s="236">
        <v>50</v>
      </c>
      <c r="J92" s="236">
        <v>54</v>
      </c>
      <c r="K92" s="236">
        <v>254</v>
      </c>
      <c r="L92" s="236">
        <v>521</v>
      </c>
      <c r="M92" s="230"/>
    </row>
    <row r="93" spans="1:13" s="863" customFormat="1" ht="8.1" customHeight="1" thickBot="1">
      <c r="A93" s="939"/>
      <c r="B93" s="239"/>
      <c r="C93" s="240"/>
      <c r="D93" s="241"/>
      <c r="E93" s="242"/>
      <c r="F93" s="242"/>
      <c r="G93" s="242"/>
      <c r="H93" s="242"/>
      <c r="I93" s="242"/>
      <c r="J93" s="243"/>
      <c r="K93" s="244"/>
      <c r="L93" s="244"/>
      <c r="M93" s="245"/>
    </row>
    <row r="94" spans="1:13" s="938" customFormat="1" ht="15" customHeight="1">
      <c r="A94" s="246"/>
      <c r="B94" s="247"/>
      <c r="C94" s="247"/>
      <c r="D94" s="248"/>
      <c r="E94" s="249"/>
      <c r="F94" s="249"/>
      <c r="G94" s="249"/>
      <c r="H94" s="249"/>
      <c r="I94" s="249"/>
      <c r="J94" s="249"/>
      <c r="K94" s="247"/>
      <c r="L94" s="249"/>
      <c r="M94" s="201" t="s">
        <v>213</v>
      </c>
    </row>
    <row r="95" spans="1:13" s="938" customFormat="1" ht="15" customHeight="1">
      <c r="A95" s="250"/>
      <c r="B95" s="251"/>
      <c r="C95" s="252"/>
      <c r="D95" s="253"/>
      <c r="E95" s="254"/>
      <c r="F95" s="252"/>
      <c r="G95" s="252"/>
      <c r="H95" s="252"/>
      <c r="I95" s="252"/>
      <c r="J95" s="252"/>
      <c r="K95" s="251"/>
      <c r="L95" s="252"/>
      <c r="M95" s="205" t="s">
        <v>214</v>
      </c>
    </row>
    <row r="96" spans="1:13" s="863" customFormat="1" ht="8.1" customHeight="1">
      <c r="A96" s="300"/>
      <c r="B96" s="301"/>
      <c r="C96" s="302"/>
      <c r="D96" s="303"/>
      <c r="E96" s="304"/>
      <c r="F96" s="302"/>
      <c r="G96" s="302"/>
      <c r="H96" s="302"/>
      <c r="I96" s="302"/>
      <c r="J96" s="302"/>
      <c r="K96" s="301"/>
      <c r="L96" s="302"/>
      <c r="M96" s="869"/>
    </row>
  </sheetData>
  <hyperlinks>
    <hyperlink ref="M1" r:id="rId1" xr:uid="{24FE7AAA-EC85-44A5-BD45-41FDACEBBEED}"/>
    <hyperlink ref="M2" r:id="rId2" xr:uid="{111AC009-8C87-4730-BEA8-25754A0431DC}"/>
  </hyperlinks>
  <printOptions horizontalCentered="1"/>
  <pageMargins left="0.39370078740157483" right="0.39370078740157483" top="0.74803149606299213" bottom="0.51181102362204722" header="0.31496062992125984" footer="0.31496062992125984"/>
  <pageSetup paperSize="9" scale="60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0F0D-99F3-4052-BC9C-B4E618124790}">
  <sheetPr>
    <tabColor theme="8"/>
  </sheetPr>
  <dimension ref="A1:Z92"/>
  <sheetViews>
    <sheetView showGridLines="0" view="pageBreakPreview" topLeftCell="A52" zoomScale="80" zoomScaleNormal="100" zoomScaleSheetLayoutView="80" workbookViewId="0">
      <selection activeCell="W51" sqref="W51"/>
    </sheetView>
  </sheetViews>
  <sheetFormatPr defaultColWidth="9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5" width="15.7109375" style="863" customWidth="1"/>
    <col min="6" max="7" width="17.7109375" style="863" customWidth="1"/>
    <col min="8" max="9" width="12.7109375" style="863" customWidth="1"/>
    <col min="10" max="10" width="13.5703125" style="863" customWidth="1"/>
    <col min="11" max="11" width="16.28515625" style="863" customWidth="1"/>
    <col min="12" max="12" width="1.7109375" style="863" customWidth="1"/>
    <col min="13" max="16384" width="9" style="863"/>
  </cols>
  <sheetData>
    <row r="1" spans="1:12" s="863" customFormat="1">
      <c r="K1" s="961"/>
      <c r="L1" s="962" t="s">
        <v>43</v>
      </c>
    </row>
    <row r="2" spans="1:12" s="863" customFormat="1">
      <c r="K2" s="961"/>
      <c r="L2" s="960" t="s">
        <v>42</v>
      </c>
    </row>
    <row r="4" spans="1:12" s="863" customFormat="1" ht="15" customHeight="1">
      <c r="A4" s="958"/>
      <c r="B4" s="969" t="s">
        <v>367</v>
      </c>
      <c r="C4" s="958" t="s">
        <v>366</v>
      </c>
      <c r="D4" s="957"/>
      <c r="E4" s="230"/>
      <c r="F4" s="230"/>
      <c r="G4" s="230"/>
      <c r="H4" s="956"/>
      <c r="I4" s="956"/>
      <c r="J4" s="956"/>
      <c r="K4" s="230"/>
      <c r="L4" s="230"/>
    </row>
    <row r="5" spans="1:12" s="863" customFormat="1" ht="15" customHeight="1">
      <c r="A5" s="954"/>
      <c r="B5" s="968" t="s">
        <v>365</v>
      </c>
      <c r="C5" s="954" t="s">
        <v>364</v>
      </c>
      <c r="D5" s="953"/>
      <c r="E5" s="230"/>
      <c r="F5" s="230"/>
      <c r="G5" s="230"/>
      <c r="H5" s="230"/>
      <c r="I5" s="230"/>
      <c r="J5" s="230"/>
      <c r="K5" s="230"/>
      <c r="L5" s="230"/>
    </row>
    <row r="6" spans="1:12" s="863" customFormat="1" ht="8.1" customHeight="1" thickBot="1">
      <c r="A6" s="230"/>
      <c r="B6" s="230"/>
      <c r="C6" s="230"/>
      <c r="D6" s="952"/>
      <c r="E6" s="230"/>
      <c r="F6" s="230"/>
      <c r="G6" s="230"/>
      <c r="H6" s="230"/>
      <c r="I6" s="230"/>
      <c r="J6" s="230"/>
      <c r="K6" s="230"/>
      <c r="L6" s="230"/>
    </row>
    <row r="7" spans="1:12" s="863" customFormat="1" ht="8.1" customHeight="1" thickTop="1">
      <c r="A7" s="273"/>
      <c r="B7" s="273"/>
      <c r="C7" s="273"/>
      <c r="D7" s="950"/>
      <c r="E7" s="273"/>
      <c r="F7" s="273"/>
      <c r="G7" s="273"/>
      <c r="H7" s="273"/>
      <c r="I7" s="273"/>
      <c r="J7" s="273"/>
      <c r="K7" s="273"/>
      <c r="L7" s="273"/>
    </row>
    <row r="8" spans="1:12" s="863" customFormat="1" ht="15" customHeight="1">
      <c r="A8" s="230"/>
      <c r="B8" s="228" t="s">
        <v>25</v>
      </c>
      <c r="C8" s="949"/>
      <c r="D8" s="179" t="s">
        <v>190</v>
      </c>
      <c r="E8" s="695" t="s">
        <v>76</v>
      </c>
      <c r="F8" s="695" t="s">
        <v>75</v>
      </c>
      <c r="G8" s="695" t="s">
        <v>74</v>
      </c>
      <c r="H8" s="695" t="s">
        <v>94</v>
      </c>
      <c r="I8" s="695" t="s">
        <v>94</v>
      </c>
      <c r="J8" s="695" t="s">
        <v>94</v>
      </c>
      <c r="K8" s="695" t="s">
        <v>94</v>
      </c>
      <c r="L8" s="967"/>
    </row>
    <row r="9" spans="1:12" s="863" customFormat="1" ht="15" customHeight="1">
      <c r="A9" s="230"/>
      <c r="B9" s="277" t="s">
        <v>23</v>
      </c>
      <c r="C9" s="229"/>
      <c r="D9" s="278" t="s">
        <v>191</v>
      </c>
      <c r="E9" s="695" t="s">
        <v>215</v>
      </c>
      <c r="F9" s="695" t="s">
        <v>199</v>
      </c>
      <c r="G9" s="695" t="s">
        <v>216</v>
      </c>
      <c r="H9" s="695" t="s">
        <v>99</v>
      </c>
      <c r="I9" s="695" t="s">
        <v>98</v>
      </c>
      <c r="J9" s="695" t="s">
        <v>97</v>
      </c>
      <c r="K9" s="695" t="s">
        <v>96</v>
      </c>
      <c r="L9" s="967"/>
    </row>
    <row r="10" spans="1:12" s="863" customFormat="1" ht="15" customHeight="1">
      <c r="A10" s="230"/>
      <c r="B10" s="229"/>
      <c r="C10" s="229"/>
      <c r="D10" s="183"/>
      <c r="E10" s="694" t="s">
        <v>217</v>
      </c>
      <c r="F10" s="695" t="s">
        <v>67</v>
      </c>
      <c r="G10" s="694" t="s">
        <v>218</v>
      </c>
      <c r="H10" s="695" t="s">
        <v>219</v>
      </c>
      <c r="I10" s="694" t="s">
        <v>220</v>
      </c>
      <c r="J10" s="695" t="s">
        <v>221</v>
      </c>
      <c r="K10" s="695" t="s">
        <v>222</v>
      </c>
      <c r="L10" s="967"/>
    </row>
    <row r="11" spans="1:12" s="863" customFormat="1" ht="15" customHeight="1">
      <c r="A11" s="230"/>
      <c r="B11" s="228"/>
      <c r="C11" s="229"/>
      <c r="D11" s="183"/>
      <c r="E11" s="694" t="s">
        <v>223</v>
      </c>
      <c r="F11" s="695" t="s">
        <v>224</v>
      </c>
      <c r="G11" s="694" t="s">
        <v>225</v>
      </c>
      <c r="H11" s="695" t="s">
        <v>88</v>
      </c>
      <c r="I11" s="694" t="s">
        <v>56</v>
      </c>
      <c r="J11" s="695" t="s">
        <v>226</v>
      </c>
      <c r="K11" s="695" t="s">
        <v>36</v>
      </c>
      <c r="L11" s="967"/>
    </row>
    <row r="12" spans="1:12" s="863" customFormat="1" ht="15" customHeight="1">
      <c r="A12" s="230"/>
      <c r="B12" s="277"/>
      <c r="C12" s="229"/>
      <c r="D12" s="183"/>
      <c r="E12" s="695"/>
      <c r="F12" s="695" t="s">
        <v>227</v>
      </c>
      <c r="G12" s="695"/>
      <c r="H12" s="694" t="s">
        <v>112</v>
      </c>
      <c r="I12" s="695"/>
      <c r="J12" s="694" t="s">
        <v>135</v>
      </c>
      <c r="K12" s="693" t="s">
        <v>92</v>
      </c>
      <c r="L12" s="967"/>
    </row>
    <row r="13" spans="1:12" s="863" customFormat="1" ht="15" customHeight="1">
      <c r="A13" s="230"/>
      <c r="B13" s="229"/>
      <c r="C13" s="229"/>
      <c r="D13" s="183"/>
      <c r="E13" s="695"/>
      <c r="F13" s="694" t="s">
        <v>61</v>
      </c>
      <c r="G13" s="695"/>
      <c r="H13" s="694" t="s">
        <v>56</v>
      </c>
      <c r="I13" s="695"/>
      <c r="J13" s="694" t="s">
        <v>93</v>
      </c>
      <c r="K13" s="693" t="s">
        <v>228</v>
      </c>
      <c r="L13" s="967"/>
    </row>
    <row r="14" spans="1:12" s="863" customFormat="1" ht="15" customHeight="1">
      <c r="A14" s="230"/>
      <c r="B14" s="229"/>
      <c r="C14" s="229"/>
      <c r="D14" s="183"/>
      <c r="E14" s="694"/>
      <c r="F14" s="694" t="s">
        <v>229</v>
      </c>
      <c r="G14" s="694"/>
      <c r="H14" s="694" t="s">
        <v>230</v>
      </c>
      <c r="I14" s="694"/>
      <c r="J14" s="694" t="s">
        <v>90</v>
      </c>
      <c r="K14" s="966" t="s">
        <v>87</v>
      </c>
      <c r="L14" s="965"/>
    </row>
    <row r="15" spans="1:12" s="863" customFormat="1" ht="15" customHeight="1">
      <c r="A15" s="230"/>
      <c r="B15" s="229"/>
      <c r="C15" s="229"/>
      <c r="D15" s="183"/>
      <c r="E15" s="693"/>
      <c r="F15" s="693" t="s">
        <v>231</v>
      </c>
      <c r="G15" s="693"/>
      <c r="H15" s="693" t="s">
        <v>88</v>
      </c>
      <c r="I15" s="693"/>
      <c r="J15" s="693" t="s">
        <v>56</v>
      </c>
      <c r="K15" s="693" t="s">
        <v>56</v>
      </c>
      <c r="L15" s="965"/>
    </row>
    <row r="16" spans="1:12" s="863" customFormat="1" ht="15" customHeight="1">
      <c r="A16" s="230"/>
      <c r="B16" s="229"/>
      <c r="C16" s="229"/>
      <c r="D16" s="183"/>
      <c r="E16" s="693"/>
      <c r="F16" s="693" t="s">
        <v>232</v>
      </c>
      <c r="G16" s="693"/>
      <c r="H16" s="693"/>
      <c r="I16" s="693"/>
      <c r="J16" s="693"/>
      <c r="K16" s="693"/>
      <c r="L16" s="965"/>
    </row>
    <row r="17" spans="1:12" s="863" customFormat="1" ht="8.1" customHeight="1">
      <c r="A17" s="285"/>
      <c r="B17" s="286"/>
      <c r="C17" s="286"/>
      <c r="D17" s="287"/>
      <c r="E17" s="286"/>
      <c r="F17" s="286"/>
      <c r="G17" s="286"/>
      <c r="H17" s="286"/>
      <c r="I17" s="286"/>
      <c r="J17" s="286"/>
      <c r="K17" s="286"/>
      <c r="L17" s="285"/>
    </row>
    <row r="18" spans="1:12" s="863" customFormat="1" ht="8.1" customHeight="1">
      <c r="A18" s="945"/>
      <c r="B18" s="946"/>
      <c r="C18" s="946"/>
      <c r="D18" s="947"/>
      <c r="E18" s="946"/>
      <c r="F18" s="946"/>
      <c r="G18" s="946"/>
      <c r="H18" s="946"/>
      <c r="I18" s="946"/>
      <c r="J18" s="946"/>
      <c r="K18" s="946"/>
      <c r="L18" s="945"/>
    </row>
    <row r="19" spans="1:12" s="863" customFormat="1" ht="17.25" customHeight="1">
      <c r="A19" s="230"/>
      <c r="B19" s="228" t="s">
        <v>15</v>
      </c>
      <c r="C19" s="229"/>
      <c r="D19" s="179">
        <v>2022</v>
      </c>
      <c r="E19" s="943">
        <f>SUM(E23,E27,E31,E35,E39,E43,E47,E51,E55,E59,E63,E67,E71,E75,E79,E83,E87,)</f>
        <v>13576</v>
      </c>
      <c r="F19" s="943">
        <f>SUM(F23,F27,F31,F35,F39,F43,F47,F51,F55,F59,F63,F67,F71,F75,F79,F83,F87,)</f>
        <v>21448</v>
      </c>
      <c r="G19" s="943">
        <f>SUM(G23,G27,G31,G35,G39,G43,G47,G51,G55,G59,G63,G67,G71,G75,G79,G83,G87,)</f>
        <v>16264</v>
      </c>
      <c r="H19" s="943">
        <f>SUM(H23,H27,H31,H35,H39,H43,H47,H51,H55,H59,H63,H67,H71,H75,H79,H83,H87,)</f>
        <v>3768</v>
      </c>
      <c r="I19" s="943">
        <f>SUM(I23,I27,I31,I35,I39,I43,I47,I51,I55,I59,I63,I67,I71,I75,I79,I83,I87,)</f>
        <v>1162</v>
      </c>
      <c r="J19" s="943">
        <f>SUM(J23,J27,J31,J35,J39,J43,J47,J51,J55,J59,J63,J67,J71,J75,J79,J83,J87,)</f>
        <v>10529</v>
      </c>
      <c r="K19" s="943">
        <f>SUM(K23,K27,K31,K35,K39,K43,K47,K51,K55,K59,K63,K67,K71,K75,K79,K83,K87,)</f>
        <v>11257</v>
      </c>
      <c r="L19" s="255"/>
    </row>
    <row r="20" spans="1:12" s="863" customFormat="1" ht="15.95" customHeight="1">
      <c r="A20" s="230"/>
      <c r="B20" s="228"/>
      <c r="C20" s="229"/>
      <c r="D20" s="179">
        <v>2023</v>
      </c>
      <c r="E20" s="943">
        <f>SUM(E24,E28,E32,E36,E40,E44,E48,E52,E56,E60,E64,E68,E72,E76,E80,E84,E88,)</f>
        <v>8494</v>
      </c>
      <c r="F20" s="943">
        <f>SUM(F24,F28,F32,F36,F40,F44,F48,F52,F56,F60,F64,F68,F72,F76,F80,F84,F88,)</f>
        <v>17374</v>
      </c>
      <c r="G20" s="943">
        <f>SUM(G24,G28,G32,G36,G40,G44,G48,G52,G56,G60,G64,G68,G72,G76,G80,G84,G88,)</f>
        <v>5808</v>
      </c>
      <c r="H20" s="943">
        <f>SUM(H24,H28,H32,H36,H40,H44,H48,H52,H56,H60,H64,H68,H72,H76,H80,H84,H88,)</f>
        <v>5150</v>
      </c>
      <c r="I20" s="943">
        <f>SUM(I24,I28,I32,I36,I40,I44,I48,I52,I56,I60,I64,I68,I72,I76,I80,I84,I88,)</f>
        <v>1807</v>
      </c>
      <c r="J20" s="943">
        <f>SUM(J24,J28,J32,J36,J40,J44,J48,J52,J56,J60,J64,J68,J72,J76,J80,J84,J88,)</f>
        <v>15630</v>
      </c>
      <c r="K20" s="943">
        <f>SUM(K24,K28,K32,K36,K40,K44,K48,K52,K56,K60,K64,K68,K72,K76,K80,K84,K88,)</f>
        <v>8504</v>
      </c>
      <c r="L20" s="255"/>
    </row>
    <row r="21" spans="1:12" s="863" customFormat="1" ht="15.95" customHeight="1">
      <c r="A21" s="230"/>
      <c r="B21" s="228"/>
      <c r="C21" s="229"/>
      <c r="D21" s="179">
        <v>2024</v>
      </c>
      <c r="E21" s="943">
        <f>SUM(E25,E29,E33,E37,E41,E45,E49,E53,E57,E61,E65,E69,E73,E77,E81,E85,E89,)</f>
        <v>10373</v>
      </c>
      <c r="F21" s="943">
        <f>SUM(F25,F29,F33,F37,F41,F45,F49,F53,F57,F61,F65,F69,F73,F77,F81,F85,F89,)</f>
        <v>13770</v>
      </c>
      <c r="G21" s="943">
        <f>SUM(G25,G29,G33,G37,G41,G45,G49,G53,G57,G61,G65,G69,G73,G77,G81,G85,G89,)</f>
        <v>6101</v>
      </c>
      <c r="H21" s="943">
        <f>SUM(H25,H29,H33,H37,H41,H45,H49,H53,H57,H61,H65,H69,H73,H77,H81,H85,H89,)</f>
        <v>6312</v>
      </c>
      <c r="I21" s="943">
        <f>SUM(I25,I29,I33,I37,I41,I45,I49,I53,I57,I61,I65,I69,I73,I77,I81,I85,I89,)</f>
        <v>2001</v>
      </c>
      <c r="J21" s="943">
        <f>SUM(J25,J29,J33,J37,J41,J45,J49,J53,J57,J61,J65,J69,J73,J77,J81,J85,J89,)</f>
        <v>11369</v>
      </c>
      <c r="K21" s="943">
        <f>SUM(K25,K29,K33,K37,K41,K45,K49,K53,K57,K61,K65,K69,K73,K77,K81,K85,K89,)</f>
        <v>7121</v>
      </c>
      <c r="L21" s="255"/>
    </row>
    <row r="22" spans="1:12" s="863" customFormat="1" ht="8.1" customHeight="1">
      <c r="A22" s="230"/>
      <c r="B22" s="228"/>
      <c r="C22" s="229"/>
      <c r="D22" s="179"/>
      <c r="E22" s="235"/>
      <c r="F22" s="234"/>
      <c r="G22" s="237"/>
      <c r="H22" s="235"/>
      <c r="I22" s="237"/>
      <c r="J22" s="237"/>
      <c r="K22" s="235"/>
      <c r="L22" s="255"/>
    </row>
    <row r="23" spans="1:12" s="863" customFormat="1" ht="15" customHeight="1">
      <c r="A23" s="230"/>
      <c r="B23" s="233" t="s">
        <v>14</v>
      </c>
      <c r="C23" s="229"/>
      <c r="D23" s="940">
        <v>2022</v>
      </c>
      <c r="E23" s="232">
        <v>1287</v>
      </c>
      <c r="F23" s="232">
        <v>2146</v>
      </c>
      <c r="G23" s="232">
        <v>504</v>
      </c>
      <c r="H23" s="232">
        <v>326</v>
      </c>
      <c r="I23" s="232">
        <v>138</v>
      </c>
      <c r="J23" s="232">
        <v>981</v>
      </c>
      <c r="K23" s="232">
        <v>715</v>
      </c>
      <c r="L23" s="256"/>
    </row>
    <row r="24" spans="1:12" s="863" customFormat="1" ht="15.95" customHeight="1">
      <c r="A24" s="230"/>
      <c r="B24" s="233"/>
      <c r="C24" s="229"/>
      <c r="D24" s="940">
        <v>2023</v>
      </c>
      <c r="E24" s="232">
        <v>733</v>
      </c>
      <c r="F24" s="232">
        <v>1504</v>
      </c>
      <c r="G24" s="232">
        <v>336</v>
      </c>
      <c r="H24" s="232">
        <v>293</v>
      </c>
      <c r="I24" s="232">
        <v>145</v>
      </c>
      <c r="J24" s="232">
        <v>1100</v>
      </c>
      <c r="K24" s="232">
        <v>398</v>
      </c>
      <c r="L24" s="256"/>
    </row>
    <row r="25" spans="1:12" s="863" customFormat="1" ht="15.95" customHeight="1">
      <c r="A25" s="230"/>
      <c r="B25" s="233"/>
      <c r="C25" s="229"/>
      <c r="D25" s="940">
        <v>2024</v>
      </c>
      <c r="E25" s="232">
        <v>866</v>
      </c>
      <c r="F25" s="232">
        <v>1319</v>
      </c>
      <c r="G25" s="232">
        <v>359</v>
      </c>
      <c r="H25" s="232">
        <v>278</v>
      </c>
      <c r="I25" s="232">
        <v>360</v>
      </c>
      <c r="J25" s="232">
        <v>1190</v>
      </c>
      <c r="K25" s="232">
        <v>530</v>
      </c>
      <c r="L25" s="256"/>
    </row>
    <row r="26" spans="1:12" s="863" customFormat="1" ht="8.1" customHeight="1">
      <c r="A26" s="230"/>
      <c r="B26" s="233"/>
      <c r="C26" s="229"/>
      <c r="D26" s="940"/>
      <c r="E26" s="232"/>
      <c r="F26" s="232"/>
      <c r="G26" s="232"/>
      <c r="H26" s="232"/>
      <c r="I26" s="232"/>
      <c r="J26" s="232"/>
      <c r="K26" s="232"/>
      <c r="L26" s="256"/>
    </row>
    <row r="27" spans="1:12" s="863" customFormat="1" ht="15" customHeight="1">
      <c r="A27" s="230"/>
      <c r="B27" s="233" t="s">
        <v>13</v>
      </c>
      <c r="C27" s="229"/>
      <c r="D27" s="940">
        <v>2022</v>
      </c>
      <c r="E27" s="232">
        <v>473</v>
      </c>
      <c r="F27" s="232">
        <v>659</v>
      </c>
      <c r="G27" s="232">
        <v>105</v>
      </c>
      <c r="H27" s="232">
        <v>189</v>
      </c>
      <c r="I27" s="232">
        <v>24</v>
      </c>
      <c r="J27" s="232">
        <v>319</v>
      </c>
      <c r="K27" s="232">
        <v>263</v>
      </c>
      <c r="L27" s="256"/>
    </row>
    <row r="28" spans="1:12" s="863" customFormat="1" ht="15.95" customHeight="1">
      <c r="A28" s="230"/>
      <c r="B28" s="233"/>
      <c r="C28" s="229"/>
      <c r="D28" s="940">
        <v>2023</v>
      </c>
      <c r="E28" s="232">
        <v>398</v>
      </c>
      <c r="F28" s="232">
        <v>720</v>
      </c>
      <c r="G28" s="232">
        <v>166</v>
      </c>
      <c r="H28" s="232">
        <v>111</v>
      </c>
      <c r="I28" s="232">
        <v>57</v>
      </c>
      <c r="J28" s="232">
        <v>267</v>
      </c>
      <c r="K28" s="232">
        <v>370</v>
      </c>
      <c r="L28" s="256"/>
    </row>
    <row r="29" spans="1:12" s="863" customFormat="1" ht="15.95" customHeight="1">
      <c r="A29" s="230"/>
      <c r="B29" s="233"/>
      <c r="C29" s="229"/>
      <c r="D29" s="940">
        <v>2024</v>
      </c>
      <c r="E29" s="232">
        <v>154</v>
      </c>
      <c r="F29" s="232">
        <v>724</v>
      </c>
      <c r="G29" s="232">
        <v>195</v>
      </c>
      <c r="H29" s="232">
        <v>171</v>
      </c>
      <c r="I29" s="232">
        <v>32</v>
      </c>
      <c r="J29" s="232">
        <v>229</v>
      </c>
      <c r="K29" s="232">
        <v>178</v>
      </c>
      <c r="L29" s="256"/>
    </row>
    <row r="30" spans="1:12" s="863" customFormat="1" ht="8.1" customHeight="1">
      <c r="A30" s="230"/>
      <c r="B30" s="233"/>
      <c r="C30" s="229"/>
      <c r="D30" s="940"/>
      <c r="E30" s="232"/>
      <c r="F30" s="232"/>
      <c r="G30" s="232"/>
      <c r="H30" s="232"/>
      <c r="I30" s="232"/>
      <c r="J30" s="232"/>
      <c r="K30" s="232"/>
      <c r="L30" s="256"/>
    </row>
    <row r="31" spans="1:12" s="863" customFormat="1" ht="15" customHeight="1">
      <c r="A31" s="230"/>
      <c r="B31" s="233" t="s">
        <v>12</v>
      </c>
      <c r="C31" s="229"/>
      <c r="D31" s="940">
        <v>2022</v>
      </c>
      <c r="E31" s="232">
        <v>650</v>
      </c>
      <c r="F31" s="232">
        <v>1750</v>
      </c>
      <c r="G31" s="232">
        <v>62</v>
      </c>
      <c r="H31" s="232">
        <v>47</v>
      </c>
      <c r="I31" s="232">
        <v>7</v>
      </c>
      <c r="J31" s="232">
        <v>112</v>
      </c>
      <c r="K31" s="232">
        <v>340</v>
      </c>
      <c r="L31" s="256"/>
    </row>
    <row r="32" spans="1:12" s="863" customFormat="1" ht="15.95" customHeight="1">
      <c r="A32" s="230"/>
      <c r="B32" s="233"/>
      <c r="C32" s="229"/>
      <c r="D32" s="940">
        <v>2023</v>
      </c>
      <c r="E32" s="232">
        <v>49</v>
      </c>
      <c r="F32" s="232">
        <v>345</v>
      </c>
      <c r="G32" s="232">
        <v>35</v>
      </c>
      <c r="H32" s="232">
        <v>92</v>
      </c>
      <c r="I32" s="232">
        <v>4</v>
      </c>
      <c r="J32" s="232">
        <v>101</v>
      </c>
      <c r="K32" s="232">
        <v>56</v>
      </c>
      <c r="L32" s="256"/>
    </row>
    <row r="33" spans="1:12" s="863" customFormat="1" ht="15.95" customHeight="1">
      <c r="A33" s="230"/>
      <c r="B33" s="233"/>
      <c r="C33" s="229"/>
      <c r="D33" s="940">
        <v>2024</v>
      </c>
      <c r="E33" s="232">
        <v>57</v>
      </c>
      <c r="F33" s="232">
        <v>272</v>
      </c>
      <c r="G33" s="232">
        <v>22</v>
      </c>
      <c r="H33" s="232">
        <v>96</v>
      </c>
      <c r="I33" s="232">
        <v>20</v>
      </c>
      <c r="J33" s="232">
        <v>68</v>
      </c>
      <c r="K33" s="232">
        <v>68</v>
      </c>
      <c r="L33" s="256"/>
    </row>
    <row r="34" spans="1:12" s="863" customFormat="1" ht="8.1" customHeight="1">
      <c r="A34" s="230"/>
      <c r="B34" s="233"/>
      <c r="C34" s="229"/>
      <c r="D34" s="940"/>
      <c r="E34" s="232"/>
      <c r="F34" s="232"/>
      <c r="G34" s="232"/>
      <c r="H34" s="232"/>
      <c r="I34" s="232"/>
      <c r="J34" s="232"/>
      <c r="K34" s="232"/>
      <c r="L34" s="256"/>
    </row>
    <row r="35" spans="1:12" s="863" customFormat="1" ht="15" customHeight="1">
      <c r="A35" s="230"/>
      <c r="B35" s="233" t="s">
        <v>11</v>
      </c>
      <c r="C35" s="229"/>
      <c r="D35" s="940">
        <v>2022</v>
      </c>
      <c r="E35" s="232">
        <v>330</v>
      </c>
      <c r="F35" s="232">
        <v>601</v>
      </c>
      <c r="G35" s="232">
        <v>185</v>
      </c>
      <c r="H35" s="232">
        <v>275</v>
      </c>
      <c r="I35" s="232">
        <v>19</v>
      </c>
      <c r="J35" s="232">
        <v>198</v>
      </c>
      <c r="K35" s="232">
        <v>158</v>
      </c>
      <c r="L35" s="256"/>
    </row>
    <row r="36" spans="1:12" s="863" customFormat="1" ht="15.95" customHeight="1">
      <c r="A36" s="230"/>
      <c r="B36" s="233"/>
      <c r="C36" s="229"/>
      <c r="D36" s="940">
        <v>2023</v>
      </c>
      <c r="E36" s="232">
        <v>97</v>
      </c>
      <c r="F36" s="232">
        <v>576</v>
      </c>
      <c r="G36" s="232">
        <v>214</v>
      </c>
      <c r="H36" s="232">
        <v>54</v>
      </c>
      <c r="I36" s="232">
        <v>23</v>
      </c>
      <c r="J36" s="232">
        <v>397</v>
      </c>
      <c r="K36" s="232">
        <v>195</v>
      </c>
      <c r="L36" s="256"/>
    </row>
    <row r="37" spans="1:12" s="863" customFormat="1" ht="15.95" customHeight="1">
      <c r="A37" s="230"/>
      <c r="B37" s="233"/>
      <c r="C37" s="229"/>
      <c r="D37" s="940">
        <v>2024</v>
      </c>
      <c r="E37" s="232">
        <v>150</v>
      </c>
      <c r="F37" s="232">
        <v>610</v>
      </c>
      <c r="G37" s="232">
        <v>140</v>
      </c>
      <c r="H37" s="232">
        <v>128</v>
      </c>
      <c r="I37" s="232">
        <v>26</v>
      </c>
      <c r="J37" s="232">
        <v>335</v>
      </c>
      <c r="K37" s="232">
        <v>307</v>
      </c>
      <c r="L37" s="256"/>
    </row>
    <row r="38" spans="1:12" s="863" customFormat="1" ht="8.1" customHeight="1">
      <c r="A38" s="230"/>
      <c r="B38" s="233"/>
      <c r="C38" s="229"/>
      <c r="D38" s="940"/>
      <c r="E38" s="232"/>
      <c r="F38" s="232"/>
      <c r="G38" s="232"/>
      <c r="H38" s="232"/>
      <c r="I38" s="232"/>
      <c r="J38" s="232"/>
      <c r="K38" s="232"/>
      <c r="L38" s="256"/>
    </row>
    <row r="39" spans="1:12" s="863" customFormat="1" ht="15" customHeight="1">
      <c r="A39" s="230"/>
      <c r="B39" s="233" t="s">
        <v>10</v>
      </c>
      <c r="C39" s="229"/>
      <c r="D39" s="940">
        <v>2022</v>
      </c>
      <c r="E39" s="232">
        <v>222</v>
      </c>
      <c r="F39" s="232">
        <v>513</v>
      </c>
      <c r="G39" s="232">
        <v>85</v>
      </c>
      <c r="H39" s="232">
        <v>73</v>
      </c>
      <c r="I39" s="232">
        <v>18</v>
      </c>
      <c r="J39" s="232">
        <v>195</v>
      </c>
      <c r="K39" s="232">
        <v>374</v>
      </c>
      <c r="L39" s="256"/>
    </row>
    <row r="40" spans="1:12" s="863" customFormat="1" ht="15.95" customHeight="1">
      <c r="A40" s="230"/>
      <c r="B40" s="233"/>
      <c r="C40" s="229"/>
      <c r="D40" s="940">
        <v>2023</v>
      </c>
      <c r="E40" s="232">
        <v>191</v>
      </c>
      <c r="F40" s="232">
        <v>541</v>
      </c>
      <c r="G40" s="232">
        <v>79</v>
      </c>
      <c r="H40" s="232">
        <v>106</v>
      </c>
      <c r="I40" s="232">
        <v>30</v>
      </c>
      <c r="J40" s="232">
        <v>341</v>
      </c>
      <c r="K40" s="232">
        <v>308</v>
      </c>
      <c r="L40" s="256"/>
    </row>
    <row r="41" spans="1:12" s="863" customFormat="1" ht="15.95" customHeight="1">
      <c r="A41" s="230"/>
      <c r="B41" s="233"/>
      <c r="C41" s="229"/>
      <c r="D41" s="940">
        <v>2024</v>
      </c>
      <c r="E41" s="232">
        <v>229</v>
      </c>
      <c r="F41" s="232">
        <v>458</v>
      </c>
      <c r="G41" s="232">
        <v>112</v>
      </c>
      <c r="H41" s="232">
        <v>103</v>
      </c>
      <c r="I41" s="232">
        <v>35</v>
      </c>
      <c r="J41" s="232">
        <v>325</v>
      </c>
      <c r="K41" s="232">
        <v>164</v>
      </c>
      <c r="L41" s="256"/>
    </row>
    <row r="42" spans="1:12" s="863" customFormat="1" ht="8.1" customHeight="1">
      <c r="A42" s="230"/>
      <c r="B42" s="233"/>
      <c r="C42" s="229"/>
      <c r="D42" s="940"/>
      <c r="E42" s="232"/>
      <c r="F42" s="232"/>
      <c r="G42" s="232"/>
      <c r="H42" s="232"/>
      <c r="I42" s="232"/>
      <c r="J42" s="232"/>
      <c r="K42" s="232"/>
      <c r="L42" s="256"/>
    </row>
    <row r="43" spans="1:12" s="863" customFormat="1" ht="15" customHeight="1">
      <c r="A43" s="230"/>
      <c r="B43" s="233" t="s">
        <v>9</v>
      </c>
      <c r="C43" s="229"/>
      <c r="D43" s="940">
        <v>2022</v>
      </c>
      <c r="E43" s="232">
        <v>735</v>
      </c>
      <c r="F43" s="232">
        <v>467</v>
      </c>
      <c r="G43" s="232">
        <v>52</v>
      </c>
      <c r="H43" s="232">
        <v>79</v>
      </c>
      <c r="I43" s="232">
        <v>41</v>
      </c>
      <c r="J43" s="232">
        <v>367</v>
      </c>
      <c r="K43" s="232">
        <v>121</v>
      </c>
      <c r="L43" s="256"/>
    </row>
    <row r="44" spans="1:12" s="863" customFormat="1" ht="15.95" customHeight="1">
      <c r="A44" s="230"/>
      <c r="B44" s="233"/>
      <c r="C44" s="229"/>
      <c r="D44" s="940">
        <v>2023</v>
      </c>
      <c r="E44" s="232">
        <v>178</v>
      </c>
      <c r="F44" s="232">
        <v>820</v>
      </c>
      <c r="G44" s="232">
        <v>78</v>
      </c>
      <c r="H44" s="232">
        <v>56</v>
      </c>
      <c r="I44" s="232">
        <v>16</v>
      </c>
      <c r="J44" s="232">
        <v>180</v>
      </c>
      <c r="K44" s="232">
        <v>139</v>
      </c>
      <c r="L44" s="256"/>
    </row>
    <row r="45" spans="1:12" s="863" customFormat="1" ht="15.95" customHeight="1">
      <c r="A45" s="230"/>
      <c r="B45" s="233"/>
      <c r="C45" s="229"/>
      <c r="D45" s="940">
        <v>2024</v>
      </c>
      <c r="E45" s="232">
        <v>122</v>
      </c>
      <c r="F45" s="232">
        <v>852</v>
      </c>
      <c r="G45" s="232">
        <v>90</v>
      </c>
      <c r="H45" s="232">
        <v>90</v>
      </c>
      <c r="I45" s="232">
        <v>36</v>
      </c>
      <c r="J45" s="232">
        <v>225</v>
      </c>
      <c r="K45" s="232">
        <v>261</v>
      </c>
      <c r="L45" s="256"/>
    </row>
    <row r="46" spans="1:12" s="863" customFormat="1" ht="8.1" customHeight="1">
      <c r="A46" s="230"/>
      <c r="B46" s="233"/>
      <c r="C46" s="229"/>
      <c r="D46" s="940"/>
      <c r="E46" s="232"/>
      <c r="F46" s="232"/>
      <c r="G46" s="232"/>
      <c r="H46" s="232"/>
      <c r="I46" s="232"/>
      <c r="J46" s="232"/>
      <c r="K46" s="232"/>
      <c r="L46" s="256"/>
    </row>
    <row r="47" spans="1:12" s="863" customFormat="1" ht="15" customHeight="1">
      <c r="A47" s="230"/>
      <c r="B47" s="210" t="s">
        <v>8</v>
      </c>
      <c r="C47" s="229"/>
      <c r="D47" s="940">
        <v>2022</v>
      </c>
      <c r="E47" s="232">
        <v>1622</v>
      </c>
      <c r="F47" s="232">
        <v>996</v>
      </c>
      <c r="G47" s="232">
        <v>169</v>
      </c>
      <c r="H47" s="232">
        <v>141</v>
      </c>
      <c r="I47" s="232">
        <v>106</v>
      </c>
      <c r="J47" s="232">
        <v>333</v>
      </c>
      <c r="K47" s="232">
        <v>420</v>
      </c>
      <c r="L47" s="256"/>
    </row>
    <row r="48" spans="1:12" s="863" customFormat="1" ht="15.95" customHeight="1">
      <c r="A48" s="230"/>
      <c r="B48" s="210"/>
      <c r="C48" s="229"/>
      <c r="D48" s="940">
        <v>2023</v>
      </c>
      <c r="E48" s="232">
        <v>230</v>
      </c>
      <c r="F48" s="232">
        <v>788</v>
      </c>
      <c r="G48" s="232">
        <v>199</v>
      </c>
      <c r="H48" s="232">
        <v>199</v>
      </c>
      <c r="I48" s="232">
        <v>56</v>
      </c>
      <c r="J48" s="232">
        <v>579</v>
      </c>
      <c r="K48" s="232">
        <v>257</v>
      </c>
      <c r="L48" s="256"/>
    </row>
    <row r="49" spans="1:12" s="863" customFormat="1" ht="15.95" customHeight="1">
      <c r="A49" s="230"/>
      <c r="B49" s="210"/>
      <c r="C49" s="229"/>
      <c r="D49" s="940">
        <v>2024</v>
      </c>
      <c r="E49" s="232">
        <v>385</v>
      </c>
      <c r="F49" s="232">
        <v>836</v>
      </c>
      <c r="G49" s="232">
        <v>229</v>
      </c>
      <c r="H49" s="232">
        <v>154</v>
      </c>
      <c r="I49" s="232">
        <v>63</v>
      </c>
      <c r="J49" s="232">
        <v>495</v>
      </c>
      <c r="K49" s="232">
        <v>328</v>
      </c>
      <c r="L49" s="256"/>
    </row>
    <row r="50" spans="1:12" s="863" customFormat="1" ht="8.1" customHeight="1">
      <c r="A50" s="230"/>
      <c r="B50" s="210"/>
      <c r="C50" s="229"/>
      <c r="D50" s="940"/>
      <c r="E50" s="232"/>
      <c r="F50" s="232"/>
      <c r="G50" s="232"/>
      <c r="H50" s="232"/>
      <c r="I50" s="232"/>
      <c r="J50" s="232"/>
      <c r="K50" s="232"/>
      <c r="L50" s="256"/>
    </row>
    <row r="51" spans="1:12" s="863" customFormat="1" ht="15" customHeight="1">
      <c r="A51" s="230"/>
      <c r="B51" s="210" t="s">
        <v>7</v>
      </c>
      <c r="C51" s="229"/>
      <c r="D51" s="940">
        <v>2022</v>
      </c>
      <c r="E51" s="232">
        <v>15</v>
      </c>
      <c r="F51" s="232">
        <v>66</v>
      </c>
      <c r="G51" s="232">
        <v>16</v>
      </c>
      <c r="H51" s="232">
        <v>43</v>
      </c>
      <c r="I51" s="232"/>
      <c r="J51" s="232">
        <v>17</v>
      </c>
      <c r="K51" s="232">
        <v>93</v>
      </c>
      <c r="L51" s="256"/>
    </row>
    <row r="52" spans="1:12" s="863" customFormat="1" ht="15.95" customHeight="1">
      <c r="A52" s="230"/>
      <c r="B52" s="212"/>
      <c r="C52" s="229"/>
      <c r="D52" s="940">
        <v>2023</v>
      </c>
      <c r="E52" s="232">
        <v>35</v>
      </c>
      <c r="F52" s="232">
        <v>221</v>
      </c>
      <c r="G52" s="232">
        <v>7</v>
      </c>
      <c r="H52" s="232">
        <v>19</v>
      </c>
      <c r="I52" s="232">
        <v>3</v>
      </c>
      <c r="J52" s="232">
        <v>26</v>
      </c>
      <c r="K52" s="232">
        <v>51</v>
      </c>
      <c r="L52" s="256"/>
    </row>
    <row r="53" spans="1:12" s="863" customFormat="1" ht="15.95" customHeight="1">
      <c r="A53" s="230"/>
      <c r="B53" s="212"/>
      <c r="C53" s="229"/>
      <c r="D53" s="940">
        <v>2024</v>
      </c>
      <c r="E53" s="232">
        <v>42</v>
      </c>
      <c r="F53" s="232">
        <v>167</v>
      </c>
      <c r="G53" s="232">
        <v>3</v>
      </c>
      <c r="H53" s="232">
        <v>43</v>
      </c>
      <c r="I53" s="232">
        <v>1</v>
      </c>
      <c r="J53" s="232">
        <v>13</v>
      </c>
      <c r="K53" s="232">
        <v>29</v>
      </c>
      <c r="L53" s="256"/>
    </row>
    <row r="54" spans="1:12" s="863" customFormat="1" ht="8.1" customHeight="1">
      <c r="A54" s="230"/>
      <c r="B54" s="214"/>
      <c r="C54" s="229"/>
      <c r="D54" s="940"/>
      <c r="E54" s="232"/>
      <c r="F54" s="232"/>
      <c r="G54" s="232"/>
      <c r="H54" s="232"/>
      <c r="I54" s="232"/>
      <c r="J54" s="232"/>
      <c r="K54" s="232"/>
      <c r="L54" s="256"/>
    </row>
    <row r="55" spans="1:12" s="863" customFormat="1" ht="15" customHeight="1">
      <c r="A55" s="230"/>
      <c r="B55" s="210" t="s">
        <v>28</v>
      </c>
      <c r="C55" s="229"/>
      <c r="D55" s="940">
        <v>2022</v>
      </c>
      <c r="E55" s="232">
        <v>1006</v>
      </c>
      <c r="F55" s="232">
        <v>975</v>
      </c>
      <c r="G55" s="232">
        <v>256</v>
      </c>
      <c r="H55" s="232">
        <v>303</v>
      </c>
      <c r="I55" s="232">
        <v>49</v>
      </c>
      <c r="J55" s="232">
        <v>1690</v>
      </c>
      <c r="K55" s="232">
        <v>1614</v>
      </c>
      <c r="L55" s="256"/>
    </row>
    <row r="56" spans="1:12" s="863" customFormat="1" ht="15.95" customHeight="1">
      <c r="A56" s="230"/>
      <c r="B56" s="233"/>
      <c r="C56" s="229"/>
      <c r="D56" s="940">
        <v>2023</v>
      </c>
      <c r="E56" s="232">
        <v>654</v>
      </c>
      <c r="F56" s="232">
        <v>1626</v>
      </c>
      <c r="G56" s="232">
        <v>305</v>
      </c>
      <c r="H56" s="232">
        <v>191</v>
      </c>
      <c r="I56" s="232">
        <v>118</v>
      </c>
      <c r="J56" s="232">
        <v>1171</v>
      </c>
      <c r="K56" s="232">
        <v>1187</v>
      </c>
      <c r="L56" s="256"/>
    </row>
    <row r="57" spans="1:12" s="863" customFormat="1" ht="15.95" customHeight="1">
      <c r="A57" s="230"/>
      <c r="B57" s="233"/>
      <c r="C57" s="229"/>
      <c r="D57" s="940">
        <v>2024</v>
      </c>
      <c r="E57" s="232">
        <v>548</v>
      </c>
      <c r="F57" s="232">
        <v>915</v>
      </c>
      <c r="G57" s="232">
        <v>645</v>
      </c>
      <c r="H57" s="232">
        <v>314</v>
      </c>
      <c r="I57" s="232">
        <v>84</v>
      </c>
      <c r="J57" s="232">
        <v>690</v>
      </c>
      <c r="K57" s="232">
        <v>720</v>
      </c>
      <c r="L57" s="256"/>
    </row>
    <row r="58" spans="1:12" s="863" customFormat="1" ht="8.1" customHeight="1">
      <c r="A58" s="230"/>
      <c r="B58" s="233"/>
      <c r="C58" s="229"/>
      <c r="D58" s="940"/>
      <c r="E58" s="232"/>
      <c r="F58" s="232"/>
      <c r="G58" s="232"/>
      <c r="H58" s="232"/>
      <c r="I58" s="232"/>
      <c r="J58" s="232"/>
      <c r="K58" s="232"/>
      <c r="L58" s="256"/>
    </row>
    <row r="59" spans="1:12" s="863" customFormat="1" ht="15" customHeight="1">
      <c r="A59" s="230"/>
      <c r="B59" s="210" t="s">
        <v>6</v>
      </c>
      <c r="C59" s="229"/>
      <c r="D59" s="940">
        <v>2022</v>
      </c>
      <c r="E59" s="232">
        <v>931</v>
      </c>
      <c r="F59" s="232">
        <v>876</v>
      </c>
      <c r="G59" s="232">
        <v>1517</v>
      </c>
      <c r="H59" s="232">
        <v>148</v>
      </c>
      <c r="I59" s="232">
        <v>18</v>
      </c>
      <c r="J59" s="232">
        <v>326</v>
      </c>
      <c r="K59" s="232">
        <v>973</v>
      </c>
      <c r="L59" s="256"/>
    </row>
    <row r="60" spans="1:12" s="863" customFormat="1" ht="15.95" customHeight="1">
      <c r="A60" s="230"/>
      <c r="B60" s="212"/>
      <c r="C60" s="229"/>
      <c r="D60" s="940">
        <v>2023</v>
      </c>
      <c r="E60" s="232">
        <v>431</v>
      </c>
      <c r="F60" s="232">
        <v>1348</v>
      </c>
      <c r="G60" s="232">
        <v>86</v>
      </c>
      <c r="H60" s="232">
        <v>231</v>
      </c>
      <c r="I60" s="232">
        <v>114</v>
      </c>
      <c r="J60" s="232">
        <v>592</v>
      </c>
      <c r="K60" s="232">
        <v>468</v>
      </c>
      <c r="L60" s="256"/>
    </row>
    <row r="61" spans="1:12" s="863" customFormat="1" ht="15.95" customHeight="1">
      <c r="A61" s="230"/>
      <c r="B61" s="212"/>
      <c r="C61" s="229"/>
      <c r="D61" s="940">
        <v>2024</v>
      </c>
      <c r="E61" s="232">
        <v>347</v>
      </c>
      <c r="F61" s="232">
        <v>731</v>
      </c>
      <c r="G61" s="232">
        <v>118</v>
      </c>
      <c r="H61" s="232">
        <v>177</v>
      </c>
      <c r="I61" s="232">
        <v>140</v>
      </c>
      <c r="J61" s="232">
        <v>469</v>
      </c>
      <c r="K61" s="232">
        <v>300</v>
      </c>
      <c r="L61" s="256"/>
    </row>
    <row r="62" spans="1:12" s="863" customFormat="1" ht="8.1" customHeight="1">
      <c r="A62" s="230"/>
      <c r="B62" s="212"/>
      <c r="C62" s="229"/>
      <c r="D62" s="940"/>
      <c r="E62" s="232"/>
      <c r="F62" s="232"/>
      <c r="G62" s="232"/>
      <c r="H62" s="232"/>
      <c r="I62" s="232"/>
      <c r="J62" s="232"/>
      <c r="K62" s="232"/>
      <c r="L62" s="256"/>
    </row>
    <row r="63" spans="1:12" s="863" customFormat="1" ht="15" customHeight="1">
      <c r="A63" s="230"/>
      <c r="B63" s="210" t="s">
        <v>5</v>
      </c>
      <c r="C63" s="229"/>
      <c r="D63" s="940">
        <v>2022</v>
      </c>
      <c r="E63" s="232">
        <v>910</v>
      </c>
      <c r="F63" s="232">
        <v>1350</v>
      </c>
      <c r="G63" s="232">
        <v>119</v>
      </c>
      <c r="H63" s="232">
        <v>126</v>
      </c>
      <c r="I63" s="232">
        <v>65</v>
      </c>
      <c r="J63" s="232">
        <v>403</v>
      </c>
      <c r="K63" s="232">
        <v>485</v>
      </c>
      <c r="L63" s="256"/>
    </row>
    <row r="64" spans="1:12" s="863" customFormat="1" ht="15.95" customHeight="1">
      <c r="A64" s="230"/>
      <c r="B64" s="212"/>
      <c r="C64" s="229"/>
      <c r="D64" s="940">
        <v>2023</v>
      </c>
      <c r="E64" s="232">
        <v>446</v>
      </c>
      <c r="F64" s="232">
        <v>1027</v>
      </c>
      <c r="G64" s="232">
        <v>136</v>
      </c>
      <c r="H64" s="232">
        <v>191</v>
      </c>
      <c r="I64" s="232">
        <v>76</v>
      </c>
      <c r="J64" s="232">
        <v>920</v>
      </c>
      <c r="K64" s="232">
        <v>336</v>
      </c>
      <c r="L64" s="256"/>
    </row>
    <row r="65" spans="1:26" s="863" customFormat="1" ht="15.95" customHeight="1">
      <c r="A65" s="230"/>
      <c r="B65" s="212"/>
      <c r="C65" s="229"/>
      <c r="D65" s="940">
        <v>2024</v>
      </c>
      <c r="E65" s="232">
        <v>571</v>
      </c>
      <c r="F65" s="232">
        <v>1182</v>
      </c>
      <c r="G65" s="232">
        <v>163</v>
      </c>
      <c r="H65" s="232">
        <v>182</v>
      </c>
      <c r="I65" s="232">
        <v>95</v>
      </c>
      <c r="J65" s="232">
        <v>946</v>
      </c>
      <c r="K65" s="232">
        <v>428</v>
      </c>
      <c r="L65" s="256"/>
    </row>
    <row r="66" spans="1:26" s="863" customFormat="1" ht="8.1" customHeight="1">
      <c r="A66" s="230"/>
      <c r="B66" s="212"/>
      <c r="C66" s="229"/>
      <c r="D66" s="940"/>
      <c r="E66" s="232"/>
      <c r="F66" s="232"/>
      <c r="G66" s="232"/>
      <c r="H66" s="232"/>
      <c r="I66" s="232"/>
      <c r="J66" s="232"/>
      <c r="K66" s="232"/>
      <c r="L66" s="256"/>
    </row>
    <row r="67" spans="1:26" s="863" customFormat="1" ht="15" customHeight="1">
      <c r="A67" s="230"/>
      <c r="B67" s="210" t="s">
        <v>4</v>
      </c>
      <c r="C67" s="229"/>
      <c r="D67" s="940">
        <v>2022</v>
      </c>
      <c r="E67" s="232">
        <v>3466</v>
      </c>
      <c r="F67" s="232">
        <v>6215</v>
      </c>
      <c r="G67" s="232">
        <v>3979</v>
      </c>
      <c r="H67" s="232">
        <v>760</v>
      </c>
      <c r="I67" s="232">
        <v>280</v>
      </c>
      <c r="J67" s="232">
        <v>2873</v>
      </c>
      <c r="K67" s="232">
        <v>2415</v>
      </c>
      <c r="L67" s="256"/>
      <c r="Q67" s="230"/>
      <c r="R67" s="257"/>
      <c r="S67" s="230"/>
      <c r="T67" s="256"/>
      <c r="U67" s="258"/>
      <c r="V67" s="259"/>
      <c r="W67" s="259"/>
      <c r="X67" s="256"/>
      <c r="Y67" s="256"/>
      <c r="Z67" s="256"/>
    </row>
    <row r="68" spans="1:26" s="863" customFormat="1" ht="15.95" customHeight="1">
      <c r="A68" s="230"/>
      <c r="B68" s="212"/>
      <c r="C68" s="229"/>
      <c r="D68" s="940">
        <v>2023</v>
      </c>
      <c r="E68" s="232">
        <v>3121</v>
      </c>
      <c r="F68" s="232">
        <v>4125</v>
      </c>
      <c r="G68" s="232">
        <v>1931</v>
      </c>
      <c r="H68" s="232">
        <v>682</v>
      </c>
      <c r="I68" s="232">
        <v>418</v>
      </c>
      <c r="J68" s="232">
        <v>4808</v>
      </c>
      <c r="K68" s="232">
        <v>2005</v>
      </c>
      <c r="L68" s="256"/>
      <c r="Q68" s="230"/>
      <c r="R68" s="257"/>
      <c r="S68" s="230"/>
      <c r="T68" s="256"/>
      <c r="U68" s="258"/>
      <c r="V68" s="259"/>
      <c r="W68" s="259"/>
      <c r="X68" s="256"/>
      <c r="Y68" s="256"/>
      <c r="Z68" s="256"/>
    </row>
    <row r="69" spans="1:26" s="863" customFormat="1" ht="15.95" customHeight="1">
      <c r="A69" s="230"/>
      <c r="B69" s="212"/>
      <c r="C69" s="229"/>
      <c r="D69" s="940">
        <v>2024</v>
      </c>
      <c r="E69" s="232">
        <v>4358</v>
      </c>
      <c r="F69" s="232">
        <v>2770</v>
      </c>
      <c r="G69" s="232">
        <v>1711</v>
      </c>
      <c r="H69" s="232">
        <v>788</v>
      </c>
      <c r="I69" s="232">
        <v>479</v>
      </c>
      <c r="J69" s="232">
        <v>2906</v>
      </c>
      <c r="K69" s="232">
        <v>1701</v>
      </c>
      <c r="L69" s="256"/>
      <c r="Q69" s="230"/>
      <c r="R69" s="257"/>
      <c r="S69" s="230"/>
      <c r="T69" s="256"/>
      <c r="U69" s="258"/>
      <c r="V69" s="259"/>
      <c r="W69" s="259"/>
      <c r="X69" s="256"/>
      <c r="Y69" s="256"/>
      <c r="Z69" s="256"/>
    </row>
    <row r="70" spans="1:26" s="863" customFormat="1" ht="8.1" customHeight="1">
      <c r="A70" s="230"/>
      <c r="B70" s="212"/>
      <c r="C70" s="229"/>
      <c r="D70" s="940"/>
      <c r="E70" s="232"/>
      <c r="F70" s="232"/>
      <c r="G70" s="232"/>
      <c r="H70" s="232"/>
      <c r="I70" s="232"/>
      <c r="J70" s="232"/>
      <c r="K70" s="232"/>
      <c r="L70" s="256"/>
      <c r="Q70" s="230"/>
      <c r="R70" s="257"/>
      <c r="S70" s="230"/>
      <c r="T70" s="256"/>
      <c r="U70" s="258"/>
      <c r="V70" s="259"/>
      <c r="W70" s="259"/>
      <c r="X70" s="256"/>
      <c r="Y70" s="256"/>
      <c r="Z70" s="256"/>
    </row>
    <row r="71" spans="1:26" s="863" customFormat="1" ht="15" customHeight="1">
      <c r="A71" s="230"/>
      <c r="B71" s="210" t="s">
        <v>3</v>
      </c>
      <c r="C71" s="229"/>
      <c r="D71" s="940">
        <v>2022</v>
      </c>
      <c r="E71" s="232">
        <v>294</v>
      </c>
      <c r="F71" s="232">
        <v>451</v>
      </c>
      <c r="G71" s="232">
        <v>59</v>
      </c>
      <c r="H71" s="232">
        <v>78</v>
      </c>
      <c r="I71" s="232">
        <v>44</v>
      </c>
      <c r="J71" s="232">
        <v>195</v>
      </c>
      <c r="K71" s="232">
        <v>154</v>
      </c>
      <c r="L71" s="256"/>
    </row>
    <row r="72" spans="1:26" s="863" customFormat="1" ht="15.95" customHeight="1">
      <c r="A72" s="230"/>
      <c r="B72" s="212"/>
      <c r="C72" s="229"/>
      <c r="D72" s="940">
        <v>2023</v>
      </c>
      <c r="E72" s="232">
        <v>104</v>
      </c>
      <c r="F72" s="232">
        <v>301</v>
      </c>
      <c r="G72" s="232">
        <v>46</v>
      </c>
      <c r="H72" s="232">
        <v>61</v>
      </c>
      <c r="I72" s="232">
        <v>13</v>
      </c>
      <c r="J72" s="232">
        <v>296</v>
      </c>
      <c r="K72" s="232">
        <v>166</v>
      </c>
      <c r="L72" s="256"/>
    </row>
    <row r="73" spans="1:26" s="863" customFormat="1" ht="15.95" customHeight="1">
      <c r="A73" s="230"/>
      <c r="B73" s="212"/>
      <c r="C73" s="229"/>
      <c r="D73" s="940">
        <v>2024</v>
      </c>
      <c r="E73" s="232">
        <v>126</v>
      </c>
      <c r="F73" s="232">
        <v>345</v>
      </c>
      <c r="G73" s="232">
        <v>44</v>
      </c>
      <c r="H73" s="232">
        <v>96</v>
      </c>
      <c r="I73" s="232">
        <v>11</v>
      </c>
      <c r="J73" s="232">
        <v>231</v>
      </c>
      <c r="K73" s="232">
        <v>160</v>
      </c>
      <c r="L73" s="256"/>
    </row>
    <row r="74" spans="1:26" s="863" customFormat="1" ht="8.1" customHeight="1">
      <c r="A74" s="230"/>
      <c r="B74" s="212"/>
      <c r="C74" s="229"/>
      <c r="D74" s="940"/>
      <c r="E74" s="232"/>
      <c r="F74" s="232"/>
      <c r="G74" s="232"/>
      <c r="H74" s="232"/>
      <c r="I74" s="232"/>
      <c r="J74" s="232"/>
      <c r="K74" s="232"/>
      <c r="L74" s="256"/>
    </row>
    <row r="75" spans="1:26" s="863" customFormat="1" ht="15" customHeight="1">
      <c r="A75" s="230"/>
      <c r="B75" s="210" t="s">
        <v>2</v>
      </c>
      <c r="C75" s="229"/>
      <c r="D75" s="940">
        <v>2022</v>
      </c>
      <c r="E75" s="232">
        <v>1375</v>
      </c>
      <c r="F75" s="232">
        <v>4068</v>
      </c>
      <c r="G75" s="232">
        <v>8993</v>
      </c>
      <c r="H75" s="232">
        <v>1142</v>
      </c>
      <c r="I75" s="232">
        <v>333</v>
      </c>
      <c r="J75" s="232">
        <v>2070</v>
      </c>
      <c r="K75" s="232">
        <v>2975</v>
      </c>
      <c r="L75" s="256"/>
    </row>
    <row r="76" spans="1:26" s="863" customFormat="1" ht="15.95" customHeight="1">
      <c r="A76" s="230"/>
      <c r="B76" s="212"/>
      <c r="C76" s="229"/>
      <c r="D76" s="940">
        <v>2023</v>
      </c>
      <c r="E76" s="232">
        <v>1508</v>
      </c>
      <c r="F76" s="232">
        <v>2964</v>
      </c>
      <c r="G76" s="232">
        <v>1996</v>
      </c>
      <c r="H76" s="232">
        <v>2594</v>
      </c>
      <c r="I76" s="232">
        <v>584</v>
      </c>
      <c r="J76" s="232">
        <v>4045</v>
      </c>
      <c r="K76" s="232">
        <v>2200</v>
      </c>
      <c r="L76" s="256"/>
    </row>
    <row r="77" spans="1:26" s="863" customFormat="1" ht="15.95" customHeight="1">
      <c r="A77" s="230"/>
      <c r="B77" s="212"/>
      <c r="C77" s="229"/>
      <c r="D77" s="940">
        <v>2024</v>
      </c>
      <c r="E77" s="232">
        <v>1995</v>
      </c>
      <c r="F77" s="232">
        <v>1926</v>
      </c>
      <c r="G77" s="232">
        <v>1778</v>
      </c>
      <c r="H77" s="232">
        <v>1486</v>
      </c>
      <c r="I77" s="232">
        <v>544</v>
      </c>
      <c r="J77" s="232">
        <v>2894</v>
      </c>
      <c r="K77" s="232">
        <v>1580</v>
      </c>
      <c r="L77" s="256"/>
    </row>
    <row r="78" spans="1:26" s="863" customFormat="1" ht="8.1" customHeight="1">
      <c r="A78" s="230"/>
      <c r="B78" s="210"/>
      <c r="C78" s="229"/>
      <c r="D78" s="940"/>
      <c r="E78" s="232"/>
      <c r="F78" s="232"/>
      <c r="G78" s="232"/>
      <c r="H78" s="232"/>
      <c r="I78" s="232"/>
      <c r="J78" s="232"/>
      <c r="K78" s="232"/>
      <c r="L78" s="256"/>
    </row>
    <row r="79" spans="1:26" s="863" customFormat="1" ht="15" customHeight="1">
      <c r="A79" s="230"/>
      <c r="B79" s="210" t="s">
        <v>1</v>
      </c>
      <c r="C79" s="229"/>
      <c r="D79" s="940">
        <v>2022</v>
      </c>
      <c r="E79" s="232">
        <v>85</v>
      </c>
      <c r="F79" s="232">
        <v>26</v>
      </c>
      <c r="G79" s="232">
        <v>7</v>
      </c>
      <c r="H79" s="232">
        <v>14</v>
      </c>
      <c r="I79" s="232">
        <v>1</v>
      </c>
      <c r="J79" s="232">
        <v>56</v>
      </c>
      <c r="K79" s="232">
        <v>9</v>
      </c>
      <c r="L79" s="256"/>
    </row>
    <row r="80" spans="1:26" s="863" customFormat="1" ht="15.95" customHeight="1">
      <c r="A80" s="230"/>
      <c r="B80" s="210"/>
      <c r="C80" s="229"/>
      <c r="D80" s="940">
        <v>2023</v>
      </c>
      <c r="E80" s="232">
        <v>38</v>
      </c>
      <c r="F80" s="232">
        <v>32</v>
      </c>
      <c r="G80" s="232">
        <v>1</v>
      </c>
      <c r="H80" s="232">
        <v>32</v>
      </c>
      <c r="I80" s="232">
        <v>12</v>
      </c>
      <c r="J80" s="232">
        <v>48</v>
      </c>
      <c r="K80" s="232">
        <v>15</v>
      </c>
      <c r="L80" s="256"/>
    </row>
    <row r="81" spans="1:13" s="863" customFormat="1" ht="15.95" customHeight="1">
      <c r="A81" s="230"/>
      <c r="B81" s="210"/>
      <c r="C81" s="229"/>
      <c r="D81" s="940">
        <v>2024</v>
      </c>
      <c r="E81" s="232">
        <v>46</v>
      </c>
      <c r="F81" s="232">
        <v>26</v>
      </c>
      <c r="G81" s="232">
        <v>4</v>
      </c>
      <c r="H81" s="232">
        <v>38</v>
      </c>
      <c r="I81" s="232">
        <v>8</v>
      </c>
      <c r="J81" s="232">
        <v>14</v>
      </c>
      <c r="K81" s="232">
        <v>15</v>
      </c>
      <c r="L81" s="256"/>
    </row>
    <row r="82" spans="1:13" s="863" customFormat="1" ht="8.1" customHeight="1">
      <c r="A82" s="230"/>
      <c r="B82" s="212"/>
      <c r="C82" s="229"/>
      <c r="D82" s="940"/>
      <c r="E82" s="232"/>
      <c r="F82" s="232"/>
      <c r="G82" s="232"/>
      <c r="H82" s="232"/>
      <c r="I82" s="232"/>
      <c r="J82" s="232"/>
      <c r="K82" s="232"/>
      <c r="L82" s="256"/>
    </row>
    <row r="83" spans="1:13" s="863" customFormat="1" ht="15" customHeight="1">
      <c r="A83" s="230"/>
      <c r="B83" s="210" t="s">
        <v>0</v>
      </c>
      <c r="C83" s="229"/>
      <c r="D83" s="940">
        <v>2022</v>
      </c>
      <c r="E83" s="232">
        <v>175</v>
      </c>
      <c r="F83" s="232">
        <v>289</v>
      </c>
      <c r="G83" s="232">
        <v>156</v>
      </c>
      <c r="H83" s="232">
        <v>24</v>
      </c>
      <c r="I83" s="232">
        <v>19</v>
      </c>
      <c r="J83" s="232">
        <v>394</v>
      </c>
      <c r="K83" s="232">
        <v>148</v>
      </c>
      <c r="L83" s="256"/>
    </row>
    <row r="84" spans="1:13" s="863" customFormat="1" ht="15.95" customHeight="1">
      <c r="A84" s="230"/>
      <c r="B84" s="233"/>
      <c r="C84" s="229"/>
      <c r="D84" s="940">
        <v>2023</v>
      </c>
      <c r="E84" s="232">
        <v>6</v>
      </c>
      <c r="F84" s="232">
        <v>49</v>
      </c>
      <c r="G84" s="232">
        <v>32</v>
      </c>
      <c r="H84" s="232">
        <v>24</v>
      </c>
      <c r="I84" s="232">
        <v>24</v>
      </c>
      <c r="J84" s="232">
        <v>58</v>
      </c>
      <c r="K84" s="232">
        <v>45</v>
      </c>
      <c r="L84" s="256"/>
    </row>
    <row r="85" spans="1:13" s="863" customFormat="1" ht="15.75" customHeight="1">
      <c r="A85" s="230"/>
      <c r="B85" s="233"/>
      <c r="C85" s="229"/>
      <c r="D85" s="940">
        <v>2024</v>
      </c>
      <c r="E85" s="232">
        <v>3</v>
      </c>
      <c r="F85" s="232">
        <v>26</v>
      </c>
      <c r="G85" s="232">
        <v>7</v>
      </c>
      <c r="H85" s="232">
        <v>110</v>
      </c>
      <c r="I85" s="232">
        <v>17</v>
      </c>
      <c r="J85" s="232">
        <v>15</v>
      </c>
      <c r="K85" s="232">
        <v>51</v>
      </c>
      <c r="L85" s="256"/>
    </row>
    <row r="86" spans="1:13" s="863" customFormat="1" ht="8.1" customHeight="1">
      <c r="A86" s="230"/>
      <c r="B86" s="212"/>
      <c r="C86" s="229"/>
      <c r="D86" s="940"/>
      <c r="E86" s="232"/>
      <c r="F86" s="232"/>
      <c r="G86" s="232"/>
      <c r="H86" s="232"/>
      <c r="I86" s="232"/>
      <c r="J86" s="232"/>
      <c r="K86" s="232"/>
      <c r="L86" s="235"/>
      <c r="M86" s="230"/>
    </row>
    <row r="87" spans="1:13" s="863" customFormat="1" ht="15" customHeight="1">
      <c r="A87" s="230"/>
      <c r="B87" s="942" t="s">
        <v>361</v>
      </c>
      <c r="C87" s="229"/>
      <c r="D87" s="940">
        <v>2022</v>
      </c>
      <c r="E87" s="235" t="s">
        <v>134</v>
      </c>
      <c r="F87" s="235" t="s">
        <v>134</v>
      </c>
      <c r="G87" s="235" t="s">
        <v>134</v>
      </c>
      <c r="H87" s="235" t="s">
        <v>134</v>
      </c>
      <c r="I87" s="235" t="s">
        <v>134</v>
      </c>
      <c r="J87" s="235" t="s">
        <v>134</v>
      </c>
      <c r="K87" s="235" t="s">
        <v>134</v>
      </c>
      <c r="L87" s="235">
        <v>94</v>
      </c>
      <c r="M87" s="230"/>
    </row>
    <row r="88" spans="1:13" s="863" customFormat="1" ht="15.95" customHeight="1">
      <c r="A88" s="230"/>
      <c r="B88" s="941" t="s">
        <v>360</v>
      </c>
      <c r="C88" s="229"/>
      <c r="D88" s="940">
        <v>2023</v>
      </c>
      <c r="E88" s="232">
        <v>275</v>
      </c>
      <c r="F88" s="232">
        <v>387</v>
      </c>
      <c r="G88" s="232">
        <v>161</v>
      </c>
      <c r="H88" s="232">
        <v>214</v>
      </c>
      <c r="I88" s="232">
        <v>114</v>
      </c>
      <c r="J88" s="232">
        <v>701</v>
      </c>
      <c r="K88" s="232">
        <v>308</v>
      </c>
      <c r="L88" s="236">
        <v>2166</v>
      </c>
      <c r="M88" s="230"/>
    </row>
    <row r="89" spans="1:13" s="863" customFormat="1" ht="15.95" customHeight="1">
      <c r="A89" s="230"/>
      <c r="B89" s="233"/>
      <c r="C89" s="229"/>
      <c r="D89" s="940">
        <v>2024</v>
      </c>
      <c r="E89" s="232">
        <v>374</v>
      </c>
      <c r="F89" s="232">
        <v>611</v>
      </c>
      <c r="G89" s="232">
        <v>481</v>
      </c>
      <c r="H89" s="232">
        <v>2058</v>
      </c>
      <c r="I89" s="232">
        <v>50</v>
      </c>
      <c r="J89" s="232">
        <v>324</v>
      </c>
      <c r="K89" s="232">
        <v>301</v>
      </c>
      <c r="L89" s="964">
        <v>1250</v>
      </c>
      <c r="M89" s="230"/>
    </row>
    <row r="90" spans="1:13" s="863" customFormat="1" ht="8.1" customHeight="1" thickBot="1">
      <c r="A90" s="245"/>
      <c r="B90" s="260"/>
      <c r="C90" s="261"/>
      <c r="D90" s="262"/>
      <c r="E90" s="263"/>
      <c r="F90" s="263"/>
      <c r="G90" s="263"/>
      <c r="H90" s="264"/>
      <c r="I90" s="264"/>
      <c r="J90" s="265"/>
      <c r="K90" s="264"/>
      <c r="L90" s="266"/>
    </row>
    <row r="91" spans="1:13" s="963" customFormat="1" ht="15" customHeight="1">
      <c r="A91" s="267"/>
      <c r="B91" s="268"/>
      <c r="C91" s="269"/>
      <c r="D91" s="270"/>
      <c r="H91" s="269"/>
      <c r="I91" s="269"/>
      <c r="J91" s="269"/>
      <c r="K91" s="269"/>
      <c r="L91" s="201" t="s">
        <v>213</v>
      </c>
    </row>
    <row r="92" spans="1:13" s="963" customFormat="1" ht="15" customHeight="1">
      <c r="L92" s="205" t="s">
        <v>214</v>
      </c>
    </row>
  </sheetData>
  <hyperlinks>
    <hyperlink ref="L1" r:id="rId1" xr:uid="{6B698CA9-A148-488E-8481-A27512BFE574}"/>
    <hyperlink ref="L2" r:id="rId2" xr:uid="{AC6CC849-49AF-4CBA-814A-6E9105635A7C}"/>
  </hyperlinks>
  <printOptions horizontalCentered="1"/>
  <pageMargins left="0.39370078740157483" right="0.39370078740157483" top="0.74803149606299213" bottom="0.51181102362204722" header="0.31496062992125984" footer="0.31496062992125984"/>
  <pageSetup paperSize="9" scale="60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9134-EDB6-4954-911E-7F6BB5F89042}">
  <sheetPr>
    <tabColor theme="8"/>
    <pageSetUpPr fitToPage="1"/>
  </sheetPr>
  <dimension ref="A1:M89"/>
  <sheetViews>
    <sheetView showGridLines="0" view="pageBreakPreview" topLeftCell="A58" zoomScale="80" zoomScaleSheetLayoutView="80" workbookViewId="0">
      <selection activeCell="F94" sqref="F94"/>
    </sheetView>
  </sheetViews>
  <sheetFormatPr defaultColWidth="8.28515625" defaultRowHeight="14.25"/>
  <cols>
    <col min="1" max="1" width="1" style="43" customWidth="1"/>
    <col min="2" max="2" width="11.28515625" style="43" customWidth="1"/>
    <col min="3" max="3" width="10" style="43" customWidth="1"/>
    <col min="4" max="4" width="12.42578125" style="48" customWidth="1"/>
    <col min="5" max="5" width="17.140625" style="43" customWidth="1"/>
    <col min="6" max="6" width="17.140625" style="48" customWidth="1"/>
    <col min="7" max="7" width="17.140625" style="43" customWidth="1"/>
    <col min="8" max="8" width="17.140625" style="48" customWidth="1"/>
    <col min="9" max="9" width="17.140625" style="43" customWidth="1"/>
    <col min="10" max="10" width="0.85546875" style="43" customWidth="1"/>
    <col min="11" max="11" width="0.7109375" style="43" customWidth="1"/>
    <col min="12" max="12" width="3.7109375" style="43" customWidth="1"/>
    <col min="13" max="216" width="12.5703125" style="43" customWidth="1"/>
    <col min="217" max="217" width="2.140625" style="43" customWidth="1"/>
    <col min="218" max="218" width="1" style="43" customWidth="1"/>
    <col min="219" max="219" width="20.42578125" style="43" customWidth="1"/>
    <col min="220" max="220" width="0.5703125" style="43" customWidth="1"/>
    <col min="221" max="221" width="1.5703125" style="43" customWidth="1"/>
    <col min="222" max="222" width="7.140625" style="43" customWidth="1"/>
    <col min="223" max="223" width="0.5703125" style="43" customWidth="1"/>
    <col min="224" max="224" width="7.140625" style="43" customWidth="1"/>
    <col min="225" max="225" width="5" style="43" customWidth="1"/>
    <col min="226" max="16384" width="8.28515625" style="43"/>
  </cols>
  <sheetData>
    <row r="1" spans="1:10" ht="15">
      <c r="J1" s="24" t="s">
        <v>27</v>
      </c>
    </row>
    <row r="2" spans="1:10">
      <c r="J2" s="25" t="s">
        <v>26</v>
      </c>
    </row>
    <row r="5" spans="1:10" ht="15.75" customHeight="1">
      <c r="B5" s="32" t="s">
        <v>162</v>
      </c>
      <c r="C5" s="109" t="s">
        <v>287</v>
      </c>
      <c r="D5" s="32"/>
      <c r="E5" s="110"/>
      <c r="F5" s="32"/>
      <c r="G5" s="110"/>
      <c r="H5" s="32"/>
    </row>
    <row r="6" spans="1:10" ht="13.5" customHeight="1">
      <c r="B6" s="111" t="s">
        <v>163</v>
      </c>
      <c r="C6" s="112" t="s">
        <v>288</v>
      </c>
    </row>
    <row r="7" spans="1:10" ht="9.9499999999999993" customHeight="1">
      <c r="B7" s="111"/>
      <c r="C7" s="112"/>
    </row>
    <row r="8" spans="1:10" ht="15.75" thickBot="1">
      <c r="A8" s="348"/>
      <c r="B8" s="349" t="s">
        <v>292</v>
      </c>
      <c r="C8" s="350"/>
      <c r="D8" s="351"/>
      <c r="E8" s="352"/>
      <c r="F8" s="352"/>
      <c r="G8" s="352"/>
      <c r="H8" s="352"/>
      <c r="I8" s="353"/>
      <c r="J8" s="353" t="s">
        <v>128</v>
      </c>
    </row>
    <row r="9" spans="1:10" ht="9.9499999999999993" customHeight="1" thickTop="1">
      <c r="A9" s="354"/>
      <c r="B9" s="355"/>
      <c r="C9" s="355"/>
      <c r="D9" s="356"/>
      <c r="E9" s="357"/>
      <c r="F9" s="357"/>
      <c r="G9" s="357"/>
      <c r="H9" s="357"/>
      <c r="I9" s="357"/>
      <c r="J9" s="355"/>
    </row>
    <row r="10" spans="1:10" ht="15" customHeight="1">
      <c r="A10" s="354"/>
      <c r="B10" s="355" t="s">
        <v>25</v>
      </c>
      <c r="C10" s="355"/>
      <c r="D10" s="356" t="s">
        <v>191</v>
      </c>
      <c r="E10" s="357" t="s">
        <v>21</v>
      </c>
      <c r="F10" s="357" t="s">
        <v>184</v>
      </c>
      <c r="G10" s="357" t="s">
        <v>129</v>
      </c>
      <c r="H10" s="357" t="s">
        <v>130</v>
      </c>
      <c r="I10" s="357" t="s">
        <v>289</v>
      </c>
      <c r="J10" s="355"/>
    </row>
    <row r="11" spans="1:10" ht="15" customHeight="1">
      <c r="A11" s="354"/>
      <c r="B11" s="358" t="s">
        <v>23</v>
      </c>
      <c r="C11" s="358"/>
      <c r="D11" s="359" t="s">
        <v>190</v>
      </c>
      <c r="E11" s="360" t="s">
        <v>18</v>
      </c>
      <c r="F11" s="357" t="s">
        <v>164</v>
      </c>
      <c r="G11" s="360" t="s">
        <v>131</v>
      </c>
      <c r="H11" s="360" t="s">
        <v>132</v>
      </c>
      <c r="I11" s="360" t="s">
        <v>133</v>
      </c>
      <c r="J11" s="355"/>
    </row>
    <row r="12" spans="1:10" ht="15" customHeight="1">
      <c r="A12" s="354"/>
      <c r="B12" s="355"/>
      <c r="C12" s="355"/>
      <c r="D12" s="356"/>
      <c r="E12" s="357"/>
      <c r="F12" s="357" t="s">
        <v>154</v>
      </c>
      <c r="G12" s="357"/>
      <c r="H12" s="357"/>
      <c r="I12" s="357"/>
      <c r="J12" s="355"/>
    </row>
    <row r="13" spans="1:10" ht="15.75" customHeight="1">
      <c r="A13" s="354"/>
      <c r="B13" s="355"/>
      <c r="C13" s="355"/>
      <c r="D13" s="356"/>
      <c r="E13" s="357"/>
      <c r="F13" s="360" t="s">
        <v>156</v>
      </c>
      <c r="G13" s="357"/>
      <c r="H13" s="357"/>
      <c r="I13" s="357"/>
      <c r="J13" s="355"/>
    </row>
    <row r="14" spans="1:10" ht="15.75" customHeight="1">
      <c r="A14" s="354"/>
      <c r="B14" s="355"/>
      <c r="C14" s="355"/>
      <c r="D14" s="356"/>
      <c r="E14" s="357"/>
      <c r="F14" s="360" t="s">
        <v>155</v>
      </c>
      <c r="G14" s="357"/>
      <c r="H14" s="357"/>
      <c r="I14" s="357"/>
      <c r="J14" s="355"/>
    </row>
    <row r="15" spans="1:10" ht="9.9499999999999993" customHeight="1">
      <c r="A15" s="354"/>
      <c r="B15" s="354"/>
      <c r="C15" s="354"/>
      <c r="D15" s="361"/>
      <c r="E15" s="362"/>
      <c r="F15" s="362"/>
      <c r="G15" s="362"/>
      <c r="H15" s="362"/>
      <c r="I15" s="362"/>
      <c r="J15" s="354"/>
    </row>
    <row r="16" spans="1:10" ht="9.9499999999999993" customHeight="1">
      <c r="A16" s="363"/>
      <c r="B16" s="363"/>
      <c r="C16" s="363"/>
      <c r="D16" s="364"/>
      <c r="E16" s="365"/>
      <c r="F16" s="365"/>
      <c r="G16" s="365"/>
      <c r="H16" s="365"/>
      <c r="I16" s="365"/>
      <c r="J16" s="363"/>
    </row>
    <row r="17" spans="1:12" ht="15" customHeight="1">
      <c r="A17" s="366"/>
      <c r="B17" s="367" t="s">
        <v>15</v>
      </c>
      <c r="C17" s="367"/>
      <c r="D17" s="308" t="s">
        <v>286</v>
      </c>
      <c r="E17" s="368">
        <v>9402.1</v>
      </c>
      <c r="F17" s="368">
        <v>241.3</v>
      </c>
      <c r="G17" s="368">
        <v>887.5</v>
      </c>
      <c r="H17" s="368">
        <v>5366.6</v>
      </c>
      <c r="I17" s="368">
        <v>2906.7</v>
      </c>
      <c r="J17" s="369"/>
      <c r="K17" s="110"/>
      <c r="L17" s="110"/>
    </row>
    <row r="18" spans="1:12" ht="15" customHeight="1">
      <c r="A18" s="366"/>
      <c r="B18" s="367"/>
      <c r="C18" s="367"/>
      <c r="D18" s="308">
        <v>2023</v>
      </c>
      <c r="E18" s="368">
        <v>9849.5</v>
      </c>
      <c r="F18" s="368">
        <v>253.4</v>
      </c>
      <c r="G18" s="368">
        <v>911.1</v>
      </c>
      <c r="H18" s="368">
        <v>5678.5</v>
      </c>
      <c r="I18" s="368">
        <v>3006.5</v>
      </c>
      <c r="J18" s="370"/>
    </row>
    <row r="19" spans="1:12" ht="15" customHeight="1">
      <c r="A19" s="366"/>
      <c r="B19" s="367"/>
      <c r="C19" s="367"/>
      <c r="D19" s="308">
        <v>2024</v>
      </c>
      <c r="E19" s="368">
        <v>10257.1</v>
      </c>
      <c r="F19" s="368">
        <v>235.5</v>
      </c>
      <c r="G19" s="368">
        <v>1006.8</v>
      </c>
      <c r="H19" s="368">
        <v>6018.6</v>
      </c>
      <c r="I19" s="368">
        <v>2996.2</v>
      </c>
      <c r="J19" s="370"/>
    </row>
    <row r="20" spans="1:12" ht="8.1" customHeight="1">
      <c r="A20" s="366"/>
      <c r="B20" s="367"/>
      <c r="C20" s="367"/>
      <c r="D20" s="342"/>
      <c r="E20" s="371"/>
      <c r="F20" s="371"/>
      <c r="G20" s="371"/>
      <c r="H20" s="371"/>
      <c r="I20" s="371"/>
      <c r="J20" s="369"/>
    </row>
    <row r="21" spans="1:12" ht="15" customHeight="1">
      <c r="A21" s="366"/>
      <c r="B21" s="372" t="s">
        <v>14</v>
      </c>
      <c r="C21" s="372"/>
      <c r="D21" s="309" t="s">
        <v>291</v>
      </c>
      <c r="E21" s="371">
        <v>1316.2</v>
      </c>
      <c r="F21" s="371">
        <v>20</v>
      </c>
      <c r="G21" s="371">
        <v>117.3</v>
      </c>
      <c r="H21" s="371">
        <v>889.2</v>
      </c>
      <c r="I21" s="371">
        <v>289.7</v>
      </c>
      <c r="J21" s="373"/>
    </row>
    <row r="22" spans="1:12" ht="15" customHeight="1">
      <c r="A22" s="366"/>
      <c r="B22" s="372"/>
      <c r="C22" s="372"/>
      <c r="D22" s="309">
        <v>2023</v>
      </c>
      <c r="E22" s="371">
        <v>1369.5</v>
      </c>
      <c r="F22" s="371">
        <v>30</v>
      </c>
      <c r="G22" s="371">
        <v>132.1</v>
      </c>
      <c r="H22" s="371">
        <v>888.6</v>
      </c>
      <c r="I22" s="371">
        <v>318.8</v>
      </c>
      <c r="J22" s="370"/>
    </row>
    <row r="23" spans="1:12" ht="15" customHeight="1">
      <c r="A23" s="366"/>
      <c r="B23" s="372"/>
      <c r="C23" s="372"/>
      <c r="D23" s="309">
        <v>2024</v>
      </c>
      <c r="E23" s="371">
        <v>1414.2</v>
      </c>
      <c r="F23" s="371">
        <v>15</v>
      </c>
      <c r="G23" s="371">
        <v>134.4</v>
      </c>
      <c r="H23" s="371">
        <v>919.5</v>
      </c>
      <c r="I23" s="371">
        <v>345.2</v>
      </c>
      <c r="J23" s="373"/>
    </row>
    <row r="24" spans="1:12" ht="8.1" customHeight="1">
      <c r="A24" s="366"/>
      <c r="B24" s="372"/>
      <c r="C24" s="372"/>
      <c r="D24" s="342"/>
      <c r="E24" s="371"/>
      <c r="F24" s="371"/>
      <c r="G24" s="371"/>
      <c r="H24" s="371"/>
      <c r="I24" s="371"/>
      <c r="J24" s="373"/>
    </row>
    <row r="25" spans="1:12" ht="15" customHeight="1">
      <c r="A25" s="366"/>
      <c r="B25" s="372" t="s">
        <v>13</v>
      </c>
      <c r="C25" s="372"/>
      <c r="D25" s="309" t="s">
        <v>291</v>
      </c>
      <c r="E25" s="371">
        <v>577.29999999999995</v>
      </c>
      <c r="F25" s="371">
        <v>13.2</v>
      </c>
      <c r="G25" s="371">
        <v>45.7</v>
      </c>
      <c r="H25" s="371">
        <v>382.9</v>
      </c>
      <c r="I25" s="371">
        <v>135.6</v>
      </c>
      <c r="J25" s="373"/>
    </row>
    <row r="26" spans="1:12" ht="15" customHeight="1">
      <c r="A26" s="366"/>
      <c r="B26" s="372"/>
      <c r="C26" s="372"/>
      <c r="D26" s="309">
        <v>2023</v>
      </c>
      <c r="E26" s="371">
        <v>588.20000000000005</v>
      </c>
      <c r="F26" s="371">
        <v>20.8</v>
      </c>
      <c r="G26" s="371">
        <v>39.200000000000003</v>
      </c>
      <c r="H26" s="371">
        <v>375.3</v>
      </c>
      <c r="I26" s="371">
        <v>152.80000000000001</v>
      </c>
      <c r="J26" s="370"/>
    </row>
    <row r="27" spans="1:12" ht="15" customHeight="1">
      <c r="A27" s="366"/>
      <c r="B27" s="372"/>
      <c r="C27" s="372"/>
      <c r="D27" s="309">
        <v>2024</v>
      </c>
      <c r="E27" s="371">
        <v>609.70000000000005</v>
      </c>
      <c r="F27" s="371">
        <v>11.7</v>
      </c>
      <c r="G27" s="371">
        <v>56.4</v>
      </c>
      <c r="H27" s="371">
        <v>409.7</v>
      </c>
      <c r="I27" s="371">
        <v>131.80000000000001</v>
      </c>
      <c r="J27" s="373"/>
    </row>
    <row r="28" spans="1:12" ht="8.1" customHeight="1">
      <c r="A28" s="366"/>
      <c r="B28" s="372"/>
      <c r="C28" s="372"/>
      <c r="D28" s="342"/>
      <c r="E28" s="371"/>
      <c r="F28" s="371"/>
      <c r="G28" s="371"/>
      <c r="H28" s="371"/>
      <c r="I28" s="371"/>
      <c r="J28" s="373"/>
    </row>
    <row r="29" spans="1:12" ht="15" customHeight="1">
      <c r="A29" s="366"/>
      <c r="B29" s="372" t="s">
        <v>12</v>
      </c>
      <c r="C29" s="372"/>
      <c r="D29" s="309" t="s">
        <v>291</v>
      </c>
      <c r="E29" s="371">
        <v>401.9</v>
      </c>
      <c r="F29" s="371">
        <v>15.5</v>
      </c>
      <c r="G29" s="371">
        <v>30.5</v>
      </c>
      <c r="H29" s="371">
        <v>251.2</v>
      </c>
      <c r="I29" s="371">
        <v>104.6</v>
      </c>
      <c r="J29" s="373"/>
    </row>
    <row r="30" spans="1:12" ht="15" customHeight="1">
      <c r="A30" s="366"/>
      <c r="B30" s="372"/>
      <c r="C30" s="372"/>
      <c r="D30" s="309">
        <v>2023</v>
      </c>
      <c r="E30" s="371">
        <v>413.9</v>
      </c>
      <c r="F30" s="371">
        <v>12.4</v>
      </c>
      <c r="G30" s="371">
        <v>26.9</v>
      </c>
      <c r="H30" s="371">
        <v>254.4</v>
      </c>
      <c r="I30" s="371">
        <v>120.2</v>
      </c>
      <c r="J30" s="370"/>
    </row>
    <row r="31" spans="1:12" ht="15" customHeight="1">
      <c r="A31" s="366"/>
      <c r="B31" s="372"/>
      <c r="C31" s="372"/>
      <c r="D31" s="309">
        <v>2024</v>
      </c>
      <c r="E31" s="371">
        <v>426.7</v>
      </c>
      <c r="F31" s="371">
        <v>15.3</v>
      </c>
      <c r="G31" s="371">
        <v>31.2</v>
      </c>
      <c r="H31" s="371">
        <v>273.10000000000002</v>
      </c>
      <c r="I31" s="371">
        <v>107.1</v>
      </c>
      <c r="J31" s="373"/>
    </row>
    <row r="32" spans="1:12" ht="8.1" customHeight="1">
      <c r="A32" s="366"/>
      <c r="B32" s="372"/>
      <c r="C32" s="372"/>
      <c r="D32" s="342"/>
      <c r="E32" s="371"/>
      <c r="F32" s="371"/>
      <c r="G32" s="371"/>
      <c r="H32" s="371"/>
      <c r="I32" s="371"/>
      <c r="J32" s="373"/>
    </row>
    <row r="33" spans="1:10" ht="15" customHeight="1">
      <c r="A33" s="366"/>
      <c r="B33" s="372" t="s">
        <v>11</v>
      </c>
      <c r="C33" s="372"/>
      <c r="D33" s="309" t="s">
        <v>291</v>
      </c>
      <c r="E33" s="374">
        <v>295.60000000000002</v>
      </c>
      <c r="F33" s="374">
        <v>4.4000000000000004</v>
      </c>
      <c r="G33" s="374">
        <v>16.100000000000001</v>
      </c>
      <c r="H33" s="374">
        <v>188.3</v>
      </c>
      <c r="I33" s="374">
        <v>86.9</v>
      </c>
      <c r="J33" s="373"/>
    </row>
    <row r="34" spans="1:10" ht="15" customHeight="1">
      <c r="A34" s="366"/>
      <c r="B34" s="372"/>
      <c r="C34" s="372"/>
      <c r="D34" s="309">
        <v>2023</v>
      </c>
      <c r="E34" s="374">
        <v>306</v>
      </c>
      <c r="F34" s="374">
        <v>2.8</v>
      </c>
      <c r="G34" s="374">
        <v>20.2</v>
      </c>
      <c r="H34" s="374">
        <v>188.8</v>
      </c>
      <c r="I34" s="374">
        <v>94.2</v>
      </c>
      <c r="J34" s="370"/>
    </row>
    <row r="35" spans="1:10" ht="15" customHeight="1">
      <c r="A35" s="366"/>
      <c r="B35" s="372"/>
      <c r="C35" s="372"/>
      <c r="D35" s="309">
        <v>2024</v>
      </c>
      <c r="E35" s="374">
        <v>319.10000000000002</v>
      </c>
      <c r="F35" s="374">
        <v>1.3</v>
      </c>
      <c r="G35" s="374">
        <v>14.8</v>
      </c>
      <c r="H35" s="374">
        <v>222.7</v>
      </c>
      <c r="I35" s="374">
        <v>80.3</v>
      </c>
      <c r="J35" s="373"/>
    </row>
    <row r="36" spans="1:10" ht="8.1" customHeight="1">
      <c r="A36" s="366"/>
      <c r="B36" s="372"/>
      <c r="C36" s="372"/>
      <c r="D36" s="342"/>
      <c r="E36" s="374"/>
      <c r="F36" s="374" t="s">
        <v>44</v>
      </c>
      <c r="G36" s="374"/>
      <c r="H36" s="374"/>
      <c r="I36" s="374"/>
      <c r="J36" s="373"/>
    </row>
    <row r="37" spans="1:10" ht="15" customHeight="1">
      <c r="A37" s="366"/>
      <c r="B37" s="372" t="s">
        <v>10</v>
      </c>
      <c r="C37" s="372"/>
      <c r="D37" s="309" t="s">
        <v>291</v>
      </c>
      <c r="E37" s="374">
        <v>325</v>
      </c>
      <c r="F37" s="374">
        <v>3.7</v>
      </c>
      <c r="G37" s="374">
        <v>23.1</v>
      </c>
      <c r="H37" s="374">
        <v>195.4</v>
      </c>
      <c r="I37" s="374">
        <v>102.9</v>
      </c>
      <c r="J37" s="373"/>
    </row>
    <row r="38" spans="1:10" ht="15" customHeight="1">
      <c r="A38" s="366"/>
      <c r="B38" s="372"/>
      <c r="C38" s="372"/>
      <c r="D38" s="309">
        <v>2023</v>
      </c>
      <c r="E38" s="374">
        <v>336.9</v>
      </c>
      <c r="F38" s="374">
        <v>2.9</v>
      </c>
      <c r="G38" s="374">
        <v>22.8</v>
      </c>
      <c r="H38" s="374">
        <v>193.5</v>
      </c>
      <c r="I38" s="374">
        <v>117.7</v>
      </c>
      <c r="J38" s="370"/>
    </row>
    <row r="39" spans="1:10" ht="15" customHeight="1">
      <c r="A39" s="366"/>
      <c r="B39" s="372"/>
      <c r="C39" s="372"/>
      <c r="D39" s="309">
        <v>2024</v>
      </c>
      <c r="E39" s="374">
        <v>347.3</v>
      </c>
      <c r="F39" s="374">
        <v>6.7</v>
      </c>
      <c r="G39" s="374">
        <v>31.3</v>
      </c>
      <c r="H39" s="374">
        <v>215.8</v>
      </c>
      <c r="I39" s="374">
        <v>93.5</v>
      </c>
      <c r="J39" s="373"/>
    </row>
    <row r="40" spans="1:10" ht="8.1" customHeight="1">
      <c r="A40" s="366"/>
      <c r="B40" s="372"/>
      <c r="C40" s="372"/>
      <c r="D40" s="342"/>
      <c r="E40" s="374"/>
      <c r="F40" s="374"/>
      <c r="G40" s="374"/>
      <c r="H40" s="374"/>
      <c r="I40" s="374"/>
      <c r="J40" s="373"/>
    </row>
    <row r="41" spans="1:10" ht="15" customHeight="1">
      <c r="A41" s="366"/>
      <c r="B41" s="372" t="s">
        <v>9</v>
      </c>
      <c r="C41" s="372"/>
      <c r="D41" s="309" t="s">
        <v>291</v>
      </c>
      <c r="E41" s="371">
        <v>459.8</v>
      </c>
      <c r="F41" s="371">
        <v>7.3</v>
      </c>
      <c r="G41" s="371">
        <v>47.6</v>
      </c>
      <c r="H41" s="371">
        <v>312.10000000000002</v>
      </c>
      <c r="I41" s="371">
        <v>92.9</v>
      </c>
      <c r="J41" s="373"/>
    </row>
    <row r="42" spans="1:10" ht="15" customHeight="1">
      <c r="A42" s="366"/>
      <c r="B42" s="372"/>
      <c r="C42" s="372"/>
      <c r="D42" s="309">
        <v>2023</v>
      </c>
      <c r="E42" s="371">
        <v>483.1</v>
      </c>
      <c r="F42" s="371">
        <v>4.9000000000000004</v>
      </c>
      <c r="G42" s="371">
        <v>57.6</v>
      </c>
      <c r="H42" s="371">
        <v>305.3</v>
      </c>
      <c r="I42" s="371">
        <v>115.2</v>
      </c>
      <c r="J42" s="370"/>
    </row>
    <row r="43" spans="1:10" ht="15" customHeight="1">
      <c r="A43" s="366"/>
      <c r="B43" s="372"/>
      <c r="C43" s="372"/>
      <c r="D43" s="309">
        <v>2024</v>
      </c>
      <c r="E43" s="371">
        <v>498.5</v>
      </c>
      <c r="F43" s="371">
        <v>7.5</v>
      </c>
      <c r="G43" s="371">
        <v>54.5</v>
      </c>
      <c r="H43" s="371">
        <v>339.5</v>
      </c>
      <c r="I43" s="371">
        <v>96.9</v>
      </c>
      <c r="J43" s="373"/>
    </row>
    <row r="44" spans="1:10" ht="8.1" customHeight="1">
      <c r="A44" s="366"/>
      <c r="B44" s="372"/>
      <c r="C44" s="372"/>
      <c r="D44" s="342"/>
      <c r="E44" s="371"/>
      <c r="F44" s="371"/>
      <c r="G44" s="371"/>
      <c r="H44" s="371"/>
      <c r="I44" s="371"/>
      <c r="J44" s="373"/>
    </row>
    <row r="45" spans="1:10" ht="15" customHeight="1">
      <c r="A45" s="366"/>
      <c r="B45" s="372" t="s">
        <v>28</v>
      </c>
      <c r="C45" s="372"/>
      <c r="D45" s="309" t="s">
        <v>291</v>
      </c>
      <c r="E45" s="371">
        <v>526.29999999999995</v>
      </c>
      <c r="F45" s="371">
        <v>6.8</v>
      </c>
      <c r="G45" s="371">
        <v>25.7</v>
      </c>
      <c r="H45" s="371">
        <v>323.2</v>
      </c>
      <c r="I45" s="371">
        <v>170.6</v>
      </c>
      <c r="J45" s="373"/>
    </row>
    <row r="46" spans="1:10" ht="15" customHeight="1">
      <c r="A46" s="366"/>
      <c r="B46" s="372"/>
      <c r="C46" s="372"/>
      <c r="D46" s="309">
        <v>2023</v>
      </c>
      <c r="E46" s="371">
        <v>549.29999999999995</v>
      </c>
      <c r="F46" s="371">
        <v>9.8000000000000007</v>
      </c>
      <c r="G46" s="371">
        <v>29.4</v>
      </c>
      <c r="H46" s="371">
        <v>324.5</v>
      </c>
      <c r="I46" s="371">
        <v>185.6</v>
      </c>
      <c r="J46" s="370"/>
    </row>
    <row r="47" spans="1:10" ht="15" customHeight="1">
      <c r="A47" s="366"/>
      <c r="B47" s="372"/>
      <c r="C47" s="372"/>
      <c r="D47" s="309">
        <v>2024</v>
      </c>
      <c r="E47" s="371">
        <v>569.79999999999995</v>
      </c>
      <c r="F47" s="371">
        <v>4.7</v>
      </c>
      <c r="G47" s="371">
        <v>37.299999999999997</v>
      </c>
      <c r="H47" s="371">
        <v>319.60000000000002</v>
      </c>
      <c r="I47" s="371">
        <v>208.2</v>
      </c>
      <c r="J47" s="373"/>
    </row>
    <row r="48" spans="1:10" ht="8.1" customHeight="1">
      <c r="A48" s="366"/>
      <c r="B48" s="372"/>
      <c r="C48" s="372"/>
      <c r="D48" s="342"/>
      <c r="E48" s="371"/>
      <c r="F48" s="371"/>
      <c r="G48" s="371"/>
      <c r="H48" s="371"/>
      <c r="I48" s="371"/>
      <c r="J48" s="373"/>
    </row>
    <row r="49" spans="1:10" ht="15" customHeight="1">
      <c r="A49" s="366"/>
      <c r="B49" s="372" t="s">
        <v>8</v>
      </c>
      <c r="C49" s="372"/>
      <c r="D49" s="309" t="s">
        <v>291</v>
      </c>
      <c r="E49" s="371">
        <v>684.4</v>
      </c>
      <c r="F49" s="371">
        <v>9.1999999999999993</v>
      </c>
      <c r="G49" s="371">
        <v>95.9</v>
      </c>
      <c r="H49" s="371">
        <v>425.9</v>
      </c>
      <c r="I49" s="371">
        <v>153.4</v>
      </c>
      <c r="J49" s="373"/>
    </row>
    <row r="50" spans="1:10" ht="15" customHeight="1">
      <c r="A50" s="366"/>
      <c r="B50" s="372"/>
      <c r="C50" s="372"/>
      <c r="D50" s="309">
        <v>2023</v>
      </c>
      <c r="E50" s="371">
        <v>711.9</v>
      </c>
      <c r="F50" s="371">
        <v>7.7</v>
      </c>
      <c r="G50" s="371">
        <v>81.900000000000006</v>
      </c>
      <c r="H50" s="371">
        <v>439.7</v>
      </c>
      <c r="I50" s="371">
        <v>182.7</v>
      </c>
      <c r="J50" s="370"/>
    </row>
    <row r="51" spans="1:10" ht="15" customHeight="1">
      <c r="A51" s="366"/>
      <c r="B51" s="372"/>
      <c r="C51" s="372"/>
      <c r="D51" s="309">
        <v>2024</v>
      </c>
      <c r="E51" s="371">
        <v>736.8</v>
      </c>
      <c r="F51" s="371">
        <v>15.1</v>
      </c>
      <c r="G51" s="371">
        <v>135.6</v>
      </c>
      <c r="H51" s="371">
        <v>430.8</v>
      </c>
      <c r="I51" s="371">
        <v>155.30000000000001</v>
      </c>
      <c r="J51" s="373"/>
    </row>
    <row r="52" spans="1:10" ht="8.1" customHeight="1">
      <c r="A52" s="366"/>
      <c r="B52" s="372"/>
      <c r="C52" s="372"/>
      <c r="D52" s="342"/>
      <c r="E52" s="371"/>
      <c r="F52" s="371"/>
      <c r="G52" s="371"/>
      <c r="H52" s="371"/>
      <c r="I52" s="371"/>
      <c r="J52" s="373"/>
    </row>
    <row r="53" spans="1:10" ht="15" customHeight="1">
      <c r="A53" s="366"/>
      <c r="B53" s="372" t="s">
        <v>7</v>
      </c>
      <c r="C53" s="372"/>
      <c r="D53" s="309" t="s">
        <v>291</v>
      </c>
      <c r="E53" s="371">
        <v>74.400000000000006</v>
      </c>
      <c r="F53" s="371">
        <v>0.8</v>
      </c>
      <c r="G53" s="371">
        <v>4.9000000000000004</v>
      </c>
      <c r="H53" s="371">
        <v>48</v>
      </c>
      <c r="I53" s="371">
        <v>20.7</v>
      </c>
      <c r="J53" s="373"/>
    </row>
    <row r="54" spans="1:10" ht="15" customHeight="1">
      <c r="A54" s="366"/>
      <c r="B54" s="372"/>
      <c r="C54" s="372"/>
      <c r="D54" s="309">
        <v>2023</v>
      </c>
      <c r="E54" s="371">
        <v>77.8</v>
      </c>
      <c r="F54" s="371">
        <v>1</v>
      </c>
      <c r="G54" s="371">
        <v>3.6</v>
      </c>
      <c r="H54" s="371">
        <v>48.7</v>
      </c>
      <c r="I54" s="371">
        <v>24.5</v>
      </c>
      <c r="J54" s="370"/>
    </row>
    <row r="55" spans="1:10" ht="15" customHeight="1">
      <c r="A55" s="366"/>
      <c r="B55" s="372"/>
      <c r="C55" s="372"/>
      <c r="D55" s="309">
        <v>2024</v>
      </c>
      <c r="E55" s="371">
        <v>79.7</v>
      </c>
      <c r="F55" s="371">
        <v>1.8</v>
      </c>
      <c r="G55" s="371">
        <v>3.6</v>
      </c>
      <c r="H55" s="371">
        <v>53.5</v>
      </c>
      <c r="I55" s="371">
        <v>20.8</v>
      </c>
      <c r="J55" s="373"/>
    </row>
    <row r="56" spans="1:10" ht="8.1" customHeight="1">
      <c r="A56" s="366"/>
      <c r="B56" s="372"/>
      <c r="C56" s="372"/>
      <c r="D56" s="342"/>
      <c r="E56" s="371"/>
      <c r="F56" s="371"/>
      <c r="G56" s="371"/>
      <c r="H56" s="371"/>
      <c r="I56" s="371"/>
      <c r="J56" s="373"/>
    </row>
    <row r="57" spans="1:10" ht="15" customHeight="1">
      <c r="A57" s="366"/>
      <c r="B57" s="372" t="s">
        <v>4</v>
      </c>
      <c r="C57" s="372"/>
      <c r="D57" s="309" t="s">
        <v>291</v>
      </c>
      <c r="E57" s="371">
        <v>2125.9</v>
      </c>
      <c r="F57" s="371">
        <v>25.4</v>
      </c>
      <c r="G57" s="371">
        <v>107.7</v>
      </c>
      <c r="H57" s="371">
        <v>983.2</v>
      </c>
      <c r="I57" s="371">
        <v>1009.7</v>
      </c>
      <c r="J57" s="373"/>
    </row>
    <row r="58" spans="1:10" ht="15" customHeight="1">
      <c r="A58" s="366"/>
      <c r="B58" s="372"/>
      <c r="C58" s="372"/>
      <c r="D58" s="309">
        <v>2023</v>
      </c>
      <c r="E58" s="371">
        <v>2244</v>
      </c>
      <c r="F58" s="371">
        <v>10.9</v>
      </c>
      <c r="G58" s="371">
        <v>103.4</v>
      </c>
      <c r="H58" s="371">
        <v>1205</v>
      </c>
      <c r="I58" s="371">
        <v>924.7</v>
      </c>
      <c r="J58" s="370"/>
    </row>
    <row r="59" spans="1:10" ht="15" customHeight="1">
      <c r="A59" s="366"/>
      <c r="B59" s="372"/>
      <c r="C59" s="372"/>
      <c r="D59" s="309">
        <v>2024</v>
      </c>
      <c r="E59" s="371">
        <v>2336.1</v>
      </c>
      <c r="F59" s="371">
        <v>9.8000000000000007</v>
      </c>
      <c r="G59" s="371">
        <v>55.3</v>
      </c>
      <c r="H59" s="371">
        <v>1278.5</v>
      </c>
      <c r="I59" s="371">
        <v>992.5</v>
      </c>
      <c r="J59" s="373"/>
    </row>
    <row r="60" spans="1:10" ht="8.1" customHeight="1">
      <c r="A60" s="366"/>
      <c r="B60" s="372"/>
      <c r="C60" s="372"/>
      <c r="D60" s="342"/>
      <c r="E60" s="371"/>
      <c r="F60" s="371"/>
      <c r="G60" s="371"/>
      <c r="H60" s="371"/>
      <c r="I60" s="371"/>
      <c r="J60" s="373"/>
    </row>
    <row r="61" spans="1:10" ht="15" customHeight="1">
      <c r="A61" s="366"/>
      <c r="B61" s="372" t="s">
        <v>3</v>
      </c>
      <c r="C61" s="372"/>
      <c r="D61" s="309" t="s">
        <v>291</v>
      </c>
      <c r="E61" s="371">
        <v>299.8</v>
      </c>
      <c r="F61" s="371">
        <v>11.4</v>
      </c>
      <c r="G61" s="371">
        <v>29</v>
      </c>
      <c r="H61" s="371">
        <v>178.7</v>
      </c>
      <c r="I61" s="371">
        <v>80.7</v>
      </c>
      <c r="J61" s="373"/>
    </row>
    <row r="62" spans="1:10" ht="15" customHeight="1">
      <c r="A62" s="366"/>
      <c r="B62" s="372"/>
      <c r="C62" s="372"/>
      <c r="D62" s="309">
        <v>2023</v>
      </c>
      <c r="E62" s="371">
        <v>307.89999999999998</v>
      </c>
      <c r="F62" s="371">
        <v>8.1999999999999993</v>
      </c>
      <c r="G62" s="371">
        <v>19.7</v>
      </c>
      <c r="H62" s="371">
        <v>180.9</v>
      </c>
      <c r="I62" s="371">
        <v>99.2</v>
      </c>
      <c r="J62" s="370"/>
    </row>
    <row r="63" spans="1:10" ht="15" customHeight="1">
      <c r="A63" s="366"/>
      <c r="B63" s="372"/>
      <c r="C63" s="372"/>
      <c r="D63" s="309">
        <v>2024</v>
      </c>
      <c r="E63" s="371">
        <v>319.5</v>
      </c>
      <c r="F63" s="371">
        <v>9.6</v>
      </c>
      <c r="G63" s="371">
        <v>22</v>
      </c>
      <c r="H63" s="371">
        <v>208.8</v>
      </c>
      <c r="I63" s="371">
        <v>79.2</v>
      </c>
      <c r="J63" s="373"/>
    </row>
    <row r="64" spans="1:10" ht="8.1" customHeight="1">
      <c r="A64" s="366"/>
      <c r="B64" s="372"/>
      <c r="C64" s="372"/>
      <c r="D64" s="342"/>
      <c r="E64" s="371"/>
      <c r="F64" s="371"/>
      <c r="G64" s="371"/>
      <c r="H64" s="371"/>
      <c r="I64" s="371"/>
      <c r="J64" s="373"/>
    </row>
    <row r="65" spans="1:10" ht="15" customHeight="1">
      <c r="A65" s="366"/>
      <c r="B65" s="372" t="s">
        <v>6</v>
      </c>
      <c r="C65" s="372"/>
      <c r="D65" s="309" t="s">
        <v>291</v>
      </c>
      <c r="E65" s="371">
        <v>946.8</v>
      </c>
      <c r="F65" s="371">
        <v>95.8</v>
      </c>
      <c r="G65" s="371">
        <v>206.5</v>
      </c>
      <c r="H65" s="371">
        <v>463.3</v>
      </c>
      <c r="I65" s="371">
        <v>181.2</v>
      </c>
      <c r="J65" s="373"/>
    </row>
    <row r="66" spans="1:10" ht="15" customHeight="1">
      <c r="A66" s="366"/>
      <c r="B66" s="372"/>
      <c r="C66" s="372"/>
      <c r="D66" s="309">
        <v>2023</v>
      </c>
      <c r="E66" s="371">
        <v>1017.5</v>
      </c>
      <c r="F66" s="371">
        <v>122.9</v>
      </c>
      <c r="G66" s="371">
        <v>233.8</v>
      </c>
      <c r="H66" s="371">
        <v>489</v>
      </c>
      <c r="I66" s="371">
        <v>171.7</v>
      </c>
      <c r="J66" s="370"/>
    </row>
    <row r="67" spans="1:10" ht="15" customHeight="1">
      <c r="A67" s="366"/>
      <c r="B67" s="372"/>
      <c r="C67" s="372"/>
      <c r="D67" s="309">
        <v>2024</v>
      </c>
      <c r="E67" s="371">
        <v>1081.7</v>
      </c>
      <c r="F67" s="371">
        <v>113.1</v>
      </c>
      <c r="G67" s="371">
        <v>290.39999999999998</v>
      </c>
      <c r="H67" s="371">
        <v>519.5</v>
      </c>
      <c r="I67" s="371">
        <v>158.69999999999999</v>
      </c>
      <c r="J67" s="373"/>
    </row>
    <row r="68" spans="1:10" ht="8.1" customHeight="1">
      <c r="A68" s="366"/>
      <c r="B68" s="372"/>
      <c r="C68" s="372"/>
      <c r="D68" s="342"/>
      <c r="E68" s="371"/>
      <c r="F68" s="371"/>
      <c r="G68" s="371"/>
      <c r="H68" s="371"/>
      <c r="I68" s="371"/>
      <c r="J68" s="373"/>
    </row>
    <row r="69" spans="1:10" ht="15" customHeight="1">
      <c r="A69" s="366"/>
      <c r="B69" s="372" t="s">
        <v>5</v>
      </c>
      <c r="C69" s="372"/>
      <c r="D69" s="309" t="s">
        <v>291</v>
      </c>
      <c r="E69" s="371">
        <v>719.8</v>
      </c>
      <c r="F69" s="371">
        <v>20.7</v>
      </c>
      <c r="G69" s="371">
        <v>107.2</v>
      </c>
      <c r="H69" s="371">
        <v>453.1</v>
      </c>
      <c r="I69" s="371">
        <v>138.9</v>
      </c>
      <c r="J69" s="373"/>
    </row>
    <row r="70" spans="1:10" ht="15" customHeight="1">
      <c r="A70" s="366"/>
      <c r="B70" s="372"/>
      <c r="C70" s="372"/>
      <c r="D70" s="309">
        <v>2023</v>
      </c>
      <c r="E70" s="371">
        <v>758</v>
      </c>
      <c r="F70" s="371">
        <v>14.8</v>
      </c>
      <c r="G70" s="371">
        <v>102</v>
      </c>
      <c r="H70" s="371">
        <v>477.7</v>
      </c>
      <c r="I70" s="371">
        <v>163.6</v>
      </c>
      <c r="J70" s="370"/>
    </row>
    <row r="71" spans="1:10" ht="15" customHeight="1">
      <c r="A71" s="366"/>
      <c r="B71" s="372"/>
      <c r="C71" s="372"/>
      <c r="D71" s="309">
        <v>2024</v>
      </c>
      <c r="E71" s="371">
        <v>769.9</v>
      </c>
      <c r="F71" s="371">
        <v>16.2</v>
      </c>
      <c r="G71" s="371">
        <v>109.9</v>
      </c>
      <c r="H71" s="371">
        <v>486.4</v>
      </c>
      <c r="I71" s="371">
        <v>157.4</v>
      </c>
      <c r="J71" s="373"/>
    </row>
    <row r="72" spans="1:10" ht="8.1" customHeight="1">
      <c r="A72" s="366"/>
      <c r="B72" s="372"/>
      <c r="C72" s="372"/>
      <c r="D72" s="342"/>
      <c r="E72" s="371"/>
      <c r="F72" s="371"/>
      <c r="G72" s="371"/>
      <c r="H72" s="371"/>
      <c r="I72" s="371"/>
      <c r="J72" s="373"/>
    </row>
    <row r="73" spans="1:10" ht="15" customHeight="1">
      <c r="A73" s="366"/>
      <c r="B73" s="372" t="s">
        <v>2</v>
      </c>
      <c r="C73" s="372"/>
      <c r="D73" s="309" t="s">
        <v>291</v>
      </c>
      <c r="E73" s="371">
        <v>596.6</v>
      </c>
      <c r="F73" s="371">
        <v>5.6</v>
      </c>
      <c r="G73" s="371">
        <v>25.7</v>
      </c>
      <c r="H73" s="371">
        <v>250.4</v>
      </c>
      <c r="I73" s="371">
        <v>314.89999999999998</v>
      </c>
      <c r="J73" s="373"/>
    </row>
    <row r="74" spans="1:10" ht="15" customHeight="1">
      <c r="A74" s="366"/>
      <c r="B74" s="372"/>
      <c r="C74" s="372"/>
      <c r="D74" s="309">
        <v>2023</v>
      </c>
      <c r="E74" s="371">
        <v>630.20000000000005</v>
      </c>
      <c r="F74" s="371">
        <v>3.8</v>
      </c>
      <c r="G74" s="371">
        <v>35.200000000000003</v>
      </c>
      <c r="H74" s="371">
        <v>281.8</v>
      </c>
      <c r="I74" s="371">
        <v>309.39999999999998</v>
      </c>
      <c r="J74" s="370"/>
    </row>
    <row r="75" spans="1:10" ht="15" customHeight="1">
      <c r="A75" s="366"/>
      <c r="B75" s="372"/>
      <c r="C75" s="372"/>
      <c r="D75" s="309">
        <v>2024</v>
      </c>
      <c r="E75" s="371">
        <v>691.3</v>
      </c>
      <c r="F75" s="371">
        <v>5.0999999999999996</v>
      </c>
      <c r="G75" s="371">
        <v>26.1</v>
      </c>
      <c r="H75" s="371">
        <v>317.89999999999998</v>
      </c>
      <c r="I75" s="371">
        <v>342.3</v>
      </c>
      <c r="J75" s="373"/>
    </row>
    <row r="76" spans="1:10" ht="8.1" customHeight="1">
      <c r="A76" s="366"/>
      <c r="B76" s="372"/>
      <c r="C76" s="372"/>
      <c r="D76" s="342"/>
      <c r="E76" s="371"/>
      <c r="F76" s="371"/>
      <c r="G76" s="371"/>
      <c r="H76" s="371"/>
      <c r="I76" s="371"/>
      <c r="J76" s="373"/>
    </row>
    <row r="77" spans="1:10" ht="15" customHeight="1">
      <c r="A77" s="366"/>
      <c r="B77" s="372" t="s">
        <v>1</v>
      </c>
      <c r="C77" s="372"/>
      <c r="D77" s="309" t="s">
        <v>291</v>
      </c>
      <c r="E77" s="371">
        <v>26</v>
      </c>
      <c r="F77" s="371">
        <v>1.5</v>
      </c>
      <c r="G77" s="371">
        <v>2.2999999999999998</v>
      </c>
      <c r="H77" s="371">
        <v>13.6</v>
      </c>
      <c r="I77" s="371">
        <v>8.5</v>
      </c>
      <c r="J77" s="373"/>
    </row>
    <row r="78" spans="1:10" ht="15" customHeight="1">
      <c r="A78" s="366"/>
      <c r="B78" s="372"/>
      <c r="C78" s="372"/>
      <c r="D78" s="309">
        <v>2023</v>
      </c>
      <c r="E78" s="371">
        <v>27.1</v>
      </c>
      <c r="F78" s="371">
        <v>0.5</v>
      </c>
      <c r="G78" s="371">
        <v>3.2</v>
      </c>
      <c r="H78" s="371">
        <v>13.8</v>
      </c>
      <c r="I78" s="371">
        <v>9.5</v>
      </c>
      <c r="J78" s="370"/>
    </row>
    <row r="79" spans="1:10" ht="15" customHeight="1">
      <c r="A79" s="366"/>
      <c r="B79" s="372"/>
      <c r="C79" s="372"/>
      <c r="D79" s="309">
        <v>2024</v>
      </c>
      <c r="E79" s="371">
        <v>27.9</v>
      </c>
      <c r="F79" s="371">
        <v>2.5</v>
      </c>
      <c r="G79" s="371">
        <v>2.9</v>
      </c>
      <c r="H79" s="371">
        <v>14.2</v>
      </c>
      <c r="I79" s="371">
        <v>8.3000000000000007</v>
      </c>
      <c r="J79" s="373"/>
    </row>
    <row r="80" spans="1:10" ht="8.1" customHeight="1">
      <c r="A80" s="366"/>
      <c r="B80" s="372"/>
      <c r="C80" s="372"/>
      <c r="D80" s="342"/>
      <c r="E80" s="371"/>
      <c r="F80" s="371"/>
      <c r="G80" s="371"/>
      <c r="H80" s="371"/>
      <c r="I80" s="371"/>
      <c r="J80" s="373"/>
    </row>
    <row r="81" spans="1:13" ht="15" customHeight="1">
      <c r="A81" s="366"/>
      <c r="B81" s="372" t="s">
        <v>0</v>
      </c>
      <c r="C81" s="372"/>
      <c r="D81" s="309" t="s">
        <v>291</v>
      </c>
      <c r="E81" s="371">
        <v>26.2</v>
      </c>
      <c r="F81" s="371">
        <v>0</v>
      </c>
      <c r="G81" s="371">
        <v>2.2999999999999998</v>
      </c>
      <c r="H81" s="371">
        <v>8.3000000000000007</v>
      </c>
      <c r="I81" s="371">
        <v>15.5</v>
      </c>
      <c r="J81" s="373"/>
    </row>
    <row r="82" spans="1:13" ht="15" customHeight="1">
      <c r="A82" s="366"/>
      <c r="B82" s="372"/>
      <c r="C82" s="372"/>
      <c r="D82" s="309">
        <v>2023</v>
      </c>
      <c r="E82" s="371">
        <v>28.1</v>
      </c>
      <c r="F82" s="371">
        <v>0</v>
      </c>
      <c r="G82" s="371">
        <v>0</v>
      </c>
      <c r="H82" s="371">
        <v>11.4</v>
      </c>
      <c r="I82" s="371">
        <v>16.7</v>
      </c>
      <c r="J82" s="370"/>
    </row>
    <row r="83" spans="1:13" ht="15" customHeight="1">
      <c r="A83" s="366"/>
      <c r="B83" s="372"/>
      <c r="C83" s="372"/>
      <c r="D83" s="309">
        <v>2024</v>
      </c>
      <c r="E83" s="371">
        <v>29</v>
      </c>
      <c r="F83" s="375" t="s">
        <v>134</v>
      </c>
      <c r="G83" s="371">
        <v>1.1000000000000001</v>
      </c>
      <c r="H83" s="371">
        <v>9.1</v>
      </c>
      <c r="I83" s="371">
        <v>18.8</v>
      </c>
      <c r="J83" s="373"/>
    </row>
    <row r="84" spans="1:13" ht="8.1" customHeight="1" thickBot="1">
      <c r="A84" s="366"/>
      <c r="B84" s="376"/>
      <c r="C84" s="376"/>
      <c r="D84" s="377"/>
      <c r="E84" s="378"/>
      <c r="F84" s="378"/>
      <c r="G84" s="378"/>
      <c r="H84" s="378"/>
      <c r="I84" s="378"/>
      <c r="J84" s="376"/>
    </row>
    <row r="85" spans="1:13" s="399" customFormat="1" ht="15" customHeight="1">
      <c r="A85" s="529"/>
      <c r="D85" s="530"/>
      <c r="E85" s="531"/>
      <c r="F85" s="531"/>
      <c r="G85" s="531"/>
      <c r="H85" s="531"/>
      <c r="I85" s="531"/>
      <c r="J85" s="522" t="s">
        <v>314</v>
      </c>
    </row>
    <row r="86" spans="1:13" s="399" customFormat="1" ht="15" customHeight="1">
      <c r="D86" s="530"/>
      <c r="E86" s="532"/>
      <c r="F86" s="532"/>
      <c r="G86" s="532"/>
      <c r="H86" s="532"/>
      <c r="I86" s="532"/>
      <c r="J86" s="525" t="s">
        <v>315</v>
      </c>
    </row>
    <row r="87" spans="1:13" s="534" customFormat="1" ht="15" customHeight="1">
      <c r="A87" s="526"/>
      <c r="B87" s="782" t="s">
        <v>316</v>
      </c>
      <c r="C87" s="782"/>
      <c r="D87" s="782"/>
      <c r="E87" s="782"/>
      <c r="F87" s="782"/>
      <c r="G87" s="782"/>
      <c r="H87" s="782"/>
      <c r="I87" s="782"/>
      <c r="J87" s="782"/>
      <c r="K87" s="782"/>
      <c r="L87" s="533"/>
    </row>
    <row r="88" spans="1:13" s="535" customFormat="1" ht="15" customHeight="1">
      <c r="B88" s="784" t="s">
        <v>319</v>
      </c>
      <c r="C88" s="784"/>
      <c r="D88" s="784"/>
      <c r="E88" s="784"/>
      <c r="F88" s="784"/>
      <c r="G88" s="784"/>
      <c r="H88" s="784"/>
      <c r="I88" s="784"/>
      <c r="J88" s="784"/>
      <c r="K88" s="536"/>
      <c r="L88" s="537"/>
      <c r="M88" s="537"/>
    </row>
    <row r="89" spans="1:13" s="535" customFormat="1" ht="15" customHeight="1">
      <c r="B89" s="538" t="s">
        <v>320</v>
      </c>
      <c r="C89" s="536"/>
      <c r="D89" s="536"/>
      <c r="E89" s="536"/>
      <c r="F89" s="536"/>
      <c r="G89" s="536"/>
      <c r="H89" s="536"/>
      <c r="I89" s="536"/>
      <c r="J89" s="536"/>
      <c r="K89" s="536"/>
      <c r="L89" s="537"/>
      <c r="M89" s="537"/>
    </row>
  </sheetData>
  <mergeCells count="2">
    <mergeCell ref="B87:K87"/>
    <mergeCell ref="B88:J88"/>
  </mergeCells>
  <hyperlinks>
    <hyperlink ref="J1:J2" r:id="rId1" display="         GUNA TENAGA" xr:uid="{36A52954-379D-4737-A143-30F37B7956A3}"/>
  </hyperlinks>
  <printOptions horizontalCentered="1"/>
  <pageMargins left="0.39370078740157483" right="0.39370078740157483" top="0.74803149606299213" bottom="0.51181102362204722" header="0.23622047244094491" footer="0.39370078740157483"/>
  <pageSetup paperSize="9" scale="64" orientation="portrait" r:id="rId2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2974-60F6-4EA3-855C-E4DE884D3093}">
  <sheetPr>
    <tabColor theme="8"/>
  </sheetPr>
  <dimension ref="A1:M94"/>
  <sheetViews>
    <sheetView showGridLines="0" view="pageBreakPreview" topLeftCell="A49" zoomScale="80" zoomScaleNormal="100" zoomScaleSheetLayoutView="80" workbookViewId="0">
      <selection activeCell="X46" sqref="X46"/>
    </sheetView>
  </sheetViews>
  <sheetFormatPr defaultColWidth="9.140625" defaultRowHeight="15" customHeight="1"/>
  <cols>
    <col min="1" max="1" width="1.7109375" style="863" customWidth="1"/>
    <col min="2" max="3" width="12.7109375" style="863" customWidth="1"/>
    <col min="4" max="4" width="10.7109375" style="863" customWidth="1"/>
    <col min="5" max="5" width="14.7109375" style="863" customWidth="1"/>
    <col min="6" max="6" width="12.7109375" style="863" customWidth="1"/>
    <col min="7" max="7" width="13.7109375" style="863" customWidth="1"/>
    <col min="8" max="9" width="14.7109375" style="863" customWidth="1"/>
    <col min="10" max="10" width="13.7109375" style="863" customWidth="1"/>
    <col min="11" max="11" width="15.7109375" style="863" customWidth="1"/>
    <col min="12" max="12" width="12.7109375" style="863" customWidth="1"/>
    <col min="13" max="13" width="1.7109375" style="863" customWidth="1"/>
    <col min="14" max="16384" width="9.140625" style="863"/>
  </cols>
  <sheetData>
    <row r="1" spans="1:13" ht="8.1" customHeight="1"/>
    <row r="2" spans="1:13" ht="8.1" customHeight="1"/>
    <row r="3" spans="1:13" ht="15" customHeight="1">
      <c r="A3" s="958"/>
      <c r="B3" s="959" t="s">
        <v>181</v>
      </c>
      <c r="C3" s="958" t="s">
        <v>366</v>
      </c>
      <c r="D3" s="957"/>
      <c r="E3" s="230"/>
      <c r="F3" s="230"/>
      <c r="G3" s="230"/>
      <c r="H3" s="230"/>
      <c r="I3" s="230"/>
      <c r="J3" s="230"/>
      <c r="K3" s="230"/>
      <c r="L3" s="230"/>
      <c r="M3" s="230"/>
    </row>
    <row r="4" spans="1:13" ht="15" customHeight="1">
      <c r="A4" s="954"/>
      <c r="B4" s="955" t="s">
        <v>180</v>
      </c>
      <c r="C4" s="954" t="s">
        <v>364</v>
      </c>
      <c r="D4" s="953"/>
      <c r="E4" s="230"/>
      <c r="F4" s="230"/>
      <c r="G4" s="230"/>
      <c r="H4" s="230"/>
      <c r="I4" s="230"/>
      <c r="J4" s="230"/>
      <c r="K4" s="230"/>
      <c r="L4" s="230"/>
      <c r="M4" s="230"/>
    </row>
    <row r="5" spans="1:13" ht="8.1" customHeight="1" thickBot="1">
      <c r="A5" s="230"/>
      <c r="B5" s="230"/>
      <c r="C5" s="230"/>
      <c r="D5" s="952"/>
      <c r="E5" s="230"/>
      <c r="F5" s="230"/>
      <c r="G5" s="230"/>
      <c r="H5" s="230"/>
      <c r="I5" s="230"/>
      <c r="J5" s="230"/>
      <c r="K5" s="230"/>
      <c r="L5" s="230"/>
      <c r="M5" s="230"/>
    </row>
    <row r="6" spans="1:13" ht="8.1" customHeight="1" thickTop="1">
      <c r="A6" s="271"/>
      <c r="B6" s="271"/>
      <c r="C6" s="271"/>
      <c r="D6" s="272"/>
      <c r="E6" s="273"/>
      <c r="F6" s="273"/>
      <c r="G6" s="271"/>
      <c r="H6" s="271"/>
      <c r="I6" s="271"/>
      <c r="J6" s="271"/>
      <c r="K6" s="271"/>
      <c r="L6" s="271"/>
      <c r="M6" s="271"/>
    </row>
    <row r="7" spans="1:13" ht="15" customHeight="1">
      <c r="A7" s="230"/>
      <c r="B7" s="228" t="s">
        <v>25</v>
      </c>
      <c r="C7" s="274"/>
      <c r="D7" s="179" t="s">
        <v>190</v>
      </c>
      <c r="E7" s="275" t="s">
        <v>101</v>
      </c>
      <c r="F7" s="275" t="s">
        <v>100</v>
      </c>
      <c r="G7" s="276" t="s">
        <v>94</v>
      </c>
      <c r="H7" s="276" t="s">
        <v>111</v>
      </c>
      <c r="I7" s="276" t="s">
        <v>94</v>
      </c>
      <c r="J7" s="276" t="s">
        <v>233</v>
      </c>
      <c r="K7" s="275" t="s">
        <v>234</v>
      </c>
      <c r="L7" s="275" t="s">
        <v>372</v>
      </c>
      <c r="M7" s="230"/>
    </row>
    <row r="8" spans="1:13" ht="15" customHeight="1">
      <c r="A8" s="230"/>
      <c r="B8" s="277" t="s">
        <v>23</v>
      </c>
      <c r="C8" s="274"/>
      <c r="D8" s="278" t="s">
        <v>191</v>
      </c>
      <c r="E8" s="275" t="s">
        <v>235</v>
      </c>
      <c r="F8" s="279" t="s">
        <v>95</v>
      </c>
      <c r="G8" s="276" t="s">
        <v>110</v>
      </c>
      <c r="H8" s="276" t="s">
        <v>236</v>
      </c>
      <c r="I8" s="276" t="s">
        <v>67</v>
      </c>
      <c r="J8" s="280" t="s">
        <v>237</v>
      </c>
      <c r="K8" s="275" t="s">
        <v>238</v>
      </c>
      <c r="L8" s="275" t="s">
        <v>371</v>
      </c>
      <c r="M8" s="230"/>
    </row>
    <row r="9" spans="1:13" ht="15" customHeight="1">
      <c r="A9" s="230"/>
      <c r="B9" s="229"/>
      <c r="C9" s="274"/>
      <c r="D9" s="179"/>
      <c r="E9" s="275" t="s">
        <v>239</v>
      </c>
      <c r="F9" s="275"/>
      <c r="G9" s="276" t="s">
        <v>109</v>
      </c>
      <c r="H9" s="275" t="s">
        <v>240</v>
      </c>
      <c r="I9" s="276" t="s">
        <v>108</v>
      </c>
      <c r="J9" s="281" t="s">
        <v>107</v>
      </c>
      <c r="K9" s="275" t="s">
        <v>105</v>
      </c>
      <c r="L9" s="282" t="s">
        <v>370</v>
      </c>
      <c r="M9" s="230"/>
    </row>
    <row r="10" spans="1:13" ht="15" customHeight="1">
      <c r="A10" s="230"/>
      <c r="B10" s="228"/>
      <c r="C10" s="274"/>
      <c r="D10" s="179"/>
      <c r="E10" s="275" t="s">
        <v>114</v>
      </c>
      <c r="F10" s="275"/>
      <c r="G10" s="276" t="s">
        <v>241</v>
      </c>
      <c r="H10" s="283" t="s">
        <v>242</v>
      </c>
      <c r="I10" s="283" t="s">
        <v>106</v>
      </c>
      <c r="J10" s="281" t="s">
        <v>136</v>
      </c>
      <c r="K10" s="283" t="s">
        <v>103</v>
      </c>
      <c r="L10" s="283" t="s">
        <v>369</v>
      </c>
      <c r="M10" s="230"/>
    </row>
    <row r="11" spans="1:13" ht="15" customHeight="1">
      <c r="A11" s="230"/>
      <c r="B11" s="277"/>
      <c r="C11" s="274"/>
      <c r="D11" s="179"/>
      <c r="E11" s="275" t="s">
        <v>91</v>
      </c>
      <c r="F11" s="275"/>
      <c r="G11" s="282" t="s">
        <v>102</v>
      </c>
      <c r="H11" s="283" t="s">
        <v>104</v>
      </c>
      <c r="I11" s="283" t="s">
        <v>56</v>
      </c>
      <c r="J11" s="283" t="s">
        <v>103</v>
      </c>
      <c r="K11" s="283" t="s">
        <v>243</v>
      </c>
      <c r="L11" s="283"/>
      <c r="M11" s="230"/>
    </row>
    <row r="12" spans="1:13" ht="15" customHeight="1">
      <c r="A12" s="230"/>
      <c r="B12" s="229"/>
      <c r="C12" s="274"/>
      <c r="D12" s="179"/>
      <c r="E12" s="275" t="s">
        <v>89</v>
      </c>
      <c r="F12" s="275"/>
      <c r="G12" s="282" t="s">
        <v>246</v>
      </c>
      <c r="H12" s="283" t="s">
        <v>244</v>
      </c>
      <c r="I12" s="275"/>
      <c r="J12" s="283" t="s">
        <v>113</v>
      </c>
      <c r="K12" s="283" t="s">
        <v>245</v>
      </c>
      <c r="L12" s="283"/>
      <c r="M12" s="230"/>
    </row>
    <row r="13" spans="1:13" ht="15" customHeight="1">
      <c r="A13" s="230"/>
      <c r="B13" s="229"/>
      <c r="C13" s="284"/>
      <c r="D13" s="278"/>
      <c r="E13" s="283" t="s">
        <v>86</v>
      </c>
      <c r="F13" s="283"/>
      <c r="G13" s="282" t="s">
        <v>56</v>
      </c>
      <c r="H13" s="283"/>
      <c r="I13" s="283"/>
      <c r="J13" s="283" t="s">
        <v>149</v>
      </c>
      <c r="K13" s="283" t="s">
        <v>247</v>
      </c>
      <c r="L13" s="283"/>
      <c r="M13" s="230"/>
    </row>
    <row r="14" spans="1:13" ht="15" customHeight="1">
      <c r="A14" s="230"/>
      <c r="B14" s="229"/>
      <c r="C14" s="284"/>
      <c r="D14" s="278"/>
      <c r="E14" s="279" t="s">
        <v>85</v>
      </c>
      <c r="F14" s="279"/>
      <c r="G14" s="279"/>
      <c r="H14" s="279"/>
      <c r="I14" s="279"/>
      <c r="J14" s="275"/>
      <c r="K14" s="279"/>
      <c r="L14" s="279"/>
      <c r="M14" s="230"/>
    </row>
    <row r="15" spans="1:13" ht="15" customHeight="1">
      <c r="A15" s="230"/>
      <c r="B15" s="229"/>
      <c r="C15" s="284"/>
      <c r="D15" s="278"/>
      <c r="E15" s="279" t="s">
        <v>248</v>
      </c>
      <c r="F15" s="279"/>
      <c r="G15" s="279"/>
      <c r="H15" s="279"/>
      <c r="I15" s="279"/>
      <c r="J15" s="275"/>
      <c r="K15" s="279"/>
      <c r="L15" s="279"/>
      <c r="M15" s="230"/>
    </row>
    <row r="16" spans="1:13" ht="15" customHeight="1">
      <c r="A16" s="230"/>
      <c r="B16" s="229"/>
      <c r="C16" s="229"/>
      <c r="D16" s="183"/>
      <c r="E16" s="279" t="s">
        <v>84</v>
      </c>
      <c r="F16" s="279"/>
      <c r="G16" s="279"/>
      <c r="H16" s="279"/>
      <c r="I16" s="279"/>
      <c r="J16" s="275"/>
      <c r="K16" s="279"/>
      <c r="L16" s="279"/>
      <c r="M16" s="230"/>
    </row>
    <row r="17" spans="1:13" ht="15" customHeight="1">
      <c r="A17" s="230"/>
      <c r="B17" s="229"/>
      <c r="C17" s="229"/>
      <c r="D17" s="183"/>
      <c r="E17" s="279" t="s">
        <v>56</v>
      </c>
      <c r="F17" s="279"/>
      <c r="G17" s="279"/>
      <c r="H17" s="279"/>
      <c r="I17" s="279"/>
      <c r="J17" s="279"/>
      <c r="K17" s="279"/>
      <c r="L17" s="279"/>
      <c r="M17" s="230"/>
    </row>
    <row r="18" spans="1:13" ht="8.1" customHeight="1">
      <c r="A18" s="285"/>
      <c r="B18" s="286"/>
      <c r="C18" s="286"/>
      <c r="D18" s="287"/>
      <c r="E18" s="288"/>
      <c r="F18" s="288"/>
      <c r="G18" s="288"/>
      <c r="H18" s="288"/>
      <c r="I18" s="288"/>
      <c r="J18" s="288"/>
      <c r="K18" s="288"/>
      <c r="L18" s="288"/>
      <c r="M18" s="285"/>
    </row>
    <row r="19" spans="1:13" ht="8.1" customHeight="1">
      <c r="A19" s="230"/>
      <c r="B19" s="229"/>
      <c r="C19" s="229"/>
      <c r="D19" s="183"/>
      <c r="E19" s="279"/>
      <c r="F19" s="279"/>
      <c r="G19" s="279"/>
      <c r="H19" s="279"/>
      <c r="I19" s="279"/>
      <c r="J19" s="279"/>
      <c r="K19" s="279"/>
      <c r="L19" s="279"/>
      <c r="M19" s="230"/>
    </row>
    <row r="20" spans="1:13" ht="19.5" customHeight="1">
      <c r="A20" s="230"/>
      <c r="B20" s="228" t="s">
        <v>15</v>
      </c>
      <c r="C20" s="289"/>
      <c r="D20" s="179">
        <v>2022</v>
      </c>
      <c r="E20" s="943">
        <f>SUM(E24,E28,E32,E36,E40,E44,E48,E52,E56,E60,E64,E68,E72,E76,E80,E84,E88,)</f>
        <v>8827</v>
      </c>
      <c r="F20" s="943">
        <f>SUM(F24,F28,F32,F36,F40,F44,F48,F52,F56,F60,F64,F68,F72,F76,F80,F84,F88,)</f>
        <v>5049</v>
      </c>
      <c r="G20" s="943">
        <f>SUM(G24,G28,G32,G36,G40,G44,G48,G52,G56,G60,G64,G68,G72,G76,G80,G84,G88,)</f>
        <v>16944</v>
      </c>
      <c r="H20" s="943">
        <f>SUM(H24,H28,H32,H36,H40,H44,H48,H52,H56,H60,H64,H68,H72,H76,H80,H84,H88,)</f>
        <v>1415</v>
      </c>
      <c r="I20" s="943">
        <f>SUM(I24,I28,I32,I36,I40,I44,I48,I52,I56,I60,I64,I68,I72,I76,I80,I84,I88,)</f>
        <v>25516</v>
      </c>
      <c r="J20" s="943">
        <f>SUM(J24,J28,J32,J36,J40,J44,J48,J52,J56,J60,J64,J68,J72,J76,J80,J84,J88,)</f>
        <v>1900</v>
      </c>
      <c r="K20" s="943">
        <f>SUM(K24,K28,K32,K36,K40,K44,K48,K52,K56,K60,K64,K68,K72,K76,K80,K84,K88,)</f>
        <v>571</v>
      </c>
      <c r="L20" s="943">
        <f>SUM(L24,L28,L32,L36,L40,L44,L48,L52,L56,L60,L64,L68,L72,L76,L80,L84,L88,)</f>
        <v>33499</v>
      </c>
      <c r="M20" s="230"/>
    </row>
    <row r="21" spans="1:13" ht="15.95" customHeight="1">
      <c r="A21" s="230"/>
      <c r="B21" s="228"/>
      <c r="C21" s="289"/>
      <c r="D21" s="179">
        <v>2023</v>
      </c>
      <c r="E21" s="943">
        <f>SUM(E25,E29,E33,E37,E41,E45,E49,E53,E57,E61,E65,E69,E73,E77,E81,E85,E89,)</f>
        <v>11847</v>
      </c>
      <c r="F21" s="943">
        <f>SUM(F25,F29,F33,F37,F41,F45,F49,F53,F57,F61,F65,F69,F73,F77,F81,F85,F89,)</f>
        <v>6427</v>
      </c>
      <c r="G21" s="943">
        <f>SUM(G25,G29,G33,G37,G41,G45,G49,G53,G57,G61,G65,G69,G73,G77,G81,G85,G89,)</f>
        <v>5875</v>
      </c>
      <c r="H21" s="943">
        <f>SUM(H25,H29,H33,H37,H41,H45,H49,H53,H57,H61,H65,H69,H73,H77,H81,H85,H89,)</f>
        <v>1465</v>
      </c>
      <c r="I21" s="943">
        <f>SUM(I25,I29,I33,I37,I41,I45,I49,I53,I57,I61,I65,I69,I73,I77,I81,I85,I89,)</f>
        <v>26614</v>
      </c>
      <c r="J21" s="943">
        <f>SUM(J25,J29,J33,J37,J41,J45,J49,J53,J57,J61,J65,J69,J73,J77,J81,J85,J89,)</f>
        <v>854</v>
      </c>
      <c r="K21" s="943">
        <f>SUM(K25,K29,K33,K37,K41,K45,K49,K53,K57,K61,K65,K69,K73,K77,K81,K85,K89,)</f>
        <v>418</v>
      </c>
      <c r="L21" s="943">
        <f>SUM(L25,L29,L33,L37,L41,L45,L49,L53,L57,L61,L65,L69,L73,L77,L81,L85,L89,)</f>
        <v>8312</v>
      </c>
      <c r="M21" s="230"/>
    </row>
    <row r="22" spans="1:13" ht="15.95" customHeight="1">
      <c r="A22" s="230"/>
      <c r="B22" s="228"/>
      <c r="C22" s="289"/>
      <c r="D22" s="179">
        <v>2024</v>
      </c>
      <c r="E22" s="943">
        <f>SUM(E26,E30,E34,E38,E42,E46,E50,E54,E58,E62,E66,E70,E74,E78,E82,E86,E90,)</f>
        <v>23784</v>
      </c>
      <c r="F22" s="943">
        <f>SUM(F26,F30,F34,F38,F42,F46,F50,F54,F58,F62,F66,F70,F74,F78,F82,F86,F90,)</f>
        <v>4909</v>
      </c>
      <c r="G22" s="943">
        <f>SUM(G26,G30,G34,G38,G42,G46,G50,G54,G58,G62,G66,G70,G74,G78,G82,G86,G90,)</f>
        <v>4600</v>
      </c>
      <c r="H22" s="943">
        <f>SUM(H26,H30,H34,H38,H42,H46,H50,H54,H58,H62,H66,H70,H74,H78,H82,H86,H90,)</f>
        <v>864</v>
      </c>
      <c r="I22" s="943">
        <f>SUM(I26,I30,I34,I38,I42,I46,I50,I54,I58,I62,I66,I70,I74,I78,I82,I86,I90,)</f>
        <v>14613</v>
      </c>
      <c r="J22" s="943">
        <f>SUM(J26,J30,J34,J38,J42,J46,J50,J54,J58,J62,J66,J70,J74,J78,J82,J86,J90,)</f>
        <v>382</v>
      </c>
      <c r="K22" s="943">
        <f>SUM(K26,K30,K34,K38,K42,K46,K50,K54,K58,K62,K66,K70,K74,K78,K82,K86,K90,)</f>
        <v>360</v>
      </c>
      <c r="L22" s="943">
        <f>SUM(L26,L30,L34,L38,L42,L46,L50,L54,L58,L62,L66,L70,L74,L78,L82,L86,L90,)</f>
        <v>12641</v>
      </c>
      <c r="M22" s="230"/>
    </row>
    <row r="23" spans="1:13" ht="8.1" customHeight="1">
      <c r="A23" s="230"/>
      <c r="B23" s="228"/>
      <c r="C23" s="289"/>
      <c r="D23" s="179"/>
      <c r="E23" s="943"/>
      <c r="F23" s="943"/>
      <c r="G23" s="943"/>
      <c r="H23" s="943"/>
      <c r="I23" s="943"/>
      <c r="J23" s="943"/>
      <c r="K23" s="943"/>
      <c r="L23" s="943"/>
      <c r="M23" s="230"/>
    </row>
    <row r="24" spans="1:13" ht="15" customHeight="1">
      <c r="A24" s="230"/>
      <c r="B24" s="233" t="s">
        <v>14</v>
      </c>
      <c r="C24" s="234"/>
      <c r="D24" s="940">
        <v>2022</v>
      </c>
      <c r="E24" s="232">
        <v>541</v>
      </c>
      <c r="F24" s="232">
        <v>698</v>
      </c>
      <c r="G24" s="232">
        <v>875</v>
      </c>
      <c r="H24" s="232">
        <v>148</v>
      </c>
      <c r="I24" s="232">
        <v>3357</v>
      </c>
      <c r="J24" s="232">
        <v>120</v>
      </c>
      <c r="K24" s="232">
        <v>11</v>
      </c>
      <c r="L24" s="232">
        <v>3185</v>
      </c>
      <c r="M24" s="230"/>
    </row>
    <row r="25" spans="1:13" ht="15.95" customHeight="1">
      <c r="A25" s="230"/>
      <c r="B25" s="233"/>
      <c r="C25" s="234"/>
      <c r="D25" s="940">
        <v>2023</v>
      </c>
      <c r="E25" s="232">
        <v>508</v>
      </c>
      <c r="F25" s="232">
        <v>723</v>
      </c>
      <c r="G25" s="232">
        <v>623</v>
      </c>
      <c r="H25" s="232">
        <v>115</v>
      </c>
      <c r="I25" s="232">
        <v>2575</v>
      </c>
      <c r="J25" s="232">
        <v>39</v>
      </c>
      <c r="K25" s="232">
        <v>9</v>
      </c>
      <c r="L25" s="232">
        <v>215</v>
      </c>
      <c r="M25" s="230"/>
    </row>
    <row r="26" spans="1:13" ht="15.95" customHeight="1">
      <c r="A26" s="230"/>
      <c r="B26" s="233"/>
      <c r="C26" s="234"/>
      <c r="D26" s="940">
        <v>2024</v>
      </c>
      <c r="E26" s="232">
        <v>999</v>
      </c>
      <c r="F26" s="232">
        <v>666</v>
      </c>
      <c r="G26" s="232">
        <v>537</v>
      </c>
      <c r="H26" s="232">
        <v>105</v>
      </c>
      <c r="I26" s="232">
        <v>1710</v>
      </c>
      <c r="J26" s="232">
        <v>25</v>
      </c>
      <c r="K26" s="232">
        <v>4</v>
      </c>
      <c r="L26" s="232">
        <v>1194</v>
      </c>
      <c r="M26" s="230"/>
    </row>
    <row r="27" spans="1:13" ht="8.1" customHeight="1">
      <c r="A27" s="230"/>
      <c r="B27" s="233"/>
      <c r="C27" s="234"/>
      <c r="D27" s="940"/>
      <c r="E27" s="232"/>
      <c r="F27" s="232"/>
      <c r="G27" s="232"/>
      <c r="H27" s="232"/>
      <c r="I27" s="232"/>
      <c r="J27" s="232"/>
      <c r="K27" s="232"/>
      <c r="L27" s="232"/>
      <c r="M27" s="230"/>
    </row>
    <row r="28" spans="1:13" ht="15" customHeight="1">
      <c r="A28" s="230"/>
      <c r="B28" s="233" t="s">
        <v>13</v>
      </c>
      <c r="C28" s="234"/>
      <c r="D28" s="940">
        <v>2022</v>
      </c>
      <c r="E28" s="232">
        <v>235</v>
      </c>
      <c r="F28" s="232">
        <v>109</v>
      </c>
      <c r="G28" s="232">
        <v>102</v>
      </c>
      <c r="H28" s="232">
        <v>59</v>
      </c>
      <c r="I28" s="232">
        <v>709</v>
      </c>
      <c r="J28" s="232">
        <v>62</v>
      </c>
      <c r="K28" s="232">
        <v>12</v>
      </c>
      <c r="L28" s="232">
        <v>2675</v>
      </c>
      <c r="M28" s="230"/>
    </row>
    <row r="29" spans="1:13" ht="15.95" customHeight="1">
      <c r="A29" s="230"/>
      <c r="B29" s="233"/>
      <c r="C29" s="234"/>
      <c r="D29" s="940">
        <v>2023</v>
      </c>
      <c r="E29" s="232">
        <v>284</v>
      </c>
      <c r="F29" s="232">
        <v>181</v>
      </c>
      <c r="G29" s="232">
        <v>223</v>
      </c>
      <c r="H29" s="232">
        <v>73</v>
      </c>
      <c r="I29" s="232">
        <v>1592</v>
      </c>
      <c r="J29" s="232">
        <v>34</v>
      </c>
      <c r="K29" s="232">
        <v>25</v>
      </c>
      <c r="L29" s="232">
        <v>42</v>
      </c>
      <c r="M29" s="230"/>
    </row>
    <row r="30" spans="1:13" ht="15.95" customHeight="1">
      <c r="A30" s="230"/>
      <c r="B30" s="233"/>
      <c r="C30" s="234"/>
      <c r="D30" s="940">
        <v>2024</v>
      </c>
      <c r="E30" s="232">
        <v>736</v>
      </c>
      <c r="F30" s="232">
        <v>119</v>
      </c>
      <c r="G30" s="232">
        <v>211</v>
      </c>
      <c r="H30" s="232">
        <v>47</v>
      </c>
      <c r="I30" s="232">
        <v>1216</v>
      </c>
      <c r="J30" s="232">
        <v>12</v>
      </c>
      <c r="K30" s="232">
        <v>56</v>
      </c>
      <c r="L30" s="232">
        <v>415</v>
      </c>
      <c r="M30" s="230"/>
    </row>
    <row r="31" spans="1:13" ht="8.1" customHeight="1">
      <c r="A31" s="230"/>
      <c r="B31" s="233"/>
      <c r="C31" s="234"/>
      <c r="D31" s="940"/>
      <c r="E31" s="232"/>
      <c r="F31" s="232"/>
      <c r="G31" s="232"/>
      <c r="H31" s="232"/>
      <c r="I31" s="232"/>
      <c r="J31" s="232"/>
      <c r="K31" s="232"/>
      <c r="L31" s="232"/>
      <c r="M31" s="230"/>
    </row>
    <row r="32" spans="1:13" ht="15" customHeight="1">
      <c r="A32" s="230"/>
      <c r="B32" s="233" t="s">
        <v>12</v>
      </c>
      <c r="C32" s="234"/>
      <c r="D32" s="940">
        <v>2022</v>
      </c>
      <c r="E32" s="232">
        <v>148</v>
      </c>
      <c r="F32" s="232">
        <v>63</v>
      </c>
      <c r="G32" s="232">
        <v>147</v>
      </c>
      <c r="H32" s="232">
        <v>32</v>
      </c>
      <c r="I32" s="232">
        <v>1032</v>
      </c>
      <c r="J32" s="232">
        <v>302</v>
      </c>
      <c r="K32" s="232">
        <v>1</v>
      </c>
      <c r="L32" s="232">
        <v>798</v>
      </c>
      <c r="M32" s="230"/>
    </row>
    <row r="33" spans="1:13" ht="15.95" customHeight="1">
      <c r="A33" s="230"/>
      <c r="B33" s="233"/>
      <c r="C33" s="234"/>
      <c r="D33" s="940">
        <v>2023</v>
      </c>
      <c r="E33" s="232">
        <v>143</v>
      </c>
      <c r="F33" s="232">
        <v>108</v>
      </c>
      <c r="G33" s="232">
        <v>105</v>
      </c>
      <c r="H33" s="232">
        <v>21</v>
      </c>
      <c r="I33" s="232">
        <v>1046</v>
      </c>
      <c r="J33" s="232">
        <v>7</v>
      </c>
      <c r="K33" s="232">
        <v>5</v>
      </c>
      <c r="L33" s="232">
        <v>26</v>
      </c>
      <c r="M33" s="230"/>
    </row>
    <row r="34" spans="1:13" ht="15.95" customHeight="1">
      <c r="A34" s="230"/>
      <c r="B34" s="233"/>
      <c r="C34" s="234"/>
      <c r="D34" s="940">
        <v>2024</v>
      </c>
      <c r="E34" s="232">
        <v>899</v>
      </c>
      <c r="F34" s="232">
        <v>90</v>
      </c>
      <c r="G34" s="232">
        <v>75</v>
      </c>
      <c r="H34" s="232">
        <v>4</v>
      </c>
      <c r="I34" s="232">
        <v>719</v>
      </c>
      <c r="J34" s="232">
        <v>15</v>
      </c>
      <c r="K34" s="232">
        <v>3</v>
      </c>
      <c r="L34" s="232">
        <v>285</v>
      </c>
      <c r="M34" s="230"/>
    </row>
    <row r="35" spans="1:13" ht="8.1" customHeight="1">
      <c r="A35" s="230"/>
      <c r="B35" s="233"/>
      <c r="C35" s="234"/>
      <c r="D35" s="940"/>
      <c r="E35" s="232"/>
      <c r="F35" s="232"/>
      <c r="G35" s="232"/>
      <c r="H35" s="232"/>
      <c r="I35" s="232"/>
      <c r="J35" s="232"/>
      <c r="K35" s="232"/>
      <c r="L35" s="232"/>
      <c r="M35" s="230"/>
    </row>
    <row r="36" spans="1:13" ht="15" customHeight="1">
      <c r="A36" s="230"/>
      <c r="B36" s="233" t="s">
        <v>11</v>
      </c>
      <c r="C36" s="234"/>
      <c r="D36" s="940">
        <v>2022</v>
      </c>
      <c r="E36" s="232">
        <v>128</v>
      </c>
      <c r="F36" s="232">
        <v>116</v>
      </c>
      <c r="G36" s="232">
        <v>113</v>
      </c>
      <c r="H36" s="232">
        <v>71</v>
      </c>
      <c r="I36" s="232">
        <v>503</v>
      </c>
      <c r="J36" s="232">
        <v>29</v>
      </c>
      <c r="K36" s="232">
        <v>4</v>
      </c>
      <c r="L36" s="232">
        <v>1419</v>
      </c>
      <c r="M36" s="230"/>
    </row>
    <row r="37" spans="1:13" ht="15.95" customHeight="1">
      <c r="A37" s="230"/>
      <c r="B37" s="233"/>
      <c r="C37" s="234"/>
      <c r="D37" s="940">
        <v>2023</v>
      </c>
      <c r="E37" s="232">
        <v>285</v>
      </c>
      <c r="F37" s="232">
        <v>178</v>
      </c>
      <c r="G37" s="232">
        <v>209</v>
      </c>
      <c r="H37" s="232">
        <v>76</v>
      </c>
      <c r="I37" s="232">
        <v>756</v>
      </c>
      <c r="J37" s="232">
        <v>11</v>
      </c>
      <c r="K37" s="232">
        <v>2</v>
      </c>
      <c r="L37" s="232">
        <v>204</v>
      </c>
      <c r="M37" s="230"/>
    </row>
    <row r="38" spans="1:13" ht="15.95" customHeight="1">
      <c r="A38" s="230"/>
      <c r="B38" s="233"/>
      <c r="C38" s="234"/>
      <c r="D38" s="940">
        <v>2024</v>
      </c>
      <c r="E38" s="232">
        <v>409</v>
      </c>
      <c r="F38" s="232">
        <v>136</v>
      </c>
      <c r="G38" s="232">
        <v>130</v>
      </c>
      <c r="H38" s="232">
        <v>31</v>
      </c>
      <c r="I38" s="232">
        <v>227</v>
      </c>
      <c r="J38" s="232">
        <v>10</v>
      </c>
      <c r="K38" s="232">
        <v>68</v>
      </c>
      <c r="L38" s="232">
        <v>389</v>
      </c>
      <c r="M38" s="230"/>
    </row>
    <row r="39" spans="1:13" ht="8.1" customHeight="1">
      <c r="A39" s="230"/>
      <c r="B39" s="233"/>
      <c r="C39" s="234"/>
      <c r="D39" s="940"/>
      <c r="E39" s="232"/>
      <c r="F39" s="232"/>
      <c r="G39" s="232"/>
      <c r="H39" s="232"/>
      <c r="I39" s="232"/>
      <c r="J39" s="232"/>
      <c r="K39" s="232"/>
      <c r="L39" s="232"/>
      <c r="M39" s="230"/>
    </row>
    <row r="40" spans="1:13" ht="15" customHeight="1">
      <c r="A40" s="230"/>
      <c r="B40" s="233" t="s">
        <v>10</v>
      </c>
      <c r="C40" s="234"/>
      <c r="D40" s="940">
        <v>2022</v>
      </c>
      <c r="E40" s="232">
        <v>259</v>
      </c>
      <c r="F40" s="232">
        <v>152</v>
      </c>
      <c r="G40" s="232">
        <v>111</v>
      </c>
      <c r="H40" s="232">
        <v>14</v>
      </c>
      <c r="I40" s="232">
        <v>514</v>
      </c>
      <c r="J40" s="232">
        <v>36</v>
      </c>
      <c r="K40" s="232">
        <v>10</v>
      </c>
      <c r="L40" s="232">
        <v>1769</v>
      </c>
      <c r="M40" s="230"/>
    </row>
    <row r="41" spans="1:13" ht="15.95" customHeight="1">
      <c r="A41" s="230"/>
      <c r="B41" s="233"/>
      <c r="C41" s="234"/>
      <c r="D41" s="940">
        <v>2023</v>
      </c>
      <c r="E41" s="232">
        <v>269</v>
      </c>
      <c r="F41" s="232">
        <v>292</v>
      </c>
      <c r="G41" s="232">
        <v>261</v>
      </c>
      <c r="H41" s="232">
        <v>19</v>
      </c>
      <c r="I41" s="232">
        <v>756</v>
      </c>
      <c r="J41" s="232">
        <v>18</v>
      </c>
      <c r="K41" s="232">
        <v>12</v>
      </c>
      <c r="L41" s="232">
        <v>78</v>
      </c>
      <c r="M41" s="230"/>
    </row>
    <row r="42" spans="1:13" ht="15.95" customHeight="1">
      <c r="A42" s="230"/>
      <c r="B42" s="233"/>
      <c r="C42" s="234"/>
      <c r="D42" s="940">
        <v>2024</v>
      </c>
      <c r="E42" s="232">
        <v>489</v>
      </c>
      <c r="F42" s="232">
        <v>223</v>
      </c>
      <c r="G42" s="232">
        <v>210</v>
      </c>
      <c r="H42" s="232">
        <v>28</v>
      </c>
      <c r="I42" s="232">
        <v>569</v>
      </c>
      <c r="J42" s="232">
        <v>10</v>
      </c>
      <c r="K42" s="232"/>
      <c r="L42" s="232">
        <v>298</v>
      </c>
      <c r="M42" s="230"/>
    </row>
    <row r="43" spans="1:13" ht="8.1" customHeight="1">
      <c r="A43" s="230"/>
      <c r="B43" s="233"/>
      <c r="C43" s="234"/>
      <c r="D43" s="940"/>
      <c r="E43" s="232"/>
      <c r="F43" s="232"/>
      <c r="G43" s="232"/>
      <c r="H43" s="232"/>
      <c r="I43" s="232"/>
      <c r="J43" s="232"/>
      <c r="K43" s="232"/>
      <c r="L43" s="232"/>
      <c r="M43" s="230"/>
    </row>
    <row r="44" spans="1:13" ht="15" customHeight="1">
      <c r="A44" s="230"/>
      <c r="B44" s="233" t="s">
        <v>9</v>
      </c>
      <c r="C44" s="234"/>
      <c r="D44" s="940">
        <v>2022</v>
      </c>
      <c r="E44" s="232">
        <v>179</v>
      </c>
      <c r="F44" s="232">
        <v>61</v>
      </c>
      <c r="G44" s="232">
        <v>112</v>
      </c>
      <c r="H44" s="232">
        <v>34</v>
      </c>
      <c r="I44" s="232">
        <v>566</v>
      </c>
      <c r="J44" s="232">
        <v>37</v>
      </c>
      <c r="K44" s="232">
        <v>4</v>
      </c>
      <c r="L44" s="232">
        <v>751</v>
      </c>
      <c r="M44" s="230"/>
    </row>
    <row r="45" spans="1:13" ht="15.95" customHeight="1">
      <c r="A45" s="230"/>
      <c r="B45" s="233"/>
      <c r="C45" s="234"/>
      <c r="D45" s="940">
        <v>2023</v>
      </c>
      <c r="E45" s="232">
        <v>326</v>
      </c>
      <c r="F45" s="232">
        <v>133</v>
      </c>
      <c r="G45" s="232">
        <v>148</v>
      </c>
      <c r="H45" s="232">
        <v>84</v>
      </c>
      <c r="I45" s="232">
        <v>835</v>
      </c>
      <c r="J45" s="232">
        <v>26</v>
      </c>
      <c r="K45" s="232">
        <v>17</v>
      </c>
      <c r="L45" s="232">
        <v>128</v>
      </c>
      <c r="M45" s="230"/>
    </row>
    <row r="46" spans="1:13" ht="15.95" customHeight="1">
      <c r="A46" s="230"/>
      <c r="B46" s="233"/>
      <c r="C46" s="234"/>
      <c r="D46" s="940">
        <v>2024</v>
      </c>
      <c r="E46" s="232">
        <v>928</v>
      </c>
      <c r="F46" s="232">
        <v>178</v>
      </c>
      <c r="G46" s="232">
        <v>154</v>
      </c>
      <c r="H46" s="232">
        <v>41</v>
      </c>
      <c r="I46" s="232">
        <v>628</v>
      </c>
      <c r="J46" s="232">
        <v>22</v>
      </c>
      <c r="K46" s="232">
        <v>11</v>
      </c>
      <c r="L46" s="232">
        <v>467</v>
      </c>
      <c r="M46" s="230"/>
    </row>
    <row r="47" spans="1:13" ht="8.1" customHeight="1">
      <c r="A47" s="230"/>
      <c r="B47" s="233"/>
      <c r="C47" s="234"/>
      <c r="D47" s="940"/>
      <c r="E47" s="232"/>
      <c r="F47" s="232"/>
      <c r="G47" s="232"/>
      <c r="H47" s="232"/>
      <c r="I47" s="232"/>
      <c r="J47" s="232"/>
      <c r="K47" s="232"/>
      <c r="L47" s="232"/>
      <c r="M47" s="230"/>
    </row>
    <row r="48" spans="1:13" ht="15" customHeight="1">
      <c r="A48" s="230"/>
      <c r="B48" s="210" t="s">
        <v>8</v>
      </c>
      <c r="C48" s="234"/>
      <c r="D48" s="940">
        <v>2022</v>
      </c>
      <c r="E48" s="232">
        <v>305</v>
      </c>
      <c r="F48" s="232">
        <v>179</v>
      </c>
      <c r="G48" s="232">
        <v>248</v>
      </c>
      <c r="H48" s="232">
        <v>81</v>
      </c>
      <c r="I48" s="232">
        <v>1066</v>
      </c>
      <c r="J48" s="232">
        <v>367</v>
      </c>
      <c r="K48" s="232">
        <v>20</v>
      </c>
      <c r="L48" s="232">
        <v>3928</v>
      </c>
      <c r="M48" s="230"/>
    </row>
    <row r="49" spans="1:13" ht="15.95" customHeight="1">
      <c r="A49" s="230"/>
      <c r="B49" s="210"/>
      <c r="C49" s="234"/>
      <c r="D49" s="940">
        <v>2023</v>
      </c>
      <c r="E49" s="232">
        <v>482</v>
      </c>
      <c r="F49" s="232">
        <v>291</v>
      </c>
      <c r="G49" s="232">
        <v>358</v>
      </c>
      <c r="H49" s="232">
        <v>56</v>
      </c>
      <c r="I49" s="232">
        <v>959</v>
      </c>
      <c r="J49" s="232">
        <v>46</v>
      </c>
      <c r="K49" s="232">
        <v>24</v>
      </c>
      <c r="L49" s="232">
        <v>66</v>
      </c>
      <c r="M49" s="230"/>
    </row>
    <row r="50" spans="1:13" ht="15.95" customHeight="1">
      <c r="A50" s="230"/>
      <c r="B50" s="210"/>
      <c r="C50" s="234"/>
      <c r="D50" s="940">
        <v>2024</v>
      </c>
      <c r="E50" s="232">
        <v>917</v>
      </c>
      <c r="F50" s="232">
        <v>328</v>
      </c>
      <c r="G50" s="232">
        <v>403</v>
      </c>
      <c r="H50" s="232">
        <v>30</v>
      </c>
      <c r="I50" s="232">
        <v>632</v>
      </c>
      <c r="J50" s="232">
        <v>48</v>
      </c>
      <c r="K50" s="232">
        <v>29</v>
      </c>
      <c r="L50" s="232">
        <v>630</v>
      </c>
      <c r="M50" s="230"/>
    </row>
    <row r="51" spans="1:13" ht="8.1" customHeight="1">
      <c r="A51" s="230"/>
      <c r="B51" s="210"/>
      <c r="C51" s="234"/>
      <c r="D51" s="940"/>
      <c r="E51" s="232"/>
      <c r="F51" s="232"/>
      <c r="G51" s="232"/>
      <c r="H51" s="232"/>
      <c r="I51" s="232"/>
      <c r="J51" s="232"/>
      <c r="K51" s="232"/>
      <c r="L51" s="232"/>
      <c r="M51" s="230"/>
    </row>
    <row r="52" spans="1:13" ht="15" customHeight="1">
      <c r="A52" s="230"/>
      <c r="B52" s="210" t="s">
        <v>7</v>
      </c>
      <c r="C52" s="234"/>
      <c r="D52" s="940">
        <v>2022</v>
      </c>
      <c r="E52" s="232">
        <v>23</v>
      </c>
      <c r="F52" s="232">
        <v>16</v>
      </c>
      <c r="G52" s="232">
        <v>15</v>
      </c>
      <c r="H52" s="232">
        <v>2</v>
      </c>
      <c r="I52" s="232">
        <v>42</v>
      </c>
      <c r="J52" s="232">
        <v>6</v>
      </c>
      <c r="K52" s="232"/>
      <c r="L52" s="232">
        <v>63</v>
      </c>
      <c r="M52" s="230"/>
    </row>
    <row r="53" spans="1:13" ht="15.95" customHeight="1">
      <c r="A53" s="230"/>
      <c r="B53" s="212"/>
      <c r="C53" s="234"/>
      <c r="D53" s="940">
        <v>2023</v>
      </c>
      <c r="E53" s="232">
        <v>22</v>
      </c>
      <c r="F53" s="232">
        <v>46</v>
      </c>
      <c r="G53" s="232">
        <v>18</v>
      </c>
      <c r="H53" s="232">
        <v>5</v>
      </c>
      <c r="I53" s="232">
        <v>161</v>
      </c>
      <c r="J53" s="232">
        <v>4</v>
      </c>
      <c r="K53" s="232">
        <v>1</v>
      </c>
      <c r="L53" s="232">
        <v>12</v>
      </c>
      <c r="M53" s="230"/>
    </row>
    <row r="54" spans="1:13" ht="15.95" customHeight="1">
      <c r="A54" s="230"/>
      <c r="B54" s="212"/>
      <c r="C54" s="234"/>
      <c r="D54" s="940">
        <v>2024</v>
      </c>
      <c r="E54" s="232">
        <v>183</v>
      </c>
      <c r="F54" s="232">
        <v>37</v>
      </c>
      <c r="G54" s="232">
        <v>13</v>
      </c>
      <c r="H54" s="232">
        <v>1</v>
      </c>
      <c r="I54" s="232">
        <v>147</v>
      </c>
      <c r="J54" s="232"/>
      <c r="K54" s="232">
        <v>1</v>
      </c>
      <c r="L54" s="232">
        <v>51</v>
      </c>
      <c r="M54" s="230"/>
    </row>
    <row r="55" spans="1:13" ht="8.1" customHeight="1">
      <c r="A55" s="230"/>
      <c r="B55" s="214"/>
      <c r="C55" s="234"/>
      <c r="D55" s="940"/>
      <c r="E55" s="232"/>
      <c r="F55" s="232"/>
      <c r="G55" s="232"/>
      <c r="H55" s="232"/>
      <c r="I55" s="232"/>
      <c r="J55" s="232"/>
      <c r="K55" s="232"/>
      <c r="L55" s="232"/>
      <c r="M55" s="230"/>
    </row>
    <row r="56" spans="1:13" ht="15" customHeight="1">
      <c r="A56" s="230"/>
      <c r="B56" s="210" t="s">
        <v>28</v>
      </c>
      <c r="C56" s="234"/>
      <c r="D56" s="940">
        <v>2022</v>
      </c>
      <c r="E56" s="232">
        <v>230</v>
      </c>
      <c r="F56" s="232">
        <v>277</v>
      </c>
      <c r="G56" s="232">
        <v>292</v>
      </c>
      <c r="H56" s="232">
        <v>76</v>
      </c>
      <c r="I56" s="232">
        <v>1640</v>
      </c>
      <c r="J56" s="232">
        <v>98</v>
      </c>
      <c r="K56" s="232">
        <v>98</v>
      </c>
      <c r="L56" s="232">
        <v>3019</v>
      </c>
      <c r="M56" s="230"/>
    </row>
    <row r="57" spans="1:13" ht="15.95" customHeight="1">
      <c r="A57" s="230"/>
      <c r="B57" s="233"/>
      <c r="C57" s="234"/>
      <c r="D57" s="940">
        <v>2023</v>
      </c>
      <c r="E57" s="232">
        <v>329</v>
      </c>
      <c r="F57" s="232">
        <v>335</v>
      </c>
      <c r="G57" s="232">
        <v>534</v>
      </c>
      <c r="H57" s="232">
        <v>79</v>
      </c>
      <c r="I57" s="232">
        <v>2011</v>
      </c>
      <c r="J57" s="232">
        <v>29</v>
      </c>
      <c r="K57" s="232">
        <v>12</v>
      </c>
      <c r="L57" s="232">
        <v>178</v>
      </c>
      <c r="M57" s="230"/>
    </row>
    <row r="58" spans="1:13" ht="15.95" customHeight="1">
      <c r="A58" s="230"/>
      <c r="B58" s="233"/>
      <c r="C58" s="234"/>
      <c r="D58" s="940">
        <v>2024</v>
      </c>
      <c r="E58" s="232">
        <v>1119</v>
      </c>
      <c r="F58" s="232">
        <v>211</v>
      </c>
      <c r="G58" s="232">
        <v>303</v>
      </c>
      <c r="H58" s="232">
        <v>27</v>
      </c>
      <c r="I58" s="232">
        <v>691</v>
      </c>
      <c r="J58" s="232">
        <v>22</v>
      </c>
      <c r="K58" s="232">
        <v>12</v>
      </c>
      <c r="L58" s="232">
        <v>670</v>
      </c>
      <c r="M58" s="230"/>
    </row>
    <row r="59" spans="1:13" ht="8.1" customHeight="1">
      <c r="A59" s="230"/>
      <c r="B59" s="233"/>
      <c r="C59" s="234"/>
      <c r="D59" s="940"/>
      <c r="E59" s="232"/>
      <c r="F59" s="232"/>
      <c r="G59" s="232"/>
      <c r="H59" s="232"/>
      <c r="I59" s="232"/>
      <c r="J59" s="232"/>
      <c r="K59" s="232"/>
      <c r="L59" s="232"/>
      <c r="M59" s="230"/>
    </row>
    <row r="60" spans="1:13" ht="15" customHeight="1">
      <c r="A60" s="230"/>
      <c r="B60" s="210" t="s">
        <v>6</v>
      </c>
      <c r="C60" s="234"/>
      <c r="D60" s="940">
        <v>2022</v>
      </c>
      <c r="E60" s="232">
        <v>208</v>
      </c>
      <c r="F60" s="232">
        <v>282</v>
      </c>
      <c r="G60" s="232">
        <v>239</v>
      </c>
      <c r="H60" s="232">
        <v>127</v>
      </c>
      <c r="I60" s="232">
        <v>2011</v>
      </c>
      <c r="J60" s="232">
        <v>324</v>
      </c>
      <c r="K60" s="232">
        <v>7</v>
      </c>
      <c r="L60" s="232">
        <v>2263</v>
      </c>
      <c r="M60" s="230"/>
    </row>
    <row r="61" spans="1:13" ht="15.95" customHeight="1">
      <c r="A61" s="230"/>
      <c r="B61" s="212"/>
      <c r="C61" s="234"/>
      <c r="D61" s="940">
        <v>2023</v>
      </c>
      <c r="E61" s="232">
        <v>445</v>
      </c>
      <c r="F61" s="232">
        <v>307</v>
      </c>
      <c r="G61" s="232">
        <v>365</v>
      </c>
      <c r="H61" s="232">
        <v>120</v>
      </c>
      <c r="I61" s="232">
        <v>2210</v>
      </c>
      <c r="J61" s="232">
        <v>113</v>
      </c>
      <c r="K61" s="232">
        <v>11</v>
      </c>
      <c r="L61" s="232">
        <v>142</v>
      </c>
      <c r="M61" s="230"/>
    </row>
    <row r="62" spans="1:13" ht="15.95" customHeight="1">
      <c r="A62" s="230"/>
      <c r="B62" s="212"/>
      <c r="C62" s="234"/>
      <c r="D62" s="940">
        <v>2024</v>
      </c>
      <c r="E62" s="232">
        <v>2106</v>
      </c>
      <c r="F62" s="232">
        <v>257</v>
      </c>
      <c r="G62" s="232">
        <v>206</v>
      </c>
      <c r="H62" s="232">
        <v>80</v>
      </c>
      <c r="I62" s="232">
        <v>1292</v>
      </c>
      <c r="J62" s="232">
        <v>32</v>
      </c>
      <c r="K62" s="232">
        <v>12</v>
      </c>
      <c r="L62" s="232">
        <v>717</v>
      </c>
      <c r="M62" s="230"/>
    </row>
    <row r="63" spans="1:13" ht="8.1" customHeight="1">
      <c r="A63" s="230"/>
      <c r="B63" s="212"/>
      <c r="C63" s="234"/>
      <c r="D63" s="940"/>
      <c r="E63" s="232"/>
      <c r="F63" s="232"/>
      <c r="G63" s="232"/>
      <c r="H63" s="232"/>
      <c r="I63" s="232"/>
      <c r="J63" s="232"/>
      <c r="K63" s="232"/>
      <c r="L63" s="232"/>
      <c r="M63" s="230"/>
    </row>
    <row r="64" spans="1:13" ht="15" customHeight="1">
      <c r="A64" s="230"/>
      <c r="B64" s="210" t="s">
        <v>5</v>
      </c>
      <c r="C64" s="234"/>
      <c r="D64" s="940">
        <v>2022</v>
      </c>
      <c r="E64" s="232">
        <v>258</v>
      </c>
      <c r="F64" s="232">
        <v>360</v>
      </c>
      <c r="G64" s="232">
        <v>194</v>
      </c>
      <c r="H64" s="232">
        <v>35</v>
      </c>
      <c r="I64" s="232">
        <v>899</v>
      </c>
      <c r="J64" s="232">
        <v>45</v>
      </c>
      <c r="K64" s="232">
        <v>13</v>
      </c>
      <c r="L64" s="232">
        <v>2979</v>
      </c>
      <c r="M64" s="230"/>
    </row>
    <row r="65" spans="1:13" ht="15.95" customHeight="1">
      <c r="A65" s="230"/>
      <c r="B65" s="212"/>
      <c r="C65" s="234"/>
      <c r="D65" s="940">
        <v>2023</v>
      </c>
      <c r="E65" s="232">
        <v>431</v>
      </c>
      <c r="F65" s="232">
        <v>318</v>
      </c>
      <c r="G65" s="232">
        <v>314</v>
      </c>
      <c r="H65" s="232">
        <v>40</v>
      </c>
      <c r="I65" s="232">
        <v>866</v>
      </c>
      <c r="J65" s="232">
        <v>47</v>
      </c>
      <c r="K65" s="232">
        <v>21</v>
      </c>
      <c r="L65" s="232">
        <v>90</v>
      </c>
      <c r="M65" s="230"/>
    </row>
    <row r="66" spans="1:13" ht="15.95" customHeight="1">
      <c r="A66" s="230"/>
      <c r="B66" s="212"/>
      <c r="C66" s="234"/>
      <c r="D66" s="940">
        <v>2024</v>
      </c>
      <c r="E66" s="232">
        <v>1294</v>
      </c>
      <c r="F66" s="232">
        <v>414</v>
      </c>
      <c r="G66" s="232">
        <v>319</v>
      </c>
      <c r="H66" s="232">
        <v>43</v>
      </c>
      <c r="I66" s="232">
        <v>796</v>
      </c>
      <c r="J66" s="232">
        <v>43</v>
      </c>
      <c r="K66" s="232">
        <v>39</v>
      </c>
      <c r="L66" s="232">
        <v>797</v>
      </c>
      <c r="M66" s="230"/>
    </row>
    <row r="67" spans="1:13" ht="8.1" customHeight="1">
      <c r="A67" s="230"/>
      <c r="B67" s="212"/>
      <c r="C67" s="234"/>
      <c r="D67" s="940"/>
      <c r="E67" s="232"/>
      <c r="F67" s="232"/>
      <c r="G67" s="232"/>
      <c r="H67" s="232"/>
      <c r="I67" s="232"/>
      <c r="J67" s="232"/>
      <c r="K67" s="232"/>
      <c r="L67" s="232"/>
      <c r="M67" s="230"/>
    </row>
    <row r="68" spans="1:13" ht="15" customHeight="1">
      <c r="A68" s="230"/>
      <c r="B68" s="210" t="s">
        <v>4</v>
      </c>
      <c r="C68" s="234"/>
      <c r="D68" s="940">
        <v>2022</v>
      </c>
      <c r="E68" s="232">
        <v>3312</v>
      </c>
      <c r="F68" s="232">
        <v>1239</v>
      </c>
      <c r="G68" s="232">
        <v>703</v>
      </c>
      <c r="H68" s="232">
        <v>354</v>
      </c>
      <c r="I68" s="232">
        <v>6198</v>
      </c>
      <c r="J68" s="232">
        <v>277</v>
      </c>
      <c r="K68" s="232">
        <v>131</v>
      </c>
      <c r="L68" s="232">
        <v>5892</v>
      </c>
      <c r="M68" s="230"/>
    </row>
    <row r="69" spans="1:13" ht="15.95" customHeight="1">
      <c r="A69" s="230"/>
      <c r="B69" s="212"/>
      <c r="C69" s="234"/>
      <c r="D69" s="940">
        <v>2023</v>
      </c>
      <c r="E69" s="232">
        <v>4111</v>
      </c>
      <c r="F69" s="232">
        <v>1601</v>
      </c>
      <c r="G69" s="232">
        <v>1359</v>
      </c>
      <c r="H69" s="232">
        <v>265</v>
      </c>
      <c r="I69" s="232">
        <v>6978</v>
      </c>
      <c r="J69" s="232">
        <v>160</v>
      </c>
      <c r="K69" s="232">
        <v>94</v>
      </c>
      <c r="L69" s="232">
        <v>489</v>
      </c>
      <c r="M69" s="230"/>
    </row>
    <row r="70" spans="1:13" ht="15.95" customHeight="1">
      <c r="A70" s="230"/>
      <c r="B70" s="212"/>
      <c r="C70" s="234"/>
      <c r="D70" s="940">
        <v>2024</v>
      </c>
      <c r="E70" s="232">
        <v>2980</v>
      </c>
      <c r="F70" s="232">
        <v>1267</v>
      </c>
      <c r="G70" s="232">
        <v>1111</v>
      </c>
      <c r="H70" s="232">
        <v>169</v>
      </c>
      <c r="I70" s="232">
        <v>3386</v>
      </c>
      <c r="J70" s="232">
        <v>83</v>
      </c>
      <c r="K70" s="232">
        <v>39</v>
      </c>
      <c r="L70" s="232">
        <v>1758</v>
      </c>
      <c r="M70" s="230"/>
    </row>
    <row r="71" spans="1:13" ht="8.1" customHeight="1">
      <c r="A71" s="230"/>
      <c r="B71" s="212"/>
      <c r="C71" s="234"/>
      <c r="D71" s="940"/>
      <c r="E71" s="232"/>
      <c r="F71" s="232"/>
      <c r="G71" s="232"/>
      <c r="H71" s="232"/>
      <c r="I71" s="232"/>
      <c r="J71" s="232"/>
      <c r="K71" s="232"/>
      <c r="L71" s="232"/>
      <c r="M71" s="230"/>
    </row>
    <row r="72" spans="1:13" ht="15" customHeight="1">
      <c r="A72" s="230"/>
      <c r="B72" s="210" t="s">
        <v>3</v>
      </c>
      <c r="C72" s="234"/>
      <c r="D72" s="940">
        <v>2022</v>
      </c>
      <c r="E72" s="232">
        <v>124</v>
      </c>
      <c r="F72" s="232">
        <v>71</v>
      </c>
      <c r="G72" s="232">
        <v>105</v>
      </c>
      <c r="H72" s="232">
        <v>13</v>
      </c>
      <c r="I72" s="232">
        <v>647</v>
      </c>
      <c r="J72" s="232">
        <v>39</v>
      </c>
      <c r="K72" s="232">
        <v>1</v>
      </c>
      <c r="L72" s="232">
        <v>796</v>
      </c>
      <c r="M72" s="230"/>
    </row>
    <row r="73" spans="1:13" ht="15.95" customHeight="1">
      <c r="A73" s="230"/>
      <c r="B73" s="212"/>
      <c r="C73" s="234"/>
      <c r="D73" s="940">
        <v>2023</v>
      </c>
      <c r="E73" s="232">
        <v>283</v>
      </c>
      <c r="F73" s="232">
        <v>213</v>
      </c>
      <c r="G73" s="232">
        <v>150</v>
      </c>
      <c r="H73" s="232">
        <v>43</v>
      </c>
      <c r="I73" s="232">
        <v>894</v>
      </c>
      <c r="J73" s="232">
        <v>5</v>
      </c>
      <c r="K73" s="232">
        <v>2</v>
      </c>
      <c r="L73" s="232">
        <v>40</v>
      </c>
      <c r="M73" s="230"/>
    </row>
    <row r="74" spans="1:13" ht="15.95" customHeight="1">
      <c r="A74" s="230"/>
      <c r="B74" s="212"/>
      <c r="C74" s="234"/>
      <c r="D74" s="940">
        <v>2024</v>
      </c>
      <c r="E74" s="232">
        <v>1249</v>
      </c>
      <c r="F74" s="232">
        <v>194</v>
      </c>
      <c r="G74" s="232">
        <v>88</v>
      </c>
      <c r="H74" s="232">
        <v>16</v>
      </c>
      <c r="I74" s="232">
        <v>453</v>
      </c>
      <c r="J74" s="232">
        <v>2</v>
      </c>
      <c r="K74" s="232">
        <v>4</v>
      </c>
      <c r="L74" s="232">
        <v>203</v>
      </c>
      <c r="M74" s="230"/>
    </row>
    <row r="75" spans="1:13" ht="8.1" customHeight="1">
      <c r="A75" s="230"/>
      <c r="B75" s="212"/>
      <c r="C75" s="234"/>
      <c r="D75" s="940"/>
      <c r="E75" s="232"/>
      <c r="F75" s="232"/>
      <c r="G75" s="232"/>
      <c r="H75" s="232"/>
      <c r="I75" s="232"/>
      <c r="J75" s="232"/>
      <c r="K75" s="232"/>
      <c r="L75" s="232"/>
      <c r="M75" s="230"/>
    </row>
    <row r="76" spans="1:13" ht="15" customHeight="1">
      <c r="A76" s="230"/>
      <c r="B76" s="210" t="s">
        <v>2</v>
      </c>
      <c r="C76" s="234"/>
      <c r="D76" s="940">
        <v>2022</v>
      </c>
      <c r="E76" s="232">
        <v>2613</v>
      </c>
      <c r="F76" s="232">
        <v>1044</v>
      </c>
      <c r="G76" s="232">
        <v>13543</v>
      </c>
      <c r="H76" s="232">
        <v>323</v>
      </c>
      <c r="I76" s="232">
        <v>4779</v>
      </c>
      <c r="J76" s="232">
        <v>147</v>
      </c>
      <c r="K76" s="232">
        <v>259</v>
      </c>
      <c r="L76" s="232">
        <v>3641</v>
      </c>
      <c r="M76" s="230"/>
    </row>
    <row r="77" spans="1:13" ht="15.95" customHeight="1">
      <c r="A77" s="230"/>
      <c r="B77" s="212"/>
      <c r="C77" s="234"/>
      <c r="D77" s="940">
        <v>2023</v>
      </c>
      <c r="E77" s="232">
        <v>3315</v>
      </c>
      <c r="F77" s="232">
        <v>1028</v>
      </c>
      <c r="G77" s="232">
        <v>919</v>
      </c>
      <c r="H77" s="232">
        <v>361</v>
      </c>
      <c r="I77" s="232">
        <v>4081</v>
      </c>
      <c r="J77" s="232">
        <v>189</v>
      </c>
      <c r="K77" s="232">
        <v>172</v>
      </c>
      <c r="L77" s="232">
        <v>227</v>
      </c>
      <c r="M77" s="230"/>
    </row>
    <row r="78" spans="1:13" ht="15.95" customHeight="1">
      <c r="A78" s="230"/>
      <c r="B78" s="212"/>
      <c r="C78" s="234"/>
      <c r="D78" s="940">
        <v>2024</v>
      </c>
      <c r="E78" s="232">
        <v>2442</v>
      </c>
      <c r="F78" s="232">
        <v>668</v>
      </c>
      <c r="G78" s="232">
        <v>667</v>
      </c>
      <c r="H78" s="232">
        <v>201</v>
      </c>
      <c r="I78" s="232">
        <v>1825</v>
      </c>
      <c r="J78" s="232">
        <v>43</v>
      </c>
      <c r="K78" s="232">
        <v>67</v>
      </c>
      <c r="L78" s="232">
        <v>1396</v>
      </c>
      <c r="M78" s="230"/>
    </row>
    <row r="79" spans="1:13" ht="8.1" customHeight="1">
      <c r="A79" s="230"/>
      <c r="B79" s="210"/>
      <c r="C79" s="234"/>
      <c r="D79" s="940"/>
      <c r="E79" s="232"/>
      <c r="F79" s="232"/>
      <c r="G79" s="232"/>
      <c r="H79" s="232"/>
      <c r="I79" s="232"/>
      <c r="J79" s="232"/>
      <c r="K79" s="232"/>
      <c r="L79" s="232"/>
      <c r="M79" s="230"/>
    </row>
    <row r="80" spans="1:13" ht="15" customHeight="1">
      <c r="A80" s="230"/>
      <c r="B80" s="210" t="s">
        <v>1</v>
      </c>
      <c r="C80" s="234"/>
      <c r="D80" s="940">
        <v>2022</v>
      </c>
      <c r="E80" s="232">
        <v>15</v>
      </c>
      <c r="F80" s="232">
        <v>5</v>
      </c>
      <c r="G80" s="232">
        <v>13</v>
      </c>
      <c r="H80" s="232">
        <v>3</v>
      </c>
      <c r="I80" s="232">
        <v>89</v>
      </c>
      <c r="J80" s="232">
        <v>2</v>
      </c>
      <c r="K80" s="235" t="s">
        <v>134</v>
      </c>
      <c r="L80" s="232">
        <v>163</v>
      </c>
      <c r="M80" s="258"/>
    </row>
    <row r="81" spans="1:13" ht="15.95" customHeight="1">
      <c r="A81" s="230"/>
      <c r="B81" s="210"/>
      <c r="C81" s="234"/>
      <c r="D81" s="940">
        <v>2023</v>
      </c>
      <c r="E81" s="232">
        <v>28</v>
      </c>
      <c r="F81" s="232">
        <v>22</v>
      </c>
      <c r="G81" s="232">
        <v>28</v>
      </c>
      <c r="H81" s="232">
        <v>3</v>
      </c>
      <c r="I81" s="232">
        <v>53</v>
      </c>
      <c r="J81" s="232">
        <v>4</v>
      </c>
      <c r="K81" s="235" t="s">
        <v>134</v>
      </c>
      <c r="L81" s="232">
        <v>14</v>
      </c>
      <c r="M81" s="258"/>
    </row>
    <row r="82" spans="1:13" ht="15.95" customHeight="1">
      <c r="A82" s="230"/>
      <c r="B82" s="210"/>
      <c r="C82" s="234"/>
      <c r="D82" s="940">
        <v>2024</v>
      </c>
      <c r="E82" s="232">
        <v>73</v>
      </c>
      <c r="F82" s="232">
        <v>4</v>
      </c>
      <c r="G82" s="232">
        <v>4</v>
      </c>
      <c r="H82" s="232">
        <v>1</v>
      </c>
      <c r="I82" s="232">
        <v>29</v>
      </c>
      <c r="J82" s="235" t="s">
        <v>134</v>
      </c>
      <c r="K82" s="235" t="s">
        <v>134</v>
      </c>
      <c r="L82" s="232">
        <v>40</v>
      </c>
      <c r="M82" s="258"/>
    </row>
    <row r="83" spans="1:13" ht="8.1" customHeight="1">
      <c r="A83" s="230"/>
      <c r="B83" s="212"/>
      <c r="C83" s="234"/>
      <c r="D83" s="940"/>
      <c r="E83" s="232"/>
      <c r="F83" s="232"/>
      <c r="G83" s="232"/>
      <c r="H83" s="232"/>
      <c r="I83" s="232"/>
      <c r="J83" s="232"/>
      <c r="K83" s="232"/>
      <c r="L83" s="232"/>
      <c r="M83" s="258"/>
    </row>
    <row r="84" spans="1:13" ht="15" customHeight="1">
      <c r="A84" s="230"/>
      <c r="B84" s="210" t="s">
        <v>0</v>
      </c>
      <c r="C84" s="234"/>
      <c r="D84" s="940">
        <v>2022</v>
      </c>
      <c r="E84" s="232">
        <v>249</v>
      </c>
      <c r="F84" s="232">
        <v>377</v>
      </c>
      <c r="G84" s="232">
        <v>132</v>
      </c>
      <c r="H84" s="232">
        <v>43</v>
      </c>
      <c r="I84" s="232">
        <v>1464</v>
      </c>
      <c r="J84" s="232">
        <v>9</v>
      </c>
      <c r="K84" s="235" t="s">
        <v>134</v>
      </c>
      <c r="L84" s="232">
        <v>158</v>
      </c>
      <c r="M84" s="230"/>
    </row>
    <row r="85" spans="1:13" ht="15.95" customHeight="1">
      <c r="A85" s="230"/>
      <c r="B85" s="233"/>
      <c r="C85" s="234"/>
      <c r="D85" s="940">
        <v>2023</v>
      </c>
      <c r="E85" s="232">
        <v>385</v>
      </c>
      <c r="F85" s="232">
        <v>57</v>
      </c>
      <c r="G85" s="232">
        <v>53</v>
      </c>
      <c r="H85" s="232">
        <v>7</v>
      </c>
      <c r="I85" s="232">
        <v>87</v>
      </c>
      <c r="J85" s="235" t="s">
        <v>134</v>
      </c>
      <c r="K85" s="235" t="s">
        <v>134</v>
      </c>
      <c r="L85" s="232">
        <v>5</v>
      </c>
      <c r="M85" s="230"/>
    </row>
    <row r="86" spans="1:13" ht="15.95" customHeight="1">
      <c r="A86" s="230"/>
      <c r="B86" s="233"/>
      <c r="C86" s="234"/>
      <c r="D86" s="940">
        <v>2024</v>
      </c>
      <c r="E86" s="232">
        <v>2409</v>
      </c>
      <c r="F86" s="232">
        <v>11</v>
      </c>
      <c r="G86" s="232">
        <v>8</v>
      </c>
      <c r="H86" s="232">
        <v>2</v>
      </c>
      <c r="I86" s="232">
        <v>49</v>
      </c>
      <c r="J86" s="235" t="s">
        <v>134</v>
      </c>
      <c r="K86" s="235" t="s">
        <v>134</v>
      </c>
      <c r="L86" s="232">
        <v>16</v>
      </c>
      <c r="M86" s="230"/>
    </row>
    <row r="87" spans="1:13" ht="8.1" customHeight="1">
      <c r="A87" s="230"/>
      <c r="B87" s="212"/>
      <c r="C87" s="229"/>
      <c r="D87" s="940"/>
      <c r="E87" s="232"/>
      <c r="F87" s="232"/>
      <c r="G87" s="232"/>
      <c r="H87" s="232"/>
      <c r="I87" s="232"/>
      <c r="J87" s="232"/>
      <c r="K87" s="232"/>
      <c r="L87" s="232"/>
      <c r="M87" s="230"/>
    </row>
    <row r="88" spans="1:13" ht="15" customHeight="1">
      <c r="A88" s="230"/>
      <c r="B88" s="942" t="s">
        <v>361</v>
      </c>
      <c r="C88" s="229"/>
      <c r="D88" s="940">
        <v>2022</v>
      </c>
      <c r="E88" s="235" t="s">
        <v>134</v>
      </c>
      <c r="F88" s="235" t="s">
        <v>134</v>
      </c>
      <c r="G88" s="235" t="s">
        <v>134</v>
      </c>
      <c r="H88" s="235" t="s">
        <v>134</v>
      </c>
      <c r="I88" s="235" t="s">
        <v>134</v>
      </c>
      <c r="J88" s="235" t="s">
        <v>134</v>
      </c>
      <c r="K88" s="235" t="s">
        <v>134</v>
      </c>
      <c r="L88" s="235" t="s">
        <v>134</v>
      </c>
      <c r="M88" s="230"/>
    </row>
    <row r="89" spans="1:13" ht="15.95" customHeight="1">
      <c r="A89" s="230"/>
      <c r="B89" s="941" t="s">
        <v>360</v>
      </c>
      <c r="C89" s="229"/>
      <c r="D89" s="940">
        <v>2023</v>
      </c>
      <c r="E89" s="232">
        <v>201</v>
      </c>
      <c r="F89" s="232">
        <v>594</v>
      </c>
      <c r="G89" s="232">
        <v>208</v>
      </c>
      <c r="H89" s="232">
        <v>98</v>
      </c>
      <c r="I89" s="232">
        <v>754</v>
      </c>
      <c r="J89" s="232">
        <v>122</v>
      </c>
      <c r="K89" s="232">
        <v>11</v>
      </c>
      <c r="L89" s="232">
        <v>6356</v>
      </c>
      <c r="M89" s="230"/>
    </row>
    <row r="90" spans="1:13" ht="15.95" customHeight="1">
      <c r="A90" s="230"/>
      <c r="B90" s="233"/>
      <c r="C90" s="229"/>
      <c r="D90" s="940">
        <v>2024</v>
      </c>
      <c r="E90" s="232">
        <v>4552</v>
      </c>
      <c r="F90" s="232">
        <v>106</v>
      </c>
      <c r="G90" s="232">
        <v>161</v>
      </c>
      <c r="H90" s="232">
        <v>38</v>
      </c>
      <c r="I90" s="232">
        <v>244</v>
      </c>
      <c r="J90" s="232">
        <v>15</v>
      </c>
      <c r="K90" s="232">
        <v>15</v>
      </c>
      <c r="L90" s="232">
        <v>3315</v>
      </c>
      <c r="M90" s="230"/>
    </row>
    <row r="91" spans="1:13" ht="8.1" customHeight="1" thickBot="1">
      <c r="A91" s="240"/>
      <c r="B91" s="239"/>
      <c r="C91" s="290"/>
      <c r="D91" s="291"/>
      <c r="E91" s="292"/>
      <c r="F91" s="293"/>
      <c r="G91" s="290"/>
      <c r="H91" s="290"/>
      <c r="I91" s="290"/>
      <c r="J91" s="290"/>
      <c r="K91" s="290"/>
      <c r="L91" s="290"/>
      <c r="M91" s="240"/>
    </row>
    <row r="92" spans="1:13" s="938" customFormat="1" ht="15" customHeight="1">
      <c r="A92" s="294"/>
      <c r="B92" s="295"/>
      <c r="C92" s="296"/>
      <c r="D92" s="297"/>
      <c r="E92" s="298"/>
      <c r="F92" s="298"/>
      <c r="G92" s="296"/>
      <c r="H92" s="299"/>
      <c r="I92" s="294"/>
      <c r="J92" s="299"/>
      <c r="K92" s="299"/>
      <c r="L92" s="299"/>
      <c r="M92" s="201" t="s">
        <v>213</v>
      </c>
    </row>
    <row r="93" spans="1:13" s="938" customFormat="1" ht="15" customHeight="1">
      <c r="A93" s="267"/>
      <c r="B93" s="268"/>
      <c r="C93" s="269"/>
      <c r="D93" s="270"/>
      <c r="E93" s="298"/>
      <c r="F93" s="298"/>
      <c r="G93" s="269"/>
      <c r="H93" s="269"/>
      <c r="I93" s="267"/>
      <c r="J93" s="269"/>
      <c r="K93" s="269"/>
      <c r="L93" s="269"/>
      <c r="M93" s="205" t="s">
        <v>214</v>
      </c>
    </row>
    <row r="94" spans="1:13" ht="8.1" customHeight="1">
      <c r="A94" s="300"/>
      <c r="B94" s="301"/>
      <c r="C94" s="302"/>
      <c r="D94" s="303"/>
      <c r="E94" s="304"/>
      <c r="F94" s="302"/>
      <c r="G94" s="302"/>
      <c r="H94" s="302"/>
      <c r="I94" s="302"/>
      <c r="J94" s="302"/>
      <c r="K94" s="301"/>
      <c r="L94" s="301"/>
      <c r="M94" s="302"/>
    </row>
  </sheetData>
  <printOptions horizontalCentered="1"/>
  <pageMargins left="0.39370078740157483" right="0.39370078740157483" top="0.74803149606299213" bottom="0.51181102362204722" header="0.31496062992125984" footer="0.31496062992125984"/>
  <pageSetup paperSize="9" scale="6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/>
  </sheetPr>
  <dimension ref="A1:N134"/>
  <sheetViews>
    <sheetView showGridLines="0" tabSelected="1" view="pageBreakPreview" topLeftCell="A52" zoomScale="90" zoomScaleNormal="100" zoomScaleSheetLayoutView="90" workbookViewId="0">
      <selection activeCell="Q45" sqref="Q45"/>
    </sheetView>
  </sheetViews>
  <sheetFormatPr defaultColWidth="8.28515625" defaultRowHeight="15" customHeight="1"/>
  <cols>
    <col min="1" max="1" width="1.7109375" style="62" customWidth="1"/>
    <col min="2" max="3" width="12.7109375" style="62" customWidth="1"/>
    <col min="4" max="4" width="10.7109375" style="62" customWidth="1"/>
    <col min="5" max="5" width="12.7109375" style="62" customWidth="1"/>
    <col min="6" max="6" width="1.7109375" style="62" customWidth="1"/>
    <col min="7" max="7" width="11.7109375" style="62" customWidth="1"/>
    <col min="8" max="8" width="13.140625" style="62" customWidth="1"/>
    <col min="9" max="9" width="1.7109375" style="62" customWidth="1"/>
    <col min="10" max="13" width="12.7109375" style="62" customWidth="1"/>
    <col min="14" max="14" width="1.7109375" style="62" customWidth="1"/>
    <col min="15" max="15" width="11.85546875" style="62" customWidth="1"/>
    <col min="16" max="16384" width="8.28515625" style="62"/>
  </cols>
  <sheetData>
    <row r="1" spans="1:14" ht="8.1" customHeight="1"/>
    <row r="2" spans="1:14" s="23" customFormat="1">
      <c r="N2" s="21" t="s">
        <v>43</v>
      </c>
    </row>
    <row r="3" spans="1:14" s="23" customFormat="1" ht="14.25">
      <c r="N3" s="22" t="s">
        <v>42</v>
      </c>
    </row>
    <row r="4" spans="1:14" ht="8.1" customHeight="1"/>
    <row r="5" spans="1:14" ht="15" customHeight="1">
      <c r="B5" s="116" t="s">
        <v>182</v>
      </c>
      <c r="C5" s="117" t="s">
        <v>271</v>
      </c>
      <c r="D5" s="118"/>
    </row>
    <row r="6" spans="1:14" ht="15" customHeight="1">
      <c r="B6" s="119"/>
      <c r="C6" s="120" t="s">
        <v>249</v>
      </c>
    </row>
    <row r="7" spans="1:14" ht="15" customHeight="1">
      <c r="B7" s="121" t="s">
        <v>183</v>
      </c>
      <c r="C7" s="122" t="s">
        <v>272</v>
      </c>
    </row>
    <row r="8" spans="1:14" ht="15" customHeight="1">
      <c r="B8" s="121"/>
      <c r="C8" s="122" t="s">
        <v>273</v>
      </c>
    </row>
    <row r="9" spans="1:14" ht="8.1" customHeight="1" thickBot="1"/>
    <row r="10" spans="1:14" ht="8.1" customHeight="1" thickTop="1">
      <c r="A10" s="123"/>
      <c r="B10" s="124"/>
      <c r="C10" s="124"/>
      <c r="D10" s="125"/>
      <c r="E10" s="124"/>
      <c r="F10" s="124"/>
      <c r="G10" s="124"/>
      <c r="H10" s="124"/>
      <c r="I10" s="124"/>
      <c r="J10" s="124"/>
      <c r="K10" s="124"/>
      <c r="L10" s="124"/>
      <c r="M10" s="124"/>
      <c r="N10" s="123"/>
    </row>
    <row r="11" spans="1:14" ht="15" customHeight="1">
      <c r="A11" s="126"/>
      <c r="B11" s="127" t="s">
        <v>25</v>
      </c>
      <c r="C11" s="128"/>
      <c r="D11" s="129" t="s">
        <v>190</v>
      </c>
      <c r="E11" s="130" t="s">
        <v>21</v>
      </c>
      <c r="F11" s="130"/>
      <c r="G11" s="130" t="s">
        <v>20</v>
      </c>
      <c r="H11" s="130" t="s">
        <v>19</v>
      </c>
      <c r="I11" s="131"/>
      <c r="J11" s="786" t="s">
        <v>117</v>
      </c>
      <c r="K11" s="786"/>
      <c r="L11" s="786"/>
      <c r="M11" s="786"/>
      <c r="N11" s="126"/>
    </row>
    <row r="12" spans="1:14" ht="15" customHeight="1">
      <c r="A12" s="126"/>
      <c r="B12" s="132" t="s">
        <v>23</v>
      </c>
      <c r="C12" s="128"/>
      <c r="D12" s="133" t="s">
        <v>191</v>
      </c>
      <c r="E12" s="134" t="s">
        <v>18</v>
      </c>
      <c r="F12" s="134"/>
      <c r="G12" s="134" t="s">
        <v>17</v>
      </c>
      <c r="H12" s="134" t="s">
        <v>16</v>
      </c>
      <c r="I12" s="131"/>
      <c r="J12" s="787" t="s">
        <v>116</v>
      </c>
      <c r="K12" s="787"/>
      <c r="L12" s="787"/>
      <c r="M12" s="787"/>
      <c r="N12" s="126"/>
    </row>
    <row r="13" spans="1:14" ht="15" customHeight="1">
      <c r="A13" s="126"/>
      <c r="B13" s="128"/>
      <c r="C13" s="128"/>
      <c r="D13" s="135"/>
      <c r="E13" s="128"/>
      <c r="F13" s="128"/>
      <c r="G13" s="128"/>
      <c r="H13" s="128"/>
      <c r="I13" s="127"/>
      <c r="J13" s="136" t="s">
        <v>274</v>
      </c>
      <c r="K13" s="136" t="s">
        <v>275</v>
      </c>
      <c r="L13" s="136" t="s">
        <v>276</v>
      </c>
      <c r="M13" s="137" t="s">
        <v>115</v>
      </c>
      <c r="N13" s="126"/>
    </row>
    <row r="14" spans="1:14" ht="8.1" customHeight="1">
      <c r="A14" s="138"/>
      <c r="B14" s="139"/>
      <c r="C14" s="139"/>
      <c r="D14" s="140"/>
      <c r="E14" s="141"/>
      <c r="F14" s="141"/>
      <c r="G14" s="141"/>
      <c r="H14" s="141"/>
      <c r="I14" s="141"/>
      <c r="J14" s="142"/>
      <c r="K14" s="142"/>
      <c r="L14" s="142"/>
      <c r="M14" s="142"/>
      <c r="N14" s="138"/>
    </row>
    <row r="15" spans="1:14" ht="8.1" customHeight="1">
      <c r="A15" s="143"/>
      <c r="B15" s="144"/>
      <c r="C15" s="144"/>
      <c r="D15" s="145"/>
      <c r="E15" s="146"/>
      <c r="F15" s="146"/>
      <c r="G15" s="146"/>
      <c r="H15" s="146"/>
      <c r="I15" s="144"/>
      <c r="J15" s="136"/>
      <c r="K15" s="136"/>
      <c r="L15" s="136"/>
      <c r="M15" s="147"/>
      <c r="N15" s="143"/>
    </row>
    <row r="16" spans="1:14" ht="15" customHeight="1">
      <c r="A16" s="126"/>
      <c r="B16" s="148" t="s">
        <v>15</v>
      </c>
      <c r="C16" s="148"/>
      <c r="D16" s="65">
        <v>2020</v>
      </c>
      <c r="E16" s="67">
        <f>SUM(G16:H16)</f>
        <v>456027</v>
      </c>
      <c r="F16" s="67"/>
      <c r="G16" s="67">
        <f t="shared" ref="G16:I17" si="0">SUM(G20,G24,G28,G32,G36,G40,G44,G52,G56,G60,G64,G68,G72,G76,G80)</f>
        <v>219982</v>
      </c>
      <c r="H16" s="67">
        <f t="shared" si="0"/>
        <v>236045</v>
      </c>
      <c r="I16" s="67">
        <f t="shared" si="0"/>
        <v>0</v>
      </c>
      <c r="J16" s="67">
        <f t="shared" ref="J16:M17" si="1">SUM(J20,J24,J28,J32,J36,J40,J44,J52,J56,J60,J64,J68,J72,J76,J80)</f>
        <v>14648</v>
      </c>
      <c r="K16" s="67">
        <f t="shared" si="1"/>
        <v>125162</v>
      </c>
      <c r="L16" s="67">
        <f t="shared" si="1"/>
        <v>129047</v>
      </c>
      <c r="M16" s="67">
        <f t="shared" si="1"/>
        <v>187167</v>
      </c>
      <c r="N16" s="126"/>
    </row>
    <row r="17" spans="1:14" ht="15" customHeight="1">
      <c r="A17" s="126"/>
      <c r="B17" s="148"/>
      <c r="C17" s="148"/>
      <c r="D17" s="65">
        <v>2021</v>
      </c>
      <c r="E17" s="67">
        <f>SUM(G17:H17)</f>
        <v>798052</v>
      </c>
      <c r="F17" s="149"/>
      <c r="G17" s="67">
        <f t="shared" si="0"/>
        <v>383117</v>
      </c>
      <c r="H17" s="67">
        <f t="shared" si="0"/>
        <v>414935</v>
      </c>
      <c r="I17" s="149">
        <f t="shared" si="0"/>
        <v>0</v>
      </c>
      <c r="J17" s="67">
        <f t="shared" si="1"/>
        <v>70810</v>
      </c>
      <c r="K17" s="67">
        <f t="shared" si="1"/>
        <v>266960</v>
      </c>
      <c r="L17" s="67">
        <f t="shared" si="1"/>
        <v>189651</v>
      </c>
      <c r="M17" s="67">
        <f t="shared" si="1"/>
        <v>254224</v>
      </c>
      <c r="N17" s="126"/>
    </row>
    <row r="18" spans="1:14" ht="15" customHeight="1">
      <c r="A18" s="126"/>
      <c r="B18" s="148"/>
      <c r="C18" s="148"/>
      <c r="D18" s="150"/>
      <c r="E18" s="149"/>
      <c r="F18" s="149"/>
      <c r="G18" s="67"/>
      <c r="H18" s="67"/>
      <c r="I18" s="149"/>
      <c r="J18" s="151"/>
      <c r="K18" s="151"/>
      <c r="L18" s="151"/>
      <c r="M18" s="152"/>
      <c r="N18" s="126"/>
    </row>
    <row r="19" spans="1:14" ht="8.1" customHeight="1">
      <c r="A19" s="126"/>
      <c r="B19" s="148"/>
      <c r="C19" s="148"/>
      <c r="D19" s="66"/>
      <c r="E19" s="153"/>
      <c r="F19" s="153"/>
      <c r="G19" s="154"/>
      <c r="H19" s="154"/>
      <c r="I19" s="153"/>
      <c r="J19" s="155"/>
      <c r="K19" s="155"/>
      <c r="L19" s="155"/>
      <c r="M19" s="156"/>
      <c r="N19" s="126"/>
    </row>
    <row r="20" spans="1:14" ht="15" customHeight="1">
      <c r="A20" s="126"/>
      <c r="B20" s="157" t="s">
        <v>14</v>
      </c>
      <c r="C20" s="148"/>
      <c r="D20" s="66">
        <v>2020</v>
      </c>
      <c r="E20" s="154">
        <f>SUM(G20:H20)</f>
        <v>49468</v>
      </c>
      <c r="F20" s="153"/>
      <c r="G20" s="153">
        <v>24156</v>
      </c>
      <c r="H20" s="153">
        <v>25312</v>
      </c>
      <c r="I20" s="154"/>
      <c r="J20" s="153">
        <v>1963</v>
      </c>
      <c r="K20" s="153">
        <v>14645</v>
      </c>
      <c r="L20" s="153">
        <v>12952</v>
      </c>
      <c r="M20" s="153">
        <v>19907</v>
      </c>
      <c r="N20" s="158"/>
    </row>
    <row r="21" spans="1:14" ht="15" customHeight="1">
      <c r="A21" s="126"/>
      <c r="B21" s="157"/>
      <c r="C21" s="148"/>
      <c r="D21" s="66">
        <v>2021</v>
      </c>
      <c r="E21" s="154">
        <f>SUM(G21:H21)</f>
        <v>94380</v>
      </c>
      <c r="F21" s="153"/>
      <c r="G21" s="153">
        <v>45924</v>
      </c>
      <c r="H21" s="153">
        <v>48456</v>
      </c>
      <c r="I21" s="154"/>
      <c r="J21" s="153">
        <v>9523</v>
      </c>
      <c r="K21" s="153">
        <v>32211</v>
      </c>
      <c r="L21" s="153">
        <v>21301</v>
      </c>
      <c r="M21" s="153">
        <v>30959</v>
      </c>
      <c r="N21" s="158"/>
    </row>
    <row r="22" spans="1:14" ht="15" customHeight="1">
      <c r="A22" s="126"/>
      <c r="B22" s="157"/>
      <c r="C22" s="148"/>
      <c r="D22" s="66"/>
      <c r="E22" s="154"/>
      <c r="F22" s="153"/>
      <c r="G22" s="153"/>
      <c r="H22" s="153"/>
      <c r="I22" s="154"/>
      <c r="J22" s="153"/>
      <c r="K22" s="153"/>
      <c r="L22" s="153"/>
      <c r="M22" s="153"/>
      <c r="N22" s="158"/>
    </row>
    <row r="23" spans="1:14" ht="8.1" customHeight="1">
      <c r="A23" s="126"/>
      <c r="B23" s="157"/>
      <c r="C23" s="148"/>
      <c r="D23" s="66"/>
      <c r="E23" s="154"/>
      <c r="F23" s="153"/>
      <c r="G23" s="153"/>
      <c r="H23" s="153"/>
      <c r="I23" s="154"/>
      <c r="J23" s="153"/>
      <c r="K23" s="153"/>
      <c r="L23" s="153"/>
      <c r="M23" s="153"/>
      <c r="N23" s="158"/>
    </row>
    <row r="24" spans="1:14" ht="15" customHeight="1">
      <c r="A24" s="126"/>
      <c r="B24" s="159" t="s">
        <v>13</v>
      </c>
      <c r="C24" s="148"/>
      <c r="D24" s="66">
        <v>2020</v>
      </c>
      <c r="E24" s="154">
        <f>SUM(G24:H24)</f>
        <v>31798</v>
      </c>
      <c r="F24" s="153"/>
      <c r="G24" s="153">
        <v>14813</v>
      </c>
      <c r="H24" s="153">
        <v>16985</v>
      </c>
      <c r="I24" s="154"/>
      <c r="J24" s="153">
        <v>1179</v>
      </c>
      <c r="K24" s="153">
        <v>10286</v>
      </c>
      <c r="L24" s="153">
        <v>9790</v>
      </c>
      <c r="M24" s="153">
        <v>10542</v>
      </c>
      <c r="N24" s="126"/>
    </row>
    <row r="25" spans="1:14" ht="15" customHeight="1">
      <c r="A25" s="126"/>
      <c r="B25" s="159"/>
      <c r="C25" s="148"/>
      <c r="D25" s="66">
        <v>2021</v>
      </c>
      <c r="E25" s="154">
        <f>SUM(G25:H25)</f>
        <v>47458</v>
      </c>
      <c r="F25" s="153"/>
      <c r="G25" s="153">
        <v>22167</v>
      </c>
      <c r="H25" s="153">
        <v>25291</v>
      </c>
      <c r="I25" s="154"/>
      <c r="J25" s="153">
        <v>4318</v>
      </c>
      <c r="K25" s="153">
        <v>18147</v>
      </c>
      <c r="L25" s="153">
        <v>11780</v>
      </c>
      <c r="M25" s="153">
        <v>13139</v>
      </c>
      <c r="N25" s="126"/>
    </row>
    <row r="26" spans="1:14" ht="15" customHeight="1">
      <c r="A26" s="126"/>
      <c r="B26" s="159"/>
      <c r="C26" s="148"/>
      <c r="D26" s="66"/>
      <c r="E26" s="154"/>
      <c r="F26" s="153"/>
      <c r="G26" s="153"/>
      <c r="H26" s="153"/>
      <c r="I26" s="154"/>
      <c r="J26" s="153"/>
      <c r="K26" s="153"/>
      <c r="L26" s="153"/>
      <c r="M26" s="153"/>
      <c r="N26" s="126"/>
    </row>
    <row r="27" spans="1:14" ht="8.1" customHeight="1">
      <c r="A27" s="126"/>
      <c r="B27" s="159"/>
      <c r="C27" s="148"/>
      <c r="D27" s="66"/>
      <c r="E27" s="154"/>
      <c r="F27" s="153"/>
      <c r="G27" s="153"/>
      <c r="H27" s="153"/>
      <c r="I27" s="154"/>
      <c r="J27" s="153"/>
      <c r="K27" s="153"/>
      <c r="L27" s="153"/>
      <c r="M27" s="153"/>
      <c r="N27" s="126"/>
    </row>
    <row r="28" spans="1:14" ht="15" customHeight="1">
      <c r="A28" s="126"/>
      <c r="B28" s="128" t="s">
        <v>12</v>
      </c>
      <c r="C28" s="127"/>
      <c r="D28" s="66">
        <v>2020</v>
      </c>
      <c r="E28" s="154">
        <f>SUM(G28:H28)</f>
        <v>19785</v>
      </c>
      <c r="F28" s="153"/>
      <c r="G28" s="153">
        <v>8800</v>
      </c>
      <c r="H28" s="153">
        <v>10985</v>
      </c>
      <c r="I28" s="154"/>
      <c r="J28" s="153">
        <v>538</v>
      </c>
      <c r="K28" s="160">
        <v>6912</v>
      </c>
      <c r="L28" s="153">
        <v>7088</v>
      </c>
      <c r="M28" s="153">
        <v>5247</v>
      </c>
      <c r="N28" s="126"/>
    </row>
    <row r="29" spans="1:14" ht="15" customHeight="1">
      <c r="A29" s="126"/>
      <c r="B29" s="128"/>
      <c r="C29" s="127"/>
      <c r="D29" s="66">
        <v>2021</v>
      </c>
      <c r="E29" s="154">
        <f>SUM(G29:H29)</f>
        <v>50582</v>
      </c>
      <c r="F29" s="153"/>
      <c r="G29" s="153">
        <v>25291</v>
      </c>
      <c r="H29" s="153">
        <v>25291</v>
      </c>
      <c r="I29" s="154"/>
      <c r="J29" s="153">
        <v>3940</v>
      </c>
      <c r="K29" s="160">
        <v>14963</v>
      </c>
      <c r="L29" s="153">
        <v>9139</v>
      </c>
      <c r="M29" s="153">
        <v>8441</v>
      </c>
      <c r="N29" s="126"/>
    </row>
    <row r="30" spans="1:14" ht="15" customHeight="1">
      <c r="A30" s="126"/>
      <c r="B30" s="128"/>
      <c r="C30" s="127"/>
      <c r="D30" s="66"/>
      <c r="E30" s="154"/>
      <c r="F30" s="153"/>
      <c r="G30" s="153"/>
      <c r="H30" s="153"/>
      <c r="I30" s="154"/>
      <c r="J30" s="153"/>
      <c r="K30" s="160"/>
      <c r="L30" s="153"/>
      <c r="M30" s="153"/>
      <c r="N30" s="126"/>
    </row>
    <row r="31" spans="1:14" ht="8.1" customHeight="1">
      <c r="A31" s="126"/>
      <c r="B31" s="128"/>
      <c r="C31" s="127"/>
      <c r="D31" s="66"/>
      <c r="E31" s="154"/>
      <c r="F31" s="153"/>
      <c r="G31" s="153"/>
      <c r="H31" s="153"/>
      <c r="I31" s="154"/>
      <c r="J31" s="153"/>
      <c r="K31" s="160"/>
      <c r="L31" s="153"/>
      <c r="M31" s="153"/>
      <c r="N31" s="126"/>
    </row>
    <row r="32" spans="1:14" ht="15" customHeight="1">
      <c r="A32" s="126"/>
      <c r="B32" s="159" t="s">
        <v>11</v>
      </c>
      <c r="C32" s="148"/>
      <c r="D32" s="66">
        <v>2020</v>
      </c>
      <c r="E32" s="154">
        <f>SUM(G32:H32)</f>
        <v>15799</v>
      </c>
      <c r="F32" s="153"/>
      <c r="G32" s="153">
        <v>7331</v>
      </c>
      <c r="H32" s="153">
        <v>8468</v>
      </c>
      <c r="I32" s="154"/>
      <c r="J32" s="153">
        <v>537</v>
      </c>
      <c r="K32" s="153">
        <v>4837</v>
      </c>
      <c r="L32" s="153">
        <v>4621</v>
      </c>
      <c r="M32" s="153">
        <v>5804</v>
      </c>
      <c r="N32" s="126"/>
    </row>
    <row r="33" spans="1:14" ht="15" customHeight="1">
      <c r="A33" s="126"/>
      <c r="B33" s="159"/>
      <c r="C33" s="148"/>
      <c r="D33" s="66">
        <v>2021</v>
      </c>
      <c r="E33" s="154">
        <f>SUM(G33:H33)</f>
        <v>25797</v>
      </c>
      <c r="F33" s="153"/>
      <c r="G33" s="153">
        <v>12219</v>
      </c>
      <c r="H33" s="153">
        <v>13578</v>
      </c>
      <c r="I33" s="154"/>
      <c r="J33" s="153">
        <v>2309</v>
      </c>
      <c r="K33" s="153">
        <v>9543</v>
      </c>
      <c r="L33" s="153">
        <v>6390</v>
      </c>
      <c r="M33" s="153">
        <v>7508</v>
      </c>
      <c r="N33" s="126"/>
    </row>
    <row r="34" spans="1:14" ht="15" customHeight="1">
      <c r="A34" s="126"/>
      <c r="B34" s="159"/>
      <c r="C34" s="148"/>
      <c r="D34" s="66"/>
      <c r="E34" s="154"/>
      <c r="F34" s="153"/>
      <c r="G34" s="153"/>
      <c r="H34" s="153"/>
      <c r="I34" s="154"/>
      <c r="J34" s="153"/>
      <c r="K34" s="153"/>
      <c r="L34" s="153"/>
      <c r="M34" s="153"/>
      <c r="N34" s="126"/>
    </row>
    <row r="35" spans="1:14" ht="8.1" customHeight="1">
      <c r="A35" s="126"/>
      <c r="B35" s="159"/>
      <c r="C35" s="148"/>
      <c r="D35" s="66"/>
      <c r="E35" s="154"/>
      <c r="F35" s="153"/>
      <c r="G35" s="153"/>
      <c r="H35" s="153"/>
      <c r="I35" s="154"/>
      <c r="J35" s="153"/>
      <c r="K35" s="153"/>
      <c r="L35" s="153"/>
      <c r="M35" s="153"/>
      <c r="N35" s="126"/>
    </row>
    <row r="36" spans="1:14" ht="15" customHeight="1">
      <c r="A36" s="126"/>
      <c r="B36" s="159" t="s">
        <v>10</v>
      </c>
      <c r="C36" s="148"/>
      <c r="D36" s="66">
        <v>2020</v>
      </c>
      <c r="E36" s="154">
        <f>SUM(G36:H36)</f>
        <v>19442</v>
      </c>
      <c r="F36" s="153"/>
      <c r="G36" s="153">
        <v>9543</v>
      </c>
      <c r="H36" s="153">
        <v>9899</v>
      </c>
      <c r="I36" s="154"/>
      <c r="J36" s="153">
        <v>720</v>
      </c>
      <c r="K36" s="153">
        <v>5670</v>
      </c>
      <c r="L36" s="153">
        <v>5482</v>
      </c>
      <c r="M36" s="153">
        <v>7570</v>
      </c>
      <c r="N36" s="126"/>
    </row>
    <row r="37" spans="1:14" ht="15" customHeight="1">
      <c r="A37" s="126"/>
      <c r="B37" s="159"/>
      <c r="C37" s="148"/>
      <c r="D37" s="66">
        <v>2021</v>
      </c>
      <c r="E37" s="154">
        <f>SUM(G37:H37)</f>
        <v>34212</v>
      </c>
      <c r="F37" s="153"/>
      <c r="G37" s="153">
        <v>16004</v>
      </c>
      <c r="H37" s="153">
        <v>18208</v>
      </c>
      <c r="I37" s="154"/>
      <c r="J37" s="153">
        <v>2913</v>
      </c>
      <c r="K37" s="153">
        <v>11861</v>
      </c>
      <c r="L37" s="153">
        <v>8089</v>
      </c>
      <c r="M37" s="153">
        <v>11184</v>
      </c>
      <c r="N37" s="126"/>
    </row>
    <row r="38" spans="1:14" ht="15" customHeight="1">
      <c r="A38" s="126"/>
      <c r="B38" s="159"/>
      <c r="C38" s="148"/>
      <c r="D38" s="66"/>
      <c r="E38" s="154"/>
      <c r="F38" s="153"/>
      <c r="G38" s="153"/>
      <c r="H38" s="153"/>
      <c r="I38" s="154"/>
      <c r="J38" s="153"/>
      <c r="K38" s="153"/>
      <c r="L38" s="153"/>
      <c r="M38" s="153"/>
      <c r="N38" s="126"/>
    </row>
    <row r="39" spans="1:14" ht="8.1" customHeight="1">
      <c r="A39" s="126"/>
      <c r="B39" s="159"/>
      <c r="C39" s="148"/>
      <c r="D39" s="66"/>
      <c r="E39" s="154"/>
      <c r="F39" s="153"/>
      <c r="G39" s="153"/>
      <c r="H39" s="153"/>
      <c r="I39" s="154"/>
      <c r="J39" s="153"/>
      <c r="K39" s="153"/>
      <c r="L39" s="153"/>
      <c r="M39" s="153"/>
      <c r="N39" s="126"/>
    </row>
    <row r="40" spans="1:14" ht="15" customHeight="1">
      <c r="A40" s="126"/>
      <c r="B40" s="159" t="s">
        <v>9</v>
      </c>
      <c r="C40" s="148"/>
      <c r="D40" s="66">
        <v>2020</v>
      </c>
      <c r="E40" s="154">
        <f>SUM(G40:H40)</f>
        <v>19174</v>
      </c>
      <c r="F40" s="153"/>
      <c r="G40" s="153">
        <v>9990</v>
      </c>
      <c r="H40" s="153">
        <v>9184</v>
      </c>
      <c r="I40" s="154"/>
      <c r="J40" s="153">
        <v>650</v>
      </c>
      <c r="K40" s="153">
        <v>6029</v>
      </c>
      <c r="L40" s="153">
        <v>5853</v>
      </c>
      <c r="M40" s="153">
        <v>6642</v>
      </c>
      <c r="N40" s="126"/>
    </row>
    <row r="41" spans="1:14" ht="15" customHeight="1">
      <c r="A41" s="126"/>
      <c r="B41" s="159"/>
      <c r="C41" s="148"/>
      <c r="D41" s="66">
        <v>2021</v>
      </c>
      <c r="E41" s="154">
        <f>SUM(G41:H41)</f>
        <v>34908</v>
      </c>
      <c r="F41" s="153"/>
      <c r="G41" s="153">
        <v>16680</v>
      </c>
      <c r="H41" s="153">
        <v>18228</v>
      </c>
      <c r="I41" s="154"/>
      <c r="J41" s="153">
        <v>3950</v>
      </c>
      <c r="K41" s="153">
        <v>13279</v>
      </c>
      <c r="L41" s="153">
        <v>8319</v>
      </c>
      <c r="M41" s="153">
        <v>9277</v>
      </c>
      <c r="N41" s="126"/>
    </row>
    <row r="42" spans="1:14" ht="15" customHeight="1">
      <c r="A42" s="126"/>
      <c r="B42" s="159"/>
      <c r="C42" s="148"/>
      <c r="D42" s="66"/>
      <c r="E42" s="154"/>
      <c r="F42" s="153"/>
      <c r="G42" s="153"/>
      <c r="H42" s="153"/>
      <c r="I42" s="154"/>
      <c r="J42" s="153"/>
      <c r="K42" s="153"/>
      <c r="L42" s="153"/>
      <c r="M42" s="153"/>
      <c r="N42" s="126"/>
    </row>
    <row r="43" spans="1:14" ht="8.1" customHeight="1">
      <c r="A43" s="126"/>
      <c r="B43" s="159"/>
      <c r="C43" s="148"/>
      <c r="D43" s="66"/>
      <c r="E43" s="154"/>
      <c r="F43" s="153"/>
      <c r="G43" s="153"/>
      <c r="H43" s="153"/>
      <c r="I43" s="154"/>
      <c r="J43" s="153"/>
      <c r="K43" s="153"/>
      <c r="L43" s="153"/>
      <c r="M43" s="153"/>
      <c r="N43" s="126"/>
    </row>
    <row r="44" spans="1:14" ht="15" customHeight="1">
      <c r="A44" s="126"/>
      <c r="B44" s="159" t="s">
        <v>8</v>
      </c>
      <c r="C44" s="148"/>
      <c r="D44" s="66">
        <v>2020</v>
      </c>
      <c r="E44" s="154">
        <f>SUM(G44:H44)</f>
        <v>37020</v>
      </c>
      <c r="F44" s="153"/>
      <c r="G44" s="153">
        <v>17239</v>
      </c>
      <c r="H44" s="161">
        <v>19781</v>
      </c>
      <c r="I44" s="162"/>
      <c r="J44" s="153">
        <v>1440</v>
      </c>
      <c r="K44" s="153">
        <v>11700</v>
      </c>
      <c r="L44" s="153">
        <v>10717</v>
      </c>
      <c r="M44" s="153">
        <v>13163</v>
      </c>
      <c r="N44" s="126"/>
    </row>
    <row r="45" spans="1:14" ht="15" customHeight="1">
      <c r="A45" s="126"/>
      <c r="B45" s="159"/>
      <c r="C45" s="148"/>
      <c r="D45" s="66">
        <v>2021</v>
      </c>
      <c r="E45" s="154">
        <f>SUM(G45:H45)</f>
        <v>55802</v>
      </c>
      <c r="F45" s="153"/>
      <c r="G45" s="153">
        <v>26284</v>
      </c>
      <c r="H45" s="161">
        <v>29518</v>
      </c>
      <c r="I45" s="162"/>
      <c r="J45" s="153">
        <v>5814</v>
      </c>
      <c r="K45" s="153">
        <v>20551</v>
      </c>
      <c r="L45" s="153">
        <v>12792</v>
      </c>
      <c r="M45" s="153">
        <v>16447</v>
      </c>
      <c r="N45" s="126"/>
    </row>
    <row r="46" spans="1:14" ht="15" customHeight="1">
      <c r="A46" s="126"/>
      <c r="B46" s="159"/>
      <c r="C46" s="148"/>
      <c r="D46" s="66"/>
      <c r="E46" s="154"/>
      <c r="F46" s="153"/>
      <c r="G46" s="153"/>
      <c r="H46" s="161"/>
      <c r="I46" s="162"/>
      <c r="J46" s="153"/>
      <c r="K46" s="153"/>
      <c r="L46" s="153"/>
      <c r="M46" s="153"/>
      <c r="N46" s="126"/>
    </row>
    <row r="47" spans="1:14" ht="8.1" customHeight="1">
      <c r="A47" s="126"/>
      <c r="B47" s="159"/>
      <c r="C47" s="148"/>
      <c r="D47" s="66"/>
      <c r="E47" s="154"/>
      <c r="F47" s="153"/>
      <c r="G47" s="153"/>
      <c r="H47" s="161"/>
      <c r="I47" s="162"/>
      <c r="J47" s="153"/>
      <c r="K47" s="153"/>
      <c r="L47" s="153"/>
      <c r="M47" s="153"/>
      <c r="N47" s="126"/>
    </row>
    <row r="48" spans="1:14" ht="15" customHeight="1">
      <c r="A48" s="126"/>
      <c r="B48" s="159" t="s">
        <v>7</v>
      </c>
      <c r="C48" s="148"/>
      <c r="D48" s="66">
        <v>2020</v>
      </c>
      <c r="E48" s="154">
        <f>SUM(G48:H48)</f>
        <v>3247</v>
      </c>
      <c r="F48" s="153"/>
      <c r="G48" s="153">
        <v>1508</v>
      </c>
      <c r="H48" s="153">
        <v>1739</v>
      </c>
      <c r="I48" s="154"/>
      <c r="J48" s="153">
        <v>90</v>
      </c>
      <c r="K48" s="153">
        <v>964</v>
      </c>
      <c r="L48" s="153">
        <v>1049</v>
      </c>
      <c r="M48" s="153">
        <v>1144</v>
      </c>
      <c r="N48" s="126"/>
    </row>
    <row r="49" spans="1:14" ht="15" customHeight="1">
      <c r="A49" s="126"/>
      <c r="B49" s="159"/>
      <c r="C49" s="148"/>
      <c r="D49" s="66">
        <v>2021</v>
      </c>
      <c r="E49" s="154">
        <f>SUM(G49:H49)</f>
        <v>5119</v>
      </c>
      <c r="F49" s="153"/>
      <c r="G49" s="153">
        <v>2379</v>
      </c>
      <c r="H49" s="153">
        <v>2740</v>
      </c>
      <c r="I49" s="154"/>
      <c r="J49" s="153">
        <v>458</v>
      </c>
      <c r="K49" s="153">
        <v>1960</v>
      </c>
      <c r="L49" s="153">
        <v>1410</v>
      </c>
      <c r="M49" s="153">
        <v>1287</v>
      </c>
      <c r="N49" s="126"/>
    </row>
    <row r="50" spans="1:14" ht="15" customHeight="1">
      <c r="A50" s="126"/>
      <c r="B50" s="159"/>
      <c r="C50" s="148"/>
      <c r="D50" s="66"/>
      <c r="E50" s="154"/>
      <c r="F50" s="153"/>
      <c r="G50" s="153"/>
      <c r="H50" s="153"/>
      <c r="I50" s="154"/>
      <c r="J50" s="153"/>
      <c r="K50" s="153"/>
      <c r="L50" s="153"/>
      <c r="M50" s="153"/>
      <c r="N50" s="126"/>
    </row>
    <row r="51" spans="1:14" ht="8.1" customHeight="1">
      <c r="A51" s="126"/>
      <c r="B51" s="159"/>
      <c r="C51" s="148"/>
      <c r="D51" s="66"/>
      <c r="E51" s="154"/>
      <c r="F51" s="153"/>
      <c r="G51" s="153"/>
      <c r="H51" s="153"/>
      <c r="I51" s="154"/>
      <c r="J51" s="153"/>
      <c r="K51" s="153"/>
      <c r="L51" s="153"/>
      <c r="M51" s="153"/>
      <c r="N51" s="126"/>
    </row>
    <row r="52" spans="1:14" ht="15" customHeight="1">
      <c r="A52" s="126"/>
      <c r="B52" s="128" t="s">
        <v>28</v>
      </c>
      <c r="C52" s="127"/>
      <c r="D52" s="66">
        <v>2020</v>
      </c>
      <c r="E52" s="154">
        <f>SUM(G52:H52)</f>
        <v>27118</v>
      </c>
      <c r="F52" s="153"/>
      <c r="G52" s="153">
        <v>12927</v>
      </c>
      <c r="H52" s="153">
        <v>14191</v>
      </c>
      <c r="I52" s="154"/>
      <c r="J52" s="153">
        <v>832</v>
      </c>
      <c r="K52" s="153">
        <v>7001</v>
      </c>
      <c r="L52" s="153">
        <v>6455</v>
      </c>
      <c r="M52" s="153">
        <v>12830</v>
      </c>
      <c r="N52" s="126"/>
    </row>
    <row r="53" spans="1:14" ht="15" customHeight="1">
      <c r="A53" s="126"/>
      <c r="B53" s="128"/>
      <c r="C53" s="127"/>
      <c r="D53" s="66">
        <v>2021</v>
      </c>
      <c r="E53" s="154">
        <f>SUM(G53:H53)</f>
        <v>43758</v>
      </c>
      <c r="F53" s="153"/>
      <c r="G53" s="153">
        <v>21666</v>
      </c>
      <c r="H53" s="153">
        <v>22092</v>
      </c>
      <c r="I53" s="154"/>
      <c r="J53" s="153">
        <v>3594</v>
      </c>
      <c r="K53" s="153">
        <v>14429</v>
      </c>
      <c r="L53" s="153">
        <v>9785</v>
      </c>
      <c r="M53" s="153">
        <v>15719</v>
      </c>
      <c r="N53" s="126"/>
    </row>
    <row r="54" spans="1:14" ht="15" customHeight="1">
      <c r="A54" s="126"/>
      <c r="B54" s="128"/>
      <c r="C54" s="127"/>
      <c r="D54" s="66"/>
      <c r="E54" s="154"/>
      <c r="F54" s="153"/>
      <c r="G54" s="153"/>
      <c r="H54" s="153"/>
      <c r="I54" s="154"/>
      <c r="J54" s="153"/>
      <c r="K54" s="153"/>
      <c r="L54" s="153"/>
      <c r="M54" s="153"/>
      <c r="N54" s="126"/>
    </row>
    <row r="55" spans="1:14" ht="8.1" customHeight="1">
      <c r="A55" s="126"/>
      <c r="B55" s="128"/>
      <c r="C55" s="127"/>
      <c r="D55" s="66"/>
      <c r="E55" s="154"/>
      <c r="F55" s="153"/>
      <c r="G55" s="153"/>
      <c r="H55" s="153"/>
      <c r="I55" s="154"/>
      <c r="J55" s="153"/>
      <c r="K55" s="153"/>
      <c r="L55" s="153"/>
      <c r="M55" s="153"/>
      <c r="N55" s="126"/>
    </row>
    <row r="56" spans="1:14" ht="15" customHeight="1">
      <c r="A56" s="126"/>
      <c r="B56" s="159" t="s">
        <v>6</v>
      </c>
      <c r="C56" s="148"/>
      <c r="D56" s="66">
        <v>2020</v>
      </c>
      <c r="E56" s="154">
        <f>SUM(G56:H56)</f>
        <v>36774</v>
      </c>
      <c r="F56" s="153"/>
      <c r="G56" s="153">
        <v>16979</v>
      </c>
      <c r="H56" s="153">
        <v>19795</v>
      </c>
      <c r="I56" s="154"/>
      <c r="J56" s="153">
        <v>1223</v>
      </c>
      <c r="K56" s="153">
        <v>10991</v>
      </c>
      <c r="L56" s="153">
        <v>11300</v>
      </c>
      <c r="M56" s="153">
        <v>13260</v>
      </c>
      <c r="N56" s="126"/>
    </row>
    <row r="57" spans="1:14" ht="15" customHeight="1">
      <c r="A57" s="126"/>
      <c r="B57" s="159"/>
      <c r="C57" s="148"/>
      <c r="D57" s="66">
        <v>2021</v>
      </c>
      <c r="E57" s="154">
        <f>SUM(G57:H57)</f>
        <v>60874</v>
      </c>
      <c r="F57" s="153"/>
      <c r="G57" s="153">
        <v>26845</v>
      </c>
      <c r="H57" s="153">
        <v>34029</v>
      </c>
      <c r="I57" s="154"/>
      <c r="J57" s="153">
        <v>7513</v>
      </c>
      <c r="K57" s="153">
        <v>21904</v>
      </c>
      <c r="L57" s="153">
        <v>15467</v>
      </c>
      <c r="M57" s="153">
        <v>15833</v>
      </c>
      <c r="N57" s="126"/>
    </row>
    <row r="58" spans="1:14" ht="15" customHeight="1">
      <c r="A58" s="126"/>
      <c r="B58" s="159"/>
      <c r="C58" s="148"/>
      <c r="D58" s="66"/>
      <c r="E58" s="154"/>
      <c r="F58" s="153"/>
      <c r="G58" s="153"/>
      <c r="H58" s="153"/>
      <c r="I58" s="154"/>
      <c r="J58" s="153"/>
      <c r="K58" s="153"/>
      <c r="L58" s="153"/>
      <c r="M58" s="153"/>
      <c r="N58" s="126"/>
    </row>
    <row r="59" spans="1:14" ht="8.1" customHeight="1">
      <c r="A59" s="126"/>
      <c r="B59" s="159"/>
      <c r="C59" s="148"/>
      <c r="D59" s="66"/>
      <c r="E59" s="154"/>
      <c r="F59" s="153"/>
      <c r="G59" s="153"/>
      <c r="H59" s="153"/>
      <c r="I59" s="154"/>
      <c r="J59" s="153"/>
      <c r="K59" s="153"/>
      <c r="L59" s="153"/>
      <c r="M59" s="153"/>
      <c r="N59" s="126"/>
    </row>
    <row r="60" spans="1:14" ht="15" customHeight="1">
      <c r="A60" s="126"/>
      <c r="B60" s="159" t="s">
        <v>5</v>
      </c>
      <c r="C60" s="148"/>
      <c r="D60" s="66">
        <v>2020</v>
      </c>
      <c r="E60" s="154">
        <f>SUM(G60:H60)</f>
        <v>28458</v>
      </c>
      <c r="F60" s="153"/>
      <c r="G60" s="153">
        <v>13629</v>
      </c>
      <c r="H60" s="153">
        <v>14829</v>
      </c>
      <c r="I60" s="154"/>
      <c r="J60" s="153">
        <v>1142</v>
      </c>
      <c r="K60" s="153">
        <v>8490</v>
      </c>
      <c r="L60" s="153">
        <v>8161</v>
      </c>
      <c r="M60" s="153">
        <v>10665</v>
      </c>
      <c r="N60" s="126"/>
    </row>
    <row r="61" spans="1:14" ht="15" customHeight="1">
      <c r="A61" s="126"/>
      <c r="B61" s="159"/>
      <c r="C61" s="148"/>
      <c r="D61" s="66">
        <v>2021</v>
      </c>
      <c r="E61" s="154">
        <f>SUM(G61:H61)</f>
        <v>47220</v>
      </c>
      <c r="F61" s="153"/>
      <c r="G61" s="153">
        <v>22616</v>
      </c>
      <c r="H61" s="153">
        <v>24604</v>
      </c>
      <c r="I61" s="154"/>
      <c r="J61" s="153">
        <v>4459</v>
      </c>
      <c r="K61" s="153">
        <v>17286</v>
      </c>
      <c r="L61" s="153">
        <v>11834</v>
      </c>
      <c r="M61" s="153">
        <v>13559</v>
      </c>
      <c r="N61" s="126"/>
    </row>
    <row r="62" spans="1:14" ht="15" customHeight="1">
      <c r="A62" s="126"/>
      <c r="B62" s="159"/>
      <c r="C62" s="148"/>
      <c r="D62" s="66"/>
      <c r="E62" s="154"/>
      <c r="F62" s="153"/>
      <c r="G62" s="153"/>
      <c r="H62" s="153"/>
      <c r="I62" s="154"/>
      <c r="J62" s="153"/>
      <c r="K62" s="153"/>
      <c r="L62" s="153"/>
      <c r="M62" s="153"/>
      <c r="N62" s="126"/>
    </row>
    <row r="63" spans="1:14" ht="8.1" customHeight="1">
      <c r="A63" s="126"/>
      <c r="B63" s="159"/>
      <c r="C63" s="148"/>
      <c r="D63" s="66"/>
      <c r="E63" s="154"/>
      <c r="F63" s="153"/>
      <c r="G63" s="153"/>
      <c r="H63" s="153"/>
      <c r="I63" s="154"/>
      <c r="J63" s="153"/>
      <c r="K63" s="153"/>
      <c r="L63" s="153"/>
      <c r="M63" s="153"/>
      <c r="N63" s="126"/>
    </row>
    <row r="64" spans="1:14" ht="15" customHeight="1">
      <c r="A64" s="126"/>
      <c r="B64" s="159" t="s">
        <v>4</v>
      </c>
      <c r="C64" s="148"/>
      <c r="D64" s="66">
        <v>2020</v>
      </c>
      <c r="E64" s="154">
        <f>SUM(G64:H64)</f>
        <v>110100</v>
      </c>
      <c r="F64" s="153"/>
      <c r="G64" s="153">
        <v>54858</v>
      </c>
      <c r="H64" s="153">
        <v>55242</v>
      </c>
      <c r="I64" s="154"/>
      <c r="J64" s="153">
        <v>3032</v>
      </c>
      <c r="K64" s="153">
        <v>24541</v>
      </c>
      <c r="L64" s="153">
        <v>29395</v>
      </c>
      <c r="M64" s="153">
        <v>53132</v>
      </c>
      <c r="N64" s="126"/>
    </row>
    <row r="65" spans="1:14" ht="15" customHeight="1">
      <c r="A65" s="126"/>
      <c r="B65" s="159"/>
      <c r="C65" s="148"/>
      <c r="D65" s="66">
        <v>2021</v>
      </c>
      <c r="E65" s="154">
        <f>SUM(G65:H65)</f>
        <v>198653</v>
      </c>
      <c r="F65" s="153"/>
      <c r="G65" s="153">
        <v>95975</v>
      </c>
      <c r="H65" s="153">
        <v>102678</v>
      </c>
      <c r="I65" s="154"/>
      <c r="J65" s="153">
        <v>14421</v>
      </c>
      <c r="K65" s="153">
        <v>60545</v>
      </c>
      <c r="L65" s="153">
        <v>48976</v>
      </c>
      <c r="M65" s="153">
        <v>74125</v>
      </c>
      <c r="N65" s="126"/>
    </row>
    <row r="66" spans="1:14" ht="15" customHeight="1">
      <c r="A66" s="126"/>
      <c r="B66" s="159"/>
      <c r="C66" s="148"/>
      <c r="D66" s="66"/>
      <c r="E66" s="154"/>
      <c r="F66" s="153"/>
      <c r="G66" s="153"/>
      <c r="H66" s="153"/>
      <c r="I66" s="154"/>
      <c r="J66" s="153"/>
      <c r="K66" s="153"/>
      <c r="L66" s="153"/>
      <c r="M66" s="153"/>
      <c r="N66" s="126"/>
    </row>
    <row r="67" spans="1:14" ht="8.1" customHeight="1">
      <c r="A67" s="126"/>
      <c r="B67" s="159"/>
      <c r="C67" s="148"/>
      <c r="D67" s="66"/>
      <c r="E67" s="154"/>
      <c r="F67" s="153"/>
      <c r="G67" s="153"/>
      <c r="H67" s="153"/>
      <c r="I67" s="154"/>
      <c r="J67" s="153"/>
      <c r="K67" s="153"/>
      <c r="L67" s="153"/>
      <c r="M67" s="153"/>
      <c r="N67" s="126"/>
    </row>
    <row r="68" spans="1:14" ht="15" customHeight="1">
      <c r="A68" s="126"/>
      <c r="B68" s="128" t="s">
        <v>3</v>
      </c>
      <c r="C68" s="127"/>
      <c r="D68" s="66">
        <v>2020</v>
      </c>
      <c r="E68" s="154">
        <f>SUM(G68:H68)</f>
        <v>14699</v>
      </c>
      <c r="F68" s="153"/>
      <c r="G68" s="153">
        <v>7341</v>
      </c>
      <c r="H68" s="153">
        <v>7358</v>
      </c>
      <c r="I68" s="154"/>
      <c r="J68" s="153">
        <v>361</v>
      </c>
      <c r="K68" s="160">
        <v>4573</v>
      </c>
      <c r="L68" s="153">
        <v>5014</v>
      </c>
      <c r="M68" s="153">
        <v>4751</v>
      </c>
      <c r="N68" s="126"/>
    </row>
    <row r="69" spans="1:14" ht="15" customHeight="1">
      <c r="A69" s="126"/>
      <c r="B69" s="128"/>
      <c r="C69" s="127"/>
      <c r="D69" s="66">
        <v>2021</v>
      </c>
      <c r="E69" s="154">
        <f>SUM(G69:H69)</f>
        <v>29076</v>
      </c>
      <c r="F69" s="153"/>
      <c r="G69" s="153">
        <v>14431</v>
      </c>
      <c r="H69" s="153">
        <v>14645</v>
      </c>
      <c r="I69" s="154"/>
      <c r="J69" s="153">
        <v>3273</v>
      </c>
      <c r="K69" s="160">
        <v>10888</v>
      </c>
      <c r="L69" s="153">
        <v>7379</v>
      </c>
      <c r="M69" s="153">
        <v>7514</v>
      </c>
      <c r="N69" s="126"/>
    </row>
    <row r="70" spans="1:14" ht="15" customHeight="1">
      <c r="A70" s="126"/>
      <c r="B70" s="128"/>
      <c r="C70" s="127"/>
      <c r="D70" s="66"/>
      <c r="E70" s="154"/>
      <c r="F70" s="153"/>
      <c r="G70" s="153"/>
      <c r="H70" s="153"/>
      <c r="I70" s="154"/>
      <c r="J70" s="153"/>
      <c r="K70" s="160"/>
      <c r="L70" s="153"/>
      <c r="M70" s="153"/>
      <c r="N70" s="126"/>
    </row>
    <row r="71" spans="1:14" ht="8.1" customHeight="1">
      <c r="A71" s="126"/>
      <c r="B71" s="128"/>
      <c r="C71" s="127"/>
      <c r="D71" s="66"/>
      <c r="E71" s="154"/>
      <c r="F71" s="153"/>
      <c r="G71" s="153"/>
      <c r="H71" s="153"/>
      <c r="I71" s="154"/>
      <c r="J71" s="153"/>
      <c r="K71" s="160"/>
      <c r="L71" s="153"/>
      <c r="M71" s="153"/>
      <c r="N71" s="126"/>
    </row>
    <row r="72" spans="1:14" ht="15" customHeight="1">
      <c r="A72" s="126"/>
      <c r="B72" s="159" t="s">
        <v>2</v>
      </c>
      <c r="C72" s="148"/>
      <c r="D72" s="66">
        <v>2020</v>
      </c>
      <c r="E72" s="154">
        <f>SUM(G72:H72)</f>
        <v>43763</v>
      </c>
      <c r="F72" s="153"/>
      <c r="G72" s="153">
        <v>21097</v>
      </c>
      <c r="H72" s="153">
        <v>22666</v>
      </c>
      <c r="I72" s="154"/>
      <c r="J72" s="153">
        <v>993</v>
      </c>
      <c r="K72" s="153">
        <v>8898</v>
      </c>
      <c r="L72" s="153">
        <v>11414</v>
      </c>
      <c r="M72" s="153">
        <v>22457</v>
      </c>
      <c r="N72" s="163"/>
    </row>
    <row r="73" spans="1:14" ht="15" customHeight="1">
      <c r="A73" s="126"/>
      <c r="B73" s="159"/>
      <c r="C73" s="148"/>
      <c r="D73" s="66">
        <v>2021</v>
      </c>
      <c r="E73" s="154">
        <f>SUM(G73:H73)</f>
        <v>70927</v>
      </c>
      <c r="F73" s="153"/>
      <c r="G73" s="153">
        <v>34906</v>
      </c>
      <c r="H73" s="153">
        <v>36021</v>
      </c>
      <c r="I73" s="154"/>
      <c r="J73" s="153">
        <v>4490</v>
      </c>
      <c r="K73" s="153">
        <v>19964</v>
      </c>
      <c r="L73" s="153">
        <v>17150</v>
      </c>
      <c r="M73" s="153">
        <v>29053</v>
      </c>
      <c r="N73" s="163"/>
    </row>
    <row r="74" spans="1:14" ht="15" customHeight="1">
      <c r="A74" s="126"/>
      <c r="B74" s="159"/>
      <c r="C74" s="148"/>
      <c r="D74" s="66"/>
      <c r="E74" s="154"/>
      <c r="F74" s="153"/>
      <c r="G74" s="153"/>
      <c r="H74" s="153"/>
      <c r="I74" s="154"/>
      <c r="J74" s="153"/>
      <c r="K74" s="153"/>
      <c r="L74" s="153"/>
      <c r="M74" s="153"/>
      <c r="N74" s="163"/>
    </row>
    <row r="75" spans="1:14" ht="8.1" customHeight="1">
      <c r="A75" s="126"/>
      <c r="B75" s="159"/>
      <c r="C75" s="148"/>
      <c r="D75" s="66"/>
      <c r="E75" s="154"/>
      <c r="F75" s="153"/>
      <c r="G75" s="153"/>
      <c r="H75" s="153"/>
      <c r="I75" s="154"/>
      <c r="J75" s="153"/>
      <c r="K75" s="153"/>
      <c r="L75" s="153"/>
      <c r="M75" s="153"/>
      <c r="N75" s="163"/>
    </row>
    <row r="76" spans="1:14" ht="15" customHeight="1">
      <c r="A76" s="126"/>
      <c r="B76" s="159" t="s">
        <v>1</v>
      </c>
      <c r="C76" s="148"/>
      <c r="D76" s="66">
        <v>2020</v>
      </c>
      <c r="E76" s="154">
        <f>SUM(G76:H76)</f>
        <v>979</v>
      </c>
      <c r="F76" s="153"/>
      <c r="G76" s="153">
        <v>522</v>
      </c>
      <c r="H76" s="153">
        <v>457</v>
      </c>
      <c r="I76" s="154"/>
      <c r="J76" s="153">
        <v>20</v>
      </c>
      <c r="K76" s="153">
        <v>240</v>
      </c>
      <c r="L76" s="153">
        <v>264</v>
      </c>
      <c r="M76" s="153">
        <v>455</v>
      </c>
      <c r="N76" s="163"/>
    </row>
    <row r="77" spans="1:14" ht="15" customHeight="1">
      <c r="A77" s="126"/>
      <c r="B77" s="159"/>
      <c r="C77" s="148"/>
      <c r="D77" s="66">
        <v>2021</v>
      </c>
      <c r="E77" s="154">
        <f>SUM(G77:H77)</f>
        <v>1791</v>
      </c>
      <c r="F77" s="153"/>
      <c r="G77" s="153">
        <v>898</v>
      </c>
      <c r="H77" s="153">
        <v>893</v>
      </c>
      <c r="I77" s="154"/>
      <c r="J77" s="153">
        <v>149</v>
      </c>
      <c r="K77" s="153">
        <v>601</v>
      </c>
      <c r="L77" s="153">
        <v>483</v>
      </c>
      <c r="M77" s="153">
        <v>554</v>
      </c>
      <c r="N77" s="163"/>
    </row>
    <row r="78" spans="1:14" ht="15" customHeight="1">
      <c r="A78" s="126"/>
      <c r="B78" s="159"/>
      <c r="C78" s="148"/>
      <c r="D78" s="66"/>
      <c r="E78" s="154"/>
      <c r="F78" s="153"/>
      <c r="G78" s="153"/>
      <c r="H78" s="153"/>
      <c r="I78" s="154"/>
      <c r="J78" s="153"/>
      <c r="K78" s="153"/>
      <c r="L78" s="153"/>
      <c r="M78" s="153"/>
      <c r="N78" s="163"/>
    </row>
    <row r="79" spans="1:14" ht="8.1" customHeight="1">
      <c r="A79" s="126"/>
      <c r="B79" s="159"/>
      <c r="C79" s="148"/>
      <c r="D79" s="66"/>
      <c r="E79" s="154"/>
      <c r="F79" s="153"/>
      <c r="G79" s="153"/>
      <c r="H79" s="153"/>
      <c r="I79" s="154"/>
      <c r="J79" s="153"/>
      <c r="K79" s="153"/>
      <c r="L79" s="153"/>
      <c r="M79" s="153"/>
      <c r="N79" s="163"/>
    </row>
    <row r="80" spans="1:14" ht="15" customHeight="1">
      <c r="A80" s="126"/>
      <c r="B80" s="159" t="s">
        <v>0</v>
      </c>
      <c r="C80" s="148"/>
      <c r="D80" s="66">
        <v>2020</v>
      </c>
      <c r="E80" s="154">
        <f>SUM(G80:H80)</f>
        <v>1650</v>
      </c>
      <c r="F80" s="153"/>
      <c r="G80" s="153">
        <v>757</v>
      </c>
      <c r="H80" s="153">
        <v>893</v>
      </c>
      <c r="I80" s="154"/>
      <c r="J80" s="153">
        <v>18</v>
      </c>
      <c r="K80" s="153">
        <v>349</v>
      </c>
      <c r="L80" s="153">
        <v>541</v>
      </c>
      <c r="M80" s="153">
        <v>742</v>
      </c>
      <c r="N80" s="163"/>
    </row>
    <row r="81" spans="1:14" ht="15" customHeight="1">
      <c r="A81" s="126"/>
      <c r="B81" s="159"/>
      <c r="C81" s="148"/>
      <c r="D81" s="66">
        <v>2021</v>
      </c>
      <c r="E81" s="154">
        <f>SUM(G81:H81)</f>
        <v>2614</v>
      </c>
      <c r="F81" s="153"/>
      <c r="G81" s="153">
        <v>1211</v>
      </c>
      <c r="H81" s="153">
        <v>1403</v>
      </c>
      <c r="I81" s="154"/>
      <c r="J81" s="153">
        <v>144</v>
      </c>
      <c r="K81" s="153">
        <v>788</v>
      </c>
      <c r="L81" s="153">
        <v>767</v>
      </c>
      <c r="M81" s="153">
        <v>912</v>
      </c>
      <c r="N81" s="163"/>
    </row>
    <row r="82" spans="1:14" ht="15" customHeight="1">
      <c r="A82" s="126"/>
      <c r="B82" s="159"/>
      <c r="C82" s="148"/>
      <c r="D82" s="66"/>
      <c r="N82" s="163"/>
    </row>
    <row r="83" spans="1:14" ht="8.1" customHeight="1" thickBot="1">
      <c r="A83" s="164"/>
      <c r="B83" s="165"/>
      <c r="C83" s="165"/>
      <c r="D83" s="166"/>
      <c r="E83" s="165"/>
      <c r="F83" s="165"/>
      <c r="G83" s="165"/>
      <c r="H83" s="165"/>
      <c r="I83" s="165"/>
      <c r="J83" s="167"/>
      <c r="K83" s="167"/>
      <c r="L83" s="167"/>
      <c r="M83" s="167"/>
      <c r="N83" s="164"/>
    </row>
    <row r="84" spans="1:14" ht="15" customHeight="1">
      <c r="D84" s="168"/>
      <c r="I84" s="169"/>
      <c r="J84" s="170"/>
      <c r="K84" s="171"/>
      <c r="L84" s="171"/>
      <c r="M84" s="172"/>
      <c r="N84" s="63" t="s">
        <v>213</v>
      </c>
    </row>
    <row r="85" spans="1:14" ht="15" customHeight="1">
      <c r="A85" s="169"/>
      <c r="D85" s="168"/>
      <c r="I85" s="173"/>
      <c r="J85" s="174"/>
      <c r="K85" s="171"/>
      <c r="L85" s="171"/>
      <c r="M85" s="172"/>
      <c r="N85" s="64" t="s">
        <v>214</v>
      </c>
    </row>
    <row r="88" spans="1:14" ht="15" customHeight="1">
      <c r="A88" s="175"/>
      <c r="J88" s="119"/>
      <c r="K88" s="119"/>
      <c r="L88" s="119"/>
      <c r="M88" s="119"/>
    </row>
    <row r="89" spans="1:14" ht="15" customHeight="1">
      <c r="A89" s="122"/>
      <c r="J89" s="119"/>
      <c r="K89" s="119"/>
      <c r="L89" s="119"/>
      <c r="M89" s="119"/>
    </row>
    <row r="90" spans="1:14" ht="15" customHeight="1">
      <c r="J90" s="119"/>
      <c r="K90" s="119"/>
      <c r="L90" s="119"/>
      <c r="M90" s="119"/>
    </row>
    <row r="91" spans="1:14" ht="15" customHeight="1">
      <c r="J91" s="119"/>
      <c r="K91" s="119"/>
      <c r="L91" s="119"/>
      <c r="M91" s="119"/>
    </row>
    <row r="92" spans="1:14" ht="15" customHeight="1">
      <c r="J92" s="119"/>
      <c r="K92" s="119"/>
      <c r="L92" s="119"/>
      <c r="M92" s="119"/>
    </row>
    <row r="93" spans="1:14" ht="15" customHeight="1">
      <c r="J93" s="119"/>
      <c r="K93" s="119"/>
      <c r="L93" s="119"/>
      <c r="M93" s="119"/>
    </row>
    <row r="94" spans="1:14" ht="15" customHeight="1">
      <c r="J94" s="119"/>
      <c r="K94" s="119"/>
      <c r="L94" s="119"/>
      <c r="M94" s="119"/>
    </row>
    <row r="95" spans="1:14" ht="15" customHeight="1">
      <c r="J95" s="119"/>
      <c r="K95" s="119"/>
      <c r="L95" s="119"/>
      <c r="M95" s="119"/>
    </row>
    <row r="96" spans="1:14" ht="15" customHeight="1">
      <c r="J96" s="119"/>
      <c r="K96" s="119"/>
      <c r="L96" s="119"/>
      <c r="M96" s="119"/>
    </row>
    <row r="97" spans="10:13" ht="15" customHeight="1">
      <c r="J97" s="119"/>
      <c r="K97" s="119"/>
      <c r="L97" s="119"/>
      <c r="M97" s="119"/>
    </row>
    <row r="98" spans="10:13" ht="15" customHeight="1">
      <c r="J98" s="119"/>
      <c r="K98" s="119"/>
      <c r="L98" s="119"/>
      <c r="M98" s="119"/>
    </row>
    <row r="99" spans="10:13" ht="15" customHeight="1">
      <c r="J99" s="119"/>
      <c r="K99" s="119"/>
      <c r="L99" s="119"/>
      <c r="M99" s="119"/>
    </row>
    <row r="100" spans="10:13" ht="15" customHeight="1">
      <c r="J100" s="119"/>
      <c r="K100" s="119"/>
      <c r="L100" s="119"/>
      <c r="M100" s="119"/>
    </row>
    <row r="101" spans="10:13" ht="15" customHeight="1">
      <c r="J101" s="119"/>
      <c r="K101" s="119"/>
      <c r="L101" s="119"/>
      <c r="M101" s="119"/>
    </row>
    <row r="102" spans="10:13" ht="15" customHeight="1">
      <c r="J102" s="119"/>
      <c r="K102" s="119"/>
      <c r="L102" s="119"/>
      <c r="M102" s="119"/>
    </row>
    <row r="103" spans="10:13" ht="15" customHeight="1">
      <c r="J103" s="119"/>
      <c r="K103" s="119"/>
      <c r="L103" s="119"/>
      <c r="M103" s="119"/>
    </row>
    <row r="104" spans="10:13" ht="15" customHeight="1">
      <c r="J104" s="119"/>
      <c r="K104" s="119"/>
      <c r="L104" s="119"/>
      <c r="M104" s="119"/>
    </row>
    <row r="105" spans="10:13" ht="15" customHeight="1">
      <c r="J105" s="119"/>
      <c r="K105" s="119"/>
      <c r="L105" s="119"/>
      <c r="M105" s="119"/>
    </row>
    <row r="106" spans="10:13" ht="15" customHeight="1">
      <c r="J106" s="119"/>
      <c r="K106" s="119"/>
      <c r="L106" s="119"/>
      <c r="M106" s="119"/>
    </row>
    <row r="107" spans="10:13" ht="15" customHeight="1">
      <c r="J107" s="119"/>
      <c r="K107" s="119"/>
      <c r="L107" s="119"/>
      <c r="M107" s="119"/>
    </row>
    <row r="108" spans="10:13" ht="15" customHeight="1">
      <c r="J108" s="119"/>
      <c r="K108" s="119"/>
      <c r="L108" s="119"/>
      <c r="M108" s="119"/>
    </row>
    <row r="109" spans="10:13" ht="15" customHeight="1">
      <c r="J109" s="119"/>
      <c r="K109" s="119"/>
      <c r="L109" s="119"/>
      <c r="M109" s="119"/>
    </row>
    <row r="110" spans="10:13" ht="15" customHeight="1">
      <c r="J110" s="119"/>
      <c r="K110" s="119"/>
      <c r="L110" s="119"/>
      <c r="M110" s="119"/>
    </row>
    <row r="111" spans="10:13" ht="15" customHeight="1">
      <c r="J111" s="119"/>
      <c r="K111" s="119"/>
      <c r="L111" s="119"/>
      <c r="M111" s="119"/>
    </row>
    <row r="112" spans="10:13" ht="15" customHeight="1">
      <c r="J112" s="119"/>
      <c r="K112" s="119"/>
      <c r="L112" s="119"/>
      <c r="M112" s="119"/>
    </row>
    <row r="113" spans="10:13" ht="15" customHeight="1">
      <c r="J113" s="119"/>
      <c r="K113" s="119"/>
      <c r="L113" s="119"/>
      <c r="M113" s="119"/>
    </row>
    <row r="114" spans="10:13" ht="15" customHeight="1">
      <c r="J114" s="119"/>
      <c r="K114" s="119"/>
      <c r="L114" s="119"/>
      <c r="M114" s="119"/>
    </row>
    <row r="115" spans="10:13" ht="15" customHeight="1">
      <c r="J115" s="119"/>
      <c r="K115" s="119"/>
      <c r="L115" s="119"/>
      <c r="M115" s="119"/>
    </row>
    <row r="116" spans="10:13" ht="15" customHeight="1">
      <c r="J116" s="119"/>
      <c r="K116" s="119"/>
      <c r="L116" s="119"/>
      <c r="M116" s="119"/>
    </row>
    <row r="117" spans="10:13" ht="15" customHeight="1">
      <c r="J117" s="119"/>
      <c r="K117" s="119"/>
      <c r="L117" s="119"/>
      <c r="M117" s="119"/>
    </row>
    <row r="118" spans="10:13" ht="15" customHeight="1">
      <c r="J118" s="119"/>
      <c r="K118" s="119"/>
      <c r="L118" s="119"/>
      <c r="M118" s="119"/>
    </row>
    <row r="119" spans="10:13" ht="15" customHeight="1">
      <c r="J119" s="119"/>
      <c r="K119" s="119"/>
      <c r="L119" s="119"/>
      <c r="M119" s="119"/>
    </row>
    <row r="120" spans="10:13" ht="15" customHeight="1">
      <c r="J120" s="119"/>
      <c r="K120" s="119"/>
      <c r="L120" s="119"/>
      <c r="M120" s="119"/>
    </row>
    <row r="121" spans="10:13" ht="15" customHeight="1">
      <c r="J121" s="119"/>
      <c r="K121" s="119"/>
      <c r="L121" s="119"/>
      <c r="M121" s="119"/>
    </row>
    <row r="122" spans="10:13" ht="15" customHeight="1">
      <c r="J122" s="119"/>
      <c r="K122" s="119"/>
      <c r="L122" s="119"/>
      <c r="M122" s="119"/>
    </row>
    <row r="123" spans="10:13" ht="15" customHeight="1">
      <c r="J123" s="119"/>
      <c r="K123" s="119"/>
      <c r="L123" s="119"/>
      <c r="M123" s="119"/>
    </row>
    <row r="124" spans="10:13" ht="15" customHeight="1">
      <c r="J124" s="119"/>
      <c r="K124" s="119"/>
      <c r="L124" s="119"/>
      <c r="M124" s="119"/>
    </row>
    <row r="125" spans="10:13" ht="15" customHeight="1">
      <c r="J125" s="119"/>
      <c r="K125" s="119"/>
      <c r="L125" s="119"/>
      <c r="M125" s="119"/>
    </row>
    <row r="126" spans="10:13" ht="15" customHeight="1">
      <c r="J126" s="119"/>
      <c r="K126" s="119"/>
      <c r="L126" s="119"/>
      <c r="M126" s="119"/>
    </row>
    <row r="127" spans="10:13" ht="15" customHeight="1">
      <c r="J127" s="119"/>
      <c r="K127" s="119"/>
      <c r="L127" s="119"/>
      <c r="M127" s="119"/>
    </row>
    <row r="128" spans="10:13" ht="15" customHeight="1">
      <c r="J128" s="119"/>
      <c r="K128" s="119"/>
      <c r="L128" s="119"/>
      <c r="M128" s="119"/>
    </row>
    <row r="129" spans="10:13" ht="15" customHeight="1">
      <c r="J129" s="119"/>
      <c r="K129" s="119"/>
      <c r="L129" s="119"/>
      <c r="M129" s="119"/>
    </row>
    <row r="130" spans="10:13" ht="15" customHeight="1">
      <c r="J130" s="119"/>
      <c r="K130" s="119"/>
      <c r="L130" s="119"/>
      <c r="M130" s="119"/>
    </row>
    <row r="131" spans="10:13" ht="15" customHeight="1">
      <c r="J131" s="119"/>
      <c r="K131" s="119"/>
      <c r="L131" s="119"/>
      <c r="M131" s="119"/>
    </row>
    <row r="132" spans="10:13" ht="15" customHeight="1">
      <c r="J132" s="119"/>
      <c r="K132" s="119"/>
      <c r="L132" s="119"/>
      <c r="M132" s="119"/>
    </row>
    <row r="133" spans="10:13" ht="15" customHeight="1">
      <c r="J133" s="119"/>
      <c r="K133" s="119"/>
      <c r="L133" s="119"/>
      <c r="M133" s="119"/>
    </row>
    <row r="134" spans="10:13" ht="15" customHeight="1">
      <c r="J134" s="119"/>
      <c r="K134" s="119"/>
      <c r="L134" s="119"/>
      <c r="M134" s="119"/>
    </row>
  </sheetData>
  <mergeCells count="2">
    <mergeCell ref="J11:M11"/>
    <mergeCell ref="J12:M12"/>
  </mergeCells>
  <hyperlinks>
    <hyperlink ref="N2" r:id="rId1" xr:uid="{00000000-0004-0000-1B00-000000000000}"/>
    <hyperlink ref="N3" r:id="rId2" xr:uid="{00000000-0004-0000-1B00-000001000000}"/>
  </hyperlinks>
  <printOptions horizontalCentered="1"/>
  <pageMargins left="0.39370078740157499" right="0.39370078740157499" top="0.74803149606299202" bottom="0.511811023622047" header="0.98425196850393704" footer="0.511811023622047"/>
  <pageSetup paperSize="9" scale="65" fitToWidth="0" fitToHeight="0" orientation="portrait" r:id="rId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17CA-5212-496C-B3EA-239DBB3EA457}">
  <sheetPr>
    <tabColor theme="8"/>
    <pageSetUpPr fitToPage="1"/>
  </sheetPr>
  <dimension ref="A1:L89"/>
  <sheetViews>
    <sheetView showGridLines="0" view="pageBreakPreview" topLeftCell="A49" zoomScale="80" zoomScaleSheetLayoutView="80" workbookViewId="0">
      <selection activeCell="F92" sqref="F92"/>
    </sheetView>
  </sheetViews>
  <sheetFormatPr defaultColWidth="8.28515625" defaultRowHeight="14.25"/>
  <cols>
    <col min="1" max="1" width="1" style="43" customWidth="1"/>
    <col min="2" max="2" width="11.28515625" style="43" customWidth="1"/>
    <col min="3" max="3" width="10" style="43" customWidth="1"/>
    <col min="4" max="4" width="12.42578125" style="48" customWidth="1"/>
    <col min="5" max="5" width="17.140625" style="43" customWidth="1"/>
    <col min="6" max="6" width="17.140625" style="48" customWidth="1"/>
    <col min="7" max="7" width="17.140625" style="43" customWidth="1"/>
    <col min="8" max="8" width="17.140625" style="48" customWidth="1"/>
    <col min="9" max="9" width="17.140625" style="43" customWidth="1"/>
    <col min="10" max="10" width="0.85546875" style="43" customWidth="1"/>
    <col min="11" max="11" width="0.7109375" style="43" customWidth="1"/>
    <col min="12" max="12" width="3.7109375" style="43" customWidth="1"/>
    <col min="13" max="216" width="12.5703125" style="43" customWidth="1"/>
    <col min="217" max="217" width="2.140625" style="43" customWidth="1"/>
    <col min="218" max="218" width="1" style="43" customWidth="1"/>
    <col min="219" max="219" width="20.42578125" style="43" customWidth="1"/>
    <col min="220" max="220" width="0.5703125" style="43" customWidth="1"/>
    <col min="221" max="221" width="1.5703125" style="43" customWidth="1"/>
    <col min="222" max="222" width="7.140625" style="43" customWidth="1"/>
    <col min="223" max="223" width="0.5703125" style="43" customWidth="1"/>
    <col min="224" max="224" width="7.140625" style="43" customWidth="1"/>
    <col min="225" max="225" width="5" style="43" customWidth="1"/>
    <col min="226" max="16384" width="8.28515625" style="43"/>
  </cols>
  <sheetData>
    <row r="1" spans="1:11" ht="15">
      <c r="J1" s="24" t="s">
        <v>27</v>
      </c>
    </row>
    <row r="2" spans="1:11">
      <c r="J2" s="25" t="s">
        <v>26</v>
      </c>
    </row>
    <row r="5" spans="1:11" ht="15.75" customHeight="1">
      <c r="B5" s="32" t="s">
        <v>162</v>
      </c>
      <c r="C5" s="109" t="s">
        <v>287</v>
      </c>
      <c r="D5" s="32"/>
      <c r="E5" s="110"/>
      <c r="F5" s="32"/>
      <c r="G5" s="110"/>
      <c r="H5" s="32"/>
    </row>
    <row r="6" spans="1:11" ht="13.5" customHeight="1">
      <c r="B6" s="111" t="s">
        <v>163</v>
      </c>
      <c r="C6" s="112" t="s">
        <v>288</v>
      </c>
    </row>
    <row r="7" spans="1:11" ht="9.9499999999999993" customHeight="1">
      <c r="B7" s="111"/>
      <c r="C7" s="112"/>
    </row>
    <row r="8" spans="1:11" ht="15" thickBot="1">
      <c r="A8" s="379"/>
      <c r="B8" s="380" t="s">
        <v>293</v>
      </c>
      <c r="C8" s="379"/>
      <c r="D8" s="381"/>
      <c r="E8" s="382"/>
      <c r="F8" s="382"/>
      <c r="G8" s="382"/>
      <c r="H8" s="382"/>
      <c r="I8" s="383"/>
      <c r="J8" s="383" t="s">
        <v>128</v>
      </c>
      <c r="K8" s="384"/>
    </row>
    <row r="9" spans="1:11" ht="9.9499999999999993" customHeight="1" thickTop="1">
      <c r="A9" s="354"/>
      <c r="B9" s="355"/>
      <c r="C9" s="355"/>
      <c r="D9" s="356"/>
      <c r="E9" s="355"/>
      <c r="F9" s="355"/>
      <c r="G9" s="355"/>
      <c r="H9" s="355"/>
      <c r="I9" s="355"/>
      <c r="J9" s="354"/>
      <c r="K9" s="385"/>
    </row>
    <row r="10" spans="1:11" ht="15" customHeight="1">
      <c r="A10" s="354"/>
      <c r="B10" s="355" t="s">
        <v>25</v>
      </c>
      <c r="C10" s="355"/>
      <c r="D10" s="356" t="s">
        <v>191</v>
      </c>
      <c r="E10" s="357" t="s">
        <v>21</v>
      </c>
      <c r="F10" s="357" t="s">
        <v>184</v>
      </c>
      <c r="G10" s="357" t="s">
        <v>129</v>
      </c>
      <c r="H10" s="357" t="s">
        <v>130</v>
      </c>
      <c r="I10" s="357" t="s">
        <v>289</v>
      </c>
      <c r="J10" s="354"/>
      <c r="K10" s="385"/>
    </row>
    <row r="11" spans="1:11" ht="15" customHeight="1">
      <c r="A11" s="354"/>
      <c r="B11" s="358" t="s">
        <v>23</v>
      </c>
      <c r="C11" s="358"/>
      <c r="D11" s="359" t="s">
        <v>190</v>
      </c>
      <c r="E11" s="360" t="s">
        <v>18</v>
      </c>
      <c r="F11" s="357" t="s">
        <v>164</v>
      </c>
      <c r="G11" s="360" t="s">
        <v>131</v>
      </c>
      <c r="H11" s="360" t="s">
        <v>132</v>
      </c>
      <c r="I11" s="360" t="s">
        <v>133</v>
      </c>
      <c r="J11" s="354"/>
      <c r="K11" s="385"/>
    </row>
    <row r="12" spans="1:11" ht="15" customHeight="1">
      <c r="A12" s="354"/>
      <c r="B12" s="355"/>
      <c r="C12" s="355"/>
      <c r="D12" s="356"/>
      <c r="E12" s="357"/>
      <c r="F12" s="357" t="s">
        <v>154</v>
      </c>
      <c r="G12" s="357"/>
      <c r="H12" s="357"/>
      <c r="I12" s="357"/>
      <c r="J12" s="354"/>
      <c r="K12" s="385"/>
    </row>
    <row r="13" spans="1:11" ht="15.75" customHeight="1">
      <c r="A13" s="354"/>
      <c r="B13" s="355"/>
      <c r="C13" s="355"/>
      <c r="D13" s="356"/>
      <c r="E13" s="357"/>
      <c r="F13" s="360" t="s">
        <v>156</v>
      </c>
      <c r="G13" s="357"/>
      <c r="H13" s="357"/>
      <c r="I13" s="357"/>
      <c r="J13" s="354"/>
      <c r="K13" s="385"/>
    </row>
    <row r="14" spans="1:11" ht="15.75" customHeight="1">
      <c r="A14" s="354"/>
      <c r="B14" s="355"/>
      <c r="C14" s="355"/>
      <c r="D14" s="356"/>
      <c r="E14" s="357"/>
      <c r="F14" s="360" t="s">
        <v>155</v>
      </c>
      <c r="G14" s="357"/>
      <c r="H14" s="357"/>
      <c r="I14" s="357"/>
      <c r="J14" s="354"/>
      <c r="K14" s="385"/>
    </row>
    <row r="15" spans="1:11" ht="9.9499999999999993" customHeight="1">
      <c r="A15" s="354"/>
      <c r="B15" s="354"/>
      <c r="C15" s="354"/>
      <c r="D15" s="361"/>
      <c r="E15" s="354"/>
      <c r="F15" s="354"/>
      <c r="G15" s="354"/>
      <c r="H15" s="354"/>
      <c r="I15" s="354"/>
      <c r="J15" s="354"/>
      <c r="K15" s="385"/>
    </row>
    <row r="16" spans="1:11" ht="9.9499999999999993" customHeight="1">
      <c r="A16" s="366"/>
      <c r="B16" s="363"/>
      <c r="C16" s="363"/>
      <c r="D16" s="364"/>
      <c r="E16" s="365"/>
      <c r="F16" s="365"/>
      <c r="G16" s="365"/>
      <c r="H16" s="365"/>
      <c r="I16" s="365"/>
      <c r="J16" s="363"/>
      <c r="K16" s="385"/>
    </row>
    <row r="17" spans="1:12" ht="15" customHeight="1">
      <c r="A17" s="366"/>
      <c r="B17" s="367" t="s">
        <v>15</v>
      </c>
      <c r="C17" s="386"/>
      <c r="D17" s="308" t="s">
        <v>286</v>
      </c>
      <c r="E17" s="387">
        <v>5753.1</v>
      </c>
      <c r="F17" s="387">
        <v>91.2</v>
      </c>
      <c r="G17" s="387">
        <v>327.5</v>
      </c>
      <c r="H17" s="387">
        <v>2873</v>
      </c>
      <c r="I17" s="387">
        <v>2461.4</v>
      </c>
      <c r="J17" s="388"/>
      <c r="K17" s="389"/>
      <c r="L17" s="110"/>
    </row>
    <row r="18" spans="1:12" ht="15" customHeight="1">
      <c r="A18" s="366"/>
      <c r="B18" s="367"/>
      <c r="C18" s="386"/>
      <c r="D18" s="308">
        <v>2023</v>
      </c>
      <c r="E18" s="387">
        <v>5963.8</v>
      </c>
      <c r="F18" s="387">
        <v>124.7</v>
      </c>
      <c r="G18" s="387">
        <v>357</v>
      </c>
      <c r="H18" s="387">
        <v>2879.5</v>
      </c>
      <c r="I18" s="387">
        <v>2602.5</v>
      </c>
      <c r="J18" s="390"/>
      <c r="K18" s="389"/>
    </row>
    <row r="19" spans="1:12" ht="15" customHeight="1">
      <c r="A19" s="366"/>
      <c r="B19" s="367"/>
      <c r="C19" s="386"/>
      <c r="D19" s="308">
        <v>2024</v>
      </c>
      <c r="E19" s="387">
        <v>6112.3</v>
      </c>
      <c r="F19" s="387">
        <v>121</v>
      </c>
      <c r="G19" s="387">
        <v>337.8</v>
      </c>
      <c r="H19" s="387">
        <v>2932</v>
      </c>
      <c r="I19" s="387">
        <v>2721.5</v>
      </c>
      <c r="J19" s="369"/>
      <c r="K19" s="389"/>
    </row>
    <row r="20" spans="1:12" ht="8.1" customHeight="1">
      <c r="A20" s="366"/>
      <c r="B20" s="367"/>
      <c r="C20" s="386"/>
      <c r="D20" s="342"/>
      <c r="E20" s="391"/>
      <c r="F20" s="391"/>
      <c r="G20" s="391" t="s">
        <v>44</v>
      </c>
      <c r="H20" s="391"/>
      <c r="I20" s="391"/>
      <c r="J20" s="369"/>
      <c r="K20" s="389"/>
    </row>
    <row r="21" spans="1:12" ht="15" customHeight="1">
      <c r="A21" s="366"/>
      <c r="B21" s="372" t="s">
        <v>14</v>
      </c>
      <c r="C21" s="192"/>
      <c r="D21" s="309" t="s">
        <v>291</v>
      </c>
      <c r="E21" s="392">
        <v>633</v>
      </c>
      <c r="F21" s="392">
        <v>4.3</v>
      </c>
      <c r="G21" s="392">
        <v>24.5</v>
      </c>
      <c r="H21" s="392">
        <v>386.2</v>
      </c>
      <c r="I21" s="392">
        <v>217.9</v>
      </c>
      <c r="J21" s="373"/>
      <c r="K21" s="385"/>
    </row>
    <row r="22" spans="1:12" ht="15" customHeight="1">
      <c r="A22" s="366"/>
      <c r="B22" s="372"/>
      <c r="C22" s="192"/>
      <c r="D22" s="309">
        <v>2023</v>
      </c>
      <c r="E22" s="392">
        <v>648.4</v>
      </c>
      <c r="F22" s="392">
        <v>6.6</v>
      </c>
      <c r="G22" s="392">
        <v>22.3</v>
      </c>
      <c r="H22" s="392">
        <v>378.7</v>
      </c>
      <c r="I22" s="392">
        <v>240.8</v>
      </c>
      <c r="J22" s="390"/>
      <c r="K22" s="385"/>
    </row>
    <row r="23" spans="1:12" ht="15" customHeight="1">
      <c r="A23" s="366"/>
      <c r="B23" s="372"/>
      <c r="C23" s="192"/>
      <c r="D23" s="309">
        <v>2024</v>
      </c>
      <c r="E23" s="392">
        <v>662.3</v>
      </c>
      <c r="F23" s="392">
        <v>1.1000000000000001</v>
      </c>
      <c r="G23" s="392">
        <v>19.600000000000001</v>
      </c>
      <c r="H23" s="392">
        <v>385.9</v>
      </c>
      <c r="I23" s="392">
        <v>255.7</v>
      </c>
      <c r="J23" s="390"/>
      <c r="K23" s="385"/>
    </row>
    <row r="24" spans="1:12" ht="8.1" customHeight="1">
      <c r="A24" s="366"/>
      <c r="B24" s="372"/>
      <c r="C24" s="192"/>
      <c r="D24" s="342"/>
      <c r="E24" s="392"/>
      <c r="F24" s="392"/>
      <c r="G24" s="392"/>
      <c r="H24" s="392"/>
      <c r="I24" s="392"/>
      <c r="J24" s="373"/>
      <c r="K24" s="385"/>
    </row>
    <row r="25" spans="1:12" ht="15" customHeight="1">
      <c r="A25" s="366"/>
      <c r="B25" s="372" t="s">
        <v>13</v>
      </c>
      <c r="C25" s="192"/>
      <c r="D25" s="309" t="s">
        <v>291</v>
      </c>
      <c r="E25" s="392">
        <v>323.2</v>
      </c>
      <c r="F25" s="392">
        <v>3</v>
      </c>
      <c r="G25" s="392">
        <v>13.2</v>
      </c>
      <c r="H25" s="392">
        <v>168.2</v>
      </c>
      <c r="I25" s="392">
        <v>138.69999999999999</v>
      </c>
      <c r="J25" s="373"/>
      <c r="K25" s="385"/>
    </row>
    <row r="26" spans="1:12" ht="15" customHeight="1">
      <c r="A26" s="366"/>
      <c r="B26" s="372"/>
      <c r="C26" s="192"/>
      <c r="D26" s="309">
        <v>2023</v>
      </c>
      <c r="E26" s="392">
        <v>339.3</v>
      </c>
      <c r="F26" s="392">
        <v>3.7</v>
      </c>
      <c r="G26" s="392">
        <v>15.9</v>
      </c>
      <c r="H26" s="392">
        <v>186.8</v>
      </c>
      <c r="I26" s="392">
        <v>132.9</v>
      </c>
      <c r="J26" s="390"/>
      <c r="K26" s="385"/>
    </row>
    <row r="27" spans="1:12" ht="15" customHeight="1">
      <c r="A27" s="366"/>
      <c r="B27" s="372"/>
      <c r="C27" s="192"/>
      <c r="D27" s="309">
        <v>2024</v>
      </c>
      <c r="E27" s="392">
        <v>346.8</v>
      </c>
      <c r="F27" s="392">
        <v>2.9</v>
      </c>
      <c r="G27" s="392">
        <v>16.399999999999999</v>
      </c>
      <c r="H27" s="392">
        <v>187.1</v>
      </c>
      <c r="I27" s="392">
        <v>140.4</v>
      </c>
      <c r="J27" s="390"/>
      <c r="K27" s="385"/>
    </row>
    <row r="28" spans="1:12" ht="8.1" customHeight="1">
      <c r="A28" s="366"/>
      <c r="B28" s="372"/>
      <c r="C28" s="192"/>
      <c r="D28" s="342"/>
      <c r="E28" s="392"/>
      <c r="F28" s="392"/>
      <c r="G28" s="392"/>
      <c r="H28" s="392"/>
      <c r="I28" s="392"/>
      <c r="J28" s="373"/>
      <c r="K28" s="385"/>
    </row>
    <row r="29" spans="1:12" ht="15" customHeight="1">
      <c r="A29" s="366"/>
      <c r="B29" s="372" t="s">
        <v>12</v>
      </c>
      <c r="C29" s="192"/>
      <c r="D29" s="309" t="s">
        <v>291</v>
      </c>
      <c r="E29" s="392">
        <v>232.5</v>
      </c>
      <c r="F29" s="392">
        <v>6.6</v>
      </c>
      <c r="G29" s="392">
        <v>12.6</v>
      </c>
      <c r="H29" s="392">
        <v>112.9</v>
      </c>
      <c r="I29" s="392">
        <v>100.4</v>
      </c>
      <c r="J29" s="373"/>
      <c r="K29" s="385"/>
    </row>
    <row r="30" spans="1:12" ht="15" customHeight="1">
      <c r="A30" s="366"/>
      <c r="B30" s="372"/>
      <c r="C30" s="192"/>
      <c r="D30" s="309">
        <v>2023</v>
      </c>
      <c r="E30" s="392">
        <v>247.2</v>
      </c>
      <c r="F30" s="392">
        <v>4.8</v>
      </c>
      <c r="G30" s="392">
        <v>11.6</v>
      </c>
      <c r="H30" s="392">
        <v>114.4</v>
      </c>
      <c r="I30" s="392">
        <v>116.4</v>
      </c>
      <c r="J30" s="390"/>
      <c r="K30" s="385"/>
    </row>
    <row r="31" spans="1:12" ht="15" customHeight="1">
      <c r="A31" s="366"/>
      <c r="B31" s="372"/>
      <c r="C31" s="192"/>
      <c r="D31" s="309">
        <v>2024</v>
      </c>
      <c r="E31" s="392">
        <v>253.9</v>
      </c>
      <c r="F31" s="392">
        <v>2.5</v>
      </c>
      <c r="G31" s="392">
        <v>11</v>
      </c>
      <c r="H31" s="392">
        <v>135.69999999999999</v>
      </c>
      <c r="I31" s="392">
        <v>104.8</v>
      </c>
      <c r="J31" s="390"/>
      <c r="K31" s="385"/>
    </row>
    <row r="32" spans="1:12" ht="8.1" customHeight="1">
      <c r="A32" s="366"/>
      <c r="B32" s="372"/>
      <c r="C32" s="192"/>
      <c r="D32" s="342"/>
      <c r="E32" s="392"/>
      <c r="F32" s="392"/>
      <c r="G32" s="392"/>
      <c r="H32" s="392"/>
      <c r="I32" s="392"/>
      <c r="J32" s="373"/>
      <c r="K32" s="385"/>
    </row>
    <row r="33" spans="1:11" ht="15" customHeight="1">
      <c r="A33" s="366"/>
      <c r="B33" s="372" t="s">
        <v>11</v>
      </c>
      <c r="C33" s="192"/>
      <c r="D33" s="309" t="s">
        <v>291</v>
      </c>
      <c r="E33" s="392">
        <v>190.7</v>
      </c>
      <c r="F33" s="392">
        <v>0.6</v>
      </c>
      <c r="G33" s="392">
        <v>8</v>
      </c>
      <c r="H33" s="392">
        <v>102.4</v>
      </c>
      <c r="I33" s="392">
        <v>79.599999999999994</v>
      </c>
      <c r="J33" s="373"/>
      <c r="K33" s="385"/>
    </row>
    <row r="34" spans="1:11" ht="15" customHeight="1">
      <c r="A34" s="366"/>
      <c r="B34" s="372"/>
      <c r="C34" s="192"/>
      <c r="D34" s="309">
        <v>2023</v>
      </c>
      <c r="E34" s="392">
        <v>193.7</v>
      </c>
      <c r="F34" s="392">
        <v>1.4</v>
      </c>
      <c r="G34" s="392">
        <v>6.3</v>
      </c>
      <c r="H34" s="392">
        <v>92.3</v>
      </c>
      <c r="I34" s="392">
        <v>93.7</v>
      </c>
      <c r="J34" s="390"/>
      <c r="K34" s="385"/>
    </row>
    <row r="35" spans="1:11" ht="15" customHeight="1">
      <c r="A35" s="366"/>
      <c r="B35" s="372"/>
      <c r="C35" s="192"/>
      <c r="D35" s="309">
        <v>2024</v>
      </c>
      <c r="E35" s="392">
        <v>197.9</v>
      </c>
      <c r="F35" s="392">
        <v>0.8</v>
      </c>
      <c r="G35" s="392">
        <v>6.2</v>
      </c>
      <c r="H35" s="392">
        <v>104.9</v>
      </c>
      <c r="I35" s="392">
        <v>85.9</v>
      </c>
      <c r="J35" s="390"/>
      <c r="K35" s="385"/>
    </row>
    <row r="36" spans="1:11" ht="8.1" customHeight="1">
      <c r="A36" s="366"/>
      <c r="B36" s="372"/>
      <c r="C36" s="192"/>
      <c r="D36" s="342"/>
      <c r="E36" s="392"/>
      <c r="F36" s="392"/>
      <c r="G36" s="392"/>
      <c r="H36" s="392"/>
      <c r="I36" s="392"/>
      <c r="J36" s="373"/>
      <c r="K36" s="385"/>
    </row>
    <row r="37" spans="1:11" ht="15" customHeight="1">
      <c r="A37" s="366"/>
      <c r="B37" s="372" t="s">
        <v>10</v>
      </c>
      <c r="C37" s="192"/>
      <c r="D37" s="309" t="s">
        <v>291</v>
      </c>
      <c r="E37" s="392">
        <v>192</v>
      </c>
      <c r="F37" s="392">
        <v>1.1000000000000001</v>
      </c>
      <c r="G37" s="392">
        <v>7.3</v>
      </c>
      <c r="H37" s="392">
        <v>91.9</v>
      </c>
      <c r="I37" s="392">
        <v>91.7</v>
      </c>
      <c r="J37" s="373"/>
      <c r="K37" s="385"/>
    </row>
    <row r="38" spans="1:11" ht="15" customHeight="1">
      <c r="A38" s="366"/>
      <c r="B38" s="372"/>
      <c r="C38" s="192"/>
      <c r="D38" s="309">
        <v>2023</v>
      </c>
      <c r="E38" s="392">
        <v>199.2</v>
      </c>
      <c r="F38" s="392">
        <v>1.2</v>
      </c>
      <c r="G38" s="392">
        <v>8.6999999999999993</v>
      </c>
      <c r="H38" s="392">
        <v>93.5</v>
      </c>
      <c r="I38" s="392">
        <v>95.8</v>
      </c>
      <c r="J38" s="390"/>
      <c r="K38" s="385"/>
    </row>
    <row r="39" spans="1:11" ht="15" customHeight="1">
      <c r="A39" s="366"/>
      <c r="B39" s="372"/>
      <c r="C39" s="192"/>
      <c r="D39" s="309">
        <v>2024</v>
      </c>
      <c r="E39" s="392">
        <v>202.2</v>
      </c>
      <c r="F39" s="392">
        <v>2.2999999999999998</v>
      </c>
      <c r="G39" s="392">
        <v>7.8</v>
      </c>
      <c r="H39" s="392">
        <v>99.2</v>
      </c>
      <c r="I39" s="392">
        <v>92.9</v>
      </c>
      <c r="J39" s="390"/>
      <c r="K39" s="385"/>
    </row>
    <row r="40" spans="1:11" ht="8.1" customHeight="1">
      <c r="A40" s="366"/>
      <c r="B40" s="372"/>
      <c r="C40" s="192"/>
      <c r="D40" s="342"/>
      <c r="E40" s="392"/>
      <c r="F40" s="392"/>
      <c r="G40" s="392"/>
      <c r="H40" s="392"/>
      <c r="I40" s="392"/>
      <c r="J40" s="373"/>
      <c r="K40" s="385"/>
    </row>
    <row r="41" spans="1:11" ht="15" customHeight="1">
      <c r="A41" s="366"/>
      <c r="B41" s="372" t="s">
        <v>9</v>
      </c>
      <c r="C41" s="192"/>
      <c r="D41" s="309" t="s">
        <v>291</v>
      </c>
      <c r="E41" s="392">
        <v>232.4</v>
      </c>
      <c r="F41" s="392">
        <v>3.8</v>
      </c>
      <c r="G41" s="392">
        <v>17.399999999999999</v>
      </c>
      <c r="H41" s="392">
        <v>127</v>
      </c>
      <c r="I41" s="392">
        <v>84.3</v>
      </c>
      <c r="J41" s="373"/>
      <c r="K41" s="385"/>
    </row>
    <row r="42" spans="1:11" ht="15" customHeight="1">
      <c r="A42" s="366"/>
      <c r="B42" s="372"/>
      <c r="C42" s="192"/>
      <c r="D42" s="309">
        <v>2023</v>
      </c>
      <c r="E42" s="392">
        <v>237.8</v>
      </c>
      <c r="F42" s="392">
        <v>2.2000000000000002</v>
      </c>
      <c r="G42" s="392">
        <v>13.6</v>
      </c>
      <c r="H42" s="392">
        <v>124.4</v>
      </c>
      <c r="I42" s="392">
        <v>97.6</v>
      </c>
      <c r="J42" s="390"/>
      <c r="K42" s="385"/>
    </row>
    <row r="43" spans="1:11" ht="15" customHeight="1">
      <c r="A43" s="366"/>
      <c r="B43" s="372"/>
      <c r="C43" s="192"/>
      <c r="D43" s="309">
        <v>2024</v>
      </c>
      <c r="E43" s="392">
        <v>243.7</v>
      </c>
      <c r="F43" s="392">
        <v>5.0999999999999996</v>
      </c>
      <c r="G43" s="392">
        <v>13.5</v>
      </c>
      <c r="H43" s="392">
        <v>135.5</v>
      </c>
      <c r="I43" s="392">
        <v>89.7</v>
      </c>
      <c r="J43" s="390"/>
      <c r="K43" s="385"/>
    </row>
    <row r="44" spans="1:11" ht="8.1" customHeight="1">
      <c r="A44" s="366"/>
      <c r="B44" s="372"/>
      <c r="C44" s="192"/>
      <c r="D44" s="342"/>
      <c r="E44" s="392"/>
      <c r="F44" s="392"/>
      <c r="G44" s="392"/>
      <c r="H44" s="392"/>
      <c r="I44" s="392"/>
      <c r="J44" s="373"/>
      <c r="K44" s="385"/>
    </row>
    <row r="45" spans="1:11" ht="15" customHeight="1">
      <c r="A45" s="366"/>
      <c r="B45" s="372" t="s">
        <v>28</v>
      </c>
      <c r="C45" s="192"/>
      <c r="D45" s="309" t="s">
        <v>291</v>
      </c>
      <c r="E45" s="392">
        <v>344.7</v>
      </c>
      <c r="F45" s="392">
        <v>1.3</v>
      </c>
      <c r="G45" s="392">
        <v>21.5</v>
      </c>
      <c r="H45" s="392">
        <v>190.4</v>
      </c>
      <c r="I45" s="392">
        <v>131.4</v>
      </c>
      <c r="J45" s="373"/>
      <c r="K45" s="385"/>
    </row>
    <row r="46" spans="1:11" ht="15" customHeight="1">
      <c r="A46" s="366"/>
      <c r="B46" s="372"/>
      <c r="C46" s="192"/>
      <c r="D46" s="309">
        <v>2023</v>
      </c>
      <c r="E46" s="392">
        <v>356.3</v>
      </c>
      <c r="F46" s="392">
        <v>3.4</v>
      </c>
      <c r="G46" s="392">
        <v>16.100000000000001</v>
      </c>
      <c r="H46" s="392">
        <v>185.9</v>
      </c>
      <c r="I46" s="392">
        <v>150.9</v>
      </c>
      <c r="J46" s="390"/>
      <c r="K46" s="385"/>
    </row>
    <row r="47" spans="1:11" ht="15" customHeight="1">
      <c r="A47" s="366"/>
      <c r="B47" s="372"/>
      <c r="C47" s="192"/>
      <c r="D47" s="309">
        <v>2024</v>
      </c>
      <c r="E47" s="392">
        <v>361.4</v>
      </c>
      <c r="F47" s="392">
        <v>1.1000000000000001</v>
      </c>
      <c r="G47" s="392">
        <v>8</v>
      </c>
      <c r="H47" s="392">
        <v>186.6</v>
      </c>
      <c r="I47" s="392">
        <v>165.7</v>
      </c>
      <c r="J47" s="390"/>
      <c r="K47" s="385"/>
    </row>
    <row r="48" spans="1:11" ht="8.1" customHeight="1">
      <c r="A48" s="366"/>
      <c r="B48" s="372"/>
      <c r="C48" s="192"/>
      <c r="D48" s="342"/>
      <c r="E48" s="392"/>
      <c r="F48" s="392"/>
      <c r="G48" s="392"/>
      <c r="H48" s="392"/>
      <c r="I48" s="392"/>
      <c r="J48" s="373"/>
      <c r="K48" s="385"/>
    </row>
    <row r="49" spans="1:11" ht="15" customHeight="1">
      <c r="A49" s="366"/>
      <c r="B49" s="372" t="s">
        <v>8</v>
      </c>
      <c r="C49" s="192"/>
      <c r="D49" s="309" t="s">
        <v>291</v>
      </c>
      <c r="E49" s="392">
        <v>385.8</v>
      </c>
      <c r="F49" s="392">
        <v>2.1</v>
      </c>
      <c r="G49" s="392">
        <v>18.5</v>
      </c>
      <c r="H49" s="392">
        <v>215.9</v>
      </c>
      <c r="I49" s="392">
        <v>149.30000000000001</v>
      </c>
      <c r="J49" s="373"/>
      <c r="K49" s="385"/>
    </row>
    <row r="50" spans="1:11" ht="15" customHeight="1">
      <c r="A50" s="366"/>
      <c r="B50" s="372"/>
      <c r="C50" s="192"/>
      <c r="D50" s="309">
        <v>2023</v>
      </c>
      <c r="E50" s="392">
        <v>392.3</v>
      </c>
      <c r="F50" s="392">
        <v>2.2000000000000002</v>
      </c>
      <c r="G50" s="392">
        <v>19.5</v>
      </c>
      <c r="H50" s="392">
        <v>205.5</v>
      </c>
      <c r="I50" s="392">
        <v>165</v>
      </c>
      <c r="J50" s="390"/>
      <c r="K50" s="385"/>
    </row>
    <row r="51" spans="1:11" ht="15" customHeight="1">
      <c r="A51" s="366"/>
      <c r="B51" s="372"/>
      <c r="C51" s="192"/>
      <c r="D51" s="309">
        <v>2024</v>
      </c>
      <c r="E51" s="392">
        <v>399.4</v>
      </c>
      <c r="F51" s="392">
        <v>1.7</v>
      </c>
      <c r="G51" s="392">
        <v>17.899999999999999</v>
      </c>
      <c r="H51" s="392">
        <v>223.8</v>
      </c>
      <c r="I51" s="392">
        <v>156</v>
      </c>
      <c r="J51" s="390"/>
      <c r="K51" s="385"/>
    </row>
    <row r="52" spans="1:11" ht="8.1" customHeight="1">
      <c r="A52" s="366"/>
      <c r="B52" s="372"/>
      <c r="C52" s="192"/>
      <c r="D52" s="342"/>
      <c r="E52" s="392"/>
      <c r="F52" s="392"/>
      <c r="G52" s="392"/>
      <c r="H52" s="392"/>
      <c r="I52" s="392"/>
      <c r="J52" s="373"/>
      <c r="K52" s="385"/>
    </row>
    <row r="53" spans="1:11" ht="15" customHeight="1">
      <c r="A53" s="366"/>
      <c r="B53" s="372" t="s">
        <v>7</v>
      </c>
      <c r="C53" s="192"/>
      <c r="D53" s="309" t="s">
        <v>291</v>
      </c>
      <c r="E53" s="392">
        <v>46.1</v>
      </c>
      <c r="F53" s="392">
        <v>0.8</v>
      </c>
      <c r="G53" s="392">
        <v>2.2000000000000002</v>
      </c>
      <c r="H53" s="392">
        <v>21</v>
      </c>
      <c r="I53" s="392">
        <v>22.1</v>
      </c>
      <c r="J53" s="373"/>
      <c r="K53" s="385"/>
    </row>
    <row r="54" spans="1:11" ht="15" customHeight="1">
      <c r="A54" s="366"/>
      <c r="B54" s="372"/>
      <c r="C54" s="192"/>
      <c r="D54" s="309">
        <v>2023</v>
      </c>
      <c r="E54" s="392">
        <v>47.1</v>
      </c>
      <c r="F54" s="392">
        <v>0.4</v>
      </c>
      <c r="G54" s="392">
        <v>2.7</v>
      </c>
      <c r="H54" s="392">
        <v>22.8</v>
      </c>
      <c r="I54" s="392">
        <v>21.3</v>
      </c>
      <c r="J54" s="390"/>
      <c r="K54" s="385"/>
    </row>
    <row r="55" spans="1:11" ht="15" customHeight="1">
      <c r="A55" s="366"/>
      <c r="B55" s="372"/>
      <c r="C55" s="192"/>
      <c r="D55" s="309">
        <v>2024</v>
      </c>
      <c r="E55" s="392">
        <v>48</v>
      </c>
      <c r="F55" s="392">
        <v>0.2</v>
      </c>
      <c r="G55" s="392">
        <v>3</v>
      </c>
      <c r="H55" s="392">
        <v>23.9</v>
      </c>
      <c r="I55" s="392">
        <v>20.8</v>
      </c>
      <c r="J55" s="390"/>
      <c r="K55" s="385"/>
    </row>
    <row r="56" spans="1:11" ht="8.1" customHeight="1">
      <c r="A56" s="366"/>
      <c r="B56" s="372"/>
      <c r="C56" s="192"/>
      <c r="D56" s="342"/>
      <c r="E56" s="392"/>
      <c r="F56" s="392"/>
      <c r="G56" s="392"/>
      <c r="H56" s="392"/>
      <c r="I56" s="392"/>
      <c r="J56" s="373"/>
      <c r="K56" s="385"/>
    </row>
    <row r="57" spans="1:11" ht="15" customHeight="1">
      <c r="A57" s="366"/>
      <c r="B57" s="372" t="s">
        <v>4</v>
      </c>
      <c r="C57" s="192"/>
      <c r="D57" s="309" t="s">
        <v>291</v>
      </c>
      <c r="E57" s="392">
        <v>1580.5</v>
      </c>
      <c r="F57" s="392">
        <v>3.9</v>
      </c>
      <c r="G57" s="392">
        <v>35.1</v>
      </c>
      <c r="H57" s="392">
        <v>724.8</v>
      </c>
      <c r="I57" s="392">
        <v>816.7</v>
      </c>
      <c r="J57" s="373"/>
      <c r="K57" s="385"/>
    </row>
    <row r="58" spans="1:11" ht="15" customHeight="1">
      <c r="A58" s="366"/>
      <c r="B58" s="372"/>
      <c r="C58" s="192"/>
      <c r="D58" s="309">
        <v>2023</v>
      </c>
      <c r="E58" s="392">
        <v>1614.9</v>
      </c>
      <c r="F58" s="392">
        <v>5.0999999999999996</v>
      </c>
      <c r="G58" s="392">
        <v>46.3</v>
      </c>
      <c r="H58" s="392">
        <v>747.5</v>
      </c>
      <c r="I58" s="392">
        <v>815.9</v>
      </c>
      <c r="J58" s="390"/>
      <c r="K58" s="385"/>
    </row>
    <row r="59" spans="1:11" ht="15" customHeight="1">
      <c r="A59" s="366"/>
      <c r="B59" s="372"/>
      <c r="C59" s="192"/>
      <c r="D59" s="309">
        <v>2024</v>
      </c>
      <c r="E59" s="392">
        <v>1654.1</v>
      </c>
      <c r="F59" s="392">
        <v>5.0999999999999996</v>
      </c>
      <c r="G59" s="392">
        <v>26.3</v>
      </c>
      <c r="H59" s="393">
        <v>669.1</v>
      </c>
      <c r="I59" s="392">
        <v>953.7</v>
      </c>
      <c r="J59" s="390"/>
      <c r="K59" s="385"/>
    </row>
    <row r="60" spans="1:11" ht="8.1" customHeight="1">
      <c r="A60" s="366"/>
      <c r="B60" s="372"/>
      <c r="C60" s="192"/>
      <c r="D60" s="342"/>
      <c r="E60" s="392"/>
      <c r="F60" s="392"/>
      <c r="G60" s="392"/>
      <c r="H60" s="393"/>
      <c r="I60" s="392"/>
      <c r="J60" s="373"/>
      <c r="K60" s="385"/>
    </row>
    <row r="61" spans="1:11" ht="15" customHeight="1">
      <c r="A61" s="366"/>
      <c r="B61" s="372" t="s">
        <v>3</v>
      </c>
      <c r="C61" s="192"/>
      <c r="D61" s="309" t="s">
        <v>291</v>
      </c>
      <c r="E61" s="392">
        <v>150.9</v>
      </c>
      <c r="F61" s="392">
        <v>2</v>
      </c>
      <c r="G61" s="392">
        <v>7.8</v>
      </c>
      <c r="H61" s="392">
        <v>74.7</v>
      </c>
      <c r="I61" s="392">
        <v>66.400000000000006</v>
      </c>
      <c r="J61" s="373"/>
      <c r="K61" s="385"/>
    </row>
    <row r="62" spans="1:11" ht="15" customHeight="1">
      <c r="A62" s="366"/>
      <c r="B62" s="372"/>
      <c r="C62" s="192"/>
      <c r="D62" s="309">
        <v>2023</v>
      </c>
      <c r="E62" s="392">
        <v>154.4</v>
      </c>
      <c r="F62" s="392">
        <v>1.9</v>
      </c>
      <c r="G62" s="392">
        <v>8.6999999999999993</v>
      </c>
      <c r="H62" s="392">
        <v>69.5</v>
      </c>
      <c r="I62" s="392">
        <v>74.3</v>
      </c>
      <c r="J62" s="390"/>
      <c r="K62" s="385"/>
    </row>
    <row r="63" spans="1:11" ht="15" customHeight="1">
      <c r="A63" s="366"/>
      <c r="B63" s="372"/>
      <c r="C63" s="192"/>
      <c r="D63" s="309">
        <v>2024</v>
      </c>
      <c r="E63" s="392">
        <v>159.5</v>
      </c>
      <c r="F63" s="392">
        <v>0.9</v>
      </c>
      <c r="G63" s="392">
        <v>6.2</v>
      </c>
      <c r="H63" s="392">
        <v>80.599999999999994</v>
      </c>
      <c r="I63" s="392">
        <v>71.8</v>
      </c>
      <c r="J63" s="390"/>
      <c r="K63" s="385"/>
    </row>
    <row r="64" spans="1:11" ht="8.1" customHeight="1">
      <c r="A64" s="366"/>
      <c r="B64" s="372"/>
      <c r="C64" s="192"/>
      <c r="D64" s="342"/>
      <c r="E64" s="392"/>
      <c r="F64" s="392"/>
      <c r="G64" s="392"/>
      <c r="H64" s="392"/>
      <c r="I64" s="392"/>
      <c r="J64" s="373"/>
      <c r="K64" s="385"/>
    </row>
    <row r="65" spans="1:11" ht="15" customHeight="1">
      <c r="A65" s="366"/>
      <c r="B65" s="372" t="s">
        <v>6</v>
      </c>
      <c r="C65" s="192"/>
      <c r="D65" s="309" t="s">
        <v>291</v>
      </c>
      <c r="E65" s="392">
        <v>557.6</v>
      </c>
      <c r="F65" s="392">
        <v>43.2</v>
      </c>
      <c r="G65" s="392">
        <v>110.1</v>
      </c>
      <c r="H65" s="392">
        <v>248</v>
      </c>
      <c r="I65" s="392">
        <v>156.30000000000001</v>
      </c>
      <c r="J65" s="373"/>
      <c r="K65" s="385"/>
    </row>
    <row r="66" spans="1:11" ht="15" customHeight="1">
      <c r="A66" s="366"/>
      <c r="B66" s="372"/>
      <c r="C66" s="192"/>
      <c r="D66" s="309">
        <v>2023</v>
      </c>
      <c r="E66" s="392">
        <v>604.70000000000005</v>
      </c>
      <c r="F66" s="392">
        <v>77.599999999999994</v>
      </c>
      <c r="G66" s="392">
        <v>128.9</v>
      </c>
      <c r="H66" s="392">
        <v>244.4</v>
      </c>
      <c r="I66" s="392">
        <v>153.80000000000001</v>
      </c>
      <c r="J66" s="390"/>
      <c r="K66" s="385"/>
    </row>
    <row r="67" spans="1:11" ht="15" customHeight="1">
      <c r="A67" s="366"/>
      <c r="B67" s="372"/>
      <c r="C67" s="192"/>
      <c r="D67" s="309">
        <v>2024</v>
      </c>
      <c r="E67" s="392">
        <v>635.70000000000005</v>
      </c>
      <c r="F67" s="392">
        <v>80.599999999999994</v>
      </c>
      <c r="G67" s="392">
        <v>143.19999999999999</v>
      </c>
      <c r="H67" s="392">
        <v>272.3</v>
      </c>
      <c r="I67" s="392">
        <v>139.6</v>
      </c>
      <c r="J67" s="390"/>
      <c r="K67" s="385"/>
    </row>
    <row r="68" spans="1:11" ht="8.1" customHeight="1">
      <c r="A68" s="366"/>
      <c r="B68" s="372"/>
      <c r="C68" s="192"/>
      <c r="D68" s="342"/>
      <c r="E68" s="392"/>
      <c r="F68" s="392"/>
      <c r="G68" s="392"/>
      <c r="H68" s="392"/>
      <c r="I68" s="392"/>
      <c r="J68" s="373"/>
      <c r="K68" s="385"/>
    </row>
    <row r="69" spans="1:11" ht="15" customHeight="1">
      <c r="A69" s="366"/>
      <c r="B69" s="372" t="s">
        <v>5</v>
      </c>
      <c r="C69" s="192"/>
      <c r="D69" s="309" t="s">
        <v>291</v>
      </c>
      <c r="E69" s="392">
        <v>416.2</v>
      </c>
      <c r="F69" s="392">
        <v>16.899999999999999</v>
      </c>
      <c r="G69" s="392">
        <v>43.3</v>
      </c>
      <c r="H69" s="392">
        <v>233.5</v>
      </c>
      <c r="I69" s="392">
        <v>122.5</v>
      </c>
      <c r="J69" s="373"/>
      <c r="K69" s="385"/>
    </row>
    <row r="70" spans="1:11" ht="15" customHeight="1">
      <c r="A70" s="366"/>
      <c r="B70" s="372"/>
      <c r="C70" s="192"/>
      <c r="D70" s="309">
        <v>2023</v>
      </c>
      <c r="E70" s="392">
        <v>434.5</v>
      </c>
      <c r="F70" s="392">
        <v>13.5</v>
      </c>
      <c r="G70" s="392">
        <v>46.7</v>
      </c>
      <c r="H70" s="392">
        <v>229.4</v>
      </c>
      <c r="I70" s="392">
        <v>144.80000000000001</v>
      </c>
      <c r="J70" s="390"/>
      <c r="K70" s="385"/>
    </row>
    <row r="71" spans="1:11" ht="15" customHeight="1">
      <c r="A71" s="366"/>
      <c r="B71" s="372"/>
      <c r="C71" s="192"/>
      <c r="D71" s="309">
        <v>2024</v>
      </c>
      <c r="E71" s="392">
        <v>438</v>
      </c>
      <c r="F71" s="392">
        <v>14.6</v>
      </c>
      <c r="G71" s="392">
        <v>49.1</v>
      </c>
      <c r="H71" s="392">
        <v>239.5</v>
      </c>
      <c r="I71" s="392">
        <v>134.69999999999999</v>
      </c>
      <c r="J71" s="390"/>
      <c r="K71" s="385"/>
    </row>
    <row r="72" spans="1:11" ht="8.1" customHeight="1">
      <c r="A72" s="366"/>
      <c r="B72" s="372"/>
      <c r="C72" s="192"/>
      <c r="D72" s="342"/>
      <c r="E72" s="392"/>
      <c r="F72" s="392"/>
      <c r="G72" s="392"/>
      <c r="H72" s="392"/>
      <c r="I72" s="392"/>
      <c r="J72" s="373"/>
      <c r="K72" s="385"/>
    </row>
    <row r="73" spans="1:11" ht="15" customHeight="1">
      <c r="A73" s="366"/>
      <c r="B73" s="372" t="s">
        <v>2</v>
      </c>
      <c r="C73" s="192"/>
      <c r="D73" s="309" t="s">
        <v>291</v>
      </c>
      <c r="E73" s="392">
        <v>423.2</v>
      </c>
      <c r="F73" s="392">
        <v>1</v>
      </c>
      <c r="G73" s="392">
        <v>5.5</v>
      </c>
      <c r="H73" s="392">
        <v>161.1</v>
      </c>
      <c r="I73" s="392">
        <v>255.6</v>
      </c>
      <c r="J73" s="373"/>
      <c r="K73" s="385"/>
    </row>
    <row r="74" spans="1:11" ht="15" customHeight="1">
      <c r="A74" s="366"/>
      <c r="B74" s="372"/>
      <c r="C74" s="192"/>
      <c r="D74" s="309">
        <v>2023</v>
      </c>
      <c r="E74" s="392">
        <v>447.7</v>
      </c>
      <c r="F74" s="392">
        <v>0.4</v>
      </c>
      <c r="G74" s="392">
        <v>8</v>
      </c>
      <c r="H74" s="392">
        <v>170.4</v>
      </c>
      <c r="I74" s="392">
        <v>268.8</v>
      </c>
      <c r="J74" s="390"/>
      <c r="K74" s="385"/>
    </row>
    <row r="75" spans="1:11" ht="15" customHeight="1">
      <c r="A75" s="366"/>
      <c r="B75" s="372"/>
      <c r="C75" s="192"/>
      <c r="D75" s="309">
        <v>2024</v>
      </c>
      <c r="E75" s="392">
        <v>462.1</v>
      </c>
      <c r="F75" s="392">
        <v>0.9</v>
      </c>
      <c r="G75" s="392">
        <v>8.3000000000000007</v>
      </c>
      <c r="H75" s="392">
        <v>173.5</v>
      </c>
      <c r="I75" s="392">
        <v>279.39999999999998</v>
      </c>
      <c r="J75" s="390"/>
      <c r="K75" s="385"/>
    </row>
    <row r="76" spans="1:11" ht="8.1" customHeight="1">
      <c r="A76" s="366"/>
      <c r="B76" s="372"/>
      <c r="C76" s="192"/>
      <c r="D76" s="342"/>
      <c r="E76" s="392"/>
      <c r="F76" s="392"/>
      <c r="G76" s="392"/>
      <c r="H76" s="392"/>
      <c r="I76" s="392"/>
      <c r="J76" s="373"/>
      <c r="K76" s="385"/>
    </row>
    <row r="77" spans="1:11" ht="15" customHeight="1">
      <c r="A77" s="366"/>
      <c r="B77" s="372" t="s">
        <v>1</v>
      </c>
      <c r="C77" s="192"/>
      <c r="D77" s="309" t="s">
        <v>291</v>
      </c>
      <c r="E77" s="392">
        <v>15.5</v>
      </c>
      <c r="F77" s="392">
        <v>0.4</v>
      </c>
      <c r="G77" s="392">
        <v>0.7</v>
      </c>
      <c r="H77" s="392">
        <v>6.2</v>
      </c>
      <c r="I77" s="392">
        <v>8.3000000000000007</v>
      </c>
      <c r="J77" s="373"/>
      <c r="K77" s="385"/>
    </row>
    <row r="78" spans="1:11" ht="15" customHeight="1">
      <c r="A78" s="366"/>
      <c r="B78" s="372"/>
      <c r="C78" s="192"/>
      <c r="D78" s="309">
        <v>2023</v>
      </c>
      <c r="E78" s="392">
        <v>16.3</v>
      </c>
      <c r="F78" s="392">
        <v>0.3</v>
      </c>
      <c r="G78" s="392">
        <v>1.6</v>
      </c>
      <c r="H78" s="392">
        <v>7.1</v>
      </c>
      <c r="I78" s="392">
        <v>7.4</v>
      </c>
      <c r="J78" s="390"/>
      <c r="K78" s="385"/>
    </row>
    <row r="79" spans="1:11" ht="15" customHeight="1">
      <c r="A79" s="366"/>
      <c r="B79" s="372"/>
      <c r="C79" s="192"/>
      <c r="D79" s="309">
        <v>2024</v>
      </c>
      <c r="E79" s="392">
        <v>16.5</v>
      </c>
      <c r="F79" s="392">
        <v>1</v>
      </c>
      <c r="G79" s="392">
        <v>1.1000000000000001</v>
      </c>
      <c r="H79" s="392">
        <v>7.7</v>
      </c>
      <c r="I79" s="392">
        <v>6.7</v>
      </c>
      <c r="J79" s="390"/>
      <c r="K79" s="385"/>
    </row>
    <row r="80" spans="1:11" ht="8.1" customHeight="1">
      <c r="A80" s="366"/>
      <c r="B80" s="372"/>
      <c r="C80" s="192"/>
      <c r="D80" s="342"/>
      <c r="E80" s="392"/>
      <c r="F80" s="392"/>
      <c r="G80" s="392"/>
      <c r="H80" s="392"/>
      <c r="I80" s="392"/>
      <c r="J80" s="373"/>
      <c r="K80" s="385"/>
    </row>
    <row r="81" spans="1:11" ht="15" customHeight="1">
      <c r="A81" s="366"/>
      <c r="B81" s="372" t="s">
        <v>0</v>
      </c>
      <c r="C81" s="192"/>
      <c r="D81" s="309" t="s">
        <v>291</v>
      </c>
      <c r="E81" s="392">
        <v>28.9</v>
      </c>
      <c r="F81" s="392">
        <v>0</v>
      </c>
      <c r="G81" s="392">
        <v>0</v>
      </c>
      <c r="H81" s="392">
        <v>8.6999999999999993</v>
      </c>
      <c r="I81" s="392">
        <v>20.3</v>
      </c>
      <c r="J81" s="373"/>
      <c r="K81" s="385"/>
    </row>
    <row r="82" spans="1:11" ht="15" customHeight="1">
      <c r="A82" s="366"/>
      <c r="B82" s="372"/>
      <c r="C82" s="192"/>
      <c r="D82" s="309">
        <v>2023</v>
      </c>
      <c r="E82" s="392">
        <v>30</v>
      </c>
      <c r="F82" s="392">
        <v>0</v>
      </c>
      <c r="G82" s="392">
        <v>0.1</v>
      </c>
      <c r="H82" s="392">
        <v>6.9</v>
      </c>
      <c r="I82" s="392">
        <v>23.1</v>
      </c>
      <c r="J82" s="390"/>
      <c r="K82" s="385"/>
    </row>
    <row r="83" spans="1:11" ht="15" customHeight="1">
      <c r="A83" s="366"/>
      <c r="B83" s="372"/>
      <c r="C83" s="192"/>
      <c r="D83" s="309">
        <v>2024</v>
      </c>
      <c r="E83" s="392">
        <v>30.5</v>
      </c>
      <c r="F83" s="392" t="s">
        <v>134</v>
      </c>
      <c r="G83" s="392">
        <v>0.3</v>
      </c>
      <c r="H83" s="392">
        <v>6.6</v>
      </c>
      <c r="I83" s="392">
        <v>23.7</v>
      </c>
      <c r="J83" s="390"/>
      <c r="K83" s="385"/>
    </row>
    <row r="84" spans="1:11" ht="8.1" customHeight="1" thickBot="1">
      <c r="A84" s="366"/>
      <c r="B84" s="376"/>
      <c r="C84" s="376"/>
      <c r="D84" s="377"/>
      <c r="E84" s="394"/>
      <c r="F84" s="394"/>
      <c r="G84" s="394"/>
      <c r="H84" s="394"/>
      <c r="I84" s="394"/>
      <c r="J84" s="376"/>
      <c r="K84" s="385"/>
    </row>
    <row r="85" spans="1:11" ht="15">
      <c r="A85" s="539"/>
      <c r="B85" s="385"/>
      <c r="C85" s="385"/>
      <c r="D85" s="530"/>
      <c r="E85" s="532"/>
      <c r="F85" s="532"/>
      <c r="G85" s="532"/>
      <c r="H85" s="532"/>
      <c r="I85" s="532"/>
      <c r="J85" s="540" t="s">
        <v>314</v>
      </c>
      <c r="K85" s="385"/>
    </row>
    <row r="86" spans="1:11" ht="15">
      <c r="A86" s="385"/>
      <c r="B86" s="385"/>
      <c r="C86" s="385"/>
      <c r="D86" s="530"/>
      <c r="E86" s="532"/>
      <c r="F86" s="532"/>
      <c r="G86" s="532"/>
      <c r="H86" s="532"/>
      <c r="I86" s="532"/>
      <c r="J86" s="525" t="s">
        <v>315</v>
      </c>
      <c r="K86" s="385"/>
    </row>
    <row r="87" spans="1:11">
      <c r="A87" s="526"/>
      <c r="B87" s="782" t="s">
        <v>316</v>
      </c>
      <c r="C87" s="782"/>
      <c r="D87" s="782"/>
      <c r="E87" s="782"/>
      <c r="F87" s="782"/>
      <c r="G87" s="782"/>
      <c r="H87" s="782"/>
      <c r="I87" s="782"/>
      <c r="J87" s="782"/>
      <c r="K87" s="782"/>
    </row>
    <row r="88" spans="1:11" ht="15">
      <c r="A88" s="176"/>
      <c r="B88" s="784" t="s">
        <v>319</v>
      </c>
      <c r="C88" s="784"/>
      <c r="D88" s="784"/>
      <c r="E88" s="784"/>
      <c r="F88" s="784"/>
      <c r="G88" s="784"/>
      <c r="H88" s="784"/>
      <c r="I88" s="784"/>
      <c r="J88" s="784"/>
      <c r="K88" s="527"/>
    </row>
    <row r="89" spans="1:11" ht="15.75">
      <c r="A89" s="176"/>
      <c r="B89" s="528" t="s">
        <v>320</v>
      </c>
      <c r="C89" s="527"/>
      <c r="D89" s="527"/>
      <c r="E89" s="527"/>
      <c r="F89" s="527"/>
      <c r="G89" s="527"/>
      <c r="H89" s="527"/>
      <c r="I89" s="527"/>
      <c r="J89" s="527"/>
      <c r="K89" s="527"/>
    </row>
  </sheetData>
  <mergeCells count="2">
    <mergeCell ref="B87:K87"/>
    <mergeCell ref="B88:J88"/>
  </mergeCells>
  <hyperlinks>
    <hyperlink ref="J1:J2" r:id="rId1" display="         GUNA TENAGA" xr:uid="{F1A66DF9-79C5-47E2-92EC-DFE5674298AC}"/>
  </hyperlinks>
  <printOptions horizontalCentered="1"/>
  <pageMargins left="0.39370078740157483" right="0.39370078740157483" top="0.74803149606299213" bottom="0.51181102362204722" header="0.23622047244094491" footer="0.39370078740157483"/>
  <pageSetup paperSize="9" scale="64" orientation="portrait" r:id="rId2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6:L91"/>
  <sheetViews>
    <sheetView showGridLines="0" view="pageBreakPreview" topLeftCell="A67" zoomScale="80" zoomScaleSheetLayoutView="80" workbookViewId="0">
      <selection activeCell="C94" sqref="C94"/>
    </sheetView>
  </sheetViews>
  <sheetFormatPr defaultColWidth="12.5703125" defaultRowHeight="9"/>
  <cols>
    <col min="1" max="1" width="1" style="26" customWidth="1"/>
    <col min="2" max="2" width="11" style="26" customWidth="1"/>
    <col min="3" max="3" width="8.5703125" style="26" customWidth="1"/>
    <col min="4" max="4" width="9.7109375" style="26" customWidth="1"/>
    <col min="5" max="5" width="9.42578125" style="26" bestFit="1" customWidth="1"/>
    <col min="6" max="6" width="11" style="26" bestFit="1" customWidth="1"/>
    <col min="7" max="7" width="13.5703125" style="26" bestFit="1" customWidth="1"/>
    <col min="8" max="8" width="18.5703125" style="26" bestFit="1" customWidth="1"/>
    <col min="9" max="9" width="13" style="26" bestFit="1" customWidth="1"/>
    <col min="10" max="10" width="15" style="26" bestFit="1" customWidth="1"/>
    <col min="11" max="11" width="1.42578125" style="26" customWidth="1"/>
    <col min="12" max="16384" width="12.5703125" style="26"/>
  </cols>
  <sheetData>
    <row r="6" spans="1:12" ht="15.75" customHeight="1">
      <c r="B6" s="49" t="s">
        <v>165</v>
      </c>
      <c r="C6" s="33" t="s">
        <v>294</v>
      </c>
      <c r="D6" s="34"/>
      <c r="E6" s="34"/>
      <c r="F6" s="34"/>
      <c r="G6" s="34"/>
      <c r="H6" s="34"/>
      <c r="I6" s="34"/>
      <c r="J6" s="27"/>
      <c r="K6" s="27"/>
      <c r="L6" s="28"/>
    </row>
    <row r="7" spans="1:12" ht="14.25">
      <c r="B7" s="50" t="s">
        <v>166</v>
      </c>
      <c r="C7" s="29" t="s">
        <v>295</v>
      </c>
      <c r="D7" s="27"/>
      <c r="E7" s="27"/>
      <c r="F7" s="27"/>
      <c r="G7" s="27"/>
      <c r="H7" s="27"/>
      <c r="I7" s="27"/>
      <c r="J7" s="27"/>
      <c r="K7" s="27"/>
      <c r="L7" s="28"/>
    </row>
    <row r="8" spans="1:12" ht="9" customHeight="1">
      <c r="B8" s="29"/>
      <c r="C8" s="27"/>
      <c r="D8" s="27"/>
      <c r="E8" s="27"/>
      <c r="F8" s="27"/>
      <c r="G8" s="27"/>
      <c r="H8" s="27"/>
      <c r="I8" s="27"/>
      <c r="J8" s="27"/>
      <c r="K8" s="27"/>
      <c r="L8" s="28"/>
    </row>
    <row r="9" spans="1:12" ht="14.25" thickBot="1">
      <c r="A9" s="213"/>
      <c r="B9" s="395"/>
      <c r="C9" s="395"/>
      <c r="D9" s="396"/>
      <c r="E9" s="397"/>
      <c r="F9" s="213"/>
      <c r="G9" s="398"/>
      <c r="H9" s="213"/>
      <c r="I9" s="213"/>
      <c r="J9" s="399"/>
      <c r="K9" s="400" t="s">
        <v>128</v>
      </c>
      <c r="L9" s="28"/>
    </row>
    <row r="10" spans="1:12" ht="3" customHeight="1" thickTop="1">
      <c r="A10" s="318"/>
      <c r="B10" s="318"/>
      <c r="C10" s="318"/>
      <c r="D10" s="401"/>
      <c r="E10" s="402"/>
      <c r="F10" s="318"/>
      <c r="G10" s="318"/>
      <c r="H10" s="318"/>
      <c r="I10" s="318"/>
      <c r="J10" s="318"/>
      <c r="K10" s="318"/>
      <c r="L10" s="28"/>
    </row>
    <row r="11" spans="1:12" ht="9.9499999999999993" customHeight="1">
      <c r="A11" s="403"/>
      <c r="B11" s="404" t="s">
        <v>25</v>
      </c>
      <c r="C11" s="404"/>
      <c r="D11" s="405" t="s">
        <v>190</v>
      </c>
      <c r="E11" s="406" t="s">
        <v>21</v>
      </c>
      <c r="F11" s="407" t="s">
        <v>41</v>
      </c>
      <c r="G11" s="408" t="s">
        <v>40</v>
      </c>
      <c r="H11" s="408" t="s">
        <v>39</v>
      </c>
      <c r="I11" s="408" t="s">
        <v>38</v>
      </c>
      <c r="J11" s="408" t="s">
        <v>38</v>
      </c>
      <c r="K11" s="403"/>
      <c r="L11" s="28"/>
    </row>
    <row r="12" spans="1:12" ht="15" customHeight="1">
      <c r="A12" s="403"/>
      <c r="B12" s="409" t="s">
        <v>23</v>
      </c>
      <c r="C12" s="404"/>
      <c r="D12" s="410" t="s">
        <v>191</v>
      </c>
      <c r="E12" s="411" t="s">
        <v>18</v>
      </c>
      <c r="F12" s="411" t="s">
        <v>250</v>
      </c>
      <c r="G12" s="412" t="s">
        <v>251</v>
      </c>
      <c r="H12" s="408" t="s">
        <v>37</v>
      </c>
      <c r="I12" s="408" t="s">
        <v>36</v>
      </c>
      <c r="J12" s="408" t="s">
        <v>67</v>
      </c>
      <c r="K12" s="403"/>
      <c r="L12" s="28"/>
    </row>
    <row r="13" spans="1:12" ht="15" customHeight="1">
      <c r="A13" s="403"/>
      <c r="B13" s="409"/>
      <c r="C13" s="404"/>
      <c r="D13" s="410"/>
      <c r="E13" s="411"/>
      <c r="F13" s="411"/>
      <c r="G13" s="412"/>
      <c r="H13" s="408" t="s">
        <v>35</v>
      </c>
      <c r="I13" s="408" t="s">
        <v>34</v>
      </c>
      <c r="J13" s="408" t="s">
        <v>52</v>
      </c>
      <c r="K13" s="403"/>
      <c r="L13" s="28"/>
    </row>
    <row r="14" spans="1:12" ht="15" customHeight="1">
      <c r="A14" s="403"/>
      <c r="B14" s="409"/>
      <c r="C14" s="404"/>
      <c r="D14" s="410"/>
      <c r="E14" s="411"/>
      <c r="F14" s="411"/>
      <c r="G14" s="412"/>
      <c r="H14" s="412" t="s">
        <v>151</v>
      </c>
      <c r="I14" s="412" t="s">
        <v>33</v>
      </c>
      <c r="J14" s="412" t="s">
        <v>296</v>
      </c>
      <c r="K14" s="403"/>
      <c r="L14" s="28"/>
    </row>
    <row r="15" spans="1:12" ht="15" customHeight="1">
      <c r="A15" s="403"/>
      <c r="B15" s="409"/>
      <c r="C15" s="404"/>
      <c r="D15" s="410"/>
      <c r="E15" s="411"/>
      <c r="F15" s="411"/>
      <c r="G15" s="412"/>
      <c r="H15" s="412" t="s">
        <v>32</v>
      </c>
      <c r="I15" s="412" t="s">
        <v>31</v>
      </c>
      <c r="J15" s="412" t="s">
        <v>297</v>
      </c>
      <c r="K15" s="403"/>
      <c r="L15" s="28"/>
    </row>
    <row r="16" spans="1:12" ht="15" customHeight="1">
      <c r="A16" s="403"/>
      <c r="B16" s="409"/>
      <c r="C16" s="404"/>
      <c r="D16" s="410"/>
      <c r="E16" s="411"/>
      <c r="F16" s="411"/>
      <c r="G16" s="412"/>
      <c r="H16" s="412" t="s">
        <v>30</v>
      </c>
      <c r="I16" s="412" t="s">
        <v>29</v>
      </c>
      <c r="J16" s="412"/>
      <c r="K16" s="403"/>
      <c r="L16" s="28"/>
    </row>
    <row r="17" spans="1:12" ht="15" customHeight="1">
      <c r="A17" s="332"/>
      <c r="B17" s="332"/>
      <c r="C17" s="332"/>
      <c r="D17" s="413"/>
      <c r="E17" s="414"/>
      <c r="F17" s="415"/>
      <c r="G17" s="336"/>
      <c r="H17" s="416"/>
      <c r="I17" s="416"/>
      <c r="J17" s="416"/>
      <c r="K17" s="332"/>
      <c r="L17" s="28"/>
    </row>
    <row r="18" spans="1:12" ht="9.9499999999999993" customHeight="1">
      <c r="A18" s="213"/>
      <c r="B18" s="213"/>
      <c r="C18" s="213"/>
      <c r="D18" s="417"/>
      <c r="E18" s="397"/>
      <c r="F18" s="397"/>
      <c r="G18" s="397"/>
      <c r="H18" s="338"/>
      <c r="I18" s="338"/>
      <c r="J18" s="338"/>
      <c r="K18" s="213"/>
      <c r="L18" s="28"/>
    </row>
    <row r="19" spans="1:12" ht="15" customHeight="1">
      <c r="A19" s="418"/>
      <c r="B19" s="418" t="s">
        <v>253</v>
      </c>
      <c r="C19" s="418"/>
      <c r="D19" s="308" t="s">
        <v>286</v>
      </c>
      <c r="E19" s="419">
        <v>15155.3</v>
      </c>
      <c r="F19" s="419">
        <v>725.2</v>
      </c>
      <c r="G19" s="419">
        <v>2045.6</v>
      </c>
      <c r="H19" s="419">
        <v>1855.6</v>
      </c>
      <c r="I19" s="419">
        <v>1512.1</v>
      </c>
      <c r="J19" s="419">
        <v>3619.8</v>
      </c>
      <c r="K19" s="418"/>
      <c r="L19" s="28"/>
    </row>
    <row r="20" spans="1:12" ht="15" customHeight="1">
      <c r="A20" s="420"/>
      <c r="B20" s="420"/>
      <c r="C20" s="420"/>
      <c r="D20" s="308">
        <v>2023</v>
      </c>
      <c r="E20" s="419">
        <v>15813.4</v>
      </c>
      <c r="F20" s="419">
        <v>762.5</v>
      </c>
      <c r="G20" s="419">
        <v>2141.5</v>
      </c>
      <c r="H20" s="419">
        <v>1906.8</v>
      </c>
      <c r="I20" s="419">
        <v>1562.9</v>
      </c>
      <c r="J20" s="419">
        <v>3744</v>
      </c>
      <c r="K20" s="420"/>
      <c r="L20" s="28"/>
    </row>
    <row r="21" spans="1:12" ht="15" customHeight="1">
      <c r="A21" s="420"/>
      <c r="B21" s="420"/>
      <c r="C21" s="420"/>
      <c r="D21" s="308">
        <v>2024</v>
      </c>
      <c r="E21" s="419">
        <v>16369.4</v>
      </c>
      <c r="F21" s="419">
        <v>808.9</v>
      </c>
      <c r="G21" s="419">
        <v>2175.3000000000002</v>
      </c>
      <c r="H21" s="419">
        <v>1959.6</v>
      </c>
      <c r="I21" s="419">
        <v>1605.9</v>
      </c>
      <c r="J21" s="419">
        <v>3790.7</v>
      </c>
      <c r="K21" s="420"/>
      <c r="L21" s="28" t="s">
        <v>141</v>
      </c>
    </row>
    <row r="22" spans="1:12" ht="15" customHeight="1">
      <c r="A22" s="420"/>
      <c r="B22" s="420"/>
      <c r="C22" s="420"/>
      <c r="D22" s="309"/>
      <c r="E22" s="421"/>
      <c r="F22" s="421"/>
      <c r="G22" s="421"/>
      <c r="H22" s="421"/>
      <c r="I22" s="421"/>
      <c r="J22" s="421"/>
      <c r="K22" s="420"/>
      <c r="L22" s="28"/>
    </row>
    <row r="23" spans="1:12" ht="15" customHeight="1">
      <c r="A23" s="344"/>
      <c r="B23" s="345" t="s">
        <v>14</v>
      </c>
      <c r="C23" s="344"/>
      <c r="D23" s="309" t="s">
        <v>291</v>
      </c>
      <c r="E23" s="421">
        <v>1949.2</v>
      </c>
      <c r="F23" s="421">
        <v>80</v>
      </c>
      <c r="G23" s="421">
        <v>200.7</v>
      </c>
      <c r="H23" s="421">
        <v>240.6</v>
      </c>
      <c r="I23" s="421">
        <v>180.2</v>
      </c>
      <c r="J23" s="421">
        <v>476.1</v>
      </c>
      <c r="K23" s="344"/>
      <c r="L23" s="28"/>
    </row>
    <row r="24" spans="1:12" ht="15" customHeight="1">
      <c r="A24" s="346"/>
      <c r="B24" s="347"/>
      <c r="C24" s="346"/>
      <c r="D24" s="309">
        <v>2023</v>
      </c>
      <c r="E24" s="421">
        <v>2017.9</v>
      </c>
      <c r="F24" s="421">
        <v>86.2</v>
      </c>
      <c r="G24" s="421">
        <v>198.4</v>
      </c>
      <c r="H24" s="421">
        <v>252.8</v>
      </c>
      <c r="I24" s="421">
        <v>189</v>
      </c>
      <c r="J24" s="421">
        <v>501.4</v>
      </c>
      <c r="K24" s="346"/>
      <c r="L24" s="28"/>
    </row>
    <row r="25" spans="1:12" ht="15" customHeight="1">
      <c r="A25" s="346"/>
      <c r="B25" s="347"/>
      <c r="C25" s="346"/>
      <c r="D25" s="309">
        <v>2024</v>
      </c>
      <c r="E25" s="421">
        <v>2076.5</v>
      </c>
      <c r="F25" s="421">
        <v>85</v>
      </c>
      <c r="G25" s="421">
        <v>241.7</v>
      </c>
      <c r="H25" s="421">
        <v>284.5</v>
      </c>
      <c r="I25" s="421">
        <v>208.8</v>
      </c>
      <c r="J25" s="421">
        <v>464.5</v>
      </c>
      <c r="K25" s="346"/>
      <c r="L25" s="28"/>
    </row>
    <row r="26" spans="1:12" ht="15" customHeight="1">
      <c r="A26" s="346"/>
      <c r="B26" s="347"/>
      <c r="C26" s="346"/>
      <c r="D26" s="309"/>
      <c r="E26" s="421"/>
      <c r="F26" s="421"/>
      <c r="G26" s="421"/>
      <c r="H26" s="421"/>
      <c r="I26" s="421"/>
      <c r="J26" s="421"/>
      <c r="K26" s="346"/>
      <c r="L26" s="28"/>
    </row>
    <row r="27" spans="1:12" ht="15" customHeight="1">
      <c r="A27" s="344"/>
      <c r="B27" s="345" t="s">
        <v>13</v>
      </c>
      <c r="C27" s="344"/>
      <c r="D27" s="309" t="s">
        <v>291</v>
      </c>
      <c r="E27" s="421">
        <v>900.40000000000009</v>
      </c>
      <c r="F27" s="421">
        <v>32.799999999999997</v>
      </c>
      <c r="G27" s="421">
        <v>105.3</v>
      </c>
      <c r="H27" s="421">
        <v>97.8</v>
      </c>
      <c r="I27" s="421">
        <v>71.7</v>
      </c>
      <c r="J27" s="421">
        <v>224.7</v>
      </c>
      <c r="K27" s="344"/>
      <c r="L27" s="28"/>
    </row>
    <row r="28" spans="1:12" ht="15" customHeight="1">
      <c r="A28" s="344"/>
      <c r="B28" s="345"/>
      <c r="C28" s="344"/>
      <c r="D28" s="309">
        <v>2023</v>
      </c>
      <c r="E28" s="421">
        <v>927.5</v>
      </c>
      <c r="F28" s="421">
        <v>31.2</v>
      </c>
      <c r="G28" s="421">
        <v>105.4</v>
      </c>
      <c r="H28" s="421">
        <v>95.2</v>
      </c>
      <c r="I28" s="421">
        <v>70.5</v>
      </c>
      <c r="J28" s="421">
        <v>228.6</v>
      </c>
      <c r="K28" s="344"/>
      <c r="L28" s="28"/>
    </row>
    <row r="29" spans="1:12" ht="15" customHeight="1">
      <c r="A29" s="344"/>
      <c r="B29" s="345"/>
      <c r="C29" s="344"/>
      <c r="D29" s="309">
        <v>2024</v>
      </c>
      <c r="E29" s="421">
        <v>956.5</v>
      </c>
      <c r="F29" s="421">
        <v>25.1</v>
      </c>
      <c r="G29" s="421">
        <v>99.8</v>
      </c>
      <c r="H29" s="421">
        <v>104.1</v>
      </c>
      <c r="I29" s="421">
        <v>76.7</v>
      </c>
      <c r="J29" s="421">
        <v>228.8</v>
      </c>
      <c r="K29" s="344"/>
      <c r="L29" s="28"/>
    </row>
    <row r="30" spans="1:12" ht="15" customHeight="1">
      <c r="A30" s="344"/>
      <c r="B30" s="345"/>
      <c r="C30" s="344"/>
      <c r="D30" s="309"/>
      <c r="E30" s="421"/>
      <c r="F30" s="421"/>
      <c r="G30" s="421"/>
      <c r="H30" s="421"/>
      <c r="I30" s="421"/>
      <c r="J30" s="421"/>
      <c r="K30" s="344"/>
      <c r="L30" s="28"/>
    </row>
    <row r="31" spans="1:12" ht="15" customHeight="1">
      <c r="A31" s="344"/>
      <c r="B31" s="345" t="s">
        <v>12</v>
      </c>
      <c r="C31" s="344"/>
      <c r="D31" s="309" t="s">
        <v>291</v>
      </c>
      <c r="E31" s="421">
        <v>634.4</v>
      </c>
      <c r="F31" s="421">
        <v>13.4</v>
      </c>
      <c r="G31" s="421">
        <v>68.8</v>
      </c>
      <c r="H31" s="421">
        <v>41.2</v>
      </c>
      <c r="I31" s="421">
        <v>44.2</v>
      </c>
      <c r="J31" s="421">
        <v>204</v>
      </c>
      <c r="K31" s="346"/>
      <c r="L31" s="28"/>
    </row>
    <row r="32" spans="1:12" ht="15" customHeight="1">
      <c r="A32" s="346"/>
      <c r="B32" s="347"/>
      <c r="C32" s="346"/>
      <c r="D32" s="309">
        <v>2023</v>
      </c>
      <c r="E32" s="421">
        <v>661.1</v>
      </c>
      <c r="F32" s="421">
        <v>18.899999999999999</v>
      </c>
      <c r="G32" s="421">
        <v>69.5</v>
      </c>
      <c r="H32" s="421">
        <v>46.3</v>
      </c>
      <c r="I32" s="421">
        <v>46.5</v>
      </c>
      <c r="J32" s="421">
        <v>217.6</v>
      </c>
      <c r="K32" s="346"/>
      <c r="L32" s="28"/>
    </row>
    <row r="33" spans="1:12" ht="15" customHeight="1">
      <c r="A33" s="346"/>
      <c r="B33" s="347"/>
      <c r="C33" s="346"/>
      <c r="D33" s="309">
        <v>2024</v>
      </c>
      <c r="E33" s="421">
        <v>680.7</v>
      </c>
      <c r="F33" s="421">
        <v>16.5</v>
      </c>
      <c r="G33" s="421">
        <v>64.3</v>
      </c>
      <c r="H33" s="421">
        <v>53.9</v>
      </c>
      <c r="I33" s="421">
        <v>52.9</v>
      </c>
      <c r="J33" s="421">
        <v>217.3</v>
      </c>
      <c r="K33" s="176"/>
      <c r="L33" s="28"/>
    </row>
    <row r="34" spans="1:12" ht="15" customHeight="1">
      <c r="A34" s="346"/>
      <c r="B34" s="347"/>
      <c r="C34" s="346"/>
      <c r="D34" s="309"/>
      <c r="E34" s="421"/>
      <c r="F34" s="421"/>
      <c r="G34" s="421"/>
      <c r="H34" s="421"/>
      <c r="I34" s="421"/>
      <c r="J34" s="421"/>
      <c r="K34" s="346"/>
      <c r="L34" s="28"/>
    </row>
    <row r="35" spans="1:12" ht="15" customHeight="1">
      <c r="A35" s="344"/>
      <c r="B35" s="345" t="s">
        <v>11</v>
      </c>
      <c r="C35" s="344"/>
      <c r="D35" s="309" t="s">
        <v>291</v>
      </c>
      <c r="E35" s="421">
        <v>486.3</v>
      </c>
      <c r="F35" s="421">
        <v>26.3</v>
      </c>
      <c r="G35" s="421">
        <v>64</v>
      </c>
      <c r="H35" s="421">
        <v>69.3</v>
      </c>
      <c r="I35" s="421">
        <v>41</v>
      </c>
      <c r="J35" s="421">
        <v>118.4</v>
      </c>
      <c r="K35" s="344"/>
      <c r="L35" s="28"/>
    </row>
    <row r="36" spans="1:12" ht="15" customHeight="1">
      <c r="A36" s="346"/>
      <c r="B36" s="347"/>
      <c r="C36" s="346"/>
      <c r="D36" s="309">
        <v>2023</v>
      </c>
      <c r="E36" s="421">
        <v>499.8</v>
      </c>
      <c r="F36" s="421">
        <v>28.4</v>
      </c>
      <c r="G36" s="421">
        <v>67.5</v>
      </c>
      <c r="H36" s="421">
        <v>70.8</v>
      </c>
      <c r="I36" s="421">
        <v>46.3</v>
      </c>
      <c r="J36" s="421">
        <v>115.4</v>
      </c>
      <c r="K36" s="346"/>
      <c r="L36" s="28"/>
    </row>
    <row r="37" spans="1:12" ht="15" customHeight="1">
      <c r="A37" s="346"/>
      <c r="B37" s="347"/>
      <c r="C37" s="346"/>
      <c r="D37" s="309">
        <v>2024</v>
      </c>
      <c r="E37" s="421">
        <v>517</v>
      </c>
      <c r="F37" s="421">
        <v>25.5</v>
      </c>
      <c r="G37" s="421">
        <v>61.1</v>
      </c>
      <c r="H37" s="421">
        <v>65.8</v>
      </c>
      <c r="I37" s="421">
        <v>56.3</v>
      </c>
      <c r="J37" s="421">
        <v>125.8</v>
      </c>
      <c r="K37" s="346"/>
      <c r="L37" s="28"/>
    </row>
    <row r="38" spans="1:12" ht="15" customHeight="1">
      <c r="A38" s="346"/>
      <c r="B38" s="347"/>
      <c r="C38" s="346"/>
      <c r="D38" s="309"/>
      <c r="E38" s="421"/>
      <c r="F38" s="421"/>
      <c r="G38" s="421"/>
      <c r="H38" s="421"/>
      <c r="I38" s="421"/>
      <c r="J38" s="421"/>
      <c r="K38" s="346"/>
      <c r="L38" s="28"/>
    </row>
    <row r="39" spans="1:12" ht="15" customHeight="1">
      <c r="A39" s="344"/>
      <c r="B39" s="345" t="s">
        <v>10</v>
      </c>
      <c r="C39" s="344"/>
      <c r="D39" s="309" t="s">
        <v>291</v>
      </c>
      <c r="E39" s="421">
        <v>517</v>
      </c>
      <c r="F39" s="421">
        <v>30.9</v>
      </c>
      <c r="G39" s="421">
        <v>83.2</v>
      </c>
      <c r="H39" s="421">
        <v>68.099999999999994</v>
      </c>
      <c r="I39" s="421">
        <v>41.2</v>
      </c>
      <c r="J39" s="421">
        <v>117.7</v>
      </c>
      <c r="K39" s="344"/>
      <c r="L39" s="28"/>
    </row>
    <row r="40" spans="1:12" ht="15" customHeight="1">
      <c r="A40" s="346"/>
      <c r="B40" s="347"/>
      <c r="C40" s="346"/>
      <c r="D40" s="309">
        <v>2023</v>
      </c>
      <c r="E40" s="421">
        <v>536.1</v>
      </c>
      <c r="F40" s="421">
        <v>32.6</v>
      </c>
      <c r="G40" s="421">
        <v>84.8</v>
      </c>
      <c r="H40" s="421">
        <v>67.5</v>
      </c>
      <c r="I40" s="421">
        <v>44.3</v>
      </c>
      <c r="J40" s="421">
        <v>127.1</v>
      </c>
      <c r="K40" s="346"/>
      <c r="L40" s="28"/>
    </row>
    <row r="41" spans="1:12" ht="15" customHeight="1">
      <c r="A41" s="346"/>
      <c r="B41" s="347"/>
      <c r="C41" s="346"/>
      <c r="D41" s="309">
        <v>2024</v>
      </c>
      <c r="E41" s="421">
        <v>549.5</v>
      </c>
      <c r="F41" s="421">
        <v>37.299999999999997</v>
      </c>
      <c r="G41" s="421">
        <v>76.400000000000006</v>
      </c>
      <c r="H41" s="421">
        <v>70.099999999999994</v>
      </c>
      <c r="I41" s="421">
        <v>42.2</v>
      </c>
      <c r="J41" s="421">
        <v>121.7</v>
      </c>
      <c r="K41" s="346"/>
      <c r="L41" s="28"/>
    </row>
    <row r="42" spans="1:12" ht="15" customHeight="1">
      <c r="A42" s="346"/>
      <c r="B42" s="347"/>
      <c r="C42" s="346"/>
      <c r="D42" s="309"/>
      <c r="E42" s="421"/>
      <c r="F42" s="421"/>
      <c r="G42" s="421"/>
      <c r="H42" s="421"/>
      <c r="I42" s="421"/>
      <c r="J42" s="421"/>
      <c r="K42" s="346"/>
      <c r="L42" s="28"/>
    </row>
    <row r="43" spans="1:12" ht="15" customHeight="1">
      <c r="A43" s="344"/>
      <c r="B43" s="345" t="s">
        <v>9</v>
      </c>
      <c r="C43" s="344"/>
      <c r="D43" s="309" t="s">
        <v>291</v>
      </c>
      <c r="E43" s="421">
        <v>692.30000000000007</v>
      </c>
      <c r="F43" s="421">
        <v>23.5</v>
      </c>
      <c r="G43" s="421">
        <v>68.400000000000006</v>
      </c>
      <c r="H43" s="421">
        <v>59.6</v>
      </c>
      <c r="I43" s="421">
        <v>45.7</v>
      </c>
      <c r="J43" s="421">
        <v>181.2</v>
      </c>
      <c r="K43" s="344"/>
      <c r="L43" s="28"/>
    </row>
    <row r="44" spans="1:12" ht="15" customHeight="1">
      <c r="A44" s="346"/>
      <c r="B44" s="347"/>
      <c r="C44" s="346"/>
      <c r="D44" s="309">
        <v>2023</v>
      </c>
      <c r="E44" s="421">
        <v>720.89999999999986</v>
      </c>
      <c r="F44" s="421">
        <v>22.7</v>
      </c>
      <c r="G44" s="421">
        <v>70</v>
      </c>
      <c r="H44" s="421">
        <v>59.8</v>
      </c>
      <c r="I44" s="421">
        <v>53.8</v>
      </c>
      <c r="J44" s="421">
        <v>190</v>
      </c>
      <c r="K44" s="346"/>
      <c r="L44" s="28"/>
    </row>
    <row r="45" spans="1:12" ht="15" customHeight="1">
      <c r="A45" s="346"/>
      <c r="B45" s="347"/>
      <c r="C45" s="346"/>
      <c r="D45" s="309">
        <v>2024</v>
      </c>
      <c r="E45" s="421">
        <v>742.2</v>
      </c>
      <c r="F45" s="421">
        <v>19.7</v>
      </c>
      <c r="G45" s="421">
        <v>62.2</v>
      </c>
      <c r="H45" s="421">
        <v>63</v>
      </c>
      <c r="I45" s="421">
        <v>65.7</v>
      </c>
      <c r="J45" s="421">
        <v>184.5</v>
      </c>
      <c r="K45" s="346"/>
      <c r="L45" s="28"/>
    </row>
    <row r="46" spans="1:12" ht="15" customHeight="1">
      <c r="A46" s="346"/>
      <c r="B46" s="347"/>
      <c r="C46" s="346"/>
      <c r="D46" s="309"/>
      <c r="E46" s="421"/>
      <c r="F46" s="421"/>
      <c r="G46" s="421"/>
      <c r="H46" s="421"/>
      <c r="I46" s="421"/>
      <c r="J46" s="421"/>
      <c r="K46" s="346"/>
      <c r="L46" s="28"/>
    </row>
    <row r="47" spans="1:12" ht="15" customHeight="1">
      <c r="A47" s="344"/>
      <c r="B47" s="345" t="s">
        <v>28</v>
      </c>
      <c r="C47" s="344"/>
      <c r="D47" s="309" t="s">
        <v>291</v>
      </c>
      <c r="E47" s="421">
        <v>871</v>
      </c>
      <c r="F47" s="421">
        <v>47.5</v>
      </c>
      <c r="G47" s="421">
        <v>143.9</v>
      </c>
      <c r="H47" s="421">
        <v>117.3</v>
      </c>
      <c r="I47" s="421">
        <v>89.3</v>
      </c>
      <c r="J47" s="421">
        <v>195.8</v>
      </c>
      <c r="K47" s="344"/>
      <c r="L47" s="28"/>
    </row>
    <row r="48" spans="1:12" ht="15" customHeight="1">
      <c r="A48" s="344"/>
      <c r="B48" s="345"/>
      <c r="C48" s="344"/>
      <c r="D48" s="309">
        <v>2023</v>
      </c>
      <c r="E48" s="421">
        <v>905.6</v>
      </c>
      <c r="F48" s="421">
        <v>48</v>
      </c>
      <c r="G48" s="421">
        <v>146.69999999999999</v>
      </c>
      <c r="H48" s="421">
        <v>119.5</v>
      </c>
      <c r="I48" s="421">
        <v>95.8</v>
      </c>
      <c r="J48" s="421">
        <v>191.1</v>
      </c>
      <c r="K48" s="344"/>
      <c r="L48" s="28"/>
    </row>
    <row r="49" spans="1:12" ht="15" customHeight="1">
      <c r="A49" s="344"/>
      <c r="B49" s="345"/>
      <c r="C49" s="344"/>
      <c r="D49" s="309">
        <v>2024</v>
      </c>
      <c r="E49" s="421">
        <v>931.2</v>
      </c>
      <c r="F49" s="421">
        <v>45.4</v>
      </c>
      <c r="G49" s="421">
        <v>177.5</v>
      </c>
      <c r="H49" s="421">
        <v>133.80000000000001</v>
      </c>
      <c r="I49" s="421">
        <v>94.7</v>
      </c>
      <c r="J49" s="421">
        <v>181.4</v>
      </c>
      <c r="K49" s="344"/>
      <c r="L49" s="28"/>
    </row>
    <row r="50" spans="1:12" ht="15" customHeight="1">
      <c r="A50" s="344"/>
      <c r="B50" s="345"/>
      <c r="C50" s="344"/>
      <c r="D50" s="309"/>
      <c r="E50" s="421"/>
      <c r="F50" s="421"/>
      <c r="G50" s="421"/>
      <c r="H50" s="421"/>
      <c r="I50" s="421"/>
      <c r="J50" s="421"/>
      <c r="K50" s="344"/>
      <c r="L50" s="28"/>
    </row>
    <row r="51" spans="1:12" ht="15" customHeight="1">
      <c r="A51" s="344"/>
      <c r="B51" s="345" t="s">
        <v>8</v>
      </c>
      <c r="C51" s="344"/>
      <c r="D51" s="309" t="s">
        <v>291</v>
      </c>
      <c r="E51" s="421">
        <v>1070.2</v>
      </c>
      <c r="F51" s="421">
        <v>54.3</v>
      </c>
      <c r="G51" s="421">
        <v>129</v>
      </c>
      <c r="H51" s="421">
        <v>107.3</v>
      </c>
      <c r="I51" s="421">
        <v>98.7</v>
      </c>
      <c r="J51" s="421">
        <v>263.39999999999998</v>
      </c>
      <c r="K51" s="344"/>
      <c r="L51" s="28"/>
    </row>
    <row r="52" spans="1:12" ht="15" customHeight="1">
      <c r="A52" s="346"/>
      <c r="B52" s="347"/>
      <c r="C52" s="346"/>
      <c r="D52" s="309">
        <v>2023</v>
      </c>
      <c r="E52" s="421">
        <v>1104.2</v>
      </c>
      <c r="F52" s="421">
        <v>57.6</v>
      </c>
      <c r="G52" s="421">
        <v>134</v>
      </c>
      <c r="H52" s="421">
        <v>112.4</v>
      </c>
      <c r="I52" s="421">
        <v>99.1</v>
      </c>
      <c r="J52" s="421">
        <v>272.39999999999998</v>
      </c>
      <c r="K52" s="346"/>
      <c r="L52" s="28"/>
    </row>
    <row r="53" spans="1:12" ht="15" customHeight="1">
      <c r="A53" s="346"/>
      <c r="B53" s="347"/>
      <c r="C53" s="346"/>
      <c r="D53" s="309">
        <v>2024</v>
      </c>
      <c r="E53" s="421">
        <v>1136.2</v>
      </c>
      <c r="F53" s="421">
        <v>47.8</v>
      </c>
      <c r="G53" s="421">
        <v>132.19999999999999</v>
      </c>
      <c r="H53" s="421">
        <v>109.9</v>
      </c>
      <c r="I53" s="421">
        <v>102.3</v>
      </c>
      <c r="J53" s="421">
        <v>262</v>
      </c>
      <c r="K53" s="346"/>
      <c r="L53" s="28"/>
    </row>
    <row r="54" spans="1:12" ht="15" customHeight="1">
      <c r="A54" s="346"/>
      <c r="B54" s="347"/>
      <c r="C54" s="346"/>
      <c r="D54" s="309"/>
      <c r="E54" s="421"/>
      <c r="F54" s="421"/>
      <c r="G54" s="421"/>
      <c r="H54" s="421"/>
      <c r="I54" s="421"/>
      <c r="J54" s="421"/>
      <c r="K54" s="346"/>
      <c r="L54" s="28"/>
    </row>
    <row r="55" spans="1:12" ht="15" customHeight="1">
      <c r="A55" s="344"/>
      <c r="B55" s="345" t="s">
        <v>7</v>
      </c>
      <c r="C55" s="344"/>
      <c r="D55" s="309" t="s">
        <v>291</v>
      </c>
      <c r="E55" s="421">
        <v>120.6</v>
      </c>
      <c r="F55" s="421">
        <v>5.8</v>
      </c>
      <c r="G55" s="421">
        <v>14</v>
      </c>
      <c r="H55" s="421">
        <v>11.5</v>
      </c>
      <c r="I55" s="421">
        <v>8.5</v>
      </c>
      <c r="J55" s="421">
        <v>35.700000000000003</v>
      </c>
      <c r="K55" s="344"/>
      <c r="L55" s="28"/>
    </row>
    <row r="56" spans="1:12" ht="15" customHeight="1">
      <c r="A56" s="346"/>
      <c r="B56" s="347"/>
      <c r="C56" s="346"/>
      <c r="D56" s="309">
        <v>2023</v>
      </c>
      <c r="E56" s="421">
        <v>124.9</v>
      </c>
      <c r="F56" s="421">
        <v>5.2</v>
      </c>
      <c r="G56" s="421">
        <v>17.100000000000001</v>
      </c>
      <c r="H56" s="421">
        <v>9.6</v>
      </c>
      <c r="I56" s="421">
        <v>8.1999999999999993</v>
      </c>
      <c r="J56" s="421">
        <v>39.700000000000003</v>
      </c>
      <c r="K56" s="346"/>
      <c r="L56" s="28"/>
    </row>
    <row r="57" spans="1:12" ht="15" customHeight="1">
      <c r="A57" s="346"/>
      <c r="B57" s="347"/>
      <c r="C57" s="346"/>
      <c r="D57" s="309">
        <v>2024</v>
      </c>
      <c r="E57" s="421">
        <v>127.7</v>
      </c>
      <c r="F57" s="421">
        <v>6.7</v>
      </c>
      <c r="G57" s="421">
        <v>14.9</v>
      </c>
      <c r="H57" s="421">
        <v>11</v>
      </c>
      <c r="I57" s="421">
        <v>10.6</v>
      </c>
      <c r="J57" s="421">
        <v>37.200000000000003</v>
      </c>
      <c r="K57" s="346"/>
      <c r="L57" s="28"/>
    </row>
    <row r="58" spans="1:12" ht="15" customHeight="1">
      <c r="A58" s="346"/>
      <c r="B58" s="347"/>
      <c r="C58" s="346"/>
      <c r="D58" s="309"/>
      <c r="E58" s="421"/>
      <c r="F58" s="421"/>
      <c r="G58" s="421"/>
      <c r="H58" s="421"/>
      <c r="I58" s="421"/>
      <c r="J58" s="421"/>
      <c r="K58" s="346"/>
      <c r="L58" s="28"/>
    </row>
    <row r="59" spans="1:12" ht="15" customHeight="1">
      <c r="A59" s="344"/>
      <c r="B59" s="345" t="s">
        <v>4</v>
      </c>
      <c r="C59" s="344"/>
      <c r="D59" s="309" t="s">
        <v>291</v>
      </c>
      <c r="E59" s="421">
        <v>3706.5</v>
      </c>
      <c r="F59" s="421">
        <v>231.5</v>
      </c>
      <c r="G59" s="421">
        <v>600.29999999999995</v>
      </c>
      <c r="H59" s="421">
        <v>624</v>
      </c>
      <c r="I59" s="421">
        <v>506</v>
      </c>
      <c r="J59" s="421">
        <v>768.6</v>
      </c>
      <c r="K59" s="344"/>
      <c r="L59" s="28"/>
    </row>
    <row r="60" spans="1:12" ht="15" customHeight="1">
      <c r="A60" s="346"/>
      <c r="B60" s="347"/>
      <c r="C60" s="346"/>
      <c r="D60" s="309">
        <v>2023</v>
      </c>
      <c r="E60" s="421">
        <v>3858.9</v>
      </c>
      <c r="F60" s="421">
        <v>243.1</v>
      </c>
      <c r="G60" s="421">
        <v>650.70000000000005</v>
      </c>
      <c r="H60" s="421">
        <v>636.9</v>
      </c>
      <c r="I60" s="421">
        <v>508.7</v>
      </c>
      <c r="J60" s="421">
        <v>805</v>
      </c>
      <c r="K60" s="346"/>
    </row>
    <row r="61" spans="1:12" ht="15" customHeight="1">
      <c r="A61" s="346"/>
      <c r="B61" s="347"/>
      <c r="C61" s="346"/>
      <c r="D61" s="309">
        <v>2024</v>
      </c>
      <c r="E61" s="421">
        <v>3990.2</v>
      </c>
      <c r="F61" s="421">
        <v>284.3</v>
      </c>
      <c r="G61" s="421">
        <v>623</v>
      </c>
      <c r="H61" s="421">
        <v>629.20000000000005</v>
      </c>
      <c r="I61" s="421">
        <v>493.4</v>
      </c>
      <c r="J61" s="421">
        <v>877.4</v>
      </c>
      <c r="K61" s="346"/>
    </row>
    <row r="62" spans="1:12" ht="15" customHeight="1">
      <c r="A62" s="346"/>
      <c r="B62" s="347"/>
      <c r="C62" s="346"/>
      <c r="D62" s="309"/>
      <c r="E62" s="421"/>
      <c r="F62" s="421"/>
      <c r="G62" s="421"/>
      <c r="H62" s="421"/>
      <c r="I62" s="421"/>
      <c r="J62" s="421"/>
      <c r="K62" s="346"/>
    </row>
    <row r="63" spans="1:12" ht="15" customHeight="1">
      <c r="A63" s="344"/>
      <c r="B63" s="345" t="s">
        <v>3</v>
      </c>
      <c r="C63" s="344"/>
      <c r="D63" s="309" t="s">
        <v>291</v>
      </c>
      <c r="E63" s="421">
        <v>450.7</v>
      </c>
      <c r="F63" s="421">
        <v>15.3</v>
      </c>
      <c r="G63" s="421">
        <v>44.1</v>
      </c>
      <c r="H63" s="421">
        <v>43.3</v>
      </c>
      <c r="I63" s="421">
        <v>29.8</v>
      </c>
      <c r="J63" s="421">
        <v>124.5</v>
      </c>
      <c r="K63" s="344"/>
    </row>
    <row r="64" spans="1:12" ht="15" customHeight="1">
      <c r="A64" s="346"/>
      <c r="B64" s="347"/>
      <c r="C64" s="346"/>
      <c r="D64" s="309">
        <v>2023</v>
      </c>
      <c r="E64" s="421">
        <v>462.4</v>
      </c>
      <c r="F64" s="421">
        <v>13.9</v>
      </c>
      <c r="G64" s="421">
        <v>47.6</v>
      </c>
      <c r="H64" s="421">
        <v>44.9</v>
      </c>
      <c r="I64" s="421">
        <v>34.5</v>
      </c>
      <c r="J64" s="421">
        <v>130.69999999999999</v>
      </c>
      <c r="K64" s="346"/>
    </row>
    <row r="65" spans="1:11" ht="15" customHeight="1">
      <c r="A65" s="346"/>
      <c r="B65" s="347"/>
      <c r="C65" s="346"/>
      <c r="D65" s="309">
        <v>2024</v>
      </c>
      <c r="E65" s="421">
        <v>479</v>
      </c>
      <c r="F65" s="421">
        <v>11.8</v>
      </c>
      <c r="G65" s="421">
        <v>45.7</v>
      </c>
      <c r="H65" s="421">
        <v>46.3</v>
      </c>
      <c r="I65" s="421">
        <v>40.299999999999997</v>
      </c>
      <c r="J65" s="421">
        <v>137.6</v>
      </c>
      <c r="K65" s="346"/>
    </row>
    <row r="66" spans="1:11" ht="15" customHeight="1">
      <c r="A66" s="346"/>
      <c r="B66" s="347"/>
      <c r="C66" s="346"/>
      <c r="D66" s="309"/>
      <c r="E66" s="421"/>
      <c r="F66" s="421"/>
      <c r="G66" s="421"/>
      <c r="H66" s="421"/>
      <c r="I66" s="421"/>
      <c r="J66" s="421"/>
      <c r="K66" s="346"/>
    </row>
    <row r="67" spans="1:11" ht="15" customHeight="1">
      <c r="A67" s="344"/>
      <c r="B67" s="345" t="s">
        <v>6</v>
      </c>
      <c r="C67" s="344"/>
      <c r="D67" s="309" t="s">
        <v>291</v>
      </c>
      <c r="E67" s="421">
        <v>1504.4</v>
      </c>
      <c r="F67" s="421">
        <v>36.799999999999997</v>
      </c>
      <c r="G67" s="421">
        <v>133.4</v>
      </c>
      <c r="H67" s="421">
        <v>136.9</v>
      </c>
      <c r="I67" s="421">
        <v>125.3</v>
      </c>
      <c r="J67" s="421">
        <v>388.2</v>
      </c>
      <c r="K67" s="344"/>
    </row>
    <row r="68" spans="1:11" ht="15" customHeight="1">
      <c r="A68" s="346"/>
      <c r="B68" s="347"/>
      <c r="C68" s="346"/>
      <c r="D68" s="309">
        <v>2023</v>
      </c>
      <c r="E68" s="421">
        <v>1622.2</v>
      </c>
      <c r="F68" s="421">
        <v>42.9</v>
      </c>
      <c r="G68" s="421">
        <v>137.69999999999999</v>
      </c>
      <c r="H68" s="421">
        <v>142.1</v>
      </c>
      <c r="I68" s="421">
        <v>126.1</v>
      </c>
      <c r="J68" s="421">
        <v>391</v>
      </c>
      <c r="K68" s="346"/>
    </row>
    <row r="69" spans="1:11" ht="15" customHeight="1">
      <c r="A69" s="346"/>
      <c r="B69" s="347"/>
      <c r="C69" s="346"/>
      <c r="D69" s="309">
        <v>2024</v>
      </c>
      <c r="E69" s="421">
        <v>1717.4</v>
      </c>
      <c r="F69" s="421">
        <v>52.3</v>
      </c>
      <c r="G69" s="421">
        <v>110</v>
      </c>
      <c r="H69" s="421">
        <v>109.6</v>
      </c>
      <c r="I69" s="421">
        <v>120.1</v>
      </c>
      <c r="J69" s="421">
        <v>409.4</v>
      </c>
      <c r="K69" s="346"/>
    </row>
    <row r="70" spans="1:11" ht="15" customHeight="1">
      <c r="A70" s="420"/>
      <c r="B70" s="420"/>
      <c r="C70" s="420"/>
      <c r="D70" s="309"/>
      <c r="E70" s="421"/>
      <c r="F70" s="421"/>
      <c r="G70" s="421"/>
      <c r="H70" s="421"/>
      <c r="I70" s="421"/>
      <c r="J70" s="421"/>
      <c r="K70" s="420"/>
    </row>
    <row r="71" spans="1:11" ht="15" customHeight="1">
      <c r="A71" s="344"/>
      <c r="B71" s="345" t="s">
        <v>5</v>
      </c>
      <c r="C71" s="344"/>
      <c r="D71" s="309" t="s">
        <v>291</v>
      </c>
      <c r="E71" s="421">
        <v>1136</v>
      </c>
      <c r="F71" s="421">
        <v>40.200000000000003</v>
      </c>
      <c r="G71" s="421">
        <v>102.2</v>
      </c>
      <c r="H71" s="421">
        <v>94.3</v>
      </c>
      <c r="I71" s="421">
        <v>101.4</v>
      </c>
      <c r="J71" s="421">
        <v>260.39999999999998</v>
      </c>
      <c r="K71" s="344"/>
    </row>
    <row r="72" spans="1:11" ht="15" customHeight="1">
      <c r="A72" s="347"/>
      <c r="B72" s="347"/>
      <c r="C72" s="347"/>
      <c r="D72" s="309">
        <v>2023</v>
      </c>
      <c r="E72" s="421">
        <v>1192.5</v>
      </c>
      <c r="F72" s="421">
        <v>39.299999999999997</v>
      </c>
      <c r="G72" s="421">
        <v>108.5</v>
      </c>
      <c r="H72" s="421">
        <v>103.6</v>
      </c>
      <c r="I72" s="421">
        <v>104.9</v>
      </c>
      <c r="J72" s="421">
        <v>263.39999999999998</v>
      </c>
      <c r="K72" s="347"/>
    </row>
    <row r="73" spans="1:11" ht="15" customHeight="1">
      <c r="A73" s="346"/>
      <c r="B73" s="347"/>
      <c r="C73" s="346"/>
      <c r="D73" s="309">
        <v>2024</v>
      </c>
      <c r="E73" s="421">
        <v>1207.9000000000001</v>
      </c>
      <c r="F73" s="421">
        <v>36.299999999999997</v>
      </c>
      <c r="G73" s="421">
        <v>115</v>
      </c>
      <c r="H73" s="421">
        <v>107.4</v>
      </c>
      <c r="I73" s="421">
        <v>107.9</v>
      </c>
      <c r="J73" s="421">
        <v>276.2</v>
      </c>
      <c r="K73" s="346"/>
    </row>
    <row r="74" spans="1:11" ht="15" customHeight="1">
      <c r="A74" s="346"/>
      <c r="B74" s="347"/>
      <c r="C74" s="346"/>
      <c r="D74" s="309"/>
      <c r="E74" s="421"/>
      <c r="F74" s="421"/>
      <c r="G74" s="421"/>
      <c r="H74" s="421"/>
      <c r="I74" s="421"/>
      <c r="J74" s="421"/>
      <c r="K74" s="346"/>
    </row>
    <row r="75" spans="1:11" ht="15" customHeight="1">
      <c r="A75" s="344"/>
      <c r="B75" s="345" t="s">
        <v>2</v>
      </c>
      <c r="C75" s="344"/>
      <c r="D75" s="309" t="s">
        <v>291</v>
      </c>
      <c r="E75" s="421">
        <v>1019.7</v>
      </c>
      <c r="F75" s="421">
        <v>83</v>
      </c>
      <c r="G75" s="421">
        <v>270.39999999999998</v>
      </c>
      <c r="H75" s="421">
        <v>124.6</v>
      </c>
      <c r="I75" s="421">
        <v>108.6</v>
      </c>
      <c r="J75" s="421">
        <v>247.1</v>
      </c>
      <c r="K75" s="344"/>
    </row>
    <row r="76" spans="1:11" ht="15" customHeight="1">
      <c r="A76" s="346"/>
      <c r="B76" s="347"/>
      <c r="C76" s="346"/>
      <c r="D76" s="309">
        <v>2023</v>
      </c>
      <c r="E76" s="421">
        <v>1077.9000000000001</v>
      </c>
      <c r="F76" s="421">
        <v>89.4</v>
      </c>
      <c r="G76" s="421">
        <v>285.5</v>
      </c>
      <c r="H76" s="421">
        <v>126.4</v>
      </c>
      <c r="I76" s="421">
        <v>110.7</v>
      </c>
      <c r="J76" s="421">
        <v>255.8</v>
      </c>
      <c r="K76" s="346"/>
    </row>
    <row r="77" spans="1:11" ht="15" customHeight="1">
      <c r="A77" s="345"/>
      <c r="B77" s="345"/>
      <c r="C77" s="345"/>
      <c r="D77" s="309">
        <v>2024</v>
      </c>
      <c r="E77" s="421">
        <v>1153.5</v>
      </c>
      <c r="F77" s="421">
        <v>111.1</v>
      </c>
      <c r="G77" s="421">
        <v>329.8</v>
      </c>
      <c r="H77" s="421">
        <v>153.9</v>
      </c>
      <c r="I77" s="421">
        <v>112.1</v>
      </c>
      <c r="J77" s="421">
        <v>249.8</v>
      </c>
      <c r="K77" s="345"/>
    </row>
    <row r="78" spans="1:11" ht="15" customHeight="1">
      <c r="A78" s="345"/>
      <c r="B78" s="345"/>
      <c r="C78" s="345"/>
      <c r="D78" s="309"/>
      <c r="E78" s="421"/>
      <c r="F78" s="421"/>
      <c r="G78" s="421"/>
      <c r="H78" s="421"/>
      <c r="I78" s="421"/>
      <c r="J78" s="421"/>
      <c r="K78" s="345"/>
    </row>
    <row r="79" spans="1:11" ht="15" customHeight="1">
      <c r="A79" s="344"/>
      <c r="B79" s="345" t="s">
        <v>1</v>
      </c>
      <c r="C79" s="344"/>
      <c r="D79" s="309" t="s">
        <v>291</v>
      </c>
      <c r="E79" s="421">
        <v>41.5</v>
      </c>
      <c r="F79" s="421">
        <v>2.2999999999999998</v>
      </c>
      <c r="G79" s="421">
        <v>4.9000000000000004</v>
      </c>
      <c r="H79" s="421">
        <v>7.1</v>
      </c>
      <c r="I79" s="421">
        <v>5.6</v>
      </c>
      <c r="J79" s="421">
        <v>7.8</v>
      </c>
      <c r="K79" s="344"/>
    </row>
    <row r="80" spans="1:11" ht="15" customHeight="1">
      <c r="A80" s="344"/>
      <c r="B80" s="345"/>
      <c r="C80" s="344"/>
      <c r="D80" s="309">
        <v>2023</v>
      </c>
      <c r="E80" s="421">
        <v>43.4</v>
      </c>
      <c r="F80" s="421">
        <v>1.8</v>
      </c>
      <c r="G80" s="421">
        <v>4.8</v>
      </c>
      <c r="H80" s="421">
        <v>6.7</v>
      </c>
      <c r="I80" s="421">
        <v>6.4</v>
      </c>
      <c r="J80" s="421">
        <v>8.1</v>
      </c>
      <c r="K80" s="344"/>
    </row>
    <row r="81" spans="1:11" ht="15" customHeight="1">
      <c r="A81" s="345"/>
      <c r="B81" s="345"/>
      <c r="C81" s="345"/>
      <c r="D81" s="309">
        <v>2024</v>
      </c>
      <c r="E81" s="421">
        <v>44.4</v>
      </c>
      <c r="F81" s="421">
        <v>1.8</v>
      </c>
      <c r="G81" s="421">
        <v>4.5999999999999996</v>
      </c>
      <c r="H81" s="421">
        <v>6.4</v>
      </c>
      <c r="I81" s="421">
        <v>6.9</v>
      </c>
      <c r="J81" s="421">
        <v>8.3000000000000007</v>
      </c>
      <c r="K81" s="345"/>
    </row>
    <row r="82" spans="1:11" ht="15" customHeight="1">
      <c r="A82" s="345"/>
      <c r="B82" s="345"/>
      <c r="C82" s="345"/>
      <c r="D82" s="309"/>
      <c r="E82" s="374"/>
      <c r="F82" s="374"/>
      <c r="G82" s="374"/>
      <c r="H82" s="374"/>
      <c r="I82" s="374"/>
      <c r="J82" s="374"/>
      <c r="K82" s="345"/>
    </row>
    <row r="83" spans="1:11" ht="15" customHeight="1">
      <c r="A83" s="344"/>
      <c r="B83" s="345" t="s">
        <v>0</v>
      </c>
      <c r="C83" s="344"/>
      <c r="D83" s="309" t="s">
        <v>291</v>
      </c>
      <c r="E83" s="374">
        <v>55.1</v>
      </c>
      <c r="F83" s="374">
        <v>1.6</v>
      </c>
      <c r="G83" s="374">
        <v>13.1</v>
      </c>
      <c r="H83" s="374">
        <v>12.6</v>
      </c>
      <c r="I83" s="374">
        <v>14.8</v>
      </c>
      <c r="J83" s="374">
        <v>6.2</v>
      </c>
      <c r="K83" s="344"/>
    </row>
    <row r="84" spans="1:11" ht="15" customHeight="1">
      <c r="A84" s="347"/>
      <c r="B84" s="347"/>
      <c r="C84" s="347"/>
      <c r="D84" s="309">
        <v>2023</v>
      </c>
      <c r="E84" s="374">
        <v>58.1</v>
      </c>
      <c r="F84" s="374">
        <v>1.4</v>
      </c>
      <c r="G84" s="374">
        <v>13.3</v>
      </c>
      <c r="H84" s="374">
        <v>12.3</v>
      </c>
      <c r="I84" s="374">
        <v>17.8</v>
      </c>
      <c r="J84" s="374">
        <v>6.7</v>
      </c>
      <c r="K84" s="347"/>
    </row>
    <row r="85" spans="1:11" ht="15" customHeight="1">
      <c r="A85" s="347"/>
      <c r="B85" s="347"/>
      <c r="C85" s="347"/>
      <c r="D85" s="309">
        <v>2024</v>
      </c>
      <c r="E85" s="374">
        <v>59.6</v>
      </c>
      <c r="F85" s="374">
        <v>2</v>
      </c>
      <c r="G85" s="374">
        <v>17</v>
      </c>
      <c r="H85" s="374">
        <v>10.8</v>
      </c>
      <c r="I85" s="374">
        <v>14.9</v>
      </c>
      <c r="J85" s="374">
        <v>8.6999999999999993</v>
      </c>
      <c r="K85" s="347"/>
    </row>
    <row r="86" spans="1:11" ht="15" customHeight="1" thickBot="1">
      <c r="A86" s="422"/>
      <c r="B86" s="422"/>
      <c r="C86" s="422"/>
      <c r="D86" s="423"/>
      <c r="E86" s="424"/>
      <c r="F86" s="425"/>
      <c r="G86" s="425"/>
      <c r="H86" s="426"/>
      <c r="I86" s="425"/>
      <c r="J86" s="426"/>
      <c r="K86" s="422"/>
    </row>
    <row r="87" spans="1:11" ht="13.5">
      <c r="A87" s="541"/>
      <c r="B87" s="518"/>
      <c r="C87" s="521"/>
      <c r="D87" s="520"/>
      <c r="E87" s="521"/>
      <c r="F87" s="541"/>
      <c r="G87" s="541"/>
      <c r="H87" s="541"/>
      <c r="I87" s="541"/>
      <c r="J87" s="542" t="s">
        <v>314</v>
      </c>
      <c r="K87" s="543"/>
    </row>
    <row r="88" spans="1:11" ht="13.5">
      <c r="A88" s="541"/>
      <c r="B88" s="541"/>
      <c r="C88" s="541"/>
      <c r="D88" s="524"/>
      <c r="E88" s="521"/>
      <c r="F88" s="541"/>
      <c r="G88" s="541"/>
      <c r="H88" s="543"/>
      <c r="I88" s="544"/>
      <c r="J88" s="525" t="s">
        <v>315</v>
      </c>
      <c r="K88" s="543"/>
    </row>
    <row r="89" spans="1:11" ht="12.75">
      <c r="A89" s="526"/>
      <c r="B89" s="782" t="s">
        <v>316</v>
      </c>
      <c r="C89" s="782"/>
      <c r="D89" s="782"/>
      <c r="E89" s="782"/>
      <c r="F89" s="782"/>
      <c r="G89" s="782"/>
      <c r="H89" s="782"/>
      <c r="I89" s="782"/>
      <c r="J89" s="782"/>
      <c r="K89" s="782"/>
    </row>
    <row r="90" spans="1:11" ht="15">
      <c r="A90" s="545"/>
      <c r="B90" s="784" t="s">
        <v>321</v>
      </c>
      <c r="C90" s="784"/>
      <c r="D90" s="784"/>
      <c r="E90" s="784"/>
      <c r="F90" s="784"/>
      <c r="G90" s="784"/>
      <c r="H90" s="784"/>
      <c r="I90" s="784"/>
      <c r="J90" s="784"/>
      <c r="K90" s="546"/>
    </row>
    <row r="91" spans="1:11" ht="15.75">
      <c r="A91" s="528"/>
      <c r="B91" s="528" t="s">
        <v>322</v>
      </c>
      <c r="C91" s="527"/>
      <c r="D91" s="527"/>
      <c r="E91" s="527"/>
      <c r="F91" s="527"/>
      <c r="G91" s="527"/>
      <c r="H91" s="527"/>
      <c r="I91" s="527"/>
      <c r="J91" s="527"/>
      <c r="K91" s="527"/>
    </row>
  </sheetData>
  <mergeCells count="2">
    <mergeCell ref="B89:K89"/>
    <mergeCell ref="B90:J90"/>
  </mergeCells>
  <printOptions horizontalCentered="1"/>
  <pageMargins left="0.39370078740157483" right="0.39370078740157483" top="0.74803149606299213" bottom="0.51181102362204722" header="0.23622047244094491" footer="0.39370078740157483"/>
  <pageSetup paperSize="9" scale="59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A3:K91"/>
  <sheetViews>
    <sheetView showGridLines="0" view="pageBreakPreview" topLeftCell="A64" zoomScale="80" zoomScaleSheetLayoutView="80" workbookViewId="0">
      <selection activeCell="H90" sqref="H90"/>
    </sheetView>
  </sheetViews>
  <sheetFormatPr defaultColWidth="12.5703125" defaultRowHeight="9"/>
  <cols>
    <col min="1" max="1" width="0.7109375" style="26" customWidth="1"/>
    <col min="2" max="2" width="11" style="26" customWidth="1"/>
    <col min="3" max="3" width="8.5703125" style="26" customWidth="1"/>
    <col min="4" max="4" width="7.140625" style="26" bestFit="1" customWidth="1"/>
    <col min="5" max="5" width="30.7109375" style="26" bestFit="1" customWidth="1"/>
    <col min="6" max="6" width="24.140625" style="40" bestFit="1" customWidth="1"/>
    <col min="7" max="7" width="28.5703125" style="26" bestFit="1" customWidth="1"/>
    <col min="8" max="8" width="14.85546875" style="26" bestFit="1" customWidth="1"/>
    <col min="9" max="9" width="1.28515625" style="26" customWidth="1"/>
    <col min="10" max="10" width="13.85546875" style="26" customWidth="1"/>
    <col min="11" max="16384" width="12.5703125" style="26"/>
  </cols>
  <sheetData>
    <row r="3" spans="1:10" ht="9" customHeight="1"/>
    <row r="4" spans="1:10" ht="9" customHeight="1"/>
    <row r="5" spans="1:10" ht="9" customHeight="1"/>
    <row r="6" spans="1:10" ht="15.75" customHeight="1">
      <c r="B6" s="49" t="s">
        <v>165</v>
      </c>
      <c r="C6" s="33" t="s">
        <v>308</v>
      </c>
      <c r="D6" s="27"/>
      <c r="E6" s="27"/>
      <c r="F6" s="35"/>
      <c r="G6" s="27"/>
      <c r="H6" s="27"/>
      <c r="I6" s="27"/>
      <c r="J6" s="28"/>
    </row>
    <row r="7" spans="1:10" ht="14.25">
      <c r="B7" s="50" t="s">
        <v>166</v>
      </c>
      <c r="C7" s="29" t="s">
        <v>309</v>
      </c>
      <c r="D7" s="27"/>
      <c r="E7" s="27"/>
      <c r="F7" s="35"/>
      <c r="G7" s="27"/>
      <c r="H7" s="27"/>
      <c r="I7" s="27"/>
      <c r="J7" s="28"/>
    </row>
    <row r="8" spans="1:10" ht="9" customHeight="1">
      <c r="B8" s="29"/>
      <c r="C8" s="27"/>
      <c r="D8" s="27"/>
      <c r="E8" s="27"/>
      <c r="F8" s="35"/>
      <c r="G8" s="27"/>
      <c r="H8" s="27"/>
      <c r="I8" s="27"/>
      <c r="J8" s="28"/>
    </row>
    <row r="9" spans="1:10" ht="14.25" thickBot="1">
      <c r="B9" s="395"/>
      <c r="C9" s="395"/>
      <c r="D9" s="396"/>
      <c r="E9" s="398"/>
      <c r="F9" s="397"/>
      <c r="G9" s="213"/>
      <c r="H9" s="400" t="s">
        <v>128</v>
      </c>
      <c r="I9" s="213"/>
      <c r="J9" s="28"/>
    </row>
    <row r="10" spans="1:10" ht="1.5" customHeight="1" thickTop="1" thickBot="1">
      <c r="B10" s="427"/>
      <c r="C10" s="427"/>
      <c r="D10" s="401"/>
      <c r="E10" s="402"/>
      <c r="F10" s="402"/>
      <c r="G10" s="318"/>
      <c r="H10" s="402"/>
      <c r="I10" s="427"/>
      <c r="J10" s="28"/>
    </row>
    <row r="11" spans="1:10" ht="15" customHeight="1" thickTop="1">
      <c r="A11" s="108"/>
      <c r="B11" s="322" t="s">
        <v>25</v>
      </c>
      <c r="C11" s="322"/>
      <c r="D11" s="428" t="s">
        <v>190</v>
      </c>
      <c r="E11" s="429" t="s">
        <v>298</v>
      </c>
      <c r="F11" s="429" t="s">
        <v>299</v>
      </c>
      <c r="G11" s="430" t="s">
        <v>300</v>
      </c>
      <c r="H11" s="429" t="s">
        <v>256</v>
      </c>
      <c r="I11" s="321"/>
      <c r="J11" s="28"/>
    </row>
    <row r="12" spans="1:10" ht="15" customHeight="1">
      <c r="A12" s="31"/>
      <c r="B12" s="431" t="s">
        <v>23</v>
      </c>
      <c r="C12" s="431"/>
      <c r="D12" s="432" t="s">
        <v>191</v>
      </c>
      <c r="E12" s="429" t="s">
        <v>301</v>
      </c>
      <c r="F12" s="429" t="s">
        <v>302</v>
      </c>
      <c r="G12" s="430" t="s">
        <v>259</v>
      </c>
      <c r="H12" s="433" t="s">
        <v>50</v>
      </c>
      <c r="I12" s="434"/>
      <c r="J12" s="28"/>
    </row>
    <row r="13" spans="1:10" ht="15" customHeight="1">
      <c r="A13" s="31"/>
      <c r="B13" s="322"/>
      <c r="C13" s="322"/>
      <c r="D13" s="428"/>
      <c r="E13" s="429" t="s">
        <v>262</v>
      </c>
      <c r="F13" s="429" t="s">
        <v>303</v>
      </c>
      <c r="G13" s="435" t="s">
        <v>304</v>
      </c>
      <c r="H13" s="433" t="s">
        <v>49</v>
      </c>
      <c r="I13" s="321"/>
      <c r="J13" s="28"/>
    </row>
    <row r="14" spans="1:10" ht="15" customHeight="1">
      <c r="A14" s="31"/>
      <c r="B14" s="322"/>
      <c r="C14" s="322"/>
      <c r="D14" s="428"/>
      <c r="E14" s="433" t="s">
        <v>305</v>
      </c>
      <c r="F14" s="433" t="s">
        <v>264</v>
      </c>
      <c r="G14" s="435" t="s">
        <v>306</v>
      </c>
      <c r="H14" s="429"/>
      <c r="I14" s="321"/>
      <c r="J14" s="28"/>
    </row>
    <row r="15" spans="1:10" ht="15" customHeight="1">
      <c r="A15" s="31"/>
      <c r="B15" s="322"/>
      <c r="C15" s="322"/>
      <c r="D15" s="428"/>
      <c r="E15" s="433" t="s">
        <v>307</v>
      </c>
      <c r="F15" s="433" t="s">
        <v>266</v>
      </c>
      <c r="G15" s="429"/>
      <c r="H15" s="429"/>
      <c r="I15" s="321"/>
      <c r="J15" s="28"/>
    </row>
    <row r="16" spans="1:10" ht="15" customHeight="1">
      <c r="A16" s="31"/>
      <c r="B16" s="436"/>
      <c r="C16" s="436"/>
      <c r="D16" s="413"/>
      <c r="E16" s="437"/>
      <c r="F16" s="437"/>
      <c r="G16" s="438"/>
      <c r="H16" s="437"/>
      <c r="I16" s="436"/>
      <c r="J16" s="28"/>
    </row>
    <row r="17" spans="1:10" ht="15" customHeight="1">
      <c r="A17" s="31"/>
      <c r="B17" s="214"/>
      <c r="C17" s="214"/>
      <c r="D17" s="417"/>
      <c r="E17" s="439"/>
      <c r="F17" s="338"/>
      <c r="G17" s="440"/>
      <c r="H17" s="397"/>
      <c r="I17" s="214"/>
      <c r="J17" s="28"/>
    </row>
    <row r="18" spans="1:10" ht="15" customHeight="1">
      <c r="A18" s="31"/>
      <c r="B18" s="441" t="s">
        <v>253</v>
      </c>
      <c r="C18" s="441"/>
      <c r="D18" s="308" t="s">
        <v>286</v>
      </c>
      <c r="E18" s="442">
        <v>691</v>
      </c>
      <c r="F18" s="442">
        <v>1379.6</v>
      </c>
      <c r="G18" s="442">
        <v>1575</v>
      </c>
      <c r="H18" s="442">
        <v>1751.4</v>
      </c>
      <c r="I18" s="441"/>
      <c r="J18" s="28"/>
    </row>
    <row r="19" spans="1:10" ht="15" customHeight="1">
      <c r="A19" s="31"/>
      <c r="B19" s="443"/>
      <c r="C19" s="443"/>
      <c r="D19" s="308">
        <v>2023</v>
      </c>
      <c r="E19" s="442">
        <v>703.1</v>
      </c>
      <c r="F19" s="442">
        <v>1402.3</v>
      </c>
      <c r="G19" s="442">
        <v>1634.1</v>
      </c>
      <c r="H19" s="442">
        <v>1956.2</v>
      </c>
      <c r="I19" s="443"/>
      <c r="J19" s="28"/>
    </row>
    <row r="20" spans="1:10" ht="15" customHeight="1">
      <c r="A20" s="31"/>
      <c r="B20" s="443"/>
      <c r="C20" s="443"/>
      <c r="D20" s="308">
        <v>2024</v>
      </c>
      <c r="E20" s="442">
        <v>678.4</v>
      </c>
      <c r="F20" s="442">
        <v>1446.7</v>
      </c>
      <c r="G20" s="442">
        <v>1734.8</v>
      </c>
      <c r="H20" s="442">
        <v>2169.1</v>
      </c>
      <c r="I20" s="443"/>
      <c r="J20" s="28"/>
    </row>
    <row r="21" spans="1:10" ht="15" customHeight="1">
      <c r="A21" s="31"/>
      <c r="B21" s="443"/>
      <c r="C21" s="443"/>
      <c r="D21" s="342"/>
      <c r="E21" s="444"/>
      <c r="F21" s="444"/>
      <c r="G21" s="444"/>
      <c r="H21" s="444"/>
      <c r="I21" s="443"/>
      <c r="J21" s="28"/>
    </row>
    <row r="22" spans="1:10" ht="15" customHeight="1">
      <c r="A22" s="31"/>
      <c r="B22" s="445" t="s">
        <v>14</v>
      </c>
      <c r="C22" s="344"/>
      <c r="D22" s="309" t="s">
        <v>291</v>
      </c>
      <c r="E22" s="444">
        <v>51.5</v>
      </c>
      <c r="F22" s="444">
        <v>183.1</v>
      </c>
      <c r="G22" s="444">
        <v>303.2</v>
      </c>
      <c r="H22" s="444">
        <v>233.8</v>
      </c>
      <c r="I22" s="344"/>
      <c r="J22" s="28"/>
    </row>
    <row r="23" spans="1:10" ht="15" customHeight="1">
      <c r="A23" s="107"/>
      <c r="B23" s="445"/>
      <c r="C23" s="346"/>
      <c r="D23" s="309">
        <v>2023</v>
      </c>
      <c r="E23" s="444">
        <v>62.9</v>
      </c>
      <c r="F23" s="444">
        <v>183</v>
      </c>
      <c r="G23" s="444">
        <v>307.7</v>
      </c>
      <c r="H23" s="444">
        <v>236.5</v>
      </c>
      <c r="I23" s="346"/>
      <c r="J23" s="28"/>
    </row>
    <row r="24" spans="1:10" ht="15" customHeight="1">
      <c r="A24" s="30"/>
      <c r="B24" s="445"/>
      <c r="C24" s="346"/>
      <c r="D24" s="309">
        <v>2024</v>
      </c>
      <c r="E24" s="444">
        <v>38.4</v>
      </c>
      <c r="F24" s="444">
        <v>204</v>
      </c>
      <c r="G24" s="444">
        <v>256.39999999999998</v>
      </c>
      <c r="H24" s="444">
        <v>293.3</v>
      </c>
      <c r="I24" s="346"/>
      <c r="J24" s="28"/>
    </row>
    <row r="25" spans="1:10" ht="15" customHeight="1">
      <c r="A25" s="31"/>
      <c r="B25" s="445"/>
      <c r="C25" s="346"/>
      <c r="D25" s="342"/>
      <c r="E25" s="444"/>
      <c r="F25" s="444"/>
      <c r="G25" s="444"/>
      <c r="H25" s="444"/>
      <c r="I25" s="346"/>
      <c r="J25" s="28"/>
    </row>
    <row r="26" spans="1:10" ht="15" customHeight="1">
      <c r="A26" s="31"/>
      <c r="B26" s="445" t="s">
        <v>13</v>
      </c>
      <c r="C26" s="344"/>
      <c r="D26" s="309" t="s">
        <v>291</v>
      </c>
      <c r="E26" s="444">
        <v>67.2</v>
      </c>
      <c r="F26" s="444">
        <v>86.6</v>
      </c>
      <c r="G26" s="444">
        <v>121.1</v>
      </c>
      <c r="H26" s="444">
        <v>93.2</v>
      </c>
      <c r="I26" s="344"/>
      <c r="J26" s="41"/>
    </row>
    <row r="27" spans="1:10" ht="15" customHeight="1">
      <c r="A27" s="31"/>
      <c r="B27" s="445"/>
      <c r="C27" s="344"/>
      <c r="D27" s="309">
        <v>2023</v>
      </c>
      <c r="E27" s="444">
        <v>67.2</v>
      </c>
      <c r="F27" s="444">
        <v>98.2</v>
      </c>
      <c r="G27" s="444">
        <v>134.1</v>
      </c>
      <c r="H27" s="444">
        <v>97.2</v>
      </c>
      <c r="I27" s="344"/>
      <c r="J27" s="28"/>
    </row>
    <row r="28" spans="1:10" ht="15" customHeight="1">
      <c r="A28" s="31"/>
      <c r="B28" s="445"/>
      <c r="C28" s="344"/>
      <c r="D28" s="309">
        <v>2024</v>
      </c>
      <c r="E28" s="444">
        <v>55.4</v>
      </c>
      <c r="F28" s="444">
        <v>105.3</v>
      </c>
      <c r="G28" s="444">
        <v>147.5</v>
      </c>
      <c r="H28" s="444">
        <v>113.9</v>
      </c>
      <c r="I28" s="344"/>
      <c r="J28" s="28"/>
    </row>
    <row r="29" spans="1:10" ht="15" customHeight="1">
      <c r="A29" s="31"/>
      <c r="B29" s="445"/>
      <c r="C29" s="344"/>
      <c r="D29" s="342"/>
      <c r="E29" s="444"/>
      <c r="F29" s="444"/>
      <c r="G29" s="444"/>
      <c r="H29" s="444"/>
      <c r="I29" s="344"/>
      <c r="J29" s="28"/>
    </row>
    <row r="30" spans="1:10" ht="15" customHeight="1">
      <c r="A30" s="31"/>
      <c r="B30" s="445" t="s">
        <v>12</v>
      </c>
      <c r="C30" s="344"/>
      <c r="D30" s="309" t="s">
        <v>291</v>
      </c>
      <c r="E30" s="444">
        <v>28.1</v>
      </c>
      <c r="F30" s="444">
        <v>74.8</v>
      </c>
      <c r="G30" s="444">
        <v>41.4</v>
      </c>
      <c r="H30" s="444">
        <v>118.5</v>
      </c>
      <c r="I30" s="344"/>
      <c r="J30" s="28"/>
    </row>
    <row r="31" spans="1:10" ht="15" customHeight="1">
      <c r="A31" s="31"/>
      <c r="B31" s="445"/>
      <c r="C31" s="346"/>
      <c r="D31" s="309">
        <v>2023</v>
      </c>
      <c r="E31" s="444">
        <v>26.7</v>
      </c>
      <c r="F31" s="444">
        <v>75.3</v>
      </c>
      <c r="G31" s="444">
        <v>49.4</v>
      </c>
      <c r="H31" s="444">
        <v>110.8</v>
      </c>
      <c r="I31" s="346"/>
      <c r="J31" s="28"/>
    </row>
    <row r="32" spans="1:10" ht="15" customHeight="1">
      <c r="A32" s="31"/>
      <c r="B32" s="445"/>
      <c r="C32" s="346"/>
      <c r="D32" s="309">
        <v>2024</v>
      </c>
      <c r="E32" s="444">
        <v>20.6</v>
      </c>
      <c r="F32" s="444">
        <v>82.1</v>
      </c>
      <c r="G32" s="444">
        <v>53.5</v>
      </c>
      <c r="H32" s="444">
        <v>119.5</v>
      </c>
      <c r="I32" s="346"/>
      <c r="J32" s="28"/>
    </row>
    <row r="33" spans="1:10" ht="15" customHeight="1">
      <c r="A33" s="31"/>
      <c r="B33" s="445"/>
      <c r="C33" s="346"/>
      <c r="D33" s="342"/>
      <c r="E33" s="444"/>
      <c r="F33" s="444"/>
      <c r="G33" s="444"/>
      <c r="H33" s="444"/>
      <c r="I33" s="346"/>
      <c r="J33" s="28"/>
    </row>
    <row r="34" spans="1:10" ht="15" customHeight="1">
      <c r="A34" s="31"/>
      <c r="B34" s="445" t="s">
        <v>11</v>
      </c>
      <c r="C34" s="344"/>
      <c r="D34" s="309" t="s">
        <v>291</v>
      </c>
      <c r="E34" s="444">
        <v>6.4</v>
      </c>
      <c r="F34" s="444">
        <v>42.4</v>
      </c>
      <c r="G34" s="444">
        <v>66.8</v>
      </c>
      <c r="H34" s="444">
        <v>51.7</v>
      </c>
      <c r="I34" s="344"/>
      <c r="J34" s="28"/>
    </row>
    <row r="35" spans="1:10" ht="15" customHeight="1">
      <c r="A35" s="31"/>
      <c r="B35" s="445"/>
      <c r="C35" s="346"/>
      <c r="D35" s="309">
        <v>2023</v>
      </c>
      <c r="E35" s="444">
        <v>16.399999999999999</v>
      </c>
      <c r="F35" s="444">
        <v>33.1</v>
      </c>
      <c r="G35" s="444">
        <v>67.8</v>
      </c>
      <c r="H35" s="444">
        <v>54</v>
      </c>
      <c r="I35" s="346"/>
      <c r="J35" s="28"/>
    </row>
    <row r="36" spans="1:10" ht="15" customHeight="1">
      <c r="A36" s="31"/>
      <c r="B36" s="445"/>
      <c r="C36" s="346"/>
      <c r="D36" s="309">
        <v>2024</v>
      </c>
      <c r="E36" s="444">
        <v>3.7</v>
      </c>
      <c r="F36" s="444">
        <v>39</v>
      </c>
      <c r="G36" s="444">
        <v>80.5</v>
      </c>
      <c r="H36" s="444">
        <v>59.2</v>
      </c>
      <c r="I36" s="346"/>
      <c r="J36" s="28"/>
    </row>
    <row r="37" spans="1:10" ht="15" customHeight="1">
      <c r="A37" s="31"/>
      <c r="B37" s="445"/>
      <c r="C37" s="346"/>
      <c r="D37" s="342"/>
      <c r="E37" s="444"/>
      <c r="F37" s="444"/>
      <c r="G37" s="444"/>
      <c r="H37" s="444"/>
      <c r="I37" s="346"/>
      <c r="J37" s="28"/>
    </row>
    <row r="38" spans="1:10" ht="15" customHeight="1">
      <c r="A38" s="31"/>
      <c r="B38" s="445" t="s">
        <v>10</v>
      </c>
      <c r="C38" s="344"/>
      <c r="D38" s="309" t="s">
        <v>291</v>
      </c>
      <c r="E38" s="444">
        <v>14.5</v>
      </c>
      <c r="F38" s="444">
        <v>39.200000000000003</v>
      </c>
      <c r="G38" s="444">
        <v>61</v>
      </c>
      <c r="H38" s="444">
        <v>61.1</v>
      </c>
      <c r="I38" s="344"/>
      <c r="J38" s="28"/>
    </row>
    <row r="39" spans="1:10" s="53" customFormat="1" ht="15" customHeight="1">
      <c r="A39" s="51"/>
      <c r="B39" s="445"/>
      <c r="C39" s="346"/>
      <c r="D39" s="309">
        <v>2023</v>
      </c>
      <c r="E39" s="444">
        <v>11.1</v>
      </c>
      <c r="F39" s="444">
        <v>37.299999999999997</v>
      </c>
      <c r="G39" s="444">
        <v>64.099999999999994</v>
      </c>
      <c r="H39" s="444">
        <v>67.3</v>
      </c>
      <c r="I39" s="346"/>
      <c r="J39" s="52"/>
    </row>
    <row r="40" spans="1:10" ht="15" customHeight="1">
      <c r="A40" s="31"/>
      <c r="B40" s="445"/>
      <c r="C40" s="346"/>
      <c r="D40" s="309">
        <v>2024</v>
      </c>
      <c r="E40" s="444">
        <v>14.5</v>
      </c>
      <c r="F40" s="444">
        <v>40.9</v>
      </c>
      <c r="G40" s="444">
        <v>77.400000000000006</v>
      </c>
      <c r="H40" s="444">
        <v>69.099999999999994</v>
      </c>
      <c r="I40" s="346"/>
      <c r="J40" s="28"/>
    </row>
    <row r="41" spans="1:10" ht="15" customHeight="1">
      <c r="A41" s="31"/>
      <c r="B41" s="445"/>
      <c r="C41" s="346"/>
      <c r="D41" s="342"/>
      <c r="E41" s="444"/>
      <c r="F41" s="444"/>
      <c r="G41" s="444"/>
      <c r="H41" s="444"/>
      <c r="I41" s="346"/>
      <c r="J41" s="28"/>
    </row>
    <row r="42" spans="1:10" ht="15" customHeight="1" thickBot="1">
      <c r="A42" s="42"/>
      <c r="B42" s="445" t="s">
        <v>9</v>
      </c>
      <c r="C42" s="344"/>
      <c r="D42" s="309" t="s">
        <v>291</v>
      </c>
      <c r="E42" s="444">
        <v>70.099999999999994</v>
      </c>
      <c r="F42" s="444">
        <v>63.2</v>
      </c>
      <c r="G42" s="444">
        <v>69.5</v>
      </c>
      <c r="H42" s="444">
        <v>111.1</v>
      </c>
      <c r="I42" s="344"/>
      <c r="J42" s="28"/>
    </row>
    <row r="43" spans="1:10" ht="15" customHeight="1">
      <c r="B43" s="445"/>
      <c r="C43" s="346"/>
      <c r="D43" s="309">
        <v>2023</v>
      </c>
      <c r="E43" s="444">
        <v>65</v>
      </c>
      <c r="F43" s="444">
        <v>64.5</v>
      </c>
      <c r="G43" s="444">
        <v>67.8</v>
      </c>
      <c r="H43" s="444">
        <v>127.3</v>
      </c>
      <c r="I43" s="346"/>
      <c r="J43" s="28"/>
    </row>
    <row r="44" spans="1:10" ht="15" customHeight="1">
      <c r="B44" s="445"/>
      <c r="C44" s="346"/>
      <c r="D44" s="309">
        <v>2024</v>
      </c>
      <c r="E44" s="444">
        <v>57.9</v>
      </c>
      <c r="F44" s="444">
        <v>71.099999999999994</v>
      </c>
      <c r="G44" s="444">
        <v>86</v>
      </c>
      <c r="H44" s="444">
        <v>132</v>
      </c>
      <c r="I44" s="346"/>
      <c r="J44" s="28"/>
    </row>
    <row r="45" spans="1:10" ht="15" customHeight="1">
      <c r="B45" s="445"/>
      <c r="C45" s="346"/>
      <c r="D45" s="342"/>
      <c r="E45" s="444"/>
      <c r="F45" s="444"/>
      <c r="G45" s="444"/>
      <c r="H45" s="444"/>
      <c r="I45" s="346"/>
      <c r="J45" s="28"/>
    </row>
    <row r="46" spans="1:10" ht="15" customHeight="1">
      <c r="B46" s="445" t="s">
        <v>28</v>
      </c>
      <c r="C46" s="344"/>
      <c r="D46" s="309" t="s">
        <v>291</v>
      </c>
      <c r="E46" s="444">
        <v>7.8</v>
      </c>
      <c r="F46" s="444">
        <v>63.5</v>
      </c>
      <c r="G46" s="444">
        <v>144.80000000000001</v>
      </c>
      <c r="H46" s="444">
        <v>61</v>
      </c>
      <c r="I46" s="344"/>
      <c r="J46" s="28"/>
    </row>
    <row r="47" spans="1:10" ht="15" customHeight="1">
      <c r="B47" s="445"/>
      <c r="C47" s="344"/>
      <c r="D47" s="309">
        <v>2023</v>
      </c>
      <c r="E47" s="444">
        <v>7.5</v>
      </c>
      <c r="F47" s="444">
        <v>68.7</v>
      </c>
      <c r="G47" s="444">
        <v>146.6</v>
      </c>
      <c r="H47" s="444">
        <v>81.8</v>
      </c>
      <c r="I47" s="344"/>
      <c r="J47" s="28"/>
    </row>
    <row r="48" spans="1:10" ht="15" customHeight="1">
      <c r="B48" s="445"/>
      <c r="C48" s="344"/>
      <c r="D48" s="309">
        <v>2024</v>
      </c>
      <c r="E48" s="444">
        <v>6.3</v>
      </c>
      <c r="F48" s="444">
        <v>68</v>
      </c>
      <c r="G48" s="444">
        <v>165.8</v>
      </c>
      <c r="H48" s="444">
        <v>58.1</v>
      </c>
      <c r="I48" s="344"/>
      <c r="J48" s="28"/>
    </row>
    <row r="49" spans="2:10" ht="15" customHeight="1">
      <c r="B49" s="445"/>
      <c r="C49" s="344"/>
      <c r="D49" s="342"/>
      <c r="E49" s="444"/>
      <c r="F49" s="444"/>
      <c r="G49" s="444"/>
      <c r="H49" s="444"/>
      <c r="I49" s="344"/>
      <c r="J49" s="28"/>
    </row>
    <row r="50" spans="2:10" ht="15" customHeight="1">
      <c r="B50" s="446" t="s">
        <v>8</v>
      </c>
      <c r="C50" s="344"/>
      <c r="D50" s="309" t="s">
        <v>291</v>
      </c>
      <c r="E50" s="444">
        <v>44.6</v>
      </c>
      <c r="F50" s="444">
        <v>94.6</v>
      </c>
      <c r="G50" s="444">
        <v>126.6</v>
      </c>
      <c r="H50" s="444">
        <v>151.6</v>
      </c>
      <c r="I50" s="344"/>
      <c r="J50" s="28"/>
    </row>
    <row r="51" spans="2:10" ht="15" customHeight="1">
      <c r="B51" s="445"/>
      <c r="C51" s="346"/>
      <c r="D51" s="309">
        <v>2023</v>
      </c>
      <c r="E51" s="444">
        <v>40.9</v>
      </c>
      <c r="F51" s="444">
        <v>90</v>
      </c>
      <c r="G51" s="444">
        <v>134.6</v>
      </c>
      <c r="H51" s="444">
        <v>163.19999999999999</v>
      </c>
      <c r="I51" s="346"/>
      <c r="J51" s="28"/>
    </row>
    <row r="52" spans="2:10" ht="15" customHeight="1">
      <c r="B52" s="445"/>
      <c r="C52" s="346"/>
      <c r="D52" s="309">
        <v>2024</v>
      </c>
      <c r="E52" s="444">
        <v>51.6</v>
      </c>
      <c r="F52" s="444">
        <v>112.8</v>
      </c>
      <c r="G52" s="444">
        <v>142.19999999999999</v>
      </c>
      <c r="H52" s="444">
        <v>175.3</v>
      </c>
      <c r="I52" s="346"/>
      <c r="J52" s="28"/>
    </row>
    <row r="53" spans="2:10" ht="15" customHeight="1">
      <c r="B53" s="445"/>
      <c r="C53" s="346"/>
      <c r="D53" s="342"/>
      <c r="E53" s="444"/>
      <c r="F53" s="444"/>
      <c r="G53" s="444"/>
      <c r="H53" s="444"/>
      <c r="I53" s="346"/>
      <c r="J53" s="28"/>
    </row>
    <row r="54" spans="2:10" ht="15" customHeight="1">
      <c r="B54" s="445" t="s">
        <v>7</v>
      </c>
      <c r="C54" s="344"/>
      <c r="D54" s="309" t="s">
        <v>291</v>
      </c>
      <c r="E54" s="444">
        <v>8.5</v>
      </c>
      <c r="F54" s="444">
        <v>14.3</v>
      </c>
      <c r="G54" s="444">
        <v>10.9</v>
      </c>
      <c r="H54" s="444">
        <v>11.3</v>
      </c>
      <c r="I54" s="344"/>
      <c r="J54" s="28"/>
    </row>
    <row r="55" spans="2:10" ht="15" customHeight="1">
      <c r="B55" s="445"/>
      <c r="C55" s="346"/>
      <c r="D55" s="309">
        <v>2023</v>
      </c>
      <c r="E55" s="444">
        <v>7.8</v>
      </c>
      <c r="F55" s="444">
        <v>15</v>
      </c>
      <c r="G55" s="444">
        <v>9.9</v>
      </c>
      <c r="H55" s="444">
        <v>12.4</v>
      </c>
      <c r="I55" s="346"/>
      <c r="J55" s="28"/>
    </row>
    <row r="56" spans="2:10" ht="15" customHeight="1">
      <c r="B56" s="445"/>
      <c r="C56" s="346"/>
      <c r="D56" s="309">
        <v>2024</v>
      </c>
      <c r="E56" s="444">
        <v>8.5</v>
      </c>
      <c r="F56" s="444">
        <v>15.1</v>
      </c>
      <c r="G56" s="444">
        <v>10.6</v>
      </c>
      <c r="H56" s="444">
        <v>13.2</v>
      </c>
      <c r="I56" s="346"/>
      <c r="J56" s="28"/>
    </row>
    <row r="57" spans="2:10" ht="15" customHeight="1">
      <c r="B57" s="445"/>
      <c r="C57" s="346"/>
      <c r="D57" s="342"/>
      <c r="E57" s="444"/>
      <c r="F57" s="444"/>
      <c r="G57" s="444"/>
      <c r="H57" s="444"/>
      <c r="I57" s="346"/>
      <c r="J57" s="28"/>
    </row>
    <row r="58" spans="2:10" ht="15" customHeight="1">
      <c r="B58" s="445" t="s">
        <v>4</v>
      </c>
      <c r="C58" s="344"/>
      <c r="D58" s="309" t="s">
        <v>291</v>
      </c>
      <c r="E58" s="444">
        <v>61.1</v>
      </c>
      <c r="F58" s="444">
        <v>368.2</v>
      </c>
      <c r="G58" s="444">
        <v>316.89999999999998</v>
      </c>
      <c r="H58" s="444">
        <v>230</v>
      </c>
      <c r="I58" s="344"/>
      <c r="J58" s="28"/>
    </row>
    <row r="59" spans="2:10" ht="15" customHeight="1">
      <c r="B59" s="445"/>
      <c r="C59" s="346"/>
      <c r="D59" s="309">
        <v>2023</v>
      </c>
      <c r="E59" s="444">
        <v>52.8</v>
      </c>
      <c r="F59" s="444">
        <v>378.4</v>
      </c>
      <c r="G59" s="444">
        <v>329.3</v>
      </c>
      <c r="H59" s="444">
        <v>253.8</v>
      </c>
      <c r="I59" s="346"/>
      <c r="J59" s="28"/>
    </row>
    <row r="60" spans="2:10" ht="15" customHeight="1">
      <c r="B60" s="445"/>
      <c r="C60" s="346"/>
      <c r="D60" s="309">
        <v>2024</v>
      </c>
      <c r="E60" s="444">
        <v>65.400000000000006</v>
      </c>
      <c r="F60" s="444">
        <v>292.89999999999998</v>
      </c>
      <c r="G60" s="444">
        <v>332.2</v>
      </c>
      <c r="H60" s="444">
        <v>392.3</v>
      </c>
      <c r="I60" s="346"/>
      <c r="J60" s="28"/>
    </row>
    <row r="61" spans="2:10" ht="15" customHeight="1">
      <c r="B61" s="445"/>
      <c r="C61" s="346"/>
      <c r="D61" s="342"/>
      <c r="E61" s="444"/>
      <c r="F61" s="444"/>
      <c r="G61" s="444"/>
      <c r="H61" s="444"/>
      <c r="I61" s="346"/>
      <c r="J61" s="28"/>
    </row>
    <row r="62" spans="2:10" ht="15" customHeight="1">
      <c r="B62" s="445" t="s">
        <v>3</v>
      </c>
      <c r="C62" s="344"/>
      <c r="D62" s="309" t="s">
        <v>291</v>
      </c>
      <c r="E62" s="444">
        <v>25.8</v>
      </c>
      <c r="F62" s="444">
        <v>84.9</v>
      </c>
      <c r="G62" s="444">
        <v>30.5</v>
      </c>
      <c r="H62" s="444">
        <v>52.5</v>
      </c>
      <c r="I62" s="344"/>
      <c r="J62" s="28"/>
    </row>
    <row r="63" spans="2:10" ht="15" customHeight="1">
      <c r="B63" s="445"/>
      <c r="C63" s="346"/>
      <c r="D63" s="309">
        <v>2023</v>
      </c>
      <c r="E63" s="444">
        <v>27.3</v>
      </c>
      <c r="F63" s="444">
        <v>81.2</v>
      </c>
      <c r="G63" s="444">
        <v>29.7</v>
      </c>
      <c r="H63" s="444">
        <v>52.6</v>
      </c>
      <c r="I63" s="346"/>
      <c r="J63" s="28"/>
    </row>
    <row r="64" spans="2:10" ht="15" customHeight="1">
      <c r="B64" s="445"/>
      <c r="C64" s="346"/>
      <c r="D64" s="309">
        <v>2024</v>
      </c>
      <c r="E64" s="444">
        <v>15.9</v>
      </c>
      <c r="F64" s="444">
        <v>79.3</v>
      </c>
      <c r="G64" s="444">
        <v>41.6</v>
      </c>
      <c r="H64" s="444">
        <v>60.4</v>
      </c>
      <c r="I64" s="346"/>
      <c r="J64" s="28"/>
    </row>
    <row r="65" spans="2:9" ht="15" customHeight="1">
      <c r="B65" s="445"/>
      <c r="C65" s="346"/>
      <c r="D65" s="342"/>
      <c r="E65" s="444"/>
      <c r="F65" s="444"/>
      <c r="G65" s="444"/>
      <c r="H65" s="444"/>
      <c r="I65" s="346"/>
    </row>
    <row r="66" spans="2:9" ht="15" customHeight="1">
      <c r="B66" s="445" t="s">
        <v>6</v>
      </c>
      <c r="C66" s="344"/>
      <c r="D66" s="309" t="s">
        <v>291</v>
      </c>
      <c r="E66" s="444">
        <v>149.6</v>
      </c>
      <c r="F66" s="444">
        <v>98.5</v>
      </c>
      <c r="G66" s="444">
        <v>102.8</v>
      </c>
      <c r="H66" s="444">
        <v>333</v>
      </c>
      <c r="I66" s="344"/>
    </row>
    <row r="67" spans="2:9" ht="15" customHeight="1">
      <c r="B67" s="445"/>
      <c r="C67" s="346"/>
      <c r="D67" s="309">
        <v>2023</v>
      </c>
      <c r="E67" s="444">
        <v>166.6</v>
      </c>
      <c r="F67" s="444">
        <v>115.5</v>
      </c>
      <c r="G67" s="444">
        <v>113.8</v>
      </c>
      <c r="H67" s="444">
        <v>386.5</v>
      </c>
      <c r="I67" s="346"/>
    </row>
    <row r="68" spans="2:9" ht="15" customHeight="1">
      <c r="B68" s="445"/>
      <c r="C68" s="346"/>
      <c r="D68" s="309">
        <v>2024</v>
      </c>
      <c r="E68" s="444">
        <v>202.2</v>
      </c>
      <c r="F68" s="444">
        <v>146.1</v>
      </c>
      <c r="G68" s="444">
        <v>184</v>
      </c>
      <c r="H68" s="444">
        <v>383.7</v>
      </c>
      <c r="I68" s="346"/>
    </row>
    <row r="69" spans="2:9" ht="15" customHeight="1">
      <c r="B69" s="445"/>
      <c r="C69" s="443"/>
      <c r="D69" s="342"/>
      <c r="E69" s="444"/>
      <c r="F69" s="444"/>
      <c r="G69" s="444"/>
      <c r="H69" s="444"/>
      <c r="I69" s="443"/>
    </row>
    <row r="70" spans="2:9" ht="15" customHeight="1">
      <c r="B70" s="445" t="s">
        <v>5</v>
      </c>
      <c r="C70" s="344"/>
      <c r="D70" s="309" t="s">
        <v>291</v>
      </c>
      <c r="E70" s="444">
        <v>153.19999999999999</v>
      </c>
      <c r="F70" s="444">
        <v>94.6</v>
      </c>
      <c r="G70" s="444">
        <v>110.3</v>
      </c>
      <c r="H70" s="444">
        <v>179.3</v>
      </c>
      <c r="I70" s="344"/>
    </row>
    <row r="71" spans="2:9" ht="15" customHeight="1">
      <c r="B71" s="445"/>
      <c r="C71" s="447"/>
      <c r="D71" s="309">
        <v>2023</v>
      </c>
      <c r="E71" s="444">
        <v>144</v>
      </c>
      <c r="F71" s="444">
        <v>104.5</v>
      </c>
      <c r="G71" s="444">
        <v>108.5</v>
      </c>
      <c r="H71" s="444">
        <v>215.8</v>
      </c>
      <c r="I71" s="447"/>
    </row>
    <row r="72" spans="2:9" ht="15" customHeight="1">
      <c r="B72" s="445"/>
      <c r="C72" s="346"/>
      <c r="D72" s="309">
        <v>2024</v>
      </c>
      <c r="E72" s="444">
        <v>135.69999999999999</v>
      </c>
      <c r="F72" s="444">
        <v>122</v>
      </c>
      <c r="G72" s="444">
        <v>99.2</v>
      </c>
      <c r="H72" s="444">
        <v>208.1</v>
      </c>
      <c r="I72" s="346"/>
    </row>
    <row r="73" spans="2:9" ht="15" customHeight="1">
      <c r="B73" s="445"/>
      <c r="C73" s="346"/>
      <c r="D73" s="342"/>
      <c r="E73" s="444"/>
      <c r="F73" s="444"/>
      <c r="G73" s="444"/>
      <c r="H73" s="444"/>
      <c r="I73" s="346"/>
    </row>
    <row r="74" spans="2:9" ht="15" customHeight="1">
      <c r="B74" s="445" t="s">
        <v>2</v>
      </c>
      <c r="C74" s="344"/>
      <c r="D74" s="309" t="s">
        <v>291</v>
      </c>
      <c r="E74" s="444">
        <v>1.2</v>
      </c>
      <c r="F74" s="444">
        <v>65.099999999999994</v>
      </c>
      <c r="G74" s="444">
        <v>65.3</v>
      </c>
      <c r="H74" s="444">
        <v>54.5</v>
      </c>
      <c r="I74" s="344"/>
    </row>
    <row r="75" spans="2:9" ht="15" customHeight="1">
      <c r="B75" s="445"/>
      <c r="C75" s="346"/>
      <c r="D75" s="309">
        <v>2023</v>
      </c>
      <c r="E75" s="444">
        <v>5.7</v>
      </c>
      <c r="F75" s="444">
        <v>51.9</v>
      </c>
      <c r="G75" s="444">
        <v>65.599999999999994</v>
      </c>
      <c r="H75" s="444">
        <v>86.9</v>
      </c>
      <c r="I75" s="346"/>
    </row>
    <row r="76" spans="2:9" ht="15" customHeight="1">
      <c r="B76" s="445"/>
      <c r="C76" s="448"/>
      <c r="D76" s="309">
        <v>2024</v>
      </c>
      <c r="E76" s="444">
        <v>1.2</v>
      </c>
      <c r="F76" s="444">
        <v>60.2</v>
      </c>
      <c r="G76" s="444">
        <v>52.6</v>
      </c>
      <c r="H76" s="444">
        <v>82.8</v>
      </c>
      <c r="I76" s="448"/>
    </row>
    <row r="77" spans="2:9" ht="15" customHeight="1">
      <c r="B77" s="445"/>
      <c r="C77" s="448"/>
      <c r="D77" s="342"/>
      <c r="E77" s="444"/>
      <c r="F77" s="444"/>
      <c r="G77" s="444"/>
      <c r="H77" s="444"/>
      <c r="I77" s="448"/>
    </row>
    <row r="78" spans="2:9" ht="15" customHeight="1">
      <c r="B78" s="445" t="s">
        <v>1</v>
      </c>
      <c r="C78" s="344"/>
      <c r="D78" s="309" t="s">
        <v>291</v>
      </c>
      <c r="E78" s="444">
        <v>1.4</v>
      </c>
      <c r="F78" s="444">
        <v>5.9</v>
      </c>
      <c r="G78" s="444">
        <v>2.1</v>
      </c>
      <c r="H78" s="444">
        <v>4.5</v>
      </c>
      <c r="I78" s="344"/>
    </row>
    <row r="79" spans="2:9" ht="15" customHeight="1">
      <c r="B79" s="445"/>
      <c r="C79" s="344"/>
      <c r="D79" s="309">
        <v>2023</v>
      </c>
      <c r="E79" s="444">
        <v>1.1000000000000001</v>
      </c>
      <c r="F79" s="444">
        <v>5.3</v>
      </c>
      <c r="G79" s="444">
        <v>3.2</v>
      </c>
      <c r="H79" s="444">
        <v>6.1</v>
      </c>
      <c r="I79" s="344"/>
    </row>
    <row r="80" spans="2:9" ht="15" customHeight="1">
      <c r="B80" s="445"/>
      <c r="C80" s="448"/>
      <c r="D80" s="309">
        <v>2024</v>
      </c>
      <c r="E80" s="444">
        <v>1.1000000000000001</v>
      </c>
      <c r="F80" s="444">
        <v>6.2</v>
      </c>
      <c r="G80" s="444">
        <v>2.8</v>
      </c>
      <c r="H80" s="444">
        <v>6.3</v>
      </c>
      <c r="I80" s="448"/>
    </row>
    <row r="81" spans="1:11" ht="15" customHeight="1">
      <c r="B81" s="445"/>
      <c r="C81" s="448"/>
      <c r="D81" s="342"/>
      <c r="E81" s="449"/>
      <c r="F81" s="449"/>
      <c r="G81" s="449"/>
      <c r="H81" s="449"/>
      <c r="I81" s="448"/>
    </row>
    <row r="82" spans="1:11" ht="15" customHeight="1">
      <c r="B82" s="445" t="s">
        <v>0</v>
      </c>
      <c r="C82" s="344"/>
      <c r="D82" s="309" t="s">
        <v>291</v>
      </c>
      <c r="E82" s="450" t="s">
        <v>134</v>
      </c>
      <c r="F82" s="449">
        <v>0.8</v>
      </c>
      <c r="G82" s="449">
        <v>1.8</v>
      </c>
      <c r="H82" s="449">
        <v>4.2</v>
      </c>
      <c r="I82" s="344"/>
    </row>
    <row r="83" spans="1:11" ht="15" customHeight="1">
      <c r="B83" s="445"/>
      <c r="C83" s="447"/>
      <c r="D83" s="309">
        <v>2023</v>
      </c>
      <c r="E83" s="444">
        <v>0.1</v>
      </c>
      <c r="F83" s="449">
        <v>0.5</v>
      </c>
      <c r="G83" s="449">
        <v>2</v>
      </c>
      <c r="H83" s="449">
        <v>4</v>
      </c>
      <c r="I83" s="447"/>
    </row>
    <row r="84" spans="1:11" ht="15" customHeight="1">
      <c r="B84" s="445"/>
      <c r="C84" s="447"/>
      <c r="D84" s="309">
        <v>2024</v>
      </c>
      <c r="E84" s="450" t="s">
        <v>134</v>
      </c>
      <c r="F84" s="449">
        <v>1.6</v>
      </c>
      <c r="G84" s="449">
        <v>2.4</v>
      </c>
      <c r="H84" s="449">
        <v>2.1</v>
      </c>
      <c r="I84" s="447"/>
    </row>
    <row r="85" spans="1:11" ht="15" customHeight="1" thickBot="1">
      <c r="B85" s="451"/>
      <c r="C85" s="451"/>
      <c r="D85" s="423"/>
      <c r="E85" s="452"/>
      <c r="F85" s="453"/>
      <c r="G85" s="454"/>
      <c r="H85" s="424"/>
      <c r="I85" s="451"/>
    </row>
    <row r="86" spans="1:11" ht="13.5">
      <c r="A86" s="547"/>
      <c r="B86" s="547"/>
      <c r="C86" s="547"/>
      <c r="D86" s="548"/>
      <c r="E86" s="549"/>
      <c r="F86" s="547"/>
      <c r="G86" s="547"/>
      <c r="H86" s="547"/>
      <c r="I86" s="550" t="s">
        <v>314</v>
      </c>
      <c r="J86" s="547"/>
      <c r="K86" s="461"/>
    </row>
    <row r="87" spans="1:11" ht="13.5">
      <c r="A87" s="461"/>
      <c r="B87" s="461"/>
      <c r="C87" s="461"/>
      <c r="D87" s="551"/>
      <c r="E87" s="461"/>
      <c r="F87" s="461"/>
      <c r="G87" s="461"/>
      <c r="H87" s="461"/>
      <c r="I87" s="525" t="s">
        <v>315</v>
      </c>
      <c r="J87" s="521"/>
      <c r="K87" s="461"/>
    </row>
    <row r="88" spans="1:11" ht="12.75">
      <c r="A88" s="526"/>
      <c r="B88" s="782" t="s">
        <v>316</v>
      </c>
      <c r="C88" s="782"/>
      <c r="D88" s="782"/>
      <c r="E88" s="782"/>
      <c r="F88" s="782"/>
      <c r="G88" s="782"/>
      <c r="H88" s="782"/>
      <c r="I88" s="782"/>
      <c r="J88" s="782"/>
      <c r="K88" s="782"/>
    </row>
    <row r="89" spans="1:11" ht="15">
      <c r="A89" s="545"/>
      <c r="B89" s="784" t="s">
        <v>321</v>
      </c>
      <c r="C89" s="784"/>
      <c r="D89" s="784"/>
      <c r="E89" s="784"/>
      <c r="F89" s="784"/>
      <c r="G89" s="784"/>
      <c r="H89" s="784"/>
      <c r="I89" s="784"/>
      <c r="J89" s="784"/>
      <c r="K89" s="546"/>
    </row>
    <row r="90" spans="1:11" ht="15.75">
      <c r="A90" s="528"/>
      <c r="B90" s="528" t="s">
        <v>322</v>
      </c>
      <c r="C90" s="527"/>
      <c r="D90" s="527"/>
      <c r="E90" s="527"/>
      <c r="F90" s="527"/>
      <c r="G90" s="527"/>
      <c r="H90" s="527"/>
      <c r="I90" s="527"/>
      <c r="J90" s="527"/>
      <c r="K90" s="527"/>
    </row>
    <row r="91" spans="1:11" ht="13.5">
      <c r="A91" s="552"/>
      <c r="B91" s="213"/>
      <c r="C91" s="417"/>
      <c r="D91" s="397"/>
      <c r="E91" s="399"/>
      <c r="F91" s="399"/>
      <c r="G91" s="213"/>
      <c r="H91" s="399"/>
      <c r="I91" s="213"/>
      <c r="J91" s="399"/>
      <c r="K91" s="399"/>
    </row>
  </sheetData>
  <mergeCells count="2">
    <mergeCell ref="B88:K88"/>
    <mergeCell ref="B89:J89"/>
  </mergeCells>
  <conditionalFormatting sqref="D86:E86">
    <cfRule type="cellIs" dxfId="4" priority="1" stopIfTrue="1" operator="lessThan">
      <formula>0</formula>
    </cfRule>
  </conditionalFormatting>
  <printOptions horizontalCentered="1"/>
  <pageMargins left="0.39370078740157483" right="0.39370078740157483" top="0.74803149606299213" bottom="0.51181102362204722" header="0.23622047244094491" footer="0.39370078740157483"/>
  <pageSetup paperSize="9" scale="59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A6:K91"/>
  <sheetViews>
    <sheetView showGridLines="0" view="pageBreakPreview" topLeftCell="A70" zoomScale="112" zoomScaleSheetLayoutView="112" workbookViewId="0">
      <selection activeCell="I101" sqref="I101"/>
    </sheetView>
  </sheetViews>
  <sheetFormatPr defaultColWidth="12.5703125" defaultRowHeight="9"/>
  <cols>
    <col min="1" max="1" width="1.140625" style="36" customWidth="1"/>
    <col min="2" max="2" width="10.85546875" style="36" customWidth="1"/>
    <col min="3" max="3" width="9" style="36" customWidth="1"/>
    <col min="4" max="4" width="9.85546875" style="36" customWidth="1"/>
    <col min="5" max="5" width="8.85546875" style="36" bestFit="1" customWidth="1"/>
    <col min="6" max="6" width="10.42578125" style="36" bestFit="1" customWidth="1"/>
    <col min="7" max="7" width="13" style="36" bestFit="1" customWidth="1"/>
    <col min="8" max="8" width="15" style="36" customWidth="1"/>
    <col min="9" max="9" width="16.7109375" style="36" bestFit="1" customWidth="1"/>
    <col min="10" max="10" width="1.7109375" style="36" customWidth="1"/>
    <col min="11" max="16384" width="12.5703125" style="36"/>
  </cols>
  <sheetData>
    <row r="6" spans="1:11" s="26" customFormat="1" ht="15.75" customHeight="1">
      <c r="B6" s="49" t="s">
        <v>167</v>
      </c>
      <c r="C6" s="33" t="s">
        <v>310</v>
      </c>
      <c r="D6" s="27"/>
      <c r="E6" s="27"/>
      <c r="F6" s="35"/>
      <c r="G6" s="27"/>
      <c r="H6" s="27"/>
      <c r="I6" s="27"/>
      <c r="J6" s="27"/>
      <c r="K6" s="28"/>
    </row>
    <row r="7" spans="1:11" s="26" customFormat="1" ht="14.25">
      <c r="B7" s="50" t="s">
        <v>168</v>
      </c>
      <c r="C7" s="29" t="s">
        <v>311</v>
      </c>
      <c r="D7" s="27"/>
      <c r="E7" s="27"/>
      <c r="F7" s="35"/>
      <c r="G7" s="27"/>
      <c r="H7" s="27"/>
      <c r="I7" s="27"/>
      <c r="J7" s="27"/>
      <c r="K7" s="28"/>
    </row>
    <row r="8" spans="1:11" ht="10.5" customHeight="1">
      <c r="B8" s="37"/>
      <c r="C8" s="38"/>
      <c r="D8" s="38"/>
      <c r="E8" s="38"/>
      <c r="F8" s="38"/>
      <c r="G8" s="38"/>
      <c r="H8" s="38"/>
      <c r="I8" s="38"/>
      <c r="J8" s="38"/>
      <c r="K8" s="39"/>
    </row>
    <row r="9" spans="1:11" ht="14.1" customHeight="1" thickBot="1">
      <c r="A9" s="455"/>
      <c r="B9" s="456" t="s">
        <v>292</v>
      </c>
      <c r="C9" s="457"/>
      <c r="D9" s="457"/>
      <c r="E9" s="457"/>
      <c r="F9" s="457"/>
      <c r="G9" s="457"/>
      <c r="H9" s="457"/>
      <c r="I9" s="400" t="s">
        <v>128</v>
      </c>
      <c r="J9" s="458"/>
      <c r="K9" s="39"/>
    </row>
    <row r="10" spans="1:11" ht="1.5" customHeight="1" thickTop="1">
      <c r="A10" s="459"/>
      <c r="B10" s="460"/>
      <c r="C10" s="460"/>
      <c r="D10" s="460"/>
      <c r="E10" s="460"/>
      <c r="F10" s="460"/>
      <c r="G10" s="460"/>
      <c r="H10" s="460"/>
      <c r="I10" s="460"/>
      <c r="J10" s="461"/>
      <c r="K10" s="39"/>
    </row>
    <row r="11" spans="1:11" ht="13.5">
      <c r="A11" s="462"/>
      <c r="B11" s="463" t="s">
        <v>25</v>
      </c>
      <c r="C11" s="464"/>
      <c r="D11" s="465" t="s">
        <v>190</v>
      </c>
      <c r="E11" s="324" t="s">
        <v>21</v>
      </c>
      <c r="F11" s="466" t="s">
        <v>41</v>
      </c>
      <c r="G11" s="466" t="s">
        <v>40</v>
      </c>
      <c r="H11" s="467" t="s">
        <v>39</v>
      </c>
      <c r="I11" s="492" t="s">
        <v>38</v>
      </c>
      <c r="J11" s="461"/>
      <c r="K11" s="39"/>
    </row>
    <row r="12" spans="1:11" ht="15" customHeight="1">
      <c r="A12" s="462"/>
      <c r="B12" s="468" t="s">
        <v>23</v>
      </c>
      <c r="C12" s="469"/>
      <c r="D12" s="470" t="s">
        <v>191</v>
      </c>
      <c r="E12" s="330" t="s">
        <v>18</v>
      </c>
      <c r="F12" s="471" t="s">
        <v>250</v>
      </c>
      <c r="G12" s="471" t="s">
        <v>251</v>
      </c>
      <c r="H12" s="467" t="s">
        <v>37</v>
      </c>
      <c r="I12" s="466" t="s">
        <v>36</v>
      </c>
      <c r="J12" s="461"/>
      <c r="K12" s="39"/>
    </row>
    <row r="13" spans="1:11" ht="15" customHeight="1">
      <c r="A13" s="462"/>
      <c r="B13" s="472"/>
      <c r="C13" s="469"/>
      <c r="D13" s="473"/>
      <c r="E13" s="324"/>
      <c r="F13" s="466"/>
      <c r="G13" s="466"/>
      <c r="H13" s="467" t="s">
        <v>35</v>
      </c>
      <c r="I13" s="466" t="s">
        <v>34</v>
      </c>
      <c r="J13" s="461"/>
      <c r="K13" s="39"/>
    </row>
    <row r="14" spans="1:11" ht="25.5">
      <c r="A14" s="462"/>
      <c r="B14" s="463"/>
      <c r="C14" s="469"/>
      <c r="D14" s="469"/>
      <c r="E14" s="324"/>
      <c r="F14" s="466"/>
      <c r="G14" s="466"/>
      <c r="H14" s="474" t="s">
        <v>151</v>
      </c>
      <c r="I14" s="471" t="s">
        <v>252</v>
      </c>
      <c r="J14" s="461"/>
      <c r="K14" s="39"/>
    </row>
    <row r="15" spans="1:11" ht="15" customHeight="1">
      <c r="A15" s="462"/>
      <c r="B15" s="468"/>
      <c r="C15" s="469"/>
      <c r="D15" s="469"/>
      <c r="E15" s="324"/>
      <c r="F15" s="466"/>
      <c r="G15" s="466"/>
      <c r="H15" s="474" t="s">
        <v>32</v>
      </c>
      <c r="I15" s="471" t="s">
        <v>29</v>
      </c>
      <c r="J15" s="461"/>
      <c r="K15" s="39"/>
    </row>
    <row r="16" spans="1:11" ht="15" customHeight="1">
      <c r="A16" s="462"/>
      <c r="B16" s="472"/>
      <c r="C16" s="469"/>
      <c r="D16" s="469"/>
      <c r="E16" s="324"/>
      <c r="F16" s="466"/>
      <c r="G16" s="466"/>
      <c r="H16" s="474" t="s">
        <v>30</v>
      </c>
      <c r="I16" s="471"/>
      <c r="J16" s="461"/>
      <c r="K16" s="39"/>
    </row>
    <row r="17" spans="1:11" ht="15" customHeight="1">
      <c r="A17" s="475"/>
      <c r="B17" s="476"/>
      <c r="C17" s="475"/>
      <c r="D17" s="475"/>
      <c r="E17" s="476"/>
      <c r="F17" s="477"/>
      <c r="G17" s="477"/>
      <c r="H17" s="478"/>
      <c r="I17" s="478"/>
      <c r="J17" s="479"/>
      <c r="K17" s="39"/>
    </row>
    <row r="18" spans="1:11" ht="15" customHeight="1">
      <c r="A18" s="462"/>
      <c r="B18" s="480"/>
      <c r="C18" s="462"/>
      <c r="D18" s="462"/>
      <c r="E18" s="480"/>
      <c r="F18" s="481"/>
      <c r="G18" s="481"/>
      <c r="H18" s="481"/>
      <c r="I18" s="482"/>
      <c r="J18" s="461"/>
      <c r="K18" s="39"/>
    </row>
    <row r="19" spans="1:11" ht="15" customHeight="1">
      <c r="A19" s="462"/>
      <c r="B19" s="483" t="s">
        <v>15</v>
      </c>
      <c r="C19" s="462"/>
      <c r="D19" s="308" t="s">
        <v>286</v>
      </c>
      <c r="E19" s="484">
        <v>9402.1</v>
      </c>
      <c r="F19" s="485">
        <v>552.5</v>
      </c>
      <c r="G19" s="485">
        <v>1006.9</v>
      </c>
      <c r="H19" s="485">
        <v>1321.6</v>
      </c>
      <c r="I19" s="485">
        <v>481.1</v>
      </c>
      <c r="J19" s="461"/>
      <c r="K19" s="39"/>
    </row>
    <row r="20" spans="1:11" ht="15" customHeight="1">
      <c r="A20" s="462"/>
      <c r="B20" s="483"/>
      <c r="C20" s="462"/>
      <c r="D20" s="308">
        <v>2023</v>
      </c>
      <c r="E20" s="484">
        <v>9849.6</v>
      </c>
      <c r="F20" s="485">
        <v>569.20000000000005</v>
      </c>
      <c r="G20" s="485">
        <v>1067.5999999999999</v>
      </c>
      <c r="H20" s="485">
        <v>1354.6</v>
      </c>
      <c r="I20" s="485">
        <v>497.1</v>
      </c>
      <c r="J20" s="461"/>
      <c r="K20" s="39"/>
    </row>
    <row r="21" spans="1:11" ht="15" customHeight="1">
      <c r="A21" s="462"/>
      <c r="B21" s="483"/>
      <c r="C21" s="462"/>
      <c r="D21" s="308">
        <v>2024</v>
      </c>
      <c r="E21" s="484">
        <v>10257.1</v>
      </c>
      <c r="F21" s="485">
        <v>589.79999999999995</v>
      </c>
      <c r="G21" s="485">
        <v>1102.4000000000001</v>
      </c>
      <c r="H21" s="485">
        <v>1332.1</v>
      </c>
      <c r="I21" s="485">
        <v>450.6</v>
      </c>
      <c r="J21" s="461"/>
      <c r="K21" s="39"/>
    </row>
    <row r="22" spans="1:11" ht="15" customHeight="1">
      <c r="A22" s="462"/>
      <c r="B22" s="483"/>
      <c r="C22" s="462"/>
      <c r="D22" s="342"/>
      <c r="E22" s="486"/>
      <c r="F22" s="487"/>
      <c r="G22" s="487"/>
      <c r="H22" s="487"/>
      <c r="I22" s="487"/>
      <c r="J22" s="461"/>
      <c r="K22" s="39"/>
    </row>
    <row r="23" spans="1:11" ht="15" customHeight="1">
      <c r="A23" s="462"/>
      <c r="B23" s="372" t="s">
        <v>14</v>
      </c>
      <c r="C23" s="462"/>
      <c r="D23" s="309" t="s">
        <v>291</v>
      </c>
      <c r="E23" s="486">
        <v>1316.2</v>
      </c>
      <c r="F23" s="487">
        <v>68.5</v>
      </c>
      <c r="G23" s="487">
        <v>106.7</v>
      </c>
      <c r="H23" s="487">
        <v>183.1</v>
      </c>
      <c r="I23" s="487">
        <v>58.6</v>
      </c>
      <c r="J23" s="461"/>
      <c r="K23" s="39"/>
    </row>
    <row r="24" spans="1:11" ht="15" customHeight="1">
      <c r="A24" s="462"/>
      <c r="B24" s="372"/>
      <c r="C24" s="462"/>
      <c r="D24" s="309">
        <v>2023</v>
      </c>
      <c r="E24" s="486">
        <v>1369.5</v>
      </c>
      <c r="F24" s="487">
        <v>71.099999999999994</v>
      </c>
      <c r="G24" s="487">
        <v>105.6</v>
      </c>
      <c r="H24" s="487">
        <v>192.6</v>
      </c>
      <c r="I24" s="487">
        <v>56.7</v>
      </c>
      <c r="J24" s="461"/>
      <c r="K24" s="39"/>
    </row>
    <row r="25" spans="1:11" ht="15" customHeight="1">
      <c r="A25" s="462"/>
      <c r="B25" s="372"/>
      <c r="C25" s="462"/>
      <c r="D25" s="309">
        <v>2024</v>
      </c>
      <c r="E25" s="486">
        <v>1414.2</v>
      </c>
      <c r="F25" s="487">
        <v>69.599999999999994</v>
      </c>
      <c r="G25" s="487">
        <v>125.1</v>
      </c>
      <c r="H25" s="487">
        <v>212.7</v>
      </c>
      <c r="I25" s="487">
        <v>66.8</v>
      </c>
      <c r="J25" s="461"/>
      <c r="K25" s="39"/>
    </row>
    <row r="26" spans="1:11" ht="15" customHeight="1">
      <c r="A26" s="462"/>
      <c r="B26" s="372"/>
      <c r="C26" s="462"/>
      <c r="D26" s="342"/>
      <c r="E26" s="486"/>
      <c r="F26" s="487"/>
      <c r="G26" s="487"/>
      <c r="H26" s="487"/>
      <c r="I26" s="487"/>
      <c r="J26" s="461"/>
      <c r="K26" s="39"/>
    </row>
    <row r="27" spans="1:11" ht="15" customHeight="1">
      <c r="A27" s="462"/>
      <c r="B27" s="372" t="s">
        <v>13</v>
      </c>
      <c r="C27" s="462"/>
      <c r="D27" s="309" t="s">
        <v>291</v>
      </c>
      <c r="E27" s="486">
        <v>577.29999999999995</v>
      </c>
      <c r="F27" s="487">
        <v>26.3</v>
      </c>
      <c r="G27" s="487">
        <v>44</v>
      </c>
      <c r="H27" s="487">
        <v>67.599999999999994</v>
      </c>
      <c r="I27" s="487">
        <v>22</v>
      </c>
      <c r="J27" s="461"/>
      <c r="K27" s="39"/>
    </row>
    <row r="28" spans="1:11" ht="15" customHeight="1">
      <c r="A28" s="462"/>
      <c r="B28" s="372"/>
      <c r="C28" s="462"/>
      <c r="D28" s="309">
        <v>2023</v>
      </c>
      <c r="E28" s="486">
        <v>588.20000000000005</v>
      </c>
      <c r="F28" s="487">
        <v>26.1</v>
      </c>
      <c r="G28" s="487">
        <v>45.8</v>
      </c>
      <c r="H28" s="487">
        <v>65.599999999999994</v>
      </c>
      <c r="I28" s="487">
        <v>22.8</v>
      </c>
      <c r="J28" s="461"/>
      <c r="K28" s="39"/>
    </row>
    <row r="29" spans="1:11" ht="15" customHeight="1">
      <c r="A29" s="462"/>
      <c r="B29" s="372"/>
      <c r="C29" s="462"/>
      <c r="D29" s="309">
        <v>2024</v>
      </c>
      <c r="E29" s="486">
        <v>609.70000000000005</v>
      </c>
      <c r="F29" s="487">
        <v>19.7</v>
      </c>
      <c r="G29" s="487">
        <v>45.6</v>
      </c>
      <c r="H29" s="487">
        <v>69.400000000000006</v>
      </c>
      <c r="I29" s="487">
        <v>22.4</v>
      </c>
      <c r="J29" s="461"/>
      <c r="K29" s="39"/>
    </row>
    <row r="30" spans="1:11" ht="15" customHeight="1">
      <c r="A30" s="462"/>
      <c r="B30" s="372"/>
      <c r="C30" s="462"/>
      <c r="D30" s="342"/>
      <c r="E30" s="486"/>
      <c r="F30" s="487"/>
      <c r="G30" s="487"/>
      <c r="H30" s="487"/>
      <c r="I30" s="487"/>
      <c r="J30" s="461"/>
      <c r="K30" s="39"/>
    </row>
    <row r="31" spans="1:11" ht="15" customHeight="1">
      <c r="A31" s="462"/>
      <c r="B31" s="372" t="s">
        <v>12</v>
      </c>
      <c r="C31" s="462"/>
      <c r="D31" s="309" t="s">
        <v>291</v>
      </c>
      <c r="E31" s="486">
        <v>401.9</v>
      </c>
      <c r="F31" s="487">
        <v>10.6</v>
      </c>
      <c r="G31" s="487">
        <v>26.2</v>
      </c>
      <c r="H31" s="487">
        <v>22.3</v>
      </c>
      <c r="I31" s="487">
        <v>13.9</v>
      </c>
      <c r="J31" s="461"/>
      <c r="K31" s="39"/>
    </row>
    <row r="32" spans="1:11" ht="15" customHeight="1">
      <c r="A32" s="462"/>
      <c r="B32" s="372"/>
      <c r="C32" s="462"/>
      <c r="D32" s="309">
        <v>2023</v>
      </c>
      <c r="E32" s="486">
        <v>413.9</v>
      </c>
      <c r="F32" s="487">
        <v>15</v>
      </c>
      <c r="G32" s="487">
        <v>27.5</v>
      </c>
      <c r="H32" s="487">
        <v>24.8</v>
      </c>
      <c r="I32" s="487">
        <v>13.1</v>
      </c>
      <c r="J32" s="461"/>
      <c r="K32" s="39"/>
    </row>
    <row r="33" spans="1:11" ht="15" customHeight="1">
      <c r="A33" s="462"/>
      <c r="B33" s="372"/>
      <c r="C33" s="462"/>
      <c r="D33" s="309">
        <v>2024</v>
      </c>
      <c r="E33" s="486">
        <v>426.7</v>
      </c>
      <c r="F33" s="487">
        <v>13.1</v>
      </c>
      <c r="G33" s="487">
        <v>29.6</v>
      </c>
      <c r="H33" s="487">
        <v>31.1</v>
      </c>
      <c r="I33" s="487">
        <v>14.5</v>
      </c>
      <c r="J33" s="461"/>
      <c r="K33" s="39"/>
    </row>
    <row r="34" spans="1:11" ht="15" customHeight="1">
      <c r="A34" s="462"/>
      <c r="B34" s="372"/>
      <c r="C34" s="462"/>
      <c r="D34" s="342"/>
      <c r="E34" s="486"/>
      <c r="F34" s="487"/>
      <c r="G34" s="487"/>
      <c r="H34" s="487"/>
      <c r="I34" s="487"/>
      <c r="J34" s="461"/>
      <c r="K34" s="39"/>
    </row>
    <row r="35" spans="1:11" ht="15" customHeight="1">
      <c r="A35" s="462"/>
      <c r="B35" s="372" t="s">
        <v>11</v>
      </c>
      <c r="C35" s="462"/>
      <c r="D35" s="309" t="s">
        <v>291</v>
      </c>
      <c r="E35" s="486">
        <v>295.60000000000002</v>
      </c>
      <c r="F35" s="487">
        <v>20.5</v>
      </c>
      <c r="G35" s="487">
        <v>26.4</v>
      </c>
      <c r="H35" s="487">
        <v>43</v>
      </c>
      <c r="I35" s="487">
        <v>14.5</v>
      </c>
      <c r="J35" s="461"/>
      <c r="K35" s="39"/>
    </row>
    <row r="36" spans="1:11" ht="15" customHeight="1">
      <c r="A36" s="462"/>
      <c r="B36" s="372"/>
      <c r="C36" s="462"/>
      <c r="D36" s="309">
        <v>2023</v>
      </c>
      <c r="E36" s="486">
        <v>306</v>
      </c>
      <c r="F36" s="487">
        <v>19.5</v>
      </c>
      <c r="G36" s="487">
        <v>30.2</v>
      </c>
      <c r="H36" s="487">
        <v>44.2</v>
      </c>
      <c r="I36" s="487">
        <v>13.7</v>
      </c>
      <c r="J36" s="461"/>
      <c r="K36" s="39"/>
    </row>
    <row r="37" spans="1:11" ht="15" customHeight="1">
      <c r="A37" s="462"/>
      <c r="B37" s="372"/>
      <c r="C37" s="462"/>
      <c r="D37" s="309">
        <v>2024</v>
      </c>
      <c r="E37" s="486">
        <v>319.10000000000002</v>
      </c>
      <c r="F37" s="487">
        <v>20.399999999999999</v>
      </c>
      <c r="G37" s="487">
        <v>24.4</v>
      </c>
      <c r="H37" s="487">
        <v>45.3</v>
      </c>
      <c r="I37" s="487">
        <v>13.1</v>
      </c>
      <c r="J37" s="461"/>
      <c r="K37" s="39"/>
    </row>
    <row r="38" spans="1:11" ht="15" customHeight="1">
      <c r="A38" s="462"/>
      <c r="B38" s="372"/>
      <c r="C38" s="462"/>
      <c r="D38" s="342"/>
      <c r="E38" s="486"/>
      <c r="F38" s="487"/>
      <c r="G38" s="487"/>
      <c r="H38" s="487"/>
      <c r="I38" s="487"/>
      <c r="J38" s="461"/>
      <c r="K38" s="39"/>
    </row>
    <row r="39" spans="1:11" ht="15" customHeight="1">
      <c r="A39" s="462"/>
      <c r="B39" s="372" t="s">
        <v>10</v>
      </c>
      <c r="C39" s="462"/>
      <c r="D39" s="309" t="s">
        <v>291</v>
      </c>
      <c r="E39" s="486">
        <v>325</v>
      </c>
      <c r="F39" s="487">
        <v>25.2</v>
      </c>
      <c r="G39" s="487">
        <v>36.799999999999997</v>
      </c>
      <c r="H39" s="487">
        <v>47.4</v>
      </c>
      <c r="I39" s="487">
        <v>13.2</v>
      </c>
      <c r="J39" s="461"/>
      <c r="K39" s="39"/>
    </row>
    <row r="40" spans="1:11" ht="15" customHeight="1">
      <c r="A40" s="462"/>
      <c r="B40" s="372"/>
      <c r="C40" s="462"/>
      <c r="D40" s="309">
        <v>2023</v>
      </c>
      <c r="E40" s="486">
        <v>336.9</v>
      </c>
      <c r="F40" s="487">
        <v>27.5</v>
      </c>
      <c r="G40" s="487">
        <v>38.1</v>
      </c>
      <c r="H40" s="487">
        <v>47.1</v>
      </c>
      <c r="I40" s="487">
        <v>13.6</v>
      </c>
      <c r="J40" s="461"/>
      <c r="K40" s="39"/>
    </row>
    <row r="41" spans="1:11" ht="15" customHeight="1">
      <c r="A41" s="462"/>
      <c r="B41" s="372"/>
      <c r="C41" s="462"/>
      <c r="D41" s="309">
        <v>2024</v>
      </c>
      <c r="E41" s="486">
        <v>347.3</v>
      </c>
      <c r="F41" s="487">
        <v>29.8</v>
      </c>
      <c r="G41" s="487">
        <v>30.8</v>
      </c>
      <c r="H41" s="487">
        <v>47.7</v>
      </c>
      <c r="I41" s="487">
        <v>11.9</v>
      </c>
      <c r="J41" s="461"/>
      <c r="K41" s="39"/>
    </row>
    <row r="42" spans="1:11" ht="15" customHeight="1">
      <c r="A42" s="462"/>
      <c r="B42" s="372"/>
      <c r="C42" s="462"/>
      <c r="D42" s="342"/>
      <c r="E42" s="486"/>
      <c r="F42" s="487"/>
      <c r="G42" s="487"/>
      <c r="H42" s="487"/>
      <c r="I42" s="487"/>
      <c r="J42" s="461"/>
      <c r="K42" s="39"/>
    </row>
    <row r="43" spans="1:11" ht="15" customHeight="1">
      <c r="A43" s="462"/>
      <c r="B43" s="372" t="s">
        <v>9</v>
      </c>
      <c r="C43" s="462"/>
      <c r="D43" s="309" t="s">
        <v>291</v>
      </c>
      <c r="E43" s="486">
        <v>459.8</v>
      </c>
      <c r="F43" s="487">
        <v>19.7</v>
      </c>
      <c r="G43" s="487">
        <v>30.2</v>
      </c>
      <c r="H43" s="487">
        <v>36.9</v>
      </c>
      <c r="I43" s="487">
        <v>15.4</v>
      </c>
      <c r="J43" s="461"/>
      <c r="K43" s="39"/>
    </row>
    <row r="44" spans="1:11" ht="15" customHeight="1">
      <c r="A44" s="462"/>
      <c r="B44" s="372"/>
      <c r="C44" s="462"/>
      <c r="D44" s="309">
        <v>2023</v>
      </c>
      <c r="E44" s="486">
        <v>483.1</v>
      </c>
      <c r="F44" s="487">
        <v>18.7</v>
      </c>
      <c r="G44" s="487">
        <v>31.5</v>
      </c>
      <c r="H44" s="487">
        <v>36.799999999999997</v>
      </c>
      <c r="I44" s="487">
        <v>17.5</v>
      </c>
      <c r="J44" s="461"/>
      <c r="K44" s="39"/>
    </row>
    <row r="45" spans="1:11" ht="15" customHeight="1">
      <c r="A45" s="462"/>
      <c r="B45" s="372"/>
      <c r="C45" s="462"/>
      <c r="D45" s="309">
        <v>2024</v>
      </c>
      <c r="E45" s="486">
        <v>498.5</v>
      </c>
      <c r="F45" s="487">
        <v>15.3</v>
      </c>
      <c r="G45" s="487">
        <v>29.9</v>
      </c>
      <c r="H45" s="487">
        <v>40.799999999999997</v>
      </c>
      <c r="I45" s="487">
        <v>19.600000000000001</v>
      </c>
      <c r="J45" s="461"/>
      <c r="K45" s="39"/>
    </row>
    <row r="46" spans="1:11" ht="15" customHeight="1">
      <c r="A46" s="462"/>
      <c r="B46" s="372"/>
      <c r="C46" s="462"/>
      <c r="D46" s="342"/>
      <c r="E46" s="486"/>
      <c r="F46" s="487"/>
      <c r="G46" s="487"/>
      <c r="H46" s="487"/>
      <c r="I46" s="487"/>
      <c r="J46" s="461"/>
      <c r="K46" s="39"/>
    </row>
    <row r="47" spans="1:11" ht="15" customHeight="1">
      <c r="A47" s="462"/>
      <c r="B47" s="372" t="s">
        <v>28</v>
      </c>
      <c r="C47" s="462"/>
      <c r="D47" s="309" t="s">
        <v>291</v>
      </c>
      <c r="E47" s="486">
        <v>526.29999999999995</v>
      </c>
      <c r="F47" s="487">
        <v>37.799999999999997</v>
      </c>
      <c r="G47" s="487">
        <v>80</v>
      </c>
      <c r="H47" s="487">
        <v>87.4</v>
      </c>
      <c r="I47" s="487">
        <v>26</v>
      </c>
      <c r="J47" s="461"/>
      <c r="K47" s="39"/>
    </row>
    <row r="48" spans="1:11" ht="15" customHeight="1">
      <c r="A48" s="462"/>
      <c r="B48" s="372"/>
      <c r="C48" s="462"/>
      <c r="D48" s="309">
        <v>2023</v>
      </c>
      <c r="E48" s="486">
        <v>549.29999999999995</v>
      </c>
      <c r="F48" s="487">
        <v>36.1</v>
      </c>
      <c r="G48" s="487">
        <v>80.7</v>
      </c>
      <c r="H48" s="487">
        <v>86.6</v>
      </c>
      <c r="I48" s="487">
        <v>27.9</v>
      </c>
      <c r="J48" s="461"/>
      <c r="K48" s="39"/>
    </row>
    <row r="49" spans="1:11" ht="15" customHeight="1">
      <c r="A49" s="462"/>
      <c r="B49" s="372"/>
      <c r="C49" s="462"/>
      <c r="D49" s="309">
        <v>2024</v>
      </c>
      <c r="E49" s="486">
        <v>569.79999999999995</v>
      </c>
      <c r="F49" s="487">
        <v>33.1</v>
      </c>
      <c r="G49" s="487">
        <v>98.5</v>
      </c>
      <c r="H49" s="487">
        <v>96.4</v>
      </c>
      <c r="I49" s="487">
        <v>32.4</v>
      </c>
      <c r="J49" s="461"/>
      <c r="K49" s="39"/>
    </row>
    <row r="50" spans="1:11" ht="15" customHeight="1">
      <c r="A50" s="462"/>
      <c r="B50" s="372"/>
      <c r="C50" s="462"/>
      <c r="D50" s="342"/>
      <c r="E50" s="486"/>
      <c r="F50" s="487"/>
      <c r="G50" s="487"/>
      <c r="H50" s="487"/>
      <c r="I50" s="487"/>
      <c r="J50" s="461"/>
      <c r="K50" s="39"/>
    </row>
    <row r="51" spans="1:11" ht="15" customHeight="1">
      <c r="A51" s="462"/>
      <c r="B51" s="372" t="s">
        <v>8</v>
      </c>
      <c r="C51" s="462"/>
      <c r="D51" s="309" t="s">
        <v>291</v>
      </c>
      <c r="E51" s="486">
        <v>684.4</v>
      </c>
      <c r="F51" s="487">
        <v>44.4</v>
      </c>
      <c r="G51" s="487">
        <v>57.4</v>
      </c>
      <c r="H51" s="487">
        <v>68</v>
      </c>
      <c r="I51" s="487">
        <v>30.8</v>
      </c>
      <c r="J51" s="461"/>
      <c r="K51" s="39"/>
    </row>
    <row r="52" spans="1:11" ht="15" customHeight="1">
      <c r="A52" s="462"/>
      <c r="B52" s="372"/>
      <c r="C52" s="462"/>
      <c r="D52" s="309">
        <v>2023</v>
      </c>
      <c r="E52" s="486">
        <v>711.9</v>
      </c>
      <c r="F52" s="487">
        <v>44.6</v>
      </c>
      <c r="G52" s="487">
        <v>59.4</v>
      </c>
      <c r="H52" s="487">
        <v>73</v>
      </c>
      <c r="I52" s="487">
        <v>33.200000000000003</v>
      </c>
      <c r="J52" s="461"/>
      <c r="K52" s="39"/>
    </row>
    <row r="53" spans="1:11" ht="15" customHeight="1">
      <c r="A53" s="462"/>
      <c r="B53" s="372"/>
      <c r="C53" s="462"/>
      <c r="D53" s="309">
        <v>2024</v>
      </c>
      <c r="E53" s="486">
        <v>736.8</v>
      </c>
      <c r="F53" s="487">
        <v>37.700000000000003</v>
      </c>
      <c r="G53" s="487">
        <v>55.6</v>
      </c>
      <c r="H53" s="487">
        <v>69.3</v>
      </c>
      <c r="I53" s="487">
        <v>33</v>
      </c>
      <c r="J53" s="461"/>
      <c r="K53" s="39"/>
    </row>
    <row r="54" spans="1:11" ht="15" customHeight="1">
      <c r="A54" s="462"/>
      <c r="B54" s="372"/>
      <c r="C54" s="462"/>
      <c r="D54" s="342"/>
      <c r="E54" s="486"/>
      <c r="F54" s="487"/>
      <c r="G54" s="487"/>
      <c r="H54" s="487"/>
      <c r="I54" s="487"/>
      <c r="J54" s="461"/>
      <c r="K54" s="39"/>
    </row>
    <row r="55" spans="1:11" ht="15" customHeight="1">
      <c r="A55" s="462"/>
      <c r="B55" s="372" t="s">
        <v>7</v>
      </c>
      <c r="C55" s="462"/>
      <c r="D55" s="309" t="s">
        <v>291</v>
      </c>
      <c r="E55" s="486">
        <v>74.400000000000006</v>
      </c>
      <c r="F55" s="487">
        <v>4.5</v>
      </c>
      <c r="G55" s="487">
        <v>6</v>
      </c>
      <c r="H55" s="487">
        <v>6.5</v>
      </c>
      <c r="I55" s="487">
        <v>3.5</v>
      </c>
      <c r="J55" s="461"/>
      <c r="K55" s="39"/>
    </row>
    <row r="56" spans="1:11" ht="15" customHeight="1">
      <c r="A56" s="462"/>
      <c r="B56" s="372"/>
      <c r="C56" s="462"/>
      <c r="D56" s="309">
        <v>2023</v>
      </c>
      <c r="E56" s="486">
        <v>77.8</v>
      </c>
      <c r="F56" s="487">
        <v>3.9</v>
      </c>
      <c r="G56" s="487">
        <v>7.6</v>
      </c>
      <c r="H56" s="487">
        <v>5.8</v>
      </c>
      <c r="I56" s="487">
        <v>3.1</v>
      </c>
      <c r="J56" s="461"/>
      <c r="K56" s="39"/>
    </row>
    <row r="57" spans="1:11" ht="15" customHeight="1">
      <c r="A57" s="462"/>
      <c r="B57" s="372"/>
      <c r="C57" s="462"/>
      <c r="D57" s="309">
        <v>2024</v>
      </c>
      <c r="E57" s="486">
        <v>79.7</v>
      </c>
      <c r="F57" s="487">
        <v>5.2</v>
      </c>
      <c r="G57" s="487">
        <v>5.9</v>
      </c>
      <c r="H57" s="487">
        <v>6.7</v>
      </c>
      <c r="I57" s="487">
        <v>4.4000000000000004</v>
      </c>
      <c r="J57" s="461"/>
      <c r="K57" s="39"/>
    </row>
    <row r="58" spans="1:11" ht="15" customHeight="1">
      <c r="A58" s="462"/>
      <c r="B58" s="372"/>
      <c r="C58" s="462"/>
      <c r="D58" s="342"/>
      <c r="E58" s="486"/>
      <c r="F58" s="487"/>
      <c r="G58" s="487"/>
      <c r="H58" s="487"/>
      <c r="I58" s="487"/>
      <c r="J58" s="461"/>
      <c r="K58" s="39"/>
    </row>
    <row r="59" spans="1:11" ht="15" customHeight="1">
      <c r="A59" s="462"/>
      <c r="B59" s="372" t="s">
        <v>4</v>
      </c>
      <c r="C59" s="462"/>
      <c r="D59" s="309" t="s">
        <v>291</v>
      </c>
      <c r="E59" s="486">
        <v>2125.9</v>
      </c>
      <c r="F59" s="487">
        <v>156.30000000000001</v>
      </c>
      <c r="G59" s="487">
        <v>300.89999999999998</v>
      </c>
      <c r="H59" s="487">
        <v>487.6</v>
      </c>
      <c r="I59" s="487">
        <v>160.80000000000001</v>
      </c>
      <c r="J59" s="461"/>
    </row>
    <row r="60" spans="1:11" ht="15" customHeight="1">
      <c r="A60" s="462"/>
      <c r="B60" s="372"/>
      <c r="C60" s="462"/>
      <c r="D60" s="309">
        <v>2023</v>
      </c>
      <c r="E60" s="486">
        <v>2244</v>
      </c>
      <c r="F60" s="487">
        <v>161.9</v>
      </c>
      <c r="G60" s="487">
        <v>337.8</v>
      </c>
      <c r="H60" s="487">
        <v>493.6</v>
      </c>
      <c r="I60" s="487">
        <v>162.30000000000001</v>
      </c>
      <c r="J60" s="461"/>
    </row>
    <row r="61" spans="1:11" ht="15" customHeight="1">
      <c r="A61" s="462"/>
      <c r="B61" s="372"/>
      <c r="C61" s="462"/>
      <c r="D61" s="309">
        <v>2024</v>
      </c>
      <c r="E61" s="486">
        <v>2336.1</v>
      </c>
      <c r="F61" s="487">
        <v>181.9</v>
      </c>
      <c r="G61" s="487">
        <v>333.7</v>
      </c>
      <c r="H61" s="487">
        <v>428.6</v>
      </c>
      <c r="I61" s="487">
        <v>116.7</v>
      </c>
      <c r="J61" s="461"/>
    </row>
    <row r="62" spans="1:11" ht="15" customHeight="1">
      <c r="A62" s="462"/>
      <c r="B62" s="372"/>
      <c r="C62" s="462"/>
      <c r="D62" s="342"/>
      <c r="E62" s="486"/>
      <c r="F62" s="487"/>
      <c r="G62" s="487"/>
      <c r="H62" s="487"/>
      <c r="I62" s="487"/>
      <c r="J62" s="461"/>
    </row>
    <row r="63" spans="1:11" ht="15" customHeight="1">
      <c r="A63" s="462"/>
      <c r="B63" s="372" t="s">
        <v>3</v>
      </c>
      <c r="C63" s="462"/>
      <c r="D63" s="309" t="s">
        <v>291</v>
      </c>
      <c r="E63" s="486">
        <v>299.8</v>
      </c>
      <c r="F63" s="487">
        <v>12.4</v>
      </c>
      <c r="G63" s="487">
        <v>17.3</v>
      </c>
      <c r="H63" s="487">
        <v>30.3</v>
      </c>
      <c r="I63" s="487">
        <v>11.3</v>
      </c>
      <c r="J63" s="461"/>
    </row>
    <row r="64" spans="1:11" ht="15" customHeight="1">
      <c r="A64" s="462"/>
      <c r="B64" s="372"/>
      <c r="C64" s="462"/>
      <c r="D64" s="309">
        <v>2023</v>
      </c>
      <c r="E64" s="486">
        <v>307.89999999999998</v>
      </c>
      <c r="F64" s="487">
        <v>10.5</v>
      </c>
      <c r="G64" s="487">
        <v>20</v>
      </c>
      <c r="H64" s="487">
        <v>31.9</v>
      </c>
      <c r="I64" s="487">
        <v>13.2</v>
      </c>
      <c r="J64" s="461"/>
    </row>
    <row r="65" spans="1:10" ht="15" customHeight="1">
      <c r="A65" s="462"/>
      <c r="B65" s="372"/>
      <c r="C65" s="462"/>
      <c r="D65" s="309">
        <v>2024</v>
      </c>
      <c r="E65" s="486">
        <v>319.5</v>
      </c>
      <c r="F65" s="487">
        <v>8.6</v>
      </c>
      <c r="G65" s="487">
        <v>19.7</v>
      </c>
      <c r="H65" s="487">
        <v>30.2</v>
      </c>
      <c r="I65" s="487">
        <v>12.8</v>
      </c>
      <c r="J65" s="461"/>
    </row>
    <row r="66" spans="1:10" ht="15" customHeight="1">
      <c r="A66" s="462"/>
      <c r="B66" s="372"/>
      <c r="C66" s="462"/>
      <c r="D66" s="342"/>
      <c r="E66" s="486"/>
      <c r="F66" s="487"/>
      <c r="G66" s="487"/>
      <c r="H66" s="487"/>
      <c r="I66" s="487"/>
      <c r="J66" s="461"/>
    </row>
    <row r="67" spans="1:10" ht="15" customHeight="1">
      <c r="A67" s="462"/>
      <c r="B67" s="372" t="s">
        <v>6</v>
      </c>
      <c r="C67" s="462"/>
      <c r="D67" s="309" t="s">
        <v>291</v>
      </c>
      <c r="E67" s="486">
        <v>946.8</v>
      </c>
      <c r="F67" s="487">
        <v>26.4</v>
      </c>
      <c r="G67" s="487">
        <v>67.2</v>
      </c>
      <c r="H67" s="487">
        <v>86.3</v>
      </c>
      <c r="I67" s="487">
        <v>44.3</v>
      </c>
      <c r="J67" s="461"/>
    </row>
    <row r="68" spans="1:10" ht="15" customHeight="1">
      <c r="A68" s="462"/>
      <c r="B68" s="372"/>
      <c r="C68" s="462"/>
      <c r="D68" s="309">
        <v>2023</v>
      </c>
      <c r="E68" s="486">
        <v>1017.5</v>
      </c>
      <c r="F68" s="487">
        <v>30.5</v>
      </c>
      <c r="G68" s="487">
        <v>68.8</v>
      </c>
      <c r="H68" s="487">
        <v>90.1</v>
      </c>
      <c r="I68" s="487">
        <v>48.9</v>
      </c>
      <c r="J68" s="461"/>
    </row>
    <row r="69" spans="1:10" ht="15" customHeight="1">
      <c r="A69" s="462"/>
      <c r="B69" s="372"/>
      <c r="C69" s="462"/>
      <c r="D69" s="309">
        <v>2024</v>
      </c>
      <c r="E69" s="486">
        <v>1081.7</v>
      </c>
      <c r="F69" s="487">
        <v>41.1</v>
      </c>
      <c r="G69" s="487">
        <v>58.5</v>
      </c>
      <c r="H69" s="487">
        <v>69.5</v>
      </c>
      <c r="I69" s="487">
        <v>35.799999999999997</v>
      </c>
      <c r="J69" s="461"/>
    </row>
    <row r="70" spans="1:10" ht="15" customHeight="1">
      <c r="A70" s="462"/>
      <c r="B70" s="372"/>
      <c r="C70" s="462"/>
      <c r="D70" s="342"/>
      <c r="E70" s="486"/>
      <c r="F70" s="487"/>
      <c r="G70" s="487"/>
      <c r="H70" s="487"/>
      <c r="I70" s="487"/>
      <c r="J70" s="461"/>
    </row>
    <row r="71" spans="1:10" ht="15" customHeight="1">
      <c r="A71" s="462"/>
      <c r="B71" s="372" t="s">
        <v>5</v>
      </c>
      <c r="C71" s="462"/>
      <c r="D71" s="309" t="s">
        <v>291</v>
      </c>
      <c r="E71" s="486">
        <v>719.8</v>
      </c>
      <c r="F71" s="487">
        <v>32.4</v>
      </c>
      <c r="G71" s="487">
        <v>49.3</v>
      </c>
      <c r="H71" s="487">
        <v>63.5</v>
      </c>
      <c r="I71" s="487">
        <v>32.5</v>
      </c>
      <c r="J71" s="461"/>
    </row>
    <row r="72" spans="1:10" ht="15" customHeight="1">
      <c r="A72" s="462"/>
      <c r="B72" s="372"/>
      <c r="C72" s="462"/>
      <c r="D72" s="309">
        <v>2023</v>
      </c>
      <c r="E72" s="486">
        <v>758</v>
      </c>
      <c r="F72" s="487">
        <v>32.6</v>
      </c>
      <c r="G72" s="487">
        <v>53.8</v>
      </c>
      <c r="H72" s="487">
        <v>68.599999999999994</v>
      </c>
      <c r="I72" s="487">
        <v>34.9</v>
      </c>
      <c r="J72" s="461"/>
    </row>
    <row r="73" spans="1:10" ht="15" customHeight="1">
      <c r="A73" s="462"/>
      <c r="B73" s="372"/>
      <c r="C73" s="462"/>
      <c r="D73" s="309">
        <v>2024</v>
      </c>
      <c r="E73" s="486">
        <v>769.9</v>
      </c>
      <c r="F73" s="487">
        <v>29.8</v>
      </c>
      <c r="G73" s="487">
        <v>57.6</v>
      </c>
      <c r="H73" s="487">
        <v>72.7</v>
      </c>
      <c r="I73" s="487">
        <v>33.700000000000003</v>
      </c>
      <c r="J73" s="461"/>
    </row>
    <row r="74" spans="1:10" ht="15" customHeight="1">
      <c r="A74" s="462"/>
      <c r="B74" s="372"/>
      <c r="C74" s="462"/>
      <c r="D74" s="342"/>
      <c r="E74" s="486"/>
      <c r="F74" s="487"/>
      <c r="G74" s="487"/>
      <c r="H74" s="487"/>
      <c r="I74" s="487"/>
      <c r="J74" s="461"/>
    </row>
    <row r="75" spans="1:10" ht="15" customHeight="1">
      <c r="A75" s="462"/>
      <c r="B75" s="372" t="s">
        <v>2</v>
      </c>
      <c r="C75" s="462"/>
      <c r="D75" s="309" t="s">
        <v>291</v>
      </c>
      <c r="E75" s="486">
        <v>596.5</v>
      </c>
      <c r="F75" s="487">
        <v>64.599999999999994</v>
      </c>
      <c r="G75" s="487">
        <v>150.30000000000001</v>
      </c>
      <c r="H75" s="487">
        <v>81.5</v>
      </c>
      <c r="I75" s="487">
        <v>28.7</v>
      </c>
      <c r="J75" s="461"/>
    </row>
    <row r="76" spans="1:10" ht="15" customHeight="1">
      <c r="A76" s="462"/>
      <c r="B76" s="372"/>
      <c r="C76" s="462"/>
      <c r="D76" s="309">
        <v>2023</v>
      </c>
      <c r="E76" s="486">
        <v>630.20000000000005</v>
      </c>
      <c r="F76" s="487">
        <v>69.099999999999994</v>
      </c>
      <c r="G76" s="487">
        <v>151.69999999999999</v>
      </c>
      <c r="H76" s="487">
        <v>83.2</v>
      </c>
      <c r="I76" s="487">
        <v>29</v>
      </c>
      <c r="J76" s="461"/>
    </row>
    <row r="77" spans="1:10" ht="15" customHeight="1">
      <c r="A77" s="462"/>
      <c r="B77" s="372"/>
      <c r="C77" s="462"/>
      <c r="D77" s="309">
        <v>2024</v>
      </c>
      <c r="E77" s="486">
        <v>691.3</v>
      </c>
      <c r="F77" s="487">
        <v>81.8</v>
      </c>
      <c r="G77" s="487">
        <v>178.6</v>
      </c>
      <c r="H77" s="487">
        <v>101.6</v>
      </c>
      <c r="I77" s="487">
        <v>27.2</v>
      </c>
      <c r="J77" s="461"/>
    </row>
    <row r="78" spans="1:10" ht="15" customHeight="1">
      <c r="A78" s="462"/>
      <c r="B78" s="372"/>
      <c r="C78" s="462"/>
      <c r="D78" s="342"/>
      <c r="E78" s="486"/>
      <c r="F78" s="487"/>
      <c r="G78" s="487"/>
      <c r="H78" s="487"/>
      <c r="I78" s="487"/>
      <c r="J78" s="461"/>
    </row>
    <row r="79" spans="1:10" ht="15" customHeight="1">
      <c r="A79" s="462"/>
      <c r="B79" s="372" t="s">
        <v>1</v>
      </c>
      <c r="C79" s="462"/>
      <c r="D79" s="309" t="s">
        <v>291</v>
      </c>
      <c r="E79" s="486">
        <v>26</v>
      </c>
      <c r="F79" s="487">
        <v>1.5</v>
      </c>
      <c r="G79" s="487">
        <v>2.2999999999999998</v>
      </c>
      <c r="H79" s="487">
        <v>4.9000000000000004</v>
      </c>
      <c r="I79" s="487">
        <v>2</v>
      </c>
      <c r="J79" s="461"/>
    </row>
    <row r="80" spans="1:10" ht="15" customHeight="1">
      <c r="A80" s="462"/>
      <c r="B80" s="372"/>
      <c r="C80" s="462"/>
      <c r="D80" s="309">
        <v>2023</v>
      </c>
      <c r="E80" s="486">
        <v>27.1</v>
      </c>
      <c r="F80" s="487">
        <v>1.2</v>
      </c>
      <c r="G80" s="487">
        <v>2.5</v>
      </c>
      <c r="H80" s="487">
        <v>4.7</v>
      </c>
      <c r="I80" s="487">
        <v>2.2000000000000002</v>
      </c>
      <c r="J80" s="461"/>
    </row>
    <row r="81" spans="1:11" ht="15" customHeight="1">
      <c r="A81" s="462"/>
      <c r="B81" s="372"/>
      <c r="C81" s="462"/>
      <c r="D81" s="309">
        <v>2024</v>
      </c>
      <c r="E81" s="486">
        <v>27.9</v>
      </c>
      <c r="F81" s="487">
        <v>1.2</v>
      </c>
      <c r="G81" s="487">
        <v>2.2000000000000002</v>
      </c>
      <c r="H81" s="487">
        <v>4.7</v>
      </c>
      <c r="I81" s="487">
        <v>2.1</v>
      </c>
      <c r="J81" s="461"/>
    </row>
    <row r="82" spans="1:11" ht="15" customHeight="1">
      <c r="A82" s="462"/>
      <c r="B82" s="372"/>
      <c r="C82" s="462"/>
      <c r="D82" s="342"/>
      <c r="E82" s="449"/>
      <c r="F82" s="449"/>
      <c r="G82" s="449"/>
      <c r="H82" s="449"/>
      <c r="I82" s="449"/>
      <c r="J82" s="461"/>
    </row>
    <row r="83" spans="1:11" ht="15" customHeight="1">
      <c r="A83" s="462"/>
      <c r="B83" s="372" t="s">
        <v>0</v>
      </c>
      <c r="C83" s="462"/>
      <c r="D83" s="309" t="s">
        <v>291</v>
      </c>
      <c r="E83" s="449">
        <v>26.2</v>
      </c>
      <c r="F83" s="449">
        <v>1.3</v>
      </c>
      <c r="G83" s="449">
        <v>6</v>
      </c>
      <c r="H83" s="449">
        <v>5.2</v>
      </c>
      <c r="I83" s="449">
        <v>3.7</v>
      </c>
      <c r="J83" s="461"/>
    </row>
    <row r="84" spans="1:11" ht="15" customHeight="1">
      <c r="A84" s="462"/>
      <c r="B84" s="372"/>
      <c r="C84" s="462"/>
      <c r="D84" s="309">
        <v>2023</v>
      </c>
      <c r="E84" s="449">
        <v>28.1</v>
      </c>
      <c r="F84" s="449">
        <v>0.9</v>
      </c>
      <c r="G84" s="449">
        <v>6.6</v>
      </c>
      <c r="H84" s="449">
        <v>6</v>
      </c>
      <c r="I84" s="449">
        <v>5</v>
      </c>
      <c r="J84" s="461"/>
    </row>
    <row r="85" spans="1:11" ht="15" customHeight="1">
      <c r="A85" s="462"/>
      <c r="B85" s="372"/>
      <c r="C85" s="462"/>
      <c r="D85" s="309">
        <v>2024</v>
      </c>
      <c r="E85" s="449">
        <v>29</v>
      </c>
      <c r="F85" s="449">
        <v>1.5</v>
      </c>
      <c r="G85" s="449">
        <v>6.9</v>
      </c>
      <c r="H85" s="449">
        <v>5.5</v>
      </c>
      <c r="I85" s="449">
        <v>4.3</v>
      </c>
      <c r="J85" s="461"/>
    </row>
    <row r="86" spans="1:11" ht="15" customHeight="1" thickBot="1">
      <c r="A86" s="488"/>
      <c r="B86" s="489"/>
      <c r="C86" s="488"/>
      <c r="D86" s="488"/>
      <c r="E86" s="490"/>
      <c r="F86" s="490"/>
      <c r="G86" s="490"/>
      <c r="H86" s="490"/>
      <c r="I86" s="490"/>
      <c r="J86" s="491"/>
    </row>
    <row r="87" spans="1:11" ht="13.5">
      <c r="A87" s="547"/>
      <c r="B87" s="547"/>
      <c r="C87" s="547"/>
      <c r="D87" s="548"/>
      <c r="E87" s="549"/>
      <c r="F87" s="547"/>
      <c r="G87" s="547"/>
      <c r="H87" s="547"/>
      <c r="I87" s="550" t="s">
        <v>314</v>
      </c>
      <c r="J87" s="547"/>
      <c r="K87" s="461"/>
    </row>
    <row r="88" spans="1:11" ht="13.5">
      <c r="A88" s="461"/>
      <c r="B88" s="461"/>
      <c r="C88" s="461"/>
      <c r="D88" s="551"/>
      <c r="E88" s="461"/>
      <c r="F88" s="461"/>
      <c r="G88" s="461"/>
      <c r="H88" s="461"/>
      <c r="I88" s="525" t="s">
        <v>315</v>
      </c>
      <c r="J88" s="521"/>
      <c r="K88" s="461"/>
    </row>
    <row r="89" spans="1:11" ht="12.75">
      <c r="A89" s="526"/>
      <c r="B89" s="782" t="s">
        <v>316</v>
      </c>
      <c r="C89" s="782"/>
      <c r="D89" s="782"/>
      <c r="E89" s="782"/>
      <c r="F89" s="782"/>
      <c r="G89" s="782"/>
      <c r="H89" s="782"/>
      <c r="I89" s="782"/>
      <c r="J89" s="782"/>
      <c r="K89" s="782"/>
    </row>
    <row r="90" spans="1:11" ht="15">
      <c r="A90" s="545"/>
      <c r="B90" s="784" t="s">
        <v>321</v>
      </c>
      <c r="C90" s="784"/>
      <c r="D90" s="784"/>
      <c r="E90" s="784"/>
      <c r="F90" s="784"/>
      <c r="G90" s="784"/>
      <c r="H90" s="784"/>
      <c r="I90" s="784"/>
      <c r="J90" s="784"/>
      <c r="K90" s="784"/>
    </row>
    <row r="91" spans="1:11" ht="15.75">
      <c r="A91" s="528"/>
      <c r="B91" s="528" t="s">
        <v>322</v>
      </c>
      <c r="C91" s="527"/>
      <c r="D91" s="527"/>
      <c r="E91" s="527"/>
      <c r="F91" s="527"/>
      <c r="G91" s="527"/>
      <c r="H91" s="527"/>
      <c r="I91" s="527"/>
      <c r="J91" s="527"/>
      <c r="K91" s="527"/>
    </row>
  </sheetData>
  <mergeCells count="2">
    <mergeCell ref="B89:K89"/>
    <mergeCell ref="B90:K90"/>
  </mergeCells>
  <conditionalFormatting sqref="D87:E87">
    <cfRule type="cellIs" dxfId="3" priority="1" stopIfTrue="1" operator="lessThan">
      <formula>0</formula>
    </cfRule>
  </conditionalFormatting>
  <printOptions horizontalCentered="1"/>
  <pageMargins left="0.39370078740157483" right="0.39370078740157483" top="0.74803149606299213" bottom="0.51181102362204722" header="0.23622047244094491" footer="0.39370078740157483"/>
  <pageSetup paperSize="9" scale="59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6:K92"/>
  <sheetViews>
    <sheetView showGridLines="0" view="pageBreakPreview" topLeftCell="A64" zoomScaleSheetLayoutView="100" workbookViewId="0">
      <selection activeCell="N117" sqref="N117"/>
    </sheetView>
  </sheetViews>
  <sheetFormatPr defaultColWidth="12.5703125" defaultRowHeight="9"/>
  <cols>
    <col min="1" max="1" width="1.140625" style="36" customWidth="1"/>
    <col min="2" max="2" width="11.140625" style="36" customWidth="1"/>
    <col min="3" max="3" width="7.85546875" style="36" customWidth="1"/>
    <col min="4" max="4" width="13.7109375" style="36" customWidth="1"/>
    <col min="5" max="5" width="1.140625" style="36" customWidth="1"/>
    <col min="6" max="6" width="20.140625" style="36" customWidth="1"/>
    <col min="7" max="7" width="18.85546875" style="36" bestFit="1" customWidth="1"/>
    <col min="8" max="8" width="19" style="36" bestFit="1" customWidth="1"/>
    <col min="9" max="9" width="15.85546875" style="36" bestFit="1" customWidth="1"/>
    <col min="10" max="10" width="12.85546875" style="36" bestFit="1" customWidth="1"/>
    <col min="11" max="11" width="1.7109375" style="36" customWidth="1"/>
    <col min="12" max="16384" width="12.5703125" style="36"/>
  </cols>
  <sheetData>
    <row r="6" spans="1:11" s="26" customFormat="1" ht="15.75" customHeight="1">
      <c r="B6" s="49" t="s">
        <v>167</v>
      </c>
      <c r="C6" s="33" t="s">
        <v>312</v>
      </c>
      <c r="D6" s="27"/>
      <c r="E6" s="27"/>
      <c r="F6" s="35"/>
      <c r="G6" s="27"/>
      <c r="H6" s="27"/>
      <c r="I6" s="27"/>
      <c r="J6" s="27"/>
      <c r="K6" s="27"/>
    </row>
    <row r="7" spans="1:11" s="26" customFormat="1" ht="14.25">
      <c r="B7" s="50" t="s">
        <v>168</v>
      </c>
      <c r="C7" s="29" t="s">
        <v>313</v>
      </c>
      <c r="D7" s="27"/>
      <c r="E7" s="27"/>
      <c r="F7" s="35"/>
      <c r="G7" s="27"/>
      <c r="H7" s="27"/>
      <c r="I7" s="27"/>
      <c r="J7" s="27"/>
      <c r="K7" s="27"/>
    </row>
    <row r="8" spans="1:11" ht="10.5" customHeight="1">
      <c r="B8" s="37"/>
      <c r="C8" s="38"/>
      <c r="D8" s="38"/>
      <c r="E8" s="38"/>
      <c r="F8" s="38"/>
      <c r="G8" s="38"/>
      <c r="H8" s="38"/>
      <c r="I8" s="38"/>
      <c r="J8" s="38"/>
      <c r="K8" s="38"/>
    </row>
    <row r="9" spans="1:11" ht="14.25" thickBot="1">
      <c r="A9" s="461"/>
      <c r="B9" s="456" t="s">
        <v>292</v>
      </c>
      <c r="C9" s="457"/>
      <c r="D9" s="493"/>
      <c r="E9" s="493"/>
      <c r="F9" s="457"/>
      <c r="G9" s="457"/>
      <c r="H9" s="457"/>
      <c r="I9" s="457"/>
      <c r="J9" s="317"/>
      <c r="K9" s="317" t="s">
        <v>128</v>
      </c>
    </row>
    <row r="10" spans="1:11" ht="1.5" customHeight="1" thickTop="1">
      <c r="A10" s="459"/>
      <c r="B10" s="460"/>
      <c r="C10" s="460"/>
      <c r="D10" s="494"/>
      <c r="E10" s="494"/>
      <c r="F10" s="460"/>
      <c r="G10" s="460"/>
      <c r="H10" s="460"/>
      <c r="I10" s="460"/>
      <c r="J10" s="495"/>
      <c r="K10" s="496"/>
    </row>
    <row r="11" spans="1:11" ht="15" customHeight="1">
      <c r="A11" s="462"/>
      <c r="B11" s="463" t="s">
        <v>25</v>
      </c>
      <c r="C11" s="464"/>
      <c r="D11" s="465" t="s">
        <v>190</v>
      </c>
      <c r="E11" s="465"/>
      <c r="F11" s="466" t="s">
        <v>38</v>
      </c>
      <c r="G11" s="466" t="s">
        <v>55</v>
      </c>
      <c r="H11" s="497" t="s">
        <v>254</v>
      </c>
      <c r="I11" s="498" t="s">
        <v>255</v>
      </c>
      <c r="J11" s="497" t="s">
        <v>256</v>
      </c>
      <c r="K11" s="462"/>
    </row>
    <row r="12" spans="1:11" ht="15" customHeight="1">
      <c r="A12" s="462"/>
      <c r="B12" s="468" t="s">
        <v>23</v>
      </c>
      <c r="C12" s="469"/>
      <c r="D12" s="470" t="s">
        <v>191</v>
      </c>
      <c r="E12" s="470"/>
      <c r="F12" s="466" t="s">
        <v>54</v>
      </c>
      <c r="G12" s="466" t="s">
        <v>53</v>
      </c>
      <c r="H12" s="498" t="s">
        <v>51</v>
      </c>
      <c r="I12" s="498" t="s">
        <v>257</v>
      </c>
      <c r="J12" s="499" t="s">
        <v>50</v>
      </c>
      <c r="K12" s="462"/>
    </row>
    <row r="13" spans="1:11" ht="15" customHeight="1">
      <c r="A13" s="462"/>
      <c r="B13" s="472"/>
      <c r="C13" s="469"/>
      <c r="D13" s="473"/>
      <c r="E13" s="473"/>
      <c r="F13" s="466" t="s">
        <v>52</v>
      </c>
      <c r="G13" s="466" t="s">
        <v>73</v>
      </c>
      <c r="H13" s="498" t="s">
        <v>258</v>
      </c>
      <c r="I13" s="498" t="s">
        <v>259</v>
      </c>
      <c r="J13" s="500" t="s">
        <v>260</v>
      </c>
      <c r="K13" s="462"/>
    </row>
    <row r="14" spans="1:11" ht="15" customHeight="1">
      <c r="A14" s="462"/>
      <c r="B14" s="463"/>
      <c r="C14" s="469"/>
      <c r="D14" s="473"/>
      <c r="E14" s="473"/>
      <c r="F14" s="471" t="s">
        <v>261</v>
      </c>
      <c r="G14" s="466" t="s">
        <v>262</v>
      </c>
      <c r="H14" s="498" t="s">
        <v>47</v>
      </c>
      <c r="I14" s="500" t="s">
        <v>48</v>
      </c>
      <c r="J14" s="498"/>
      <c r="K14" s="462"/>
    </row>
    <row r="15" spans="1:11" ht="15" customHeight="1">
      <c r="A15" s="462"/>
      <c r="B15" s="468"/>
      <c r="C15" s="469"/>
      <c r="D15" s="473"/>
      <c r="E15" s="473"/>
      <c r="F15" s="471" t="s">
        <v>152</v>
      </c>
      <c r="G15" s="501" t="s">
        <v>263</v>
      </c>
      <c r="H15" s="500" t="s">
        <v>264</v>
      </c>
      <c r="I15" s="499" t="s">
        <v>46</v>
      </c>
      <c r="J15" s="497"/>
      <c r="K15" s="462"/>
    </row>
    <row r="16" spans="1:11" ht="15" customHeight="1">
      <c r="A16" s="462"/>
      <c r="B16" s="472"/>
      <c r="C16" s="469"/>
      <c r="D16" s="473"/>
      <c r="E16" s="473"/>
      <c r="F16" s="466"/>
      <c r="G16" s="471" t="s">
        <v>265</v>
      </c>
      <c r="H16" s="500" t="s">
        <v>266</v>
      </c>
      <c r="I16" s="500" t="s">
        <v>267</v>
      </c>
      <c r="J16" s="498"/>
      <c r="K16" s="462"/>
    </row>
    <row r="17" spans="1:11" ht="15" customHeight="1">
      <c r="A17" s="462"/>
      <c r="B17" s="472"/>
      <c r="C17" s="469"/>
      <c r="D17" s="473"/>
      <c r="E17" s="473"/>
      <c r="F17" s="466"/>
      <c r="G17" s="471" t="s">
        <v>268</v>
      </c>
      <c r="H17" s="498"/>
      <c r="I17" s="500" t="s">
        <v>269</v>
      </c>
      <c r="J17" s="498"/>
      <c r="K17" s="462"/>
    </row>
    <row r="18" spans="1:11" ht="15" customHeight="1">
      <c r="A18" s="475"/>
      <c r="B18" s="476"/>
      <c r="C18" s="475"/>
      <c r="D18" s="502"/>
      <c r="E18" s="502"/>
      <c r="F18" s="476"/>
      <c r="G18" s="503"/>
      <c r="H18" s="478"/>
      <c r="I18" s="478"/>
      <c r="J18" s="477"/>
      <c r="K18" s="475"/>
    </row>
    <row r="19" spans="1:11" ht="15" customHeight="1">
      <c r="A19" s="504"/>
      <c r="B19" s="505"/>
      <c r="C19" s="504"/>
      <c r="D19" s="506"/>
      <c r="E19" s="506"/>
      <c r="F19" s="505"/>
      <c r="G19" s="507"/>
      <c r="H19" s="508"/>
      <c r="I19" s="508"/>
      <c r="J19" s="481"/>
      <c r="K19" s="462"/>
    </row>
    <row r="20" spans="1:11" ht="15" customHeight="1">
      <c r="A20" s="462"/>
      <c r="B20" s="483" t="s">
        <v>15</v>
      </c>
      <c r="C20" s="462"/>
      <c r="D20" s="308" t="s">
        <v>286</v>
      </c>
      <c r="E20" s="509"/>
      <c r="F20" s="510">
        <v>1742.7</v>
      </c>
      <c r="G20" s="510">
        <v>572.70000000000005</v>
      </c>
      <c r="H20" s="510">
        <v>1095.4000000000001</v>
      </c>
      <c r="I20" s="510">
        <v>1257.8</v>
      </c>
      <c r="J20" s="510">
        <v>1371.3</v>
      </c>
      <c r="K20" s="462"/>
    </row>
    <row r="21" spans="1:11" ht="15" customHeight="1">
      <c r="A21" s="462"/>
      <c r="B21" s="483"/>
      <c r="C21" s="462"/>
      <c r="D21" s="308">
        <v>2023</v>
      </c>
      <c r="E21" s="509"/>
      <c r="F21" s="510">
        <v>1854.9</v>
      </c>
      <c r="G21" s="510">
        <v>580.79999999999995</v>
      </c>
      <c r="H21" s="510">
        <v>1109</v>
      </c>
      <c r="I21" s="510">
        <v>1316.6</v>
      </c>
      <c r="J21" s="510">
        <v>1499.8</v>
      </c>
      <c r="K21" s="462"/>
    </row>
    <row r="22" spans="1:11" ht="15" customHeight="1">
      <c r="A22" s="462"/>
      <c r="B22" s="483"/>
      <c r="C22" s="462"/>
      <c r="D22" s="308">
        <v>2024</v>
      </c>
      <c r="E22" s="509"/>
      <c r="F22" s="510">
        <v>1969.9</v>
      </c>
      <c r="G22" s="510">
        <v>572.29999999999995</v>
      </c>
      <c r="H22" s="510">
        <v>1185.3</v>
      </c>
      <c r="I22" s="510">
        <v>1371.2</v>
      </c>
      <c r="J22" s="510">
        <v>1683.3</v>
      </c>
      <c r="K22" s="462"/>
    </row>
    <row r="23" spans="1:11" ht="15" customHeight="1">
      <c r="A23" s="462"/>
      <c r="B23" s="483"/>
      <c r="C23" s="462"/>
      <c r="D23" s="342"/>
      <c r="E23" s="509"/>
      <c r="F23" s="511"/>
      <c r="G23" s="511"/>
      <c r="H23" s="511"/>
      <c r="I23" s="511"/>
      <c r="J23" s="511"/>
      <c r="K23" s="462"/>
    </row>
    <row r="24" spans="1:11" ht="15" customHeight="1">
      <c r="A24" s="462"/>
      <c r="B24" s="372" t="s">
        <v>14</v>
      </c>
      <c r="C24" s="462"/>
      <c r="D24" s="309" t="s">
        <v>291</v>
      </c>
      <c r="E24" s="509"/>
      <c r="F24" s="511">
        <v>255.4</v>
      </c>
      <c r="G24" s="511">
        <v>45.7</v>
      </c>
      <c r="H24" s="511">
        <v>158</v>
      </c>
      <c r="I24" s="511">
        <v>250.7</v>
      </c>
      <c r="J24" s="511">
        <v>189.4</v>
      </c>
      <c r="K24" s="462"/>
    </row>
    <row r="25" spans="1:11" ht="15" customHeight="1">
      <c r="A25" s="462"/>
      <c r="B25" s="372"/>
      <c r="C25" s="462"/>
      <c r="D25" s="309">
        <v>2023</v>
      </c>
      <c r="E25" s="509"/>
      <c r="F25" s="511">
        <v>287.3</v>
      </c>
      <c r="G25" s="511">
        <v>59.8</v>
      </c>
      <c r="H25" s="511">
        <v>154.4</v>
      </c>
      <c r="I25" s="511">
        <v>257</v>
      </c>
      <c r="J25" s="511">
        <v>184.9</v>
      </c>
      <c r="K25" s="462"/>
    </row>
    <row r="26" spans="1:11" ht="15" customHeight="1">
      <c r="A26" s="462"/>
      <c r="B26" s="372"/>
      <c r="C26" s="462"/>
      <c r="D26" s="309">
        <v>2024</v>
      </c>
      <c r="E26" s="509"/>
      <c r="F26" s="511">
        <v>259.5</v>
      </c>
      <c r="G26" s="511">
        <v>35.700000000000003</v>
      </c>
      <c r="H26" s="511">
        <v>177.2</v>
      </c>
      <c r="I26" s="511">
        <v>208.9</v>
      </c>
      <c r="J26" s="511">
        <v>258.7</v>
      </c>
      <c r="K26" s="462"/>
    </row>
    <row r="27" spans="1:11" ht="15" customHeight="1">
      <c r="A27" s="462"/>
      <c r="B27" s="372"/>
      <c r="C27" s="462"/>
      <c r="D27" s="342"/>
      <c r="E27" s="509"/>
      <c r="F27" s="511"/>
      <c r="G27" s="511"/>
      <c r="H27" s="511"/>
      <c r="I27" s="511"/>
      <c r="J27" s="511"/>
      <c r="K27" s="462"/>
    </row>
    <row r="28" spans="1:11" ht="15" customHeight="1">
      <c r="A28" s="462"/>
      <c r="B28" s="372" t="s">
        <v>13</v>
      </c>
      <c r="C28" s="462"/>
      <c r="D28" s="309" t="s">
        <v>291</v>
      </c>
      <c r="E28" s="509"/>
      <c r="F28" s="511">
        <v>119.3</v>
      </c>
      <c r="G28" s="511">
        <v>62.3</v>
      </c>
      <c r="H28" s="511">
        <v>72.2</v>
      </c>
      <c r="I28" s="511">
        <v>91.4</v>
      </c>
      <c r="J28" s="511">
        <v>72.400000000000006</v>
      </c>
      <c r="K28" s="462"/>
    </row>
    <row r="29" spans="1:11" ht="15" customHeight="1">
      <c r="A29" s="462"/>
      <c r="B29" s="372"/>
      <c r="C29" s="462"/>
      <c r="D29" s="309">
        <v>2023</v>
      </c>
      <c r="E29" s="509"/>
      <c r="F29" s="511">
        <v>118.9</v>
      </c>
      <c r="G29" s="511">
        <v>60.9</v>
      </c>
      <c r="H29" s="511">
        <v>77.3</v>
      </c>
      <c r="I29" s="511">
        <v>95.9</v>
      </c>
      <c r="J29" s="511">
        <v>75.099999999999994</v>
      </c>
      <c r="K29" s="462"/>
    </row>
    <row r="30" spans="1:11" ht="15" customHeight="1">
      <c r="A30" s="462"/>
      <c r="B30" s="372"/>
      <c r="C30" s="462"/>
      <c r="D30" s="309">
        <v>2024</v>
      </c>
      <c r="E30" s="509"/>
      <c r="F30" s="511">
        <v>118.2</v>
      </c>
      <c r="G30" s="511">
        <v>52.2</v>
      </c>
      <c r="H30" s="511">
        <v>85</v>
      </c>
      <c r="I30" s="511">
        <v>109.1</v>
      </c>
      <c r="J30" s="511">
        <v>88</v>
      </c>
      <c r="K30" s="462"/>
    </row>
    <row r="31" spans="1:11" ht="15" customHeight="1">
      <c r="A31" s="462"/>
      <c r="B31" s="372"/>
      <c r="C31" s="462"/>
      <c r="D31" s="342"/>
      <c r="E31" s="509"/>
      <c r="F31" s="511"/>
      <c r="G31" s="511"/>
      <c r="H31" s="511"/>
      <c r="I31" s="511"/>
      <c r="J31" s="511"/>
      <c r="K31" s="462"/>
    </row>
    <row r="32" spans="1:11" ht="15" customHeight="1">
      <c r="A32" s="462"/>
      <c r="B32" s="372" t="s">
        <v>12</v>
      </c>
      <c r="C32" s="462"/>
      <c r="D32" s="309" t="s">
        <v>291</v>
      </c>
      <c r="E32" s="509"/>
      <c r="F32" s="511">
        <v>112.9</v>
      </c>
      <c r="G32" s="511">
        <v>22.1</v>
      </c>
      <c r="H32" s="511">
        <v>60.3</v>
      </c>
      <c r="I32" s="511">
        <v>35.700000000000003</v>
      </c>
      <c r="J32" s="511">
        <v>98</v>
      </c>
      <c r="K32" s="462"/>
    </row>
    <row r="33" spans="1:11" ht="15" customHeight="1">
      <c r="A33" s="462"/>
      <c r="B33" s="372"/>
      <c r="C33" s="462"/>
      <c r="D33" s="309">
        <v>2023</v>
      </c>
      <c r="E33" s="509"/>
      <c r="F33" s="511">
        <v>109.7</v>
      </c>
      <c r="G33" s="511">
        <v>21.5</v>
      </c>
      <c r="H33" s="511">
        <v>61.6</v>
      </c>
      <c r="I33" s="511">
        <v>44.8</v>
      </c>
      <c r="J33" s="511">
        <v>95.9</v>
      </c>
      <c r="K33" s="462"/>
    </row>
    <row r="34" spans="1:11" ht="15" customHeight="1">
      <c r="A34" s="462"/>
      <c r="B34" s="372"/>
      <c r="C34" s="462"/>
      <c r="D34" s="309">
        <v>2024</v>
      </c>
      <c r="E34" s="509"/>
      <c r="F34" s="511">
        <v>102.7</v>
      </c>
      <c r="G34" s="511">
        <v>17.399999999999999</v>
      </c>
      <c r="H34" s="511">
        <v>63.7</v>
      </c>
      <c r="I34" s="511">
        <v>49.1</v>
      </c>
      <c r="J34" s="511">
        <v>105.8</v>
      </c>
      <c r="K34" s="462"/>
    </row>
    <row r="35" spans="1:11" ht="15" customHeight="1">
      <c r="A35" s="462"/>
      <c r="B35" s="372"/>
      <c r="C35" s="462"/>
      <c r="D35" s="342"/>
      <c r="E35" s="509"/>
      <c r="F35" s="511"/>
      <c r="G35" s="511"/>
      <c r="H35" s="511"/>
      <c r="I35" s="511"/>
      <c r="J35" s="511"/>
      <c r="K35" s="462"/>
    </row>
    <row r="36" spans="1:11" ht="15" customHeight="1">
      <c r="A36" s="462"/>
      <c r="B36" s="372" t="s">
        <v>11</v>
      </c>
      <c r="C36" s="462"/>
      <c r="D36" s="309" t="s">
        <v>291</v>
      </c>
      <c r="E36" s="509"/>
      <c r="F36" s="511">
        <v>63.8</v>
      </c>
      <c r="G36" s="511">
        <v>5.5</v>
      </c>
      <c r="H36" s="511">
        <v>34.700000000000003</v>
      </c>
      <c r="I36" s="511">
        <v>46.6</v>
      </c>
      <c r="J36" s="511">
        <v>40.700000000000003</v>
      </c>
      <c r="K36" s="462"/>
    </row>
    <row r="37" spans="1:11" ht="15" customHeight="1">
      <c r="A37" s="462"/>
      <c r="B37" s="372"/>
      <c r="C37" s="462"/>
      <c r="D37" s="309">
        <v>2023</v>
      </c>
      <c r="E37" s="509"/>
      <c r="F37" s="511">
        <v>65.3</v>
      </c>
      <c r="G37" s="511">
        <v>15.6</v>
      </c>
      <c r="H37" s="511">
        <v>27.5</v>
      </c>
      <c r="I37" s="511">
        <v>47.7</v>
      </c>
      <c r="J37" s="511">
        <v>42.3</v>
      </c>
      <c r="K37" s="462"/>
    </row>
    <row r="38" spans="1:11" ht="15" customHeight="1">
      <c r="A38" s="462"/>
      <c r="B38" s="372"/>
      <c r="C38" s="462"/>
      <c r="D38" s="309">
        <v>2024</v>
      </c>
      <c r="E38" s="509"/>
      <c r="F38" s="511">
        <v>70.900000000000006</v>
      </c>
      <c r="G38" s="511">
        <v>3.5</v>
      </c>
      <c r="H38" s="511">
        <v>33.799999999999997</v>
      </c>
      <c r="I38" s="511">
        <v>56.6</v>
      </c>
      <c r="J38" s="511">
        <v>51.2</v>
      </c>
      <c r="K38" s="462"/>
    </row>
    <row r="39" spans="1:11" ht="15" customHeight="1">
      <c r="A39" s="462"/>
      <c r="B39" s="372"/>
      <c r="C39" s="462"/>
      <c r="D39" s="342"/>
      <c r="E39" s="509"/>
      <c r="F39" s="511"/>
      <c r="G39" s="511"/>
      <c r="H39" s="511"/>
      <c r="I39" s="511"/>
      <c r="J39" s="511"/>
      <c r="K39" s="462"/>
    </row>
    <row r="40" spans="1:11" ht="15" customHeight="1">
      <c r="A40" s="462"/>
      <c r="B40" s="372" t="s">
        <v>10</v>
      </c>
      <c r="C40" s="462"/>
      <c r="D40" s="309" t="s">
        <v>291</v>
      </c>
      <c r="E40" s="509"/>
      <c r="F40" s="511">
        <v>64.599999999999994</v>
      </c>
      <c r="G40" s="511">
        <v>12.8</v>
      </c>
      <c r="H40" s="511">
        <v>32.1</v>
      </c>
      <c r="I40" s="511">
        <v>48.5</v>
      </c>
      <c r="J40" s="511">
        <v>44.4</v>
      </c>
      <c r="K40" s="462"/>
    </row>
    <row r="41" spans="1:11" ht="15" customHeight="1">
      <c r="A41" s="462"/>
      <c r="B41" s="372"/>
      <c r="C41" s="462"/>
      <c r="D41" s="309">
        <v>2023</v>
      </c>
      <c r="E41" s="509"/>
      <c r="F41" s="511">
        <v>68.2</v>
      </c>
      <c r="G41" s="511">
        <v>9.9</v>
      </c>
      <c r="H41" s="511">
        <v>31.9</v>
      </c>
      <c r="I41" s="511">
        <v>50.9</v>
      </c>
      <c r="J41" s="511">
        <v>49.8</v>
      </c>
      <c r="K41" s="462"/>
    </row>
    <row r="42" spans="1:11" ht="15" customHeight="1">
      <c r="A42" s="462"/>
      <c r="B42" s="372"/>
      <c r="C42" s="462"/>
      <c r="D42" s="309">
        <v>2024</v>
      </c>
      <c r="E42" s="509"/>
      <c r="F42" s="511">
        <v>65.5</v>
      </c>
      <c r="G42" s="511">
        <v>13.4</v>
      </c>
      <c r="H42" s="511">
        <v>34.5</v>
      </c>
      <c r="I42" s="511">
        <v>60.4</v>
      </c>
      <c r="J42" s="511">
        <v>53.4</v>
      </c>
      <c r="K42" s="462"/>
    </row>
    <row r="43" spans="1:11" ht="15" customHeight="1">
      <c r="A43" s="462"/>
      <c r="B43" s="372"/>
      <c r="C43" s="462"/>
      <c r="D43" s="342"/>
      <c r="E43" s="509"/>
      <c r="F43" s="511"/>
      <c r="G43" s="511"/>
      <c r="H43" s="511"/>
      <c r="I43" s="511"/>
      <c r="J43" s="511"/>
      <c r="K43" s="462"/>
    </row>
    <row r="44" spans="1:11" ht="15" customHeight="1">
      <c r="A44" s="462"/>
      <c r="B44" s="372" t="s">
        <v>9</v>
      </c>
      <c r="C44" s="462"/>
      <c r="D44" s="309" t="s">
        <v>291</v>
      </c>
      <c r="E44" s="509"/>
      <c r="F44" s="511">
        <v>89.9</v>
      </c>
      <c r="G44" s="511">
        <v>61</v>
      </c>
      <c r="H44" s="511">
        <v>51.4</v>
      </c>
      <c r="I44" s="511">
        <v>62.1</v>
      </c>
      <c r="J44" s="511">
        <v>93.2</v>
      </c>
      <c r="K44" s="462"/>
    </row>
    <row r="45" spans="1:11" ht="15" customHeight="1">
      <c r="A45" s="462"/>
      <c r="B45" s="372"/>
      <c r="C45" s="462"/>
      <c r="D45" s="309">
        <v>2023</v>
      </c>
      <c r="E45" s="509"/>
      <c r="F45" s="511">
        <v>96.2</v>
      </c>
      <c r="G45" s="511">
        <v>58</v>
      </c>
      <c r="H45" s="511">
        <v>51.8</v>
      </c>
      <c r="I45" s="511">
        <v>61.8</v>
      </c>
      <c r="J45" s="511">
        <v>110.9</v>
      </c>
      <c r="K45" s="462"/>
    </row>
    <row r="46" spans="1:11" ht="15" customHeight="1">
      <c r="A46" s="462"/>
      <c r="B46" s="372"/>
      <c r="C46" s="462"/>
      <c r="D46" s="309">
        <v>2024</v>
      </c>
      <c r="E46" s="509"/>
      <c r="F46" s="511">
        <v>89.7</v>
      </c>
      <c r="G46" s="511">
        <v>52.4</v>
      </c>
      <c r="H46" s="511">
        <v>59.3</v>
      </c>
      <c r="I46" s="511">
        <v>77.7</v>
      </c>
      <c r="J46" s="511">
        <v>113.7</v>
      </c>
      <c r="K46" s="462"/>
    </row>
    <row r="47" spans="1:11" ht="15" customHeight="1">
      <c r="A47" s="462"/>
      <c r="B47" s="372"/>
      <c r="C47" s="462"/>
      <c r="D47" s="342"/>
      <c r="E47" s="509"/>
      <c r="F47" s="511"/>
      <c r="G47" s="511"/>
      <c r="H47" s="511"/>
      <c r="I47" s="511"/>
      <c r="J47" s="511"/>
      <c r="K47" s="462"/>
    </row>
    <row r="48" spans="1:11" ht="15" customHeight="1">
      <c r="A48" s="462"/>
      <c r="B48" s="372" t="s">
        <v>28</v>
      </c>
      <c r="C48" s="462"/>
      <c r="D48" s="309" t="s">
        <v>291</v>
      </c>
      <c r="E48" s="509"/>
      <c r="F48" s="511">
        <v>94.3</v>
      </c>
      <c r="G48" s="511">
        <v>7.2</v>
      </c>
      <c r="H48" s="511">
        <v>51.1</v>
      </c>
      <c r="I48" s="511">
        <v>96.3</v>
      </c>
      <c r="J48" s="511">
        <v>46.1</v>
      </c>
      <c r="K48" s="462"/>
    </row>
    <row r="49" spans="1:11" ht="15" customHeight="1">
      <c r="A49" s="462"/>
      <c r="B49" s="372"/>
      <c r="C49" s="462"/>
      <c r="D49" s="309">
        <v>2023</v>
      </c>
      <c r="E49" s="509"/>
      <c r="F49" s="511">
        <v>101.4</v>
      </c>
      <c r="G49" s="511">
        <v>6.2</v>
      </c>
      <c r="H49" s="511">
        <v>51.8</v>
      </c>
      <c r="I49" s="511">
        <v>101.3</v>
      </c>
      <c r="J49" s="511">
        <v>57.3</v>
      </c>
      <c r="K49" s="462"/>
    </row>
    <row r="50" spans="1:11" ht="15" customHeight="1">
      <c r="A50" s="462"/>
      <c r="B50" s="372"/>
      <c r="C50" s="462"/>
      <c r="D50" s="309">
        <v>2024</v>
      </c>
      <c r="E50" s="509"/>
      <c r="F50" s="511">
        <v>99.1</v>
      </c>
      <c r="G50" s="511">
        <v>6</v>
      </c>
      <c r="H50" s="511">
        <v>56.6</v>
      </c>
      <c r="I50" s="511">
        <v>104.6</v>
      </c>
      <c r="J50" s="511">
        <v>43.2</v>
      </c>
      <c r="K50" s="462"/>
    </row>
    <row r="51" spans="1:11" ht="15" customHeight="1">
      <c r="A51" s="462"/>
      <c r="B51" s="372"/>
      <c r="C51" s="462"/>
      <c r="D51" s="342"/>
      <c r="E51" s="509"/>
      <c r="F51" s="511"/>
      <c r="G51" s="511"/>
      <c r="H51" s="511"/>
      <c r="I51" s="511"/>
      <c r="J51" s="511"/>
      <c r="K51" s="462"/>
    </row>
    <row r="52" spans="1:11" ht="15" customHeight="1">
      <c r="A52" s="462"/>
      <c r="B52" s="372" t="s">
        <v>8</v>
      </c>
      <c r="C52" s="462"/>
      <c r="D52" s="309" t="s">
        <v>291</v>
      </c>
      <c r="E52" s="509"/>
      <c r="F52" s="511">
        <v>139.69999999999999</v>
      </c>
      <c r="G52" s="511">
        <v>40.6</v>
      </c>
      <c r="H52" s="511">
        <v>79.599999999999994</v>
      </c>
      <c r="I52" s="511">
        <v>98</v>
      </c>
      <c r="J52" s="511">
        <v>126</v>
      </c>
      <c r="K52" s="462"/>
    </row>
    <row r="53" spans="1:11" ht="15" customHeight="1">
      <c r="A53" s="462"/>
      <c r="B53" s="372"/>
      <c r="C53" s="462"/>
      <c r="D53" s="309">
        <v>2023</v>
      </c>
      <c r="E53" s="509"/>
      <c r="F53" s="511">
        <v>150</v>
      </c>
      <c r="G53" s="511">
        <v>38.4</v>
      </c>
      <c r="H53" s="511">
        <v>75.599999999999994</v>
      </c>
      <c r="I53" s="511">
        <v>107</v>
      </c>
      <c r="J53" s="511">
        <v>130.80000000000001</v>
      </c>
      <c r="K53" s="462"/>
    </row>
    <row r="54" spans="1:11" ht="15" customHeight="1">
      <c r="A54" s="462"/>
      <c r="B54" s="372"/>
      <c r="C54" s="462"/>
      <c r="D54" s="309">
        <v>2024</v>
      </c>
      <c r="E54" s="509"/>
      <c r="F54" s="511">
        <v>144.30000000000001</v>
      </c>
      <c r="G54" s="511">
        <v>48</v>
      </c>
      <c r="H54" s="511">
        <v>99.2</v>
      </c>
      <c r="I54" s="511">
        <v>107.8</v>
      </c>
      <c r="J54" s="511">
        <v>141.9</v>
      </c>
      <c r="K54" s="462"/>
    </row>
    <row r="55" spans="1:11" ht="15" customHeight="1">
      <c r="A55" s="462"/>
      <c r="B55" s="372"/>
      <c r="C55" s="462"/>
      <c r="D55" s="342"/>
      <c r="E55" s="509"/>
      <c r="F55" s="511"/>
      <c r="G55" s="511"/>
      <c r="H55" s="511"/>
      <c r="I55" s="511"/>
      <c r="J55" s="511"/>
      <c r="K55" s="462"/>
    </row>
    <row r="56" spans="1:11" ht="15" customHeight="1">
      <c r="A56" s="462"/>
      <c r="B56" s="372" t="s">
        <v>7</v>
      </c>
      <c r="C56" s="462"/>
      <c r="D56" s="309" t="s">
        <v>291</v>
      </c>
      <c r="E56" s="509"/>
      <c r="F56" s="511">
        <v>16.600000000000001</v>
      </c>
      <c r="G56" s="511">
        <v>8.1</v>
      </c>
      <c r="H56" s="511">
        <v>12.2</v>
      </c>
      <c r="I56" s="511">
        <v>8.1999999999999993</v>
      </c>
      <c r="J56" s="511">
        <v>8.9</v>
      </c>
      <c r="K56" s="462"/>
    </row>
    <row r="57" spans="1:11" ht="15" customHeight="1">
      <c r="A57" s="462"/>
      <c r="B57" s="372"/>
      <c r="C57" s="462"/>
      <c r="D57" s="309">
        <v>2023</v>
      </c>
      <c r="E57" s="509"/>
      <c r="F57" s="511">
        <v>20.6</v>
      </c>
      <c r="G57" s="511">
        <v>7.5</v>
      </c>
      <c r="H57" s="511">
        <v>11.4</v>
      </c>
      <c r="I57" s="511">
        <v>7.8</v>
      </c>
      <c r="J57" s="511">
        <v>9.9</v>
      </c>
      <c r="K57" s="462"/>
    </row>
    <row r="58" spans="1:11" ht="15" customHeight="1">
      <c r="A58" s="462"/>
      <c r="B58" s="372"/>
      <c r="C58" s="462"/>
      <c r="D58" s="309">
        <v>2024</v>
      </c>
      <c r="E58" s="509"/>
      <c r="F58" s="511">
        <v>17.3</v>
      </c>
      <c r="G58" s="511">
        <v>8.1999999999999993</v>
      </c>
      <c r="H58" s="511">
        <v>12.2</v>
      </c>
      <c r="I58" s="511">
        <v>8.9</v>
      </c>
      <c r="J58" s="511">
        <v>10.9</v>
      </c>
      <c r="K58" s="462"/>
    </row>
    <row r="59" spans="1:11" ht="15" customHeight="1">
      <c r="A59" s="462"/>
      <c r="B59" s="372"/>
      <c r="C59" s="462"/>
      <c r="D59" s="342"/>
      <c r="E59" s="509"/>
      <c r="F59" s="511"/>
      <c r="G59" s="511"/>
      <c r="H59" s="511"/>
      <c r="I59" s="511"/>
      <c r="J59" s="511"/>
      <c r="K59" s="462"/>
    </row>
    <row r="60" spans="1:11" ht="15" customHeight="1">
      <c r="A60" s="462"/>
      <c r="B60" s="372" t="s">
        <v>4</v>
      </c>
      <c r="C60" s="462"/>
      <c r="D60" s="309" t="s">
        <v>291</v>
      </c>
      <c r="E60" s="509"/>
      <c r="F60" s="511">
        <v>280.7</v>
      </c>
      <c r="G60" s="511">
        <v>58.6</v>
      </c>
      <c r="H60" s="511">
        <v>252.3</v>
      </c>
      <c r="I60" s="511">
        <v>245.4</v>
      </c>
      <c r="J60" s="511">
        <v>183.5</v>
      </c>
      <c r="K60" s="462"/>
    </row>
    <row r="61" spans="1:11" ht="15" customHeight="1">
      <c r="A61" s="462"/>
      <c r="B61" s="372"/>
      <c r="C61" s="462"/>
      <c r="D61" s="309">
        <v>2023</v>
      </c>
      <c r="E61" s="509"/>
      <c r="F61" s="511">
        <v>313.60000000000002</v>
      </c>
      <c r="G61" s="511">
        <v>50.4</v>
      </c>
      <c r="H61" s="511">
        <v>263.3</v>
      </c>
      <c r="I61" s="511">
        <v>256.8</v>
      </c>
      <c r="J61" s="511">
        <v>204.4</v>
      </c>
      <c r="K61" s="462"/>
    </row>
    <row r="62" spans="1:11" ht="15" customHeight="1">
      <c r="A62" s="462"/>
      <c r="B62" s="372"/>
      <c r="C62" s="462"/>
      <c r="D62" s="309">
        <v>2024</v>
      </c>
      <c r="E62" s="509"/>
      <c r="F62" s="511">
        <v>428.1</v>
      </c>
      <c r="G62" s="511">
        <v>61</v>
      </c>
      <c r="H62" s="511">
        <v>221.3</v>
      </c>
      <c r="I62" s="511">
        <v>278</v>
      </c>
      <c r="J62" s="511">
        <v>286.7</v>
      </c>
      <c r="K62" s="462"/>
    </row>
    <row r="63" spans="1:11" ht="15" customHeight="1">
      <c r="A63" s="462"/>
      <c r="B63" s="372"/>
      <c r="C63" s="462"/>
      <c r="D63" s="342"/>
      <c r="E63" s="509"/>
      <c r="F63" s="511"/>
      <c r="G63" s="511"/>
      <c r="H63" s="511"/>
      <c r="I63" s="511"/>
      <c r="J63" s="511"/>
      <c r="K63" s="462"/>
    </row>
    <row r="64" spans="1:11" ht="15" customHeight="1">
      <c r="A64" s="462"/>
      <c r="B64" s="372" t="s">
        <v>3</v>
      </c>
      <c r="C64" s="462"/>
      <c r="D64" s="309" t="s">
        <v>291</v>
      </c>
      <c r="E64" s="509"/>
      <c r="F64" s="511">
        <v>65.8</v>
      </c>
      <c r="G64" s="511">
        <v>22.7</v>
      </c>
      <c r="H64" s="511">
        <v>69.8</v>
      </c>
      <c r="I64" s="511">
        <v>28.6</v>
      </c>
      <c r="J64" s="511">
        <v>41.7</v>
      </c>
      <c r="K64" s="462"/>
    </row>
    <row r="65" spans="1:11" ht="15" customHeight="1">
      <c r="A65" s="462"/>
      <c r="B65" s="372"/>
      <c r="C65" s="462"/>
      <c r="D65" s="309">
        <v>2023</v>
      </c>
      <c r="E65" s="509"/>
      <c r="F65" s="511">
        <v>70.599999999999994</v>
      </c>
      <c r="G65" s="511">
        <v>24.2</v>
      </c>
      <c r="H65" s="511">
        <v>66.900000000000006</v>
      </c>
      <c r="I65" s="511">
        <v>28.6</v>
      </c>
      <c r="J65" s="511">
        <v>42</v>
      </c>
      <c r="K65" s="462"/>
    </row>
    <row r="66" spans="1:11" ht="15" customHeight="1">
      <c r="A66" s="462"/>
      <c r="B66" s="372"/>
      <c r="C66" s="462"/>
      <c r="D66" s="309">
        <v>2024</v>
      </c>
      <c r="E66" s="509"/>
      <c r="F66" s="511">
        <v>74.7</v>
      </c>
      <c r="G66" s="511">
        <v>14.3</v>
      </c>
      <c r="H66" s="511">
        <v>69.7</v>
      </c>
      <c r="I66" s="511">
        <v>39.1</v>
      </c>
      <c r="J66" s="511">
        <v>50.4</v>
      </c>
      <c r="K66" s="462"/>
    </row>
    <row r="67" spans="1:11" ht="15" customHeight="1">
      <c r="A67" s="462"/>
      <c r="B67" s="372"/>
      <c r="C67" s="462"/>
      <c r="D67" s="342"/>
      <c r="E67" s="509"/>
      <c r="F67" s="511"/>
      <c r="G67" s="511"/>
      <c r="H67" s="511"/>
      <c r="I67" s="511"/>
      <c r="J67" s="511"/>
      <c r="K67" s="462"/>
    </row>
    <row r="68" spans="1:11" ht="15" customHeight="1">
      <c r="A68" s="462"/>
      <c r="B68" s="372" t="s">
        <v>6</v>
      </c>
      <c r="C68" s="462"/>
      <c r="D68" s="309" t="s">
        <v>291</v>
      </c>
      <c r="E68" s="509"/>
      <c r="F68" s="511">
        <v>179.5</v>
      </c>
      <c r="G68" s="511">
        <v>120.7</v>
      </c>
      <c r="H68" s="511">
        <v>83.8</v>
      </c>
      <c r="I68" s="511">
        <v>90.5</v>
      </c>
      <c r="J68" s="511">
        <v>248.2</v>
      </c>
      <c r="K68" s="462"/>
    </row>
    <row r="69" spans="1:11" ht="15" customHeight="1">
      <c r="A69" s="462"/>
      <c r="B69" s="372"/>
      <c r="C69" s="462"/>
      <c r="D69" s="309">
        <v>2023</v>
      </c>
      <c r="E69" s="509"/>
      <c r="F69" s="511">
        <v>186.5</v>
      </c>
      <c r="G69" s="511">
        <v>129.6</v>
      </c>
      <c r="H69" s="511">
        <v>96.8</v>
      </c>
      <c r="I69" s="511">
        <v>103.2</v>
      </c>
      <c r="J69" s="511">
        <v>263.2</v>
      </c>
      <c r="K69" s="462"/>
    </row>
    <row r="70" spans="1:11" ht="15" customHeight="1">
      <c r="A70" s="462"/>
      <c r="B70" s="372"/>
      <c r="C70" s="462"/>
      <c r="D70" s="309">
        <v>2024</v>
      </c>
      <c r="E70" s="509"/>
      <c r="F70" s="511">
        <v>193.8</v>
      </c>
      <c r="G70" s="511">
        <v>167.1</v>
      </c>
      <c r="H70" s="511">
        <v>119.7</v>
      </c>
      <c r="I70" s="511">
        <v>131.30000000000001</v>
      </c>
      <c r="J70" s="511">
        <v>264.89999999999998</v>
      </c>
      <c r="K70" s="462"/>
    </row>
    <row r="71" spans="1:11" ht="15" customHeight="1">
      <c r="A71" s="462"/>
      <c r="B71" s="372"/>
      <c r="C71" s="462"/>
      <c r="D71" s="342"/>
      <c r="E71" s="509"/>
      <c r="F71" s="511"/>
      <c r="G71" s="511"/>
      <c r="H71" s="511"/>
      <c r="I71" s="511"/>
      <c r="J71" s="511"/>
      <c r="K71" s="462"/>
    </row>
    <row r="72" spans="1:11" ht="15" customHeight="1">
      <c r="A72" s="462"/>
      <c r="B72" s="372" t="s">
        <v>5</v>
      </c>
      <c r="C72" s="462"/>
      <c r="D72" s="309" t="s">
        <v>291</v>
      </c>
      <c r="E72" s="509"/>
      <c r="F72" s="511">
        <v>122</v>
      </c>
      <c r="G72" s="511">
        <v>103.4</v>
      </c>
      <c r="H72" s="511">
        <v>82.4</v>
      </c>
      <c r="I72" s="511">
        <v>98.2</v>
      </c>
      <c r="J72" s="511">
        <v>136</v>
      </c>
      <c r="K72" s="462"/>
    </row>
    <row r="73" spans="1:11" ht="15" customHeight="1">
      <c r="A73" s="462"/>
      <c r="B73" s="372"/>
      <c r="C73" s="462"/>
      <c r="D73" s="309">
        <v>2023</v>
      </c>
      <c r="E73" s="509"/>
      <c r="F73" s="511">
        <v>132.69999999999999</v>
      </c>
      <c r="G73" s="511">
        <v>92</v>
      </c>
      <c r="H73" s="511">
        <v>86.9</v>
      </c>
      <c r="I73" s="511">
        <v>93.8</v>
      </c>
      <c r="J73" s="511">
        <v>162.69999999999999</v>
      </c>
      <c r="K73" s="462"/>
    </row>
    <row r="74" spans="1:11" ht="15" customHeight="1">
      <c r="A74" s="462"/>
      <c r="B74" s="372"/>
      <c r="C74" s="462"/>
      <c r="D74" s="309">
        <v>2024</v>
      </c>
      <c r="E74" s="509"/>
      <c r="F74" s="511">
        <v>142.69999999999999</v>
      </c>
      <c r="G74" s="511">
        <v>91.5</v>
      </c>
      <c r="H74" s="511">
        <v>95.6</v>
      </c>
      <c r="I74" s="511">
        <v>91.2</v>
      </c>
      <c r="J74" s="511">
        <v>155.19999999999999</v>
      </c>
      <c r="K74" s="462"/>
    </row>
    <row r="75" spans="1:11" ht="15" customHeight="1">
      <c r="A75" s="462"/>
      <c r="B75" s="372"/>
      <c r="C75" s="462"/>
      <c r="D75" s="342"/>
      <c r="E75" s="509"/>
      <c r="F75" s="511"/>
      <c r="G75" s="511"/>
      <c r="H75" s="511"/>
      <c r="I75" s="511"/>
      <c r="J75" s="511"/>
      <c r="K75" s="462"/>
    </row>
    <row r="76" spans="1:11" ht="15" customHeight="1">
      <c r="A76" s="462"/>
      <c r="B76" s="372" t="s">
        <v>2</v>
      </c>
      <c r="C76" s="462"/>
      <c r="D76" s="309" t="s">
        <v>291</v>
      </c>
      <c r="E76" s="509"/>
      <c r="F76" s="511">
        <v>130.4</v>
      </c>
      <c r="G76" s="511">
        <v>1.2</v>
      </c>
      <c r="H76" s="511">
        <v>49.5</v>
      </c>
      <c r="I76" s="511">
        <v>53.9</v>
      </c>
      <c r="J76" s="511">
        <v>36.5</v>
      </c>
      <c r="K76" s="462"/>
    </row>
    <row r="77" spans="1:11" ht="15" customHeight="1">
      <c r="A77" s="462"/>
      <c r="B77" s="372"/>
      <c r="C77" s="462"/>
      <c r="D77" s="309">
        <v>2023</v>
      </c>
      <c r="E77" s="509"/>
      <c r="F77" s="511">
        <v>125.9</v>
      </c>
      <c r="G77" s="511">
        <v>5.7</v>
      </c>
      <c r="H77" s="511">
        <v>46.7</v>
      </c>
      <c r="I77" s="511">
        <v>55</v>
      </c>
      <c r="J77" s="511">
        <v>63.7</v>
      </c>
      <c r="K77" s="462"/>
    </row>
    <row r="78" spans="1:11" ht="15" customHeight="1">
      <c r="A78" s="462"/>
      <c r="B78" s="372"/>
      <c r="C78" s="462"/>
      <c r="D78" s="309">
        <v>2024</v>
      </c>
      <c r="E78" s="509"/>
      <c r="F78" s="511">
        <v>153.80000000000001</v>
      </c>
      <c r="G78" s="511">
        <v>0.8</v>
      </c>
      <c r="H78" s="511">
        <v>50.4</v>
      </c>
      <c r="I78" s="511">
        <v>43.5</v>
      </c>
      <c r="J78" s="511">
        <v>53.7</v>
      </c>
      <c r="K78" s="462"/>
    </row>
    <row r="79" spans="1:11" ht="15" customHeight="1">
      <c r="A79" s="462"/>
      <c r="B79" s="372"/>
      <c r="C79" s="462"/>
      <c r="D79" s="342"/>
      <c r="E79" s="509"/>
      <c r="F79" s="511"/>
      <c r="G79" s="511"/>
      <c r="H79" s="511"/>
      <c r="I79" s="511"/>
      <c r="J79" s="511"/>
      <c r="K79" s="462"/>
    </row>
    <row r="80" spans="1:11" ht="15" customHeight="1">
      <c r="A80" s="462"/>
      <c r="B80" s="372" t="s">
        <v>1</v>
      </c>
      <c r="C80" s="462"/>
      <c r="D80" s="309" t="s">
        <v>291</v>
      </c>
      <c r="E80" s="509"/>
      <c r="F80" s="511">
        <v>3.8</v>
      </c>
      <c r="G80" s="511">
        <v>0.9</v>
      </c>
      <c r="H80" s="511">
        <v>5.5</v>
      </c>
      <c r="I80" s="511">
        <v>1.9</v>
      </c>
      <c r="J80" s="511">
        <v>3</v>
      </c>
      <c r="K80" s="462"/>
    </row>
    <row r="81" spans="1:11" ht="15" customHeight="1">
      <c r="A81" s="462"/>
      <c r="B81" s="372"/>
      <c r="C81" s="462"/>
      <c r="D81" s="309">
        <v>2023</v>
      </c>
      <c r="E81" s="509"/>
      <c r="F81" s="511">
        <v>4</v>
      </c>
      <c r="G81" s="511">
        <v>1</v>
      </c>
      <c r="H81" s="511">
        <v>4.9000000000000004</v>
      </c>
      <c r="I81" s="511">
        <v>3.1</v>
      </c>
      <c r="J81" s="511">
        <v>3.4</v>
      </c>
      <c r="K81" s="462"/>
    </row>
    <row r="82" spans="1:11" ht="15" customHeight="1">
      <c r="A82" s="462"/>
      <c r="B82" s="372"/>
      <c r="C82" s="462"/>
      <c r="D82" s="309">
        <v>2024</v>
      </c>
      <c r="E82" s="509"/>
      <c r="F82" s="511">
        <v>4</v>
      </c>
      <c r="G82" s="511">
        <v>1</v>
      </c>
      <c r="H82" s="511">
        <v>5.7</v>
      </c>
      <c r="I82" s="511">
        <v>2.7</v>
      </c>
      <c r="J82" s="511">
        <v>4.2</v>
      </c>
      <c r="K82" s="462"/>
    </row>
    <row r="83" spans="1:11" ht="15" customHeight="1">
      <c r="A83" s="462"/>
      <c r="B83" s="372"/>
      <c r="C83" s="462"/>
      <c r="D83" s="342"/>
      <c r="E83" s="509"/>
      <c r="F83" s="511"/>
      <c r="G83" s="511"/>
      <c r="H83" s="511"/>
      <c r="I83" s="511"/>
      <c r="J83" s="511"/>
      <c r="K83" s="462"/>
    </row>
    <row r="84" spans="1:11" ht="15" customHeight="1">
      <c r="A84" s="462"/>
      <c r="B84" s="372" t="s">
        <v>0</v>
      </c>
      <c r="C84" s="462"/>
      <c r="D84" s="309" t="s">
        <v>291</v>
      </c>
      <c r="E84" s="177"/>
      <c r="F84" s="449">
        <v>4</v>
      </c>
      <c r="G84" s="512" t="s">
        <v>134</v>
      </c>
      <c r="H84" s="449">
        <v>0.8</v>
      </c>
      <c r="I84" s="449">
        <v>1.8</v>
      </c>
      <c r="J84" s="449">
        <v>3.4</v>
      </c>
      <c r="K84" s="462"/>
    </row>
    <row r="85" spans="1:11" ht="15" customHeight="1">
      <c r="A85" s="462"/>
      <c r="B85" s="372"/>
      <c r="C85" s="462"/>
      <c r="D85" s="309">
        <v>2023</v>
      </c>
      <c r="E85" s="177"/>
      <c r="F85" s="449">
        <v>3.9</v>
      </c>
      <c r="G85" s="513">
        <v>0.1</v>
      </c>
      <c r="H85" s="449">
        <v>0.3</v>
      </c>
      <c r="I85" s="449">
        <v>1.9</v>
      </c>
      <c r="J85" s="449">
        <v>3.4</v>
      </c>
      <c r="K85" s="462"/>
    </row>
    <row r="86" spans="1:11" ht="15" customHeight="1">
      <c r="A86" s="462"/>
      <c r="B86" s="372"/>
      <c r="C86" s="462"/>
      <c r="D86" s="309">
        <v>2024</v>
      </c>
      <c r="E86" s="177"/>
      <c r="F86" s="449">
        <v>5.7</v>
      </c>
      <c r="G86" s="512" t="s">
        <v>134</v>
      </c>
      <c r="H86" s="449">
        <v>1.4</v>
      </c>
      <c r="I86" s="449">
        <v>2.2999999999999998</v>
      </c>
      <c r="J86" s="449">
        <v>1.4</v>
      </c>
      <c r="K86" s="462"/>
    </row>
    <row r="87" spans="1:11" ht="15" customHeight="1" thickBot="1">
      <c r="A87" s="488"/>
      <c r="B87" s="489"/>
      <c r="C87" s="488"/>
      <c r="D87" s="377"/>
      <c r="E87" s="377"/>
      <c r="F87" s="514"/>
      <c r="G87" s="515"/>
      <c r="H87" s="514"/>
      <c r="I87" s="514"/>
      <c r="J87" s="514"/>
      <c r="K87" s="462"/>
    </row>
    <row r="88" spans="1:11" ht="13.5">
      <c r="A88" s="547"/>
      <c r="B88" s="547"/>
      <c r="C88" s="547"/>
      <c r="D88" s="548"/>
      <c r="E88" s="549"/>
      <c r="F88" s="547"/>
      <c r="G88" s="547"/>
      <c r="H88" s="547"/>
      <c r="I88" s="461"/>
      <c r="J88" s="547"/>
      <c r="K88" s="553" t="s">
        <v>314</v>
      </c>
    </row>
    <row r="89" spans="1:11" ht="13.5">
      <c r="A89" s="461"/>
      <c r="B89" s="461"/>
      <c r="C89" s="461"/>
      <c r="D89" s="551"/>
      <c r="E89" s="461"/>
      <c r="F89" s="461"/>
      <c r="G89" s="461"/>
      <c r="H89" s="461"/>
      <c r="I89" s="461"/>
      <c r="J89" s="521"/>
      <c r="K89" s="525" t="s">
        <v>315</v>
      </c>
    </row>
    <row r="90" spans="1:11" ht="12.75">
      <c r="A90" s="526"/>
      <c r="B90" s="782" t="s">
        <v>316</v>
      </c>
      <c r="C90" s="782"/>
      <c r="D90" s="782"/>
      <c r="E90" s="782"/>
      <c r="F90" s="782"/>
      <c r="G90" s="782"/>
      <c r="H90" s="782"/>
      <c r="I90" s="782"/>
      <c r="J90" s="782"/>
      <c r="K90" s="782"/>
    </row>
    <row r="91" spans="1:11" ht="15">
      <c r="A91" s="545"/>
      <c r="B91" s="784" t="s">
        <v>321</v>
      </c>
      <c r="C91" s="784"/>
      <c r="D91" s="784"/>
      <c r="E91" s="784"/>
      <c r="F91" s="784"/>
      <c r="G91" s="784"/>
      <c r="H91" s="784"/>
      <c r="I91" s="784"/>
      <c r="J91" s="784"/>
      <c r="K91" s="784"/>
    </row>
    <row r="92" spans="1:11" ht="15.75">
      <c r="A92" s="528"/>
      <c r="B92" s="528" t="s">
        <v>322</v>
      </c>
      <c r="C92" s="527"/>
      <c r="D92" s="527"/>
      <c r="E92" s="527"/>
      <c r="F92" s="527"/>
      <c r="G92" s="527"/>
      <c r="H92" s="527"/>
      <c r="I92" s="527"/>
      <c r="J92" s="527"/>
      <c r="K92" s="527"/>
    </row>
  </sheetData>
  <mergeCells count="2">
    <mergeCell ref="B90:K90"/>
    <mergeCell ref="B91:K91"/>
  </mergeCells>
  <conditionalFormatting sqref="D88:E88">
    <cfRule type="cellIs" dxfId="2" priority="1" stopIfTrue="1" operator="lessThan">
      <formula>0</formula>
    </cfRule>
  </conditionalFormatting>
  <printOptions horizontalCentered="1"/>
  <pageMargins left="0.39370078740157483" right="0.39370078740157483" top="0.74803149606299213" bottom="0.51181102362204722" header="0.23622047244094491" footer="0.39370078740157483"/>
  <pageSetup paperSize="9" scale="58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B5C0-B2C4-45BE-B94F-F7C041499287}">
  <sheetPr>
    <tabColor theme="8"/>
  </sheetPr>
  <dimension ref="A1:Q110"/>
  <sheetViews>
    <sheetView showGridLines="0" view="pageBreakPreview" topLeftCell="A61" zoomScale="90" zoomScaleNormal="100" zoomScaleSheetLayoutView="90" workbookViewId="0">
      <selection activeCell="G11" sqref="G11"/>
    </sheetView>
  </sheetViews>
  <sheetFormatPr defaultColWidth="12.5703125" defaultRowHeight="15" customHeight="1"/>
  <cols>
    <col min="1" max="1" width="1.7109375" style="461" customWidth="1"/>
    <col min="2" max="2" width="11.7109375" style="461" customWidth="1"/>
    <col min="3" max="3" width="13.7109375" style="461" customWidth="1"/>
    <col min="4" max="4" width="10.7109375" style="461" customWidth="1"/>
    <col min="5" max="5" width="12.7109375" style="461" customWidth="1"/>
    <col min="6" max="9" width="19.85546875" style="461" customWidth="1"/>
    <col min="10" max="10" width="1.7109375" style="461" customWidth="1"/>
    <col min="11" max="16384" width="12.5703125" style="461"/>
  </cols>
  <sheetData>
    <row r="1" spans="1:10" ht="8.1" customHeight="1">
      <c r="I1" s="587"/>
    </row>
    <row r="2" spans="1:10" ht="8.1" customHeight="1">
      <c r="A2" s="586"/>
      <c r="B2" s="586"/>
      <c r="C2" s="586"/>
      <c r="D2" s="586"/>
      <c r="E2" s="586"/>
      <c r="F2" s="586"/>
      <c r="G2" s="586"/>
      <c r="H2" s="586"/>
      <c r="I2" s="586"/>
      <c r="J2" s="586"/>
    </row>
    <row r="3" spans="1:10" ht="15" customHeight="1">
      <c r="A3" s="586"/>
      <c r="B3" s="586"/>
      <c r="C3" s="586"/>
      <c r="D3" s="586"/>
      <c r="E3" s="586"/>
      <c r="F3" s="586"/>
      <c r="G3" s="586"/>
      <c r="H3" s="586"/>
      <c r="I3" s="586"/>
      <c r="J3" s="586"/>
    </row>
    <row r="4" spans="1:10" ht="15" customHeight="1">
      <c r="A4" s="586"/>
      <c r="B4" s="586"/>
      <c r="C4" s="586"/>
      <c r="D4" s="586"/>
      <c r="E4" s="586"/>
      <c r="F4" s="586"/>
      <c r="G4" s="586"/>
      <c r="H4" s="586"/>
      <c r="I4" s="586"/>
      <c r="J4" s="586"/>
    </row>
    <row r="5" spans="1:10" ht="8.1" customHeight="1">
      <c r="A5" s="586"/>
      <c r="B5" s="586"/>
      <c r="C5" s="586"/>
      <c r="D5" s="586"/>
      <c r="E5" s="586"/>
      <c r="F5" s="586"/>
      <c r="G5" s="586"/>
      <c r="H5" s="586"/>
      <c r="I5" s="586"/>
      <c r="J5" s="586"/>
    </row>
    <row r="6" spans="1:10">
      <c r="A6" s="586"/>
      <c r="B6" s="586"/>
      <c r="C6" s="586"/>
      <c r="D6" s="586"/>
      <c r="E6" s="586"/>
      <c r="F6" s="586"/>
      <c r="G6" s="586"/>
      <c r="H6" s="586"/>
      <c r="I6" s="586"/>
      <c r="J6" s="586"/>
    </row>
    <row r="7" spans="1:10">
      <c r="A7" s="581"/>
      <c r="B7" s="585" t="s">
        <v>167</v>
      </c>
      <c r="C7" s="584" t="s">
        <v>310</v>
      </c>
      <c r="D7" s="579"/>
      <c r="E7" s="579"/>
      <c r="F7" s="580"/>
      <c r="G7" s="579"/>
      <c r="H7" s="579"/>
      <c r="I7" s="579"/>
      <c r="J7" s="579"/>
    </row>
    <row r="8" spans="1:10">
      <c r="A8" s="581"/>
      <c r="B8" s="583" t="s">
        <v>168</v>
      </c>
      <c r="C8" s="582" t="s">
        <v>311</v>
      </c>
      <c r="D8" s="581"/>
      <c r="E8" s="579"/>
      <c r="F8" s="580"/>
      <c r="G8" s="579"/>
      <c r="H8" s="579"/>
      <c r="I8" s="579"/>
      <c r="J8" s="579"/>
    </row>
    <row r="9" spans="1:10">
      <c r="A9" s="581"/>
      <c r="B9" s="583"/>
      <c r="C9" s="582"/>
      <c r="D9" s="581"/>
      <c r="E9" s="579"/>
      <c r="F9" s="580"/>
      <c r="G9" s="579"/>
      <c r="H9" s="579"/>
      <c r="I9" s="579"/>
      <c r="J9" s="579"/>
    </row>
    <row r="10" spans="1:10" s="455" customFormat="1" ht="18" customHeight="1" thickBot="1">
      <c r="B10" s="578" t="s">
        <v>293</v>
      </c>
      <c r="C10" s="576"/>
      <c r="D10" s="577"/>
      <c r="E10" s="576"/>
      <c r="F10" s="576"/>
      <c r="G10" s="576"/>
      <c r="H10" s="576"/>
      <c r="I10" s="317"/>
      <c r="J10" s="317" t="s">
        <v>128</v>
      </c>
    </row>
    <row r="11" spans="1:10" ht="8.1" customHeight="1" thickTop="1">
      <c r="A11" s="575"/>
      <c r="B11" s="573"/>
      <c r="C11" s="573"/>
      <c r="D11" s="574"/>
      <c r="E11" s="573"/>
      <c r="F11" s="573"/>
      <c r="G11" s="573"/>
      <c r="H11" s="573"/>
      <c r="I11" s="573"/>
      <c r="J11" s="572"/>
    </row>
    <row r="12" spans="1:10" ht="15" customHeight="1">
      <c r="A12" s="563"/>
      <c r="B12" s="463" t="s">
        <v>25</v>
      </c>
      <c r="C12" s="571"/>
      <c r="D12" s="570" t="s">
        <v>190</v>
      </c>
      <c r="E12" s="324" t="s">
        <v>21</v>
      </c>
      <c r="F12" s="466" t="s">
        <v>41</v>
      </c>
      <c r="G12" s="466" t="s">
        <v>40</v>
      </c>
      <c r="H12" s="498" t="s">
        <v>39</v>
      </c>
      <c r="I12" s="466" t="s">
        <v>38</v>
      </c>
      <c r="J12" s="554"/>
    </row>
    <row r="13" spans="1:10" ht="15" customHeight="1">
      <c r="A13" s="563"/>
      <c r="B13" s="468" t="s">
        <v>23</v>
      </c>
      <c r="C13" s="568"/>
      <c r="D13" s="569" t="s">
        <v>191</v>
      </c>
      <c r="E13" s="330" t="s">
        <v>18</v>
      </c>
      <c r="F13" s="471" t="s">
        <v>250</v>
      </c>
      <c r="G13" s="471" t="s">
        <v>251</v>
      </c>
      <c r="H13" s="498" t="s">
        <v>37</v>
      </c>
      <c r="I13" s="466" t="s">
        <v>36</v>
      </c>
      <c r="J13" s="554"/>
    </row>
    <row r="14" spans="1:10" ht="15" customHeight="1">
      <c r="A14" s="563"/>
      <c r="B14" s="472"/>
      <c r="C14" s="568"/>
      <c r="D14" s="567"/>
      <c r="E14" s="324"/>
      <c r="F14" s="466"/>
      <c r="G14" s="466"/>
      <c r="H14" s="498" t="s">
        <v>35</v>
      </c>
      <c r="I14" s="466" t="s">
        <v>34</v>
      </c>
      <c r="J14" s="554"/>
    </row>
    <row r="15" spans="1:10" ht="15" customHeight="1">
      <c r="A15" s="563"/>
      <c r="B15" s="463"/>
      <c r="C15" s="568"/>
      <c r="D15" s="567"/>
      <c r="E15" s="324"/>
      <c r="F15" s="466"/>
      <c r="G15" s="466"/>
      <c r="H15" s="500" t="s">
        <v>151</v>
      </c>
      <c r="I15" s="471" t="s">
        <v>252</v>
      </c>
      <c r="J15" s="554"/>
    </row>
    <row r="16" spans="1:10" ht="15" customHeight="1">
      <c r="A16" s="563"/>
      <c r="B16" s="468"/>
      <c r="C16" s="568"/>
      <c r="D16" s="567"/>
      <c r="E16" s="324"/>
      <c r="F16" s="466"/>
      <c r="G16" s="466"/>
      <c r="H16" s="500" t="s">
        <v>32</v>
      </c>
      <c r="I16" s="471" t="s">
        <v>29</v>
      </c>
      <c r="J16" s="554"/>
    </row>
    <row r="17" spans="1:10" ht="15" customHeight="1">
      <c r="A17" s="563"/>
      <c r="B17" s="472"/>
      <c r="C17" s="568"/>
      <c r="D17" s="567"/>
      <c r="E17" s="324"/>
      <c r="F17" s="466"/>
      <c r="G17" s="466"/>
      <c r="H17" s="500" t="s">
        <v>30</v>
      </c>
      <c r="I17" s="471"/>
      <c r="J17" s="554"/>
    </row>
    <row r="18" spans="1:10" ht="8.1" customHeight="1">
      <c r="A18" s="566"/>
      <c r="B18" s="476"/>
      <c r="C18" s="564"/>
      <c r="D18" s="565"/>
      <c r="E18" s="476"/>
      <c r="F18" s="477"/>
      <c r="G18" s="477"/>
      <c r="H18" s="477"/>
      <c r="I18" s="516"/>
      <c r="J18" s="564"/>
    </row>
    <row r="19" spans="1:10" ht="8.1" customHeight="1">
      <c r="A19" s="563"/>
      <c r="B19" s="480"/>
      <c r="C19" s="554"/>
      <c r="D19" s="555"/>
      <c r="E19" s="554"/>
      <c r="F19" s="554"/>
      <c r="G19" s="554"/>
      <c r="H19" s="554"/>
      <c r="I19" s="554"/>
      <c r="J19" s="554"/>
    </row>
    <row r="20" spans="1:10" ht="15" customHeight="1">
      <c r="A20" s="563"/>
      <c r="B20" s="483" t="s">
        <v>15</v>
      </c>
      <c r="C20" s="554"/>
      <c r="D20" s="308" t="s">
        <v>286</v>
      </c>
      <c r="E20" s="485">
        <v>5753.1</v>
      </c>
      <c r="F20" s="485">
        <v>172.7</v>
      </c>
      <c r="G20" s="485">
        <v>1038.7</v>
      </c>
      <c r="H20" s="485">
        <v>533.9</v>
      </c>
      <c r="I20" s="485">
        <v>1031</v>
      </c>
      <c r="J20" s="554"/>
    </row>
    <row r="21" spans="1:10" ht="15" customHeight="1">
      <c r="A21" s="563"/>
      <c r="B21" s="483"/>
      <c r="C21" s="554"/>
      <c r="D21" s="308">
        <v>2023</v>
      </c>
      <c r="E21" s="485">
        <v>5963.8</v>
      </c>
      <c r="F21" s="485">
        <v>193.4</v>
      </c>
      <c r="G21" s="485">
        <v>1074</v>
      </c>
      <c r="H21" s="485">
        <v>552.20000000000005</v>
      </c>
      <c r="I21" s="485">
        <v>1065.8</v>
      </c>
      <c r="J21" s="554"/>
    </row>
    <row r="22" spans="1:10" ht="15" customHeight="1">
      <c r="A22" s="563"/>
      <c r="B22" s="483"/>
      <c r="C22" s="554"/>
      <c r="D22" s="308">
        <v>2024</v>
      </c>
      <c r="E22" s="517">
        <v>6112.3</v>
      </c>
      <c r="F22" s="517">
        <v>219</v>
      </c>
      <c r="G22" s="517">
        <v>1072.8</v>
      </c>
      <c r="H22" s="517">
        <v>627.4</v>
      </c>
      <c r="I22" s="517">
        <v>1155.3</v>
      </c>
      <c r="J22" s="554"/>
    </row>
    <row r="23" spans="1:10" ht="8.1" customHeight="1">
      <c r="A23" s="563"/>
      <c r="B23" s="483"/>
      <c r="C23" s="554"/>
      <c r="D23" s="342"/>
      <c r="E23" s="487"/>
      <c r="F23" s="487"/>
      <c r="G23" s="487"/>
      <c r="H23" s="487"/>
      <c r="I23" s="487"/>
      <c r="J23" s="554"/>
    </row>
    <row r="24" spans="1:10" ht="15" customHeight="1">
      <c r="A24" s="563"/>
      <c r="B24" s="372" t="s">
        <v>14</v>
      </c>
      <c r="C24" s="554"/>
      <c r="D24" s="309" t="s">
        <v>291</v>
      </c>
      <c r="E24" s="487">
        <v>633</v>
      </c>
      <c r="F24" s="487">
        <v>11.4</v>
      </c>
      <c r="G24" s="487">
        <v>94</v>
      </c>
      <c r="H24" s="487">
        <v>57.5</v>
      </c>
      <c r="I24" s="487">
        <v>121.6</v>
      </c>
      <c r="J24" s="554"/>
    </row>
    <row r="25" spans="1:10" ht="15" customHeight="1">
      <c r="A25" s="563"/>
      <c r="B25" s="372"/>
      <c r="C25" s="554"/>
      <c r="D25" s="309">
        <v>2023</v>
      </c>
      <c r="E25" s="487">
        <v>648.4</v>
      </c>
      <c r="F25" s="487">
        <v>15.1</v>
      </c>
      <c r="G25" s="487">
        <v>92.8</v>
      </c>
      <c r="H25" s="487">
        <v>60.2</v>
      </c>
      <c r="I25" s="487">
        <v>132.30000000000001</v>
      </c>
      <c r="J25" s="554"/>
    </row>
    <row r="26" spans="1:10" ht="15" customHeight="1">
      <c r="A26" s="563"/>
      <c r="B26" s="372"/>
      <c r="C26" s="554"/>
      <c r="D26" s="309">
        <f>2024</f>
        <v>2024</v>
      </c>
      <c r="E26" s="487">
        <v>662.3</v>
      </c>
      <c r="F26" s="487">
        <v>15.4</v>
      </c>
      <c r="G26" s="487">
        <v>116.6</v>
      </c>
      <c r="H26" s="487">
        <v>71.8</v>
      </c>
      <c r="I26" s="487">
        <v>142</v>
      </c>
      <c r="J26" s="554"/>
    </row>
    <row r="27" spans="1:10" ht="8.1" customHeight="1">
      <c r="A27" s="563"/>
      <c r="B27" s="372"/>
      <c r="C27" s="554"/>
      <c r="D27" s="342"/>
      <c r="E27" s="487"/>
      <c r="F27" s="487"/>
      <c r="G27" s="487"/>
      <c r="H27" s="487"/>
      <c r="I27" s="487"/>
      <c r="J27" s="554"/>
    </row>
    <row r="28" spans="1:10" ht="15" customHeight="1">
      <c r="A28" s="563"/>
      <c r="B28" s="372" t="s">
        <v>13</v>
      </c>
      <c r="C28" s="554"/>
      <c r="D28" s="309" t="s">
        <v>291</v>
      </c>
      <c r="E28" s="487">
        <v>323.2</v>
      </c>
      <c r="F28" s="487">
        <v>6.5</v>
      </c>
      <c r="G28" s="487">
        <v>61.3</v>
      </c>
      <c r="H28" s="487">
        <v>30.3</v>
      </c>
      <c r="I28" s="487">
        <v>49.7</v>
      </c>
      <c r="J28" s="554"/>
    </row>
    <row r="29" spans="1:10" ht="15" customHeight="1">
      <c r="A29" s="563"/>
      <c r="B29" s="372"/>
      <c r="C29" s="554"/>
      <c r="D29" s="309">
        <v>2023</v>
      </c>
      <c r="E29" s="487">
        <v>339.3</v>
      </c>
      <c r="F29" s="487">
        <v>5.0999999999999996</v>
      </c>
      <c r="G29" s="487">
        <v>59.6</v>
      </c>
      <c r="H29" s="487">
        <v>29.6</v>
      </c>
      <c r="I29" s="487">
        <v>47.7</v>
      </c>
      <c r="J29" s="554"/>
    </row>
    <row r="30" spans="1:10" ht="15" customHeight="1">
      <c r="A30" s="563"/>
      <c r="B30" s="372"/>
      <c r="C30" s="554"/>
      <c r="D30" s="309">
        <f>2024</f>
        <v>2024</v>
      </c>
      <c r="E30" s="487">
        <v>346.8</v>
      </c>
      <c r="F30" s="487">
        <v>5.4</v>
      </c>
      <c r="G30" s="487">
        <v>54.2</v>
      </c>
      <c r="H30" s="487">
        <v>34.6</v>
      </c>
      <c r="I30" s="487">
        <v>54.3</v>
      </c>
      <c r="J30" s="554"/>
    </row>
    <row r="31" spans="1:10" ht="8.1" customHeight="1">
      <c r="A31" s="563"/>
      <c r="B31" s="372"/>
      <c r="C31" s="554"/>
      <c r="D31" s="342"/>
      <c r="E31" s="487"/>
      <c r="F31" s="487"/>
      <c r="G31" s="487"/>
      <c r="H31" s="487"/>
      <c r="I31" s="487"/>
      <c r="J31" s="554"/>
    </row>
    <row r="32" spans="1:10" ht="15" customHeight="1">
      <c r="A32" s="563"/>
      <c r="B32" s="372" t="s">
        <v>12</v>
      </c>
      <c r="C32" s="554"/>
      <c r="D32" s="309" t="s">
        <v>291</v>
      </c>
      <c r="E32" s="487">
        <v>232.5</v>
      </c>
      <c r="F32" s="487">
        <v>2.8</v>
      </c>
      <c r="G32" s="487">
        <v>42.6</v>
      </c>
      <c r="H32" s="487">
        <v>18.899999999999999</v>
      </c>
      <c r="I32" s="487">
        <v>30.3</v>
      </c>
      <c r="J32" s="554"/>
    </row>
    <row r="33" spans="1:10" ht="15" customHeight="1">
      <c r="A33" s="563"/>
      <c r="B33" s="372"/>
      <c r="C33" s="554"/>
      <c r="D33" s="309">
        <v>2023</v>
      </c>
      <c r="E33" s="487">
        <v>247.2</v>
      </c>
      <c r="F33" s="487">
        <v>3.9</v>
      </c>
      <c r="G33" s="487">
        <v>42.1</v>
      </c>
      <c r="H33" s="487">
        <v>21.5</v>
      </c>
      <c r="I33" s="487">
        <v>33.4</v>
      </c>
      <c r="J33" s="554"/>
    </row>
    <row r="34" spans="1:10" ht="15" customHeight="1">
      <c r="A34" s="563"/>
      <c r="B34" s="372"/>
      <c r="C34" s="554"/>
      <c r="D34" s="309">
        <f>2024</f>
        <v>2024</v>
      </c>
      <c r="E34" s="487">
        <v>253.9</v>
      </c>
      <c r="F34" s="487">
        <v>3.5</v>
      </c>
      <c r="G34" s="487">
        <v>34.799999999999997</v>
      </c>
      <c r="H34" s="487">
        <v>22.8</v>
      </c>
      <c r="I34" s="487">
        <v>38.4</v>
      </c>
      <c r="J34" s="554"/>
    </row>
    <row r="35" spans="1:10" ht="8.1" customHeight="1">
      <c r="A35" s="563"/>
      <c r="B35" s="372"/>
      <c r="C35" s="554"/>
      <c r="D35" s="342"/>
      <c r="E35" s="487"/>
      <c r="F35" s="487"/>
      <c r="G35" s="487"/>
      <c r="H35" s="487"/>
      <c r="I35" s="487"/>
      <c r="J35" s="554"/>
    </row>
    <row r="36" spans="1:10" ht="15" customHeight="1">
      <c r="A36" s="563"/>
      <c r="B36" s="372" t="s">
        <v>11</v>
      </c>
      <c r="C36" s="554"/>
      <c r="D36" s="309" t="s">
        <v>291</v>
      </c>
      <c r="E36" s="487">
        <v>190.7</v>
      </c>
      <c r="F36" s="487">
        <v>5.8</v>
      </c>
      <c r="G36" s="487">
        <v>37.6</v>
      </c>
      <c r="H36" s="487">
        <v>26.2</v>
      </c>
      <c r="I36" s="487">
        <v>26.6</v>
      </c>
      <c r="J36" s="554"/>
    </row>
    <row r="37" spans="1:10" ht="15" customHeight="1">
      <c r="A37" s="563"/>
      <c r="B37" s="372"/>
      <c r="C37" s="554"/>
      <c r="D37" s="309">
        <v>2023</v>
      </c>
      <c r="E37" s="487">
        <v>193.7</v>
      </c>
      <c r="F37" s="487">
        <v>8.9</v>
      </c>
      <c r="G37" s="487">
        <v>37.299999999999997</v>
      </c>
      <c r="H37" s="487">
        <v>26.6</v>
      </c>
      <c r="I37" s="487">
        <v>32.6</v>
      </c>
      <c r="J37" s="554"/>
    </row>
    <row r="38" spans="1:10" ht="15" customHeight="1">
      <c r="A38" s="563"/>
      <c r="B38" s="372"/>
      <c r="C38" s="554"/>
      <c r="D38" s="309">
        <f>2024</f>
        <v>2024</v>
      </c>
      <c r="E38" s="487">
        <v>197.9</v>
      </c>
      <c r="F38" s="487">
        <v>5.2</v>
      </c>
      <c r="G38" s="487">
        <v>36.799999999999997</v>
      </c>
      <c r="H38" s="487">
        <v>20.5</v>
      </c>
      <c r="I38" s="487">
        <v>43.2</v>
      </c>
      <c r="J38" s="554"/>
    </row>
    <row r="39" spans="1:10" ht="8.1" customHeight="1">
      <c r="A39" s="563"/>
      <c r="B39" s="372"/>
      <c r="C39" s="554"/>
      <c r="D39" s="342"/>
      <c r="E39" s="487"/>
      <c r="F39" s="487"/>
      <c r="G39" s="487"/>
      <c r="H39" s="487"/>
      <c r="I39" s="487"/>
      <c r="J39" s="554"/>
    </row>
    <row r="40" spans="1:10" ht="15" customHeight="1">
      <c r="A40" s="563"/>
      <c r="B40" s="372" t="s">
        <v>10</v>
      </c>
      <c r="C40" s="554"/>
      <c r="D40" s="309" t="s">
        <v>291</v>
      </c>
      <c r="E40" s="487">
        <v>192</v>
      </c>
      <c r="F40" s="487">
        <v>5.7</v>
      </c>
      <c r="G40" s="487">
        <v>46.4</v>
      </c>
      <c r="H40" s="487">
        <v>20.7</v>
      </c>
      <c r="I40" s="487">
        <v>28</v>
      </c>
      <c r="J40" s="554"/>
    </row>
    <row r="41" spans="1:10" ht="15" customHeight="1">
      <c r="A41" s="563"/>
      <c r="B41" s="372"/>
      <c r="C41" s="554"/>
      <c r="D41" s="309">
        <v>2023</v>
      </c>
      <c r="E41" s="487">
        <v>199.2</v>
      </c>
      <c r="F41" s="487">
        <v>5</v>
      </c>
      <c r="G41" s="487">
        <v>46.8</v>
      </c>
      <c r="H41" s="487">
        <v>20.399999999999999</v>
      </c>
      <c r="I41" s="487">
        <v>30.7</v>
      </c>
      <c r="J41" s="554"/>
    </row>
    <row r="42" spans="1:10" ht="15" customHeight="1">
      <c r="A42" s="563"/>
      <c r="B42" s="372"/>
      <c r="C42" s="554"/>
      <c r="D42" s="309">
        <f>2024</f>
        <v>2024</v>
      </c>
      <c r="E42" s="487">
        <v>202.2</v>
      </c>
      <c r="F42" s="487">
        <v>7.5</v>
      </c>
      <c r="G42" s="487">
        <v>45.6</v>
      </c>
      <c r="H42" s="487">
        <v>22.4</v>
      </c>
      <c r="I42" s="487">
        <v>30.3</v>
      </c>
      <c r="J42" s="554"/>
    </row>
    <row r="43" spans="1:10" ht="8.1" customHeight="1">
      <c r="A43" s="563"/>
      <c r="B43" s="372"/>
      <c r="C43" s="554"/>
      <c r="D43" s="342"/>
      <c r="E43" s="487"/>
      <c r="F43" s="487"/>
      <c r="G43" s="487"/>
      <c r="H43" s="487"/>
      <c r="I43" s="487"/>
      <c r="J43" s="554"/>
    </row>
    <row r="44" spans="1:10" ht="15" customHeight="1">
      <c r="A44" s="563"/>
      <c r="B44" s="372" t="s">
        <v>9</v>
      </c>
      <c r="C44" s="554"/>
      <c r="D44" s="309" t="s">
        <v>291</v>
      </c>
      <c r="E44" s="487">
        <v>232.4</v>
      </c>
      <c r="F44" s="487">
        <v>3.8</v>
      </c>
      <c r="G44" s="487">
        <v>38.299999999999997</v>
      </c>
      <c r="H44" s="487">
        <v>22.7</v>
      </c>
      <c r="I44" s="487">
        <v>30.3</v>
      </c>
      <c r="J44" s="554"/>
    </row>
    <row r="45" spans="1:10" ht="15" customHeight="1">
      <c r="A45" s="563"/>
      <c r="B45" s="372"/>
      <c r="C45" s="554"/>
      <c r="D45" s="309">
        <v>2023</v>
      </c>
      <c r="E45" s="487">
        <v>237.8</v>
      </c>
      <c r="F45" s="487">
        <v>4</v>
      </c>
      <c r="G45" s="487">
        <v>38.5</v>
      </c>
      <c r="H45" s="487">
        <v>23</v>
      </c>
      <c r="I45" s="487">
        <v>36.299999999999997</v>
      </c>
      <c r="J45" s="554"/>
    </row>
    <row r="46" spans="1:10" ht="15" customHeight="1">
      <c r="A46" s="563"/>
      <c r="B46" s="372"/>
      <c r="C46" s="554"/>
      <c r="D46" s="309">
        <f>2024</f>
        <v>2024</v>
      </c>
      <c r="E46" s="487">
        <v>243.7</v>
      </c>
      <c r="F46" s="487">
        <v>4.4000000000000004</v>
      </c>
      <c r="G46" s="487">
        <v>32.299999999999997</v>
      </c>
      <c r="H46" s="487">
        <v>22.2</v>
      </c>
      <c r="I46" s="487">
        <v>46.1</v>
      </c>
      <c r="J46" s="554"/>
    </row>
    <row r="47" spans="1:10" ht="8.1" customHeight="1">
      <c r="A47" s="563"/>
      <c r="B47" s="372"/>
      <c r="C47" s="554"/>
      <c r="D47" s="342"/>
      <c r="E47" s="487"/>
      <c r="F47" s="487"/>
      <c r="G47" s="487"/>
      <c r="H47" s="487"/>
      <c r="I47" s="487"/>
      <c r="J47" s="554"/>
    </row>
    <row r="48" spans="1:10" ht="15" customHeight="1">
      <c r="A48" s="563"/>
      <c r="B48" s="372" t="s">
        <v>28</v>
      </c>
      <c r="C48" s="554"/>
      <c r="D48" s="309" t="s">
        <v>291</v>
      </c>
      <c r="E48" s="487">
        <v>344.7</v>
      </c>
      <c r="F48" s="487">
        <v>9.6999999999999993</v>
      </c>
      <c r="G48" s="487">
        <v>63.9</v>
      </c>
      <c r="H48" s="487">
        <v>29.9</v>
      </c>
      <c r="I48" s="487">
        <v>63.3</v>
      </c>
      <c r="J48" s="554"/>
    </row>
    <row r="49" spans="1:10" ht="15" customHeight="1">
      <c r="A49" s="563"/>
      <c r="B49" s="372"/>
      <c r="C49" s="554"/>
      <c r="D49" s="309">
        <v>2023</v>
      </c>
      <c r="E49" s="487">
        <v>356.3</v>
      </c>
      <c r="F49" s="487">
        <v>11.9</v>
      </c>
      <c r="G49" s="487">
        <v>66</v>
      </c>
      <c r="H49" s="487">
        <v>32.9</v>
      </c>
      <c r="I49" s="487">
        <v>67.900000000000006</v>
      </c>
      <c r="J49" s="554"/>
    </row>
    <row r="50" spans="1:10" ht="15" customHeight="1">
      <c r="A50" s="563"/>
      <c r="B50" s="372"/>
      <c r="C50" s="554"/>
      <c r="D50" s="309">
        <f>2024</f>
        <v>2024</v>
      </c>
      <c r="E50" s="487">
        <v>361.4</v>
      </c>
      <c r="F50" s="487">
        <v>12.3</v>
      </c>
      <c r="G50" s="487">
        <v>79.099999999999994</v>
      </c>
      <c r="H50" s="487">
        <v>37.4</v>
      </c>
      <c r="I50" s="487">
        <v>62.3</v>
      </c>
      <c r="J50" s="554"/>
    </row>
    <row r="51" spans="1:10" ht="8.1" customHeight="1">
      <c r="A51" s="563"/>
      <c r="B51" s="372"/>
      <c r="C51" s="554"/>
      <c r="D51" s="342"/>
      <c r="E51" s="487"/>
      <c r="F51" s="487"/>
      <c r="G51" s="487"/>
      <c r="H51" s="487"/>
      <c r="I51" s="487"/>
      <c r="J51" s="554"/>
    </row>
    <row r="52" spans="1:10" ht="15" customHeight="1">
      <c r="A52" s="563"/>
      <c r="B52" s="372" t="s">
        <v>8</v>
      </c>
      <c r="C52" s="554"/>
      <c r="D52" s="309" t="s">
        <v>291</v>
      </c>
      <c r="E52" s="487">
        <v>385.8</v>
      </c>
      <c r="F52" s="487">
        <v>9.9</v>
      </c>
      <c r="G52" s="487">
        <v>71.599999999999994</v>
      </c>
      <c r="H52" s="487">
        <v>39.299999999999997</v>
      </c>
      <c r="I52" s="487">
        <v>68</v>
      </c>
      <c r="J52" s="554"/>
    </row>
    <row r="53" spans="1:10" ht="15" customHeight="1">
      <c r="A53" s="563"/>
      <c r="B53" s="372"/>
      <c r="C53" s="554"/>
      <c r="D53" s="309">
        <v>2023</v>
      </c>
      <c r="E53" s="487">
        <v>392.3</v>
      </c>
      <c r="F53" s="487">
        <v>13</v>
      </c>
      <c r="G53" s="487">
        <v>74.599999999999994</v>
      </c>
      <c r="H53" s="487">
        <v>39.4</v>
      </c>
      <c r="I53" s="487">
        <v>65.900000000000006</v>
      </c>
      <c r="J53" s="554"/>
    </row>
    <row r="54" spans="1:10" ht="15" customHeight="1">
      <c r="A54" s="563"/>
      <c r="B54" s="372"/>
      <c r="C54" s="554"/>
      <c r="D54" s="309">
        <f>2024</f>
        <v>2024</v>
      </c>
      <c r="E54" s="487">
        <v>399.4</v>
      </c>
      <c r="F54" s="487">
        <v>10.1</v>
      </c>
      <c r="G54" s="487">
        <v>76.599999999999994</v>
      </c>
      <c r="H54" s="487">
        <v>40.6</v>
      </c>
      <c r="I54" s="487">
        <v>69.3</v>
      </c>
      <c r="J54" s="554"/>
    </row>
    <row r="55" spans="1:10" ht="8.1" customHeight="1">
      <c r="A55" s="563"/>
      <c r="B55" s="372"/>
      <c r="C55" s="554"/>
      <c r="D55" s="342"/>
      <c r="E55" s="487"/>
      <c r="F55" s="487"/>
      <c r="G55" s="487"/>
      <c r="H55" s="487"/>
      <c r="I55" s="487"/>
      <c r="J55" s="554"/>
    </row>
    <row r="56" spans="1:10" ht="15" customHeight="1">
      <c r="A56" s="563"/>
      <c r="B56" s="372" t="s">
        <v>7</v>
      </c>
      <c r="C56" s="554"/>
      <c r="D56" s="309" t="s">
        <v>291</v>
      </c>
      <c r="E56" s="487">
        <v>46.1</v>
      </c>
      <c r="F56" s="487">
        <v>1.3</v>
      </c>
      <c r="G56" s="487">
        <v>8</v>
      </c>
      <c r="H56" s="487">
        <v>5</v>
      </c>
      <c r="I56" s="487">
        <v>5</v>
      </c>
      <c r="J56" s="554"/>
    </row>
    <row r="57" spans="1:10" ht="15" customHeight="1">
      <c r="A57" s="563"/>
      <c r="B57" s="372"/>
      <c r="C57" s="554"/>
      <c r="D57" s="309">
        <v>2023</v>
      </c>
      <c r="E57" s="487">
        <v>47.1</v>
      </c>
      <c r="F57" s="487">
        <v>1.3</v>
      </c>
      <c r="G57" s="487">
        <v>9.4</v>
      </c>
      <c r="H57" s="487">
        <v>3.8</v>
      </c>
      <c r="I57" s="487">
        <v>5.0999999999999996</v>
      </c>
      <c r="J57" s="554"/>
    </row>
    <row r="58" spans="1:10" ht="15" customHeight="1">
      <c r="A58" s="563"/>
      <c r="B58" s="372"/>
      <c r="C58" s="554"/>
      <c r="D58" s="309">
        <f>2024</f>
        <v>2024</v>
      </c>
      <c r="E58" s="487">
        <v>48</v>
      </c>
      <c r="F58" s="487">
        <v>1.5</v>
      </c>
      <c r="G58" s="487">
        <v>9</v>
      </c>
      <c r="H58" s="487">
        <v>4.2</v>
      </c>
      <c r="I58" s="487">
        <v>6.2</v>
      </c>
      <c r="J58" s="554"/>
    </row>
    <row r="59" spans="1:10" ht="8.1" customHeight="1">
      <c r="A59" s="563"/>
      <c r="B59" s="372"/>
      <c r="C59" s="554"/>
      <c r="D59" s="342"/>
      <c r="E59" s="487"/>
      <c r="F59" s="487"/>
      <c r="G59" s="487"/>
      <c r="H59" s="487"/>
      <c r="I59" s="487"/>
      <c r="J59" s="554"/>
    </row>
    <row r="60" spans="1:10" ht="15" customHeight="1">
      <c r="A60" s="563"/>
      <c r="B60" s="372" t="s">
        <v>4</v>
      </c>
      <c r="C60" s="554"/>
      <c r="D60" s="309" t="s">
        <v>291</v>
      </c>
      <c r="E60" s="487">
        <v>1580.5</v>
      </c>
      <c r="F60" s="487">
        <v>75.2</v>
      </c>
      <c r="G60" s="487">
        <v>299.39999999999998</v>
      </c>
      <c r="H60" s="487">
        <v>136.4</v>
      </c>
      <c r="I60" s="487">
        <v>345.2</v>
      </c>
      <c r="J60" s="554"/>
    </row>
    <row r="61" spans="1:10" ht="15" customHeight="1">
      <c r="A61" s="563"/>
      <c r="B61" s="372"/>
      <c r="C61" s="554"/>
      <c r="D61" s="309">
        <v>2023</v>
      </c>
      <c r="E61" s="487">
        <v>1614.9</v>
      </c>
      <c r="F61" s="487">
        <v>81.3</v>
      </c>
      <c r="G61" s="487">
        <v>312.89999999999998</v>
      </c>
      <c r="H61" s="487">
        <v>143.30000000000001</v>
      </c>
      <c r="I61" s="487">
        <v>346.4</v>
      </c>
      <c r="J61" s="554"/>
    </row>
    <row r="62" spans="1:10" ht="15" customHeight="1">
      <c r="A62" s="563"/>
      <c r="B62" s="372"/>
      <c r="C62" s="554"/>
      <c r="D62" s="309">
        <f>2024</f>
        <v>2024</v>
      </c>
      <c r="E62" s="487">
        <v>1654.1</v>
      </c>
      <c r="F62" s="487">
        <v>102.4</v>
      </c>
      <c r="G62" s="487">
        <v>289.3</v>
      </c>
      <c r="H62" s="487">
        <v>200.5</v>
      </c>
      <c r="I62" s="487">
        <v>376.8</v>
      </c>
      <c r="J62" s="554"/>
    </row>
    <row r="63" spans="1:10" ht="8.1" customHeight="1">
      <c r="A63" s="563"/>
      <c r="B63" s="372"/>
      <c r="C63" s="554"/>
      <c r="D63" s="342"/>
      <c r="E63" s="487"/>
      <c r="F63" s="487"/>
      <c r="G63" s="487"/>
      <c r="H63" s="487"/>
      <c r="I63" s="487"/>
      <c r="J63" s="554"/>
    </row>
    <row r="64" spans="1:10" ht="15" customHeight="1">
      <c r="A64" s="563"/>
      <c r="B64" s="372" t="s">
        <v>3</v>
      </c>
      <c r="C64" s="554"/>
      <c r="D64" s="309" t="s">
        <v>291</v>
      </c>
      <c r="E64" s="487">
        <v>150.9</v>
      </c>
      <c r="F64" s="487">
        <v>2.9</v>
      </c>
      <c r="G64" s="487">
        <v>26.8</v>
      </c>
      <c r="H64" s="487">
        <v>13</v>
      </c>
      <c r="I64" s="487">
        <v>18.5</v>
      </c>
      <c r="J64" s="554"/>
    </row>
    <row r="65" spans="1:10" ht="15" customHeight="1">
      <c r="A65" s="563"/>
      <c r="B65" s="372"/>
      <c r="C65" s="554"/>
      <c r="D65" s="309">
        <v>2023</v>
      </c>
      <c r="E65" s="487">
        <v>154.4</v>
      </c>
      <c r="F65" s="487">
        <v>3.4</v>
      </c>
      <c r="G65" s="487">
        <v>27.5</v>
      </c>
      <c r="H65" s="487">
        <v>13</v>
      </c>
      <c r="I65" s="487">
        <v>21.4</v>
      </c>
      <c r="J65" s="554"/>
    </row>
    <row r="66" spans="1:10" ht="15" customHeight="1">
      <c r="A66" s="563"/>
      <c r="B66" s="372"/>
      <c r="C66" s="554"/>
      <c r="D66" s="309">
        <f>2024</f>
        <v>2024</v>
      </c>
      <c r="E66" s="487">
        <v>159.5</v>
      </c>
      <c r="F66" s="487">
        <v>3.2</v>
      </c>
      <c r="G66" s="487">
        <v>26</v>
      </c>
      <c r="H66" s="487">
        <v>16.100000000000001</v>
      </c>
      <c r="I66" s="487">
        <v>27.6</v>
      </c>
      <c r="J66" s="554"/>
    </row>
    <row r="67" spans="1:10" ht="8.1" customHeight="1">
      <c r="A67" s="563"/>
      <c r="B67" s="372"/>
      <c r="C67" s="554"/>
      <c r="D67" s="342"/>
      <c r="E67" s="487"/>
      <c r="F67" s="487"/>
      <c r="G67" s="487"/>
      <c r="H67" s="487"/>
      <c r="I67" s="487"/>
      <c r="J67" s="554"/>
    </row>
    <row r="68" spans="1:10" ht="15" customHeight="1">
      <c r="A68" s="563"/>
      <c r="B68" s="372" t="s">
        <v>6</v>
      </c>
      <c r="C68" s="554"/>
      <c r="D68" s="309" t="s">
        <v>291</v>
      </c>
      <c r="E68" s="487">
        <v>557.6</v>
      </c>
      <c r="F68" s="487">
        <v>10.4</v>
      </c>
      <c r="G68" s="487">
        <v>66.2</v>
      </c>
      <c r="H68" s="487">
        <v>50.6</v>
      </c>
      <c r="I68" s="487">
        <v>81</v>
      </c>
      <c r="J68" s="554"/>
    </row>
    <row r="69" spans="1:10" ht="15" customHeight="1">
      <c r="A69" s="563"/>
      <c r="B69" s="372"/>
      <c r="C69" s="554"/>
      <c r="D69" s="309">
        <v>2023</v>
      </c>
      <c r="E69" s="487">
        <v>604.70000000000005</v>
      </c>
      <c r="F69" s="487">
        <v>12.4</v>
      </c>
      <c r="G69" s="487">
        <v>69</v>
      </c>
      <c r="H69" s="487">
        <v>52.1</v>
      </c>
      <c r="I69" s="487">
        <v>77.2</v>
      </c>
      <c r="J69" s="554"/>
    </row>
    <row r="70" spans="1:10" ht="15" customHeight="1">
      <c r="A70" s="563"/>
      <c r="B70" s="372"/>
      <c r="C70" s="554"/>
      <c r="D70" s="309">
        <f>2024</f>
        <v>2024</v>
      </c>
      <c r="E70" s="487">
        <v>635.70000000000005</v>
      </c>
      <c r="F70" s="487">
        <v>11.3</v>
      </c>
      <c r="G70" s="487">
        <v>51.5</v>
      </c>
      <c r="H70" s="487">
        <v>40.1</v>
      </c>
      <c r="I70" s="487">
        <v>84.3</v>
      </c>
      <c r="J70" s="554"/>
    </row>
    <row r="71" spans="1:10" ht="8.1" customHeight="1">
      <c r="A71" s="563"/>
      <c r="B71" s="372"/>
      <c r="C71" s="554"/>
      <c r="D71" s="342"/>
      <c r="E71" s="487"/>
      <c r="F71" s="487"/>
      <c r="G71" s="487"/>
      <c r="H71" s="487"/>
      <c r="I71" s="487"/>
      <c r="J71" s="554"/>
    </row>
    <row r="72" spans="1:10" ht="15" customHeight="1">
      <c r="A72" s="563"/>
      <c r="B72" s="372" t="s">
        <v>5</v>
      </c>
      <c r="C72" s="554"/>
      <c r="D72" s="309" t="s">
        <v>291</v>
      </c>
      <c r="E72" s="487">
        <v>416.2</v>
      </c>
      <c r="F72" s="487">
        <v>7.8</v>
      </c>
      <c r="G72" s="487">
        <v>52.9</v>
      </c>
      <c r="H72" s="487">
        <v>30.8</v>
      </c>
      <c r="I72" s="487">
        <v>68.900000000000006</v>
      </c>
      <c r="J72" s="554"/>
    </row>
    <row r="73" spans="1:10" ht="15" customHeight="1">
      <c r="A73" s="563"/>
      <c r="B73" s="372"/>
      <c r="C73" s="554"/>
      <c r="D73" s="309">
        <v>2023</v>
      </c>
      <c r="E73" s="487">
        <v>434.5</v>
      </c>
      <c r="F73" s="487">
        <v>6.7</v>
      </c>
      <c r="G73" s="487">
        <v>54.6</v>
      </c>
      <c r="H73" s="487">
        <v>35</v>
      </c>
      <c r="I73" s="487">
        <v>70</v>
      </c>
      <c r="J73" s="554"/>
    </row>
    <row r="74" spans="1:10" ht="15" customHeight="1">
      <c r="A74" s="563"/>
      <c r="B74" s="372"/>
      <c r="C74" s="554"/>
      <c r="D74" s="309">
        <f>2024</f>
        <v>2024</v>
      </c>
      <c r="E74" s="487">
        <v>438</v>
      </c>
      <c r="F74" s="487">
        <v>6.5</v>
      </c>
      <c r="G74" s="487">
        <v>57.5</v>
      </c>
      <c r="H74" s="487">
        <v>34.799999999999997</v>
      </c>
      <c r="I74" s="487">
        <v>74.2</v>
      </c>
      <c r="J74" s="554"/>
    </row>
    <row r="75" spans="1:10" ht="8.1" customHeight="1">
      <c r="A75" s="563"/>
      <c r="B75" s="372"/>
      <c r="C75" s="554"/>
      <c r="D75" s="342"/>
      <c r="E75" s="487"/>
      <c r="F75" s="487"/>
      <c r="G75" s="487"/>
      <c r="H75" s="487"/>
      <c r="I75" s="487"/>
      <c r="J75" s="554"/>
    </row>
    <row r="76" spans="1:10" ht="15" customHeight="1">
      <c r="A76" s="563"/>
      <c r="B76" s="372" t="s">
        <v>2</v>
      </c>
      <c r="C76" s="554"/>
      <c r="D76" s="309" t="s">
        <v>291</v>
      </c>
      <c r="E76" s="487">
        <v>423.2</v>
      </c>
      <c r="F76" s="487">
        <v>18.399999999999999</v>
      </c>
      <c r="G76" s="487">
        <v>120.1</v>
      </c>
      <c r="H76" s="487">
        <v>43.1</v>
      </c>
      <c r="I76" s="487">
        <v>79.8</v>
      </c>
      <c r="J76" s="554"/>
    </row>
    <row r="77" spans="1:10" ht="15" customHeight="1">
      <c r="A77" s="563"/>
      <c r="B77" s="372"/>
      <c r="C77" s="554"/>
      <c r="D77" s="309">
        <v>2023</v>
      </c>
      <c r="E77" s="487">
        <v>447.7</v>
      </c>
      <c r="F77" s="487">
        <v>20.3</v>
      </c>
      <c r="G77" s="487">
        <v>133.80000000000001</v>
      </c>
      <c r="H77" s="487">
        <v>43.1</v>
      </c>
      <c r="I77" s="487">
        <v>81.7</v>
      </c>
      <c r="J77" s="554"/>
    </row>
    <row r="78" spans="1:10" ht="15" customHeight="1">
      <c r="A78" s="563"/>
      <c r="B78" s="372"/>
      <c r="C78" s="554"/>
      <c r="D78" s="309">
        <f>2024</f>
        <v>2024</v>
      </c>
      <c r="E78" s="487">
        <v>462.1</v>
      </c>
      <c r="F78" s="487">
        <v>29.2</v>
      </c>
      <c r="G78" s="487">
        <v>151.19999999999999</v>
      </c>
      <c r="H78" s="487">
        <v>52.3</v>
      </c>
      <c r="I78" s="487">
        <v>84.9</v>
      </c>
      <c r="J78" s="554"/>
    </row>
    <row r="79" spans="1:10" ht="8.1" customHeight="1">
      <c r="A79" s="563"/>
      <c r="B79" s="372"/>
      <c r="C79" s="554"/>
      <c r="D79" s="342"/>
      <c r="E79" s="487"/>
      <c r="F79" s="487"/>
      <c r="G79" s="487"/>
      <c r="H79" s="487"/>
      <c r="I79" s="487"/>
      <c r="J79" s="554"/>
    </row>
    <row r="80" spans="1:10" ht="15" customHeight="1">
      <c r="A80" s="563"/>
      <c r="B80" s="372" t="s">
        <v>1</v>
      </c>
      <c r="C80" s="554"/>
      <c r="D80" s="309" t="s">
        <v>291</v>
      </c>
      <c r="E80" s="487">
        <v>15.5</v>
      </c>
      <c r="F80" s="487">
        <v>0.8</v>
      </c>
      <c r="G80" s="487">
        <v>2.5</v>
      </c>
      <c r="H80" s="487">
        <v>2.2000000000000002</v>
      </c>
      <c r="I80" s="487">
        <v>3.6</v>
      </c>
      <c r="J80" s="554"/>
    </row>
    <row r="81" spans="1:17" ht="15" customHeight="1">
      <c r="A81" s="563"/>
      <c r="B81" s="372"/>
      <c r="C81" s="554"/>
      <c r="D81" s="309">
        <v>2023</v>
      </c>
      <c r="E81" s="487">
        <v>16.3</v>
      </c>
      <c r="F81" s="487">
        <v>0.6</v>
      </c>
      <c r="G81" s="487">
        <v>2.2000000000000002</v>
      </c>
      <c r="H81" s="487">
        <v>1.9</v>
      </c>
      <c r="I81" s="487">
        <v>4.3</v>
      </c>
      <c r="J81" s="554"/>
    </row>
    <row r="82" spans="1:17" ht="15" customHeight="1">
      <c r="A82" s="563"/>
      <c r="B82" s="372"/>
      <c r="C82" s="554"/>
      <c r="D82" s="309">
        <f>2024</f>
        <v>2024</v>
      </c>
      <c r="E82" s="487">
        <v>16.5</v>
      </c>
      <c r="F82" s="487">
        <v>0.6</v>
      </c>
      <c r="G82" s="487">
        <v>2.2999999999999998</v>
      </c>
      <c r="H82" s="487">
        <v>1.7</v>
      </c>
      <c r="I82" s="487">
        <v>4.9000000000000004</v>
      </c>
      <c r="J82" s="554"/>
    </row>
    <row r="83" spans="1:17" ht="8.1" customHeight="1">
      <c r="A83" s="563"/>
      <c r="B83" s="372"/>
      <c r="C83" s="554"/>
      <c r="D83" s="342"/>
      <c r="E83" s="449"/>
      <c r="F83" s="449"/>
      <c r="G83" s="449"/>
      <c r="H83" s="449"/>
      <c r="I83" s="449"/>
      <c r="J83" s="554"/>
    </row>
    <row r="84" spans="1:17" ht="15" customHeight="1">
      <c r="A84" s="563"/>
      <c r="B84" s="372" t="s">
        <v>0</v>
      </c>
      <c r="C84" s="554"/>
      <c r="D84" s="309" t="s">
        <v>291</v>
      </c>
      <c r="E84" s="449">
        <v>28.9</v>
      </c>
      <c r="F84" s="449">
        <v>0.3</v>
      </c>
      <c r="G84" s="449">
        <v>7.1</v>
      </c>
      <c r="H84" s="449">
        <v>7.4</v>
      </c>
      <c r="I84" s="449">
        <v>11</v>
      </c>
      <c r="J84" s="554"/>
    </row>
    <row r="85" spans="1:17" ht="15" customHeight="1">
      <c r="A85" s="563"/>
      <c r="B85" s="372"/>
      <c r="C85" s="554"/>
      <c r="D85" s="309">
        <v>2023</v>
      </c>
      <c r="E85" s="449">
        <v>30</v>
      </c>
      <c r="F85" s="449">
        <v>0.5</v>
      </c>
      <c r="G85" s="449">
        <v>6.7</v>
      </c>
      <c r="H85" s="449">
        <v>6.3</v>
      </c>
      <c r="I85" s="449">
        <v>12.9</v>
      </c>
    </row>
    <row r="86" spans="1:17" ht="15" customHeight="1">
      <c r="A86" s="563"/>
      <c r="B86" s="372"/>
      <c r="C86" s="554"/>
      <c r="D86" s="309">
        <f>2024</f>
        <v>2024</v>
      </c>
      <c r="E86" s="487">
        <v>30.5</v>
      </c>
      <c r="F86" s="487">
        <v>0.5</v>
      </c>
      <c r="G86" s="487">
        <v>10.1</v>
      </c>
      <c r="H86" s="487">
        <v>5.3</v>
      </c>
      <c r="I86" s="487">
        <v>10.6</v>
      </c>
    </row>
    <row r="87" spans="1:17" ht="8.1" customHeight="1" thickBot="1">
      <c r="A87" s="562"/>
      <c r="B87" s="561"/>
      <c r="C87" s="561"/>
      <c r="D87" s="560"/>
      <c r="E87" s="559"/>
      <c r="F87" s="559"/>
      <c r="G87" s="559"/>
      <c r="H87" s="559"/>
      <c r="I87" s="559"/>
      <c r="J87" s="554"/>
    </row>
    <row r="88" spans="1:17" ht="15" customHeight="1">
      <c r="A88" s="547"/>
      <c r="B88" s="547"/>
      <c r="C88" s="547"/>
      <c r="D88" s="548"/>
      <c r="E88" s="549"/>
      <c r="F88" s="547"/>
      <c r="G88" s="547"/>
      <c r="H88" s="547"/>
      <c r="J88" s="553" t="s">
        <v>314</v>
      </c>
      <c r="M88" s="558"/>
      <c r="N88" s="558"/>
      <c r="O88" s="558"/>
      <c r="P88" s="558"/>
      <c r="Q88" s="558"/>
    </row>
    <row r="89" spans="1:17" ht="15" customHeight="1">
      <c r="D89" s="551"/>
      <c r="J89" s="525" t="s">
        <v>315</v>
      </c>
    </row>
    <row r="90" spans="1:17" s="534" customFormat="1" ht="15" customHeight="1">
      <c r="A90" s="526"/>
      <c r="B90" s="782" t="s">
        <v>316</v>
      </c>
      <c r="C90" s="782"/>
      <c r="D90" s="782"/>
      <c r="E90" s="782"/>
      <c r="F90" s="782"/>
      <c r="G90" s="782"/>
      <c r="H90" s="782"/>
      <c r="I90" s="782"/>
      <c r="J90" s="782"/>
      <c r="K90" s="782"/>
      <c r="L90" s="557"/>
    </row>
    <row r="91" spans="1:17" s="556" customFormat="1">
      <c r="A91" s="545"/>
      <c r="B91" s="784" t="s">
        <v>321</v>
      </c>
      <c r="C91" s="784"/>
      <c r="D91" s="784"/>
      <c r="E91" s="784"/>
      <c r="F91" s="784"/>
      <c r="G91" s="784"/>
      <c r="H91" s="784"/>
      <c r="I91" s="784"/>
      <c r="J91" s="784"/>
      <c r="K91" s="784"/>
      <c r="L91" s="546"/>
    </row>
    <row r="92" spans="1:17" s="534" customFormat="1" ht="15" customHeight="1">
      <c r="A92" s="528"/>
      <c r="B92" s="528" t="s">
        <v>322</v>
      </c>
      <c r="C92" s="527"/>
      <c r="D92" s="527"/>
      <c r="E92" s="527"/>
      <c r="F92" s="527"/>
      <c r="G92" s="527"/>
      <c r="H92" s="527"/>
      <c r="I92" s="527"/>
      <c r="J92" s="527"/>
      <c r="K92" s="527"/>
      <c r="L92" s="527"/>
    </row>
    <row r="93" spans="1:17" ht="15" customHeight="1">
      <c r="A93" s="554"/>
      <c r="B93" s="554"/>
      <c r="C93" s="555"/>
      <c r="D93" s="554"/>
      <c r="E93" s="554"/>
      <c r="F93" s="554"/>
      <c r="G93" s="554"/>
      <c r="H93" s="554"/>
      <c r="I93" s="554"/>
    </row>
    <row r="94" spans="1:17" ht="15" customHeight="1">
      <c r="B94" s="554"/>
      <c r="C94" s="554"/>
      <c r="D94" s="555"/>
      <c r="E94" s="554"/>
      <c r="F94" s="554"/>
      <c r="G94" s="554"/>
      <c r="H94" s="554"/>
      <c r="I94" s="554"/>
      <c r="J94" s="554"/>
    </row>
    <row r="95" spans="1:17" ht="15" customHeight="1">
      <c r="B95" s="554"/>
      <c r="C95" s="554"/>
      <c r="D95" s="555"/>
      <c r="E95" s="554"/>
      <c r="F95" s="554"/>
      <c r="G95" s="554"/>
      <c r="H95" s="554"/>
      <c r="I95" s="554"/>
      <c r="J95" s="554"/>
    </row>
    <row r="96" spans="1:17" ht="15" customHeight="1">
      <c r="B96" s="554"/>
      <c r="C96" s="554"/>
      <c r="D96" s="555"/>
      <c r="E96" s="554"/>
      <c r="F96" s="554"/>
      <c r="G96" s="554"/>
      <c r="H96" s="554"/>
      <c r="I96" s="554"/>
      <c r="J96" s="554"/>
    </row>
    <row r="97" spans="2:10" ht="15" customHeight="1">
      <c r="B97" s="554"/>
      <c r="C97" s="554"/>
      <c r="D97" s="555"/>
      <c r="E97" s="554"/>
      <c r="F97" s="554"/>
      <c r="G97" s="554"/>
      <c r="H97" s="554"/>
      <c r="I97" s="554"/>
      <c r="J97" s="554"/>
    </row>
    <row r="98" spans="2:10" ht="15" customHeight="1">
      <c r="B98" s="554"/>
      <c r="C98" s="554"/>
      <c r="D98" s="555"/>
      <c r="E98" s="554"/>
      <c r="F98" s="554"/>
      <c r="G98" s="554"/>
      <c r="H98" s="554"/>
      <c r="I98" s="554"/>
      <c r="J98" s="554"/>
    </row>
    <row r="99" spans="2:10" ht="15" customHeight="1">
      <c r="B99" s="554"/>
      <c r="C99" s="554"/>
      <c r="D99" s="555"/>
      <c r="E99" s="554"/>
      <c r="F99" s="554"/>
      <c r="G99" s="554"/>
      <c r="H99" s="554"/>
      <c r="I99" s="554"/>
      <c r="J99" s="554"/>
    </row>
    <row r="100" spans="2:10" ht="15" customHeight="1">
      <c r="B100" s="554"/>
      <c r="C100" s="554"/>
      <c r="D100" s="555"/>
      <c r="E100" s="554"/>
      <c r="F100" s="554"/>
      <c r="G100" s="554"/>
      <c r="H100" s="554"/>
      <c r="I100" s="554"/>
      <c r="J100" s="554"/>
    </row>
    <row r="101" spans="2:10" ht="15" customHeight="1">
      <c r="B101" s="554"/>
      <c r="C101" s="554"/>
      <c r="D101" s="555"/>
      <c r="E101" s="554"/>
      <c r="F101" s="554"/>
      <c r="G101" s="554"/>
      <c r="H101" s="554"/>
      <c r="I101" s="554"/>
      <c r="J101" s="554"/>
    </row>
    <row r="102" spans="2:10" ht="15" customHeight="1">
      <c r="B102" s="554"/>
      <c r="C102" s="554"/>
      <c r="D102" s="555"/>
      <c r="E102" s="554"/>
      <c r="F102" s="554"/>
      <c r="G102" s="554"/>
      <c r="H102" s="554"/>
      <c r="I102" s="554"/>
      <c r="J102" s="554"/>
    </row>
    <row r="103" spans="2:10" ht="15" customHeight="1">
      <c r="B103" s="554"/>
      <c r="C103" s="554"/>
      <c r="D103" s="555"/>
      <c r="E103" s="554"/>
      <c r="F103" s="554"/>
      <c r="G103" s="554"/>
      <c r="H103" s="554"/>
      <c r="I103" s="554"/>
      <c r="J103" s="554"/>
    </row>
    <row r="104" spans="2:10" ht="15" customHeight="1">
      <c r="B104" s="554"/>
      <c r="C104" s="554"/>
      <c r="D104" s="555"/>
      <c r="E104" s="554"/>
      <c r="F104" s="554"/>
      <c r="G104" s="554"/>
      <c r="H104" s="554"/>
      <c r="I104" s="554"/>
      <c r="J104" s="554"/>
    </row>
    <row r="105" spans="2:10" ht="15" customHeight="1">
      <c r="B105" s="554"/>
      <c r="C105" s="554"/>
      <c r="D105" s="555"/>
      <c r="E105" s="554"/>
      <c r="F105" s="554"/>
      <c r="G105" s="554"/>
      <c r="H105" s="554"/>
      <c r="I105" s="554"/>
      <c r="J105" s="554"/>
    </row>
    <row r="106" spans="2:10" ht="15" customHeight="1">
      <c r="B106" s="554"/>
      <c r="C106" s="554"/>
      <c r="D106" s="555"/>
      <c r="E106" s="554"/>
      <c r="F106" s="554"/>
      <c r="G106" s="554"/>
      <c r="H106" s="554"/>
      <c r="I106" s="554"/>
      <c r="J106" s="554"/>
    </row>
    <row r="107" spans="2:10" ht="15" customHeight="1">
      <c r="B107" s="554"/>
      <c r="C107" s="554"/>
      <c r="D107" s="555"/>
      <c r="E107" s="554"/>
      <c r="F107" s="554"/>
      <c r="G107" s="554"/>
      <c r="H107" s="554"/>
      <c r="I107" s="554"/>
      <c r="J107" s="554"/>
    </row>
    <row r="108" spans="2:10" ht="15" customHeight="1">
      <c r="B108" s="554"/>
      <c r="C108" s="554"/>
      <c r="D108" s="555"/>
      <c r="E108" s="554"/>
      <c r="F108" s="554"/>
      <c r="G108" s="554"/>
      <c r="H108" s="554"/>
      <c r="I108" s="554"/>
      <c r="J108" s="554"/>
    </row>
    <row r="109" spans="2:10" ht="15" customHeight="1">
      <c r="B109" s="554"/>
      <c r="C109" s="554"/>
      <c r="D109" s="555"/>
      <c r="E109" s="554"/>
      <c r="F109" s="554"/>
      <c r="G109" s="554"/>
      <c r="H109" s="554"/>
      <c r="I109" s="554"/>
      <c r="J109" s="554"/>
    </row>
    <row r="110" spans="2:10" ht="15" customHeight="1">
      <c r="B110" s="554"/>
      <c r="C110" s="554"/>
      <c r="D110" s="555"/>
      <c r="E110" s="554"/>
      <c r="F110" s="554"/>
      <c r="G110" s="554"/>
      <c r="H110" s="554"/>
      <c r="I110" s="554"/>
      <c r="J110" s="554"/>
    </row>
  </sheetData>
  <mergeCells count="2">
    <mergeCell ref="B90:K90"/>
    <mergeCell ref="B91:K91"/>
  </mergeCells>
  <conditionalFormatting sqref="D88:E88">
    <cfRule type="cellIs" dxfId="1" priority="1" stopIfTrue="1" operator="lessThan">
      <formula>0</formula>
    </cfRule>
  </conditionalFormatting>
  <printOptions horizontalCentered="1"/>
  <pageMargins left="0.55118110236220474" right="0.55118110236220474" top="0.39370078740157483" bottom="0.39370078740157483" header="0.39370078740157483" footer="0.39370078740157483"/>
  <pageSetup paperSize="9" scale="6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31</vt:i4>
      </vt:variant>
    </vt:vector>
  </HeadingPairs>
  <TitlesOfParts>
    <vt:vector size="63" baseType="lpstr">
      <vt:lpstr>5.1</vt:lpstr>
      <vt:lpstr>5.2</vt:lpstr>
      <vt:lpstr>5.3_L</vt:lpstr>
      <vt:lpstr>5.3_P</vt:lpstr>
      <vt:lpstr>5.4</vt:lpstr>
      <vt:lpstr>5.4 (2)</vt:lpstr>
      <vt:lpstr>5.5_L</vt:lpstr>
      <vt:lpstr>5.5_L(2)</vt:lpstr>
      <vt:lpstr>5.5_(P)</vt:lpstr>
      <vt:lpstr>5.5_P(2)</vt:lpstr>
      <vt:lpstr>5.6 </vt:lpstr>
      <vt:lpstr>5.6 (2)</vt:lpstr>
      <vt:lpstr>5.6 (3)</vt:lpstr>
      <vt:lpstr>5.7_L </vt:lpstr>
      <vt:lpstr>5.7_L(2)</vt:lpstr>
      <vt:lpstr>5.7_L(3)</vt:lpstr>
      <vt:lpstr>5.7_P</vt:lpstr>
      <vt:lpstr>5.7_P(2)</vt:lpstr>
      <vt:lpstr>5.7_P(3)</vt:lpstr>
      <vt:lpstr>5.8 </vt:lpstr>
      <vt:lpstr>5.9 </vt:lpstr>
      <vt:lpstr>5.10</vt:lpstr>
      <vt:lpstr>5.10 (2)</vt:lpstr>
      <vt:lpstr>5.11 </vt:lpstr>
      <vt:lpstr>5.11 (2)</vt:lpstr>
      <vt:lpstr>5.11(3)</vt:lpstr>
      <vt:lpstr>5.11(4)</vt:lpstr>
      <vt:lpstr>5.12 </vt:lpstr>
      <vt:lpstr>5.12 (2)</vt:lpstr>
      <vt:lpstr>5.12 (3)</vt:lpstr>
      <vt:lpstr>5.13</vt:lpstr>
      <vt:lpstr>Sheet1</vt:lpstr>
      <vt:lpstr>'5.1'!Print_Area</vt:lpstr>
      <vt:lpstr>'5.10'!Print_Area</vt:lpstr>
      <vt:lpstr>'5.10 (2)'!Print_Area</vt:lpstr>
      <vt:lpstr>'5.11 '!Print_Area</vt:lpstr>
      <vt:lpstr>'5.11 (2)'!Print_Area</vt:lpstr>
      <vt:lpstr>'5.11(3)'!Print_Area</vt:lpstr>
      <vt:lpstr>'5.11(4)'!Print_Area</vt:lpstr>
      <vt:lpstr>'5.12 '!Print_Area</vt:lpstr>
      <vt:lpstr>'5.12 (2)'!Print_Area</vt:lpstr>
      <vt:lpstr>'5.12 (3)'!Print_Area</vt:lpstr>
      <vt:lpstr>'5.13'!Print_Area</vt:lpstr>
      <vt:lpstr>'5.2'!Print_Area</vt:lpstr>
      <vt:lpstr>'5.3_L'!Print_Area</vt:lpstr>
      <vt:lpstr>'5.3_P'!Print_Area</vt:lpstr>
      <vt:lpstr>'5.4'!Print_Area</vt:lpstr>
      <vt:lpstr>'5.4 (2)'!Print_Area</vt:lpstr>
      <vt:lpstr>'5.5_(P)'!Print_Area</vt:lpstr>
      <vt:lpstr>'5.5_L'!Print_Area</vt:lpstr>
      <vt:lpstr>'5.5_L(2)'!Print_Area</vt:lpstr>
      <vt:lpstr>'5.5_P(2)'!Print_Area</vt:lpstr>
      <vt:lpstr>'5.6 '!Print_Area</vt:lpstr>
      <vt:lpstr>'5.6 (2)'!Print_Area</vt:lpstr>
      <vt:lpstr>'5.6 (3)'!Print_Area</vt:lpstr>
      <vt:lpstr>'5.7_L '!Print_Area</vt:lpstr>
      <vt:lpstr>'5.7_L(2)'!Print_Area</vt:lpstr>
      <vt:lpstr>'5.7_L(3)'!Print_Area</vt:lpstr>
      <vt:lpstr>'5.7_P'!Print_Area</vt:lpstr>
      <vt:lpstr>'5.7_P(2)'!Print_Area</vt:lpstr>
      <vt:lpstr>'5.7_P(3)'!Print_Area</vt:lpstr>
      <vt:lpstr>'5.8 '!Print_Area</vt:lpstr>
      <vt:lpstr>'5.9 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zahidi</dc:creator>
  <cp:lastModifiedBy>Norhidayu  Musa</cp:lastModifiedBy>
  <cp:lastPrinted>2025-11-24T07:54:54Z</cp:lastPrinted>
  <dcterms:created xsi:type="dcterms:W3CDTF">2015-04-09T07:02:28Z</dcterms:created>
  <dcterms:modified xsi:type="dcterms:W3CDTF">2025-11-24T09:17:00Z</dcterms:modified>
</cp:coreProperties>
</file>